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What is a Spreadshe" sheetId="5" r:id="rId7"/>
    <sheet state="visible" name="Lecture Two Data Types" sheetId="6" r:id="rId8"/>
    <sheet state="visible" name="Lecture Three Navigating Spread" sheetId="7" r:id="rId9"/>
    <sheet state="visible" name="Lecture Four Formatting your Sp" sheetId="8" r:id="rId10"/>
  </sheets>
  <definedNames/>
  <calcPr/>
</workbook>
</file>

<file path=xl/sharedStrings.xml><?xml version="1.0" encoding="utf-8"?>
<sst xmlns="http://schemas.openxmlformats.org/spreadsheetml/2006/main" count="763" uniqueCount="609">
  <si>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</si>
  <si>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</si>
  <si>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</si>
  <si>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</si>
  <si>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</si>
  <si>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</si>
  <si>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>Lecture One:</t>
    </r>
    <r>
      <rPr>
        <rFont val="Quicksand"/>
      </rPr>
      <t xml:space="preserve"> What is a Spreadsheet</t>
    </r>
  </si>
  <si>
    <t>What is a spreasheet? This tab will provide you with definitions of some basic spreasheet terminology. No need to refer to this after lecture one.</t>
  </si>
  <si>
    <r>
      <rPr>
        <rFont val="Quicksand"/>
        <b/>
      </rPr>
      <t>Lecture Two:</t>
    </r>
    <r>
      <rPr>
        <rFont val="Quicksand"/>
      </rPr>
      <t xml:space="preserve"> Data Types</t>
    </r>
  </si>
  <si>
    <t>Learn about data types in Google Spreadsheet!</t>
  </si>
  <si>
    <r>
      <rPr>
        <rFont val="Quicksand"/>
        <b/>
      </rPr>
      <t>Lecture Three:</t>
    </r>
    <r>
      <rPr>
        <rFont val="Quicksand"/>
      </rPr>
      <t xml:space="preserve"> Navigating Spreadsheets</t>
    </r>
  </si>
  <si>
    <t>This tab provides you with a list of my favorite shortcuts, as well as some data to try out some shortcuts on. I nested some interseting challenges to activate your imagination for spreadsheets.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</si>
  <si>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</si>
  <si>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</si>
  <si>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</si>
  <si>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</si>
  <si>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</si>
  <si>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</si>
  <si>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</si>
  <si>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</si>
  <si>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</si>
  <si>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</si>
  <si>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</si>
  <si>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</si>
  <si>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</si>
  <si>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</si>
  <si>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</si>
  <si>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</si>
  <si>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</si>
  <si>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</si>
  <si>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</si>
  <si>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</si>
  <si>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</si>
  <si>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</si>
  <si>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</si>
  <si>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</si>
  <si>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</si>
  <si>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</si>
  <si>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</si>
  <si>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</si>
  <si>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</si>
  <si>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</si>
  <si>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</si>
  <si>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</si>
  <si>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</si>
  <si>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</si>
  <si>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</si>
  <si>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</si>
  <si>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</si>
  <si>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</si>
  <si>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</si>
  <si>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</si>
  <si>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</si>
  <si>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</si>
  <si>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</si>
  <si>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</si>
  <si>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</si>
  <si>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</si>
  <si>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</si>
  <si>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</si>
  <si>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</si>
  <si>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</si>
  <si>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</si>
  <si>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</si>
  <si>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</si>
  <si>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</si>
  <si>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</si>
  <si>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</si>
  <si>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</si>
  <si>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</si>
  <si>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</si>
  <si>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</si>
  <si>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</si>
  <si>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</si>
  <si>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</si>
  <si>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</si>
  <si>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</si>
  <si>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</si>
  <si>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</si>
  <si>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</si>
  <si>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</si>
  <si>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</si>
  <si>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</si>
  <si>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</si>
  <si>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</si>
  <si>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</si>
  <si>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</si>
  <si>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</si>
  <si>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</si>
  <si>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</si>
  <si>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</si>
  <si>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</si>
  <si>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</si>
  <si>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</si>
  <si>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</si>
  <si>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</si>
  <si>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</si>
  <si>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</si>
  <si>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</si>
  <si>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</si>
  <si>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</si>
  <si>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</si>
  <si>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</si>
  <si>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</si>
  <si>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</si>
  <si>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</si>
  <si>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</si>
  <si>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</si>
  <si>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</si>
  <si>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</si>
  <si>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</si>
  <si>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</si>
  <si>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</si>
  <si>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</si>
  <si>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</si>
  <si>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</si>
  <si>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</si>
  <si>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</si>
  <si>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</si>
  <si>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</si>
  <si>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</si>
  <si>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</si>
  <si>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</si>
  <si>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</si>
  <si>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</si>
  <si>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</si>
  <si>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</si>
  <si>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</si>
  <si>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</si>
  <si>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</si>
  <si>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</si>
  <si>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</si>
  <si>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Apply top border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</si>
  <si>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</si>
  <si>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</si>
  <si>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</si>
  <si>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</si>
  <si>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</si>
  <si>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</si>
  <si>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</si>
  <si>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</t>
  </si>
  <si>
    <t>⌘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</si>
  <si>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</si>
  <si>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</si>
  <si>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</si>
  <si>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</si>
  <si>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</si>
  <si>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</si>
  <si>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</si>
  <si>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</si>
  <si>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</si>
  <si>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</si>
  <si>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</si>
  <si>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</si>
  <si>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</si>
  <si>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</si>
  <si>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Alt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</si>
  <si>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</si>
  <si>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</si>
  <si>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</si>
  <si>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</si>
  <si>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</si>
  <si>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</si>
  <si>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</si>
  <si>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</si>
  <si>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</si>
  <si>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</si>
  <si>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</si>
  <si>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</si>
  <si>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</si>
  <si>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</si>
  <si>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</si>
  <si>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</si>
  <si>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</si>
  <si>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</si>
  <si>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</si>
  <si>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</si>
  <si>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</si>
  <si>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</si>
  <si>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</si>
  <si>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</si>
  <si>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</si>
  <si>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</si>
  <si>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</si>
  <si>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</si>
  <si>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</si>
  <si>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</si>
  <si>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</si>
  <si>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</si>
  <si>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</si>
  <si>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</si>
  <si>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</si>
  <si>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</si>
  <si>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</si>
  <si>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</si>
  <si>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</si>
  <si>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</si>
  <si>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</si>
  <si>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</si>
  <si>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</si>
  <si>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</si>
  <si>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</si>
  <si>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</si>
  <si>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</si>
  <si>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</si>
  <si>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</si>
  <si>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</si>
  <si>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</si>
  <si>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</si>
  <si>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</si>
  <si>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</si>
  <si>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</si>
  <si>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</si>
  <si>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</si>
  <si>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</si>
  <si>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</si>
  <si>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</si>
  <si>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</si>
  <si>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</si>
  <si>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</si>
  <si>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</si>
  <si>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</si>
  <si>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</si>
  <si>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</si>
  <si>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</si>
  <si>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</si>
  <si>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</si>
  <si>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</si>
  <si>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</si>
  <si>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</si>
  <si>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</si>
  <si>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</si>
  <si>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</si>
  <si>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</si>
  <si>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</si>
  <si>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</si>
  <si>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</si>
  <si>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</si>
  <si>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</si>
  <si>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</si>
  <si>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</si>
  <si>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</si>
  <si>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</si>
  <si>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</si>
  <si>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</si>
  <si>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</si>
  <si>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</si>
  <si>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</si>
  <si>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</si>
  <si>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</si>
  <si>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</si>
  <si>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</si>
  <si>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</si>
  <si>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</si>
  <si>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</si>
  <si>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</si>
  <si>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</si>
  <si>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</si>
  <si>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</si>
  <si>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</si>
  <si>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</si>
  <si>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</si>
  <si>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</si>
  <si>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</si>
  <si>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</si>
  <si>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</si>
  <si>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</si>
  <si>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</si>
  <si>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</si>
  <si>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</si>
  <si>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</si>
  <si>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</si>
  <si>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</si>
  <si>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</si>
  <si>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</si>
  <si>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</si>
  <si>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</si>
  <si>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</si>
  <si>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</si>
  <si>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</si>
  <si>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</si>
  <si>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</si>
  <si>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</si>
  <si>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</si>
  <si>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</si>
  <si>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</si>
  <si>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</si>
  <si>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</si>
  <si>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</si>
  <si>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</si>
  <si>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</si>
  <si>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</si>
  <si>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</si>
  <si>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</si>
  <si>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</si>
  <si>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</si>
  <si>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</si>
  <si>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</si>
  <si>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</si>
  <si>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</si>
  <si>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</si>
  <si>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</si>
  <si>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</si>
  <si>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</si>
  <si>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</si>
  <si>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</si>
  <si>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</si>
  <si>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</si>
  <si>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</si>
  <si>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</si>
  <si>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</si>
  <si>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</si>
  <si>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</si>
  <si>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</si>
  <si>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</si>
  <si>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</si>
  <si>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</si>
  <si>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</si>
  <si>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</si>
  <si>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</si>
  <si>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</si>
  <si>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</si>
  <si>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</si>
  <si>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</si>
  <si>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</si>
  <si>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</si>
  <si>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</si>
  <si>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</si>
  <si>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</si>
  <si>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</si>
  <si>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</si>
  <si>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</si>
  <si>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</si>
  <si>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</si>
  <si>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</si>
  <si>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</si>
  <si>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</si>
  <si>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</si>
  <si>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</si>
  <si>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</si>
  <si>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</si>
  <si>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</si>
  <si>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</si>
  <si>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</si>
  <si>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</si>
  <si>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</si>
  <si>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</si>
  <si>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</si>
  <si>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Ctrl + Option + v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</si>
  <si>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</si>
  <si>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</si>
  <si>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</si>
  <si>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</si>
  <si>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</si>
  <si>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</si>
  <si>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</si>
  <si>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</si>
  <si>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</si>
  <si>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</si>
  <si>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</si>
  <si>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</si>
  <si>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</si>
  <si>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</si>
  <si>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</si>
  <si>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</si>
  <si>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</si>
  <si>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</si>
  <si>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</si>
  <si>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</si>
  <si>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</si>
  <si>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</si>
  <si>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</si>
  <si>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</si>
  <si>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</si>
  <si>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</si>
  <si>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</si>
  <si>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</si>
  <si>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</si>
  <si>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</si>
  <si>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</si>
  <si>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</si>
  <si>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</si>
  <si>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</si>
  <si>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</si>
  <si>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</si>
  <si>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</si>
  <si>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</si>
  <si>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</si>
  <si>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</si>
  <si>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</si>
  <si>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</si>
  <si>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</si>
  <si>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</si>
  <si>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</si>
  <si>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</si>
  <si>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</si>
  <si>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</si>
  <si>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</si>
  <si>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</si>
  <si>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</si>
  <si>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</si>
  <si>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</si>
  <si>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</si>
  <si>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</si>
  <si>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</si>
  <si>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</si>
  <si>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</si>
  <si>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</si>
  <si>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</si>
  <si>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</si>
  <si>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</si>
  <si>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Ctrl + Shift + 9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</si>
  <si>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</si>
  <si>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</si>
  <si>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</si>
  <si>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</si>
  <si>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</si>
  <si>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</si>
  <si>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</si>
  <si>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</si>
  <si>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</si>
  <si>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</si>
  <si>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</si>
  <si>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</si>
  <si>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</si>
  <si>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</si>
  <si>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</si>
  <si>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</si>
  <si>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</si>
  <si>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</si>
  <si>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</si>
  <si>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</si>
  <si>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</si>
  <si>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</si>
  <si>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</si>
  <si>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</si>
  <si>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</si>
  <si>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</si>
  <si>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</si>
  <si>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</si>
  <si>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</si>
  <si>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</si>
  <si>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</si>
  <si>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</si>
  <si>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</si>
  <si>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</si>
  <si>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</si>
  <si>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</si>
  <si>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</si>
  <si>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</si>
  <si>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</si>
  <si>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</si>
  <si>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</si>
  <si>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</si>
  <si>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</si>
  <si>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iiiiiii</t>
  </si>
  <si>
    <t>Cells</t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</si>
  <si>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B2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</si>
  <si>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L5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</si>
  <si>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G7</t>
    </r>
  </si>
  <si>
    <t>Vertical 
&amp; 
Horizontal Ranges</t>
  </si>
  <si>
    <r>
      <rPr>
        <rFont val="Source Sans Pro"/>
        <sz val="12.0"/>
      </rPr>
      <t xml:space="preserve">Vertical Range 
</t>
    </r>
    <r>
      <rPr>
        <rFont val="Source Sans Pro"/>
        <b/>
        <sz val="12.0"/>
      </rPr>
      <t>B12:B21</t>
    </r>
  </si>
  <si>
    <r>
      <rPr>
        <rFont val="Source Sans Pro"/>
        <b val="0"/>
        <sz val="12.0"/>
      </rPr>
      <t xml:space="preserve">Horizontal Range
</t>
    </r>
    <r>
      <rPr>
        <rFont val="Source Sans Pro"/>
        <b/>
        <sz val="12.0"/>
      </rPr>
      <t>D12:L12</t>
    </r>
  </si>
  <si>
    <t xml:space="preserve"> </t>
  </si>
  <si>
    <t>General Ranges</t>
  </si>
  <si>
    <r>
      <rPr>
        <rFont val="Source Sans Pro"/>
        <sz val="12.0"/>
      </rPr>
      <t xml:space="preserve">Range
 </t>
    </r>
    <r>
      <rPr>
        <rFont val="Source Sans Pro"/>
        <b/>
        <sz val="12.0"/>
      </rPr>
      <t>B25:L34</t>
    </r>
  </si>
  <si>
    <r>
      <rPr>
        <rFont val="Quicksand"/>
        <b/>
        <sz val="14.0"/>
      </rPr>
      <t xml:space="preserve">Labels
</t>
    </r>
    <r>
      <rPr>
        <rFont val="Quicksand"/>
        <b val="0"/>
        <sz val="14.0"/>
      </rPr>
      <t>Strings | 
non-numeric</t>
    </r>
  </si>
  <si>
    <t>Names</t>
  </si>
  <si>
    <t>Quarters</t>
  </si>
  <si>
    <t>Months</t>
  </si>
  <si>
    <t>Andrew</t>
  </si>
  <si>
    <t>Q1</t>
  </si>
  <si>
    <t>January</t>
  </si>
  <si>
    <t>Elvis</t>
  </si>
  <si>
    <t>Q2</t>
  </si>
  <si>
    <t>June</t>
  </si>
  <si>
    <t>Jimi</t>
  </si>
  <si>
    <t>Q3</t>
  </si>
  <si>
    <t>April</t>
  </si>
  <si>
    <t>Dave</t>
  </si>
  <si>
    <t>Q4</t>
  </si>
  <si>
    <t>August</t>
  </si>
  <si>
    <r>
      <rPr>
        <rFont val="Quicksand"/>
        <b/>
        <sz val="14.0"/>
      </rPr>
      <t xml:space="preserve">Values
</t>
    </r>
    <r>
      <rPr>
        <rFont val="Quicksand"/>
        <b val="0"/>
        <sz val="14.0"/>
      </rPr>
      <t>Numbers | 
Dates | 
Currencies</t>
    </r>
  </si>
  <si>
    <t>Amount Paid</t>
  </si>
  <si>
    <t>Dates</t>
  </si>
  <si>
    <t>INPUTS</t>
  </si>
  <si>
    <r>
      <rPr>
        <rFont val="Quicksand"/>
        <b/>
        <sz val="14.0"/>
      </rPr>
      <t xml:space="preserve">Formulas
</t>
    </r>
    <r>
      <rPr>
        <rFont val="Quicksand"/>
        <b val="0"/>
        <sz val="14.0"/>
      </rPr>
      <t>Combinations
of
Functions</t>
    </r>
  </si>
  <si>
    <t>Formula 1</t>
  </si>
  <si>
    <t>Formula 2</t>
  </si>
  <si>
    <t>Formula 3</t>
  </si>
  <si>
    <t>b</t>
  </si>
  <si>
    <t>Sample Range 1</t>
  </si>
  <si>
    <t>Sample Range 2</t>
  </si>
  <si>
    <t>Change the range
below [O4:O103] to %</t>
  </si>
  <si>
    <t>Change the range
below [P4:P103] to $</t>
  </si>
  <si>
    <t>Bold the title below!</t>
  </si>
  <si>
    <t>HINT: (Shift+CTRL+5)</t>
  </si>
  <si>
    <t>HINT: (Shift +CTRL+4)</t>
  </si>
  <si>
    <t>Add a Bottom Border!</t>
  </si>
  <si>
    <t>Evan's Useful Shortcuts! For Reference.</t>
  </si>
  <si>
    <t>Order</t>
  </si>
  <si>
    <t># of Dumplings</t>
  </si>
  <si>
    <t>Cost</t>
  </si>
  <si>
    <t>Tip</t>
  </si>
  <si>
    <t>Total</t>
  </si>
  <si>
    <t>Price per Dumpling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</si>
  <si>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</si>
  <si>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</si>
  <si>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</si>
  <si>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</si>
  <si>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</si>
  <si>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</si>
  <si>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</si>
  <si>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</si>
  <si>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</si>
  <si>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</si>
  <si>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Try cut and pasting the</t>
  </si>
  <si>
    <t>range on your right into</t>
  </si>
  <si>
    <t>cell G14!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</si>
  <si>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</si>
  <si>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</si>
  <si>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</si>
  <si>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</si>
  <si>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</si>
  <si>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</si>
  <si>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</si>
  <si>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</si>
  <si>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</si>
  <si>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</si>
  <si>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</si>
  <si>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</si>
  <si>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</si>
  <si>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</si>
  <si>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</si>
  <si>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</si>
  <si>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</si>
  <si>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</si>
  <si>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</si>
  <si>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</si>
  <si>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</si>
  <si>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</si>
  <si>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</si>
  <si>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</si>
  <si>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</si>
  <si>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</si>
  <si>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</si>
  <si>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</si>
  <si>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</si>
  <si>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</si>
  <si>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</si>
  <si>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</si>
  <si>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</si>
  <si>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</si>
  <si>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</si>
  <si>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</si>
  <si>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</si>
  <si>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</si>
  <si>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</si>
  <si>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Order 50</t>
  </si>
  <si>
    <t>Order 51</t>
  </si>
  <si>
    <t>Order 52</t>
  </si>
  <si>
    <t>Order 53</t>
  </si>
  <si>
    <t>Order 54</t>
  </si>
  <si>
    <t>Order 55</t>
  </si>
  <si>
    <t>Order 56</t>
  </si>
  <si>
    <t>Order 57</t>
  </si>
  <si>
    <t>Order 58</t>
  </si>
  <si>
    <t>Order 59</t>
  </si>
  <si>
    <t>Order 60</t>
  </si>
  <si>
    <t>Order 61</t>
  </si>
  <si>
    <t>Order 62</t>
  </si>
  <si>
    <t>Order 63</t>
  </si>
  <si>
    <t>Order 64</t>
  </si>
  <si>
    <t>Order 65</t>
  </si>
  <si>
    <t>Order 66</t>
  </si>
  <si>
    <t>Order 67</t>
  </si>
  <si>
    <t>Order 68</t>
  </si>
  <si>
    <t>Order 69</t>
  </si>
  <si>
    <t>Order 70</t>
  </si>
  <si>
    <t>Order 71</t>
  </si>
  <si>
    <t>Order 72</t>
  </si>
  <si>
    <t>Order 73</t>
  </si>
  <si>
    <t>Order 74</t>
  </si>
  <si>
    <t>Order 75</t>
  </si>
  <si>
    <t>Order 76</t>
  </si>
  <si>
    <t>Order 77</t>
  </si>
  <si>
    <t>Order 78</t>
  </si>
  <si>
    <t>Order 79</t>
  </si>
  <si>
    <t>Order 80</t>
  </si>
  <si>
    <t>Order 81</t>
  </si>
  <si>
    <t>Order 82</t>
  </si>
  <si>
    <t>Order 83</t>
  </si>
  <si>
    <t>Order 84</t>
  </si>
  <si>
    <t>Order 85</t>
  </si>
  <si>
    <t>Order 86</t>
  </si>
  <si>
    <t>Order 87</t>
  </si>
  <si>
    <t>Order 88</t>
  </si>
  <si>
    <t>Order 89</t>
  </si>
  <si>
    <t>Order 90</t>
  </si>
  <si>
    <t>Order 91</t>
  </si>
  <si>
    <t>Order 92</t>
  </si>
  <si>
    <t>Order 93</t>
  </si>
  <si>
    <t>Order 94</t>
  </si>
  <si>
    <t>Order 95</t>
  </si>
  <si>
    <t>Order 96</t>
  </si>
  <si>
    <t>Order 97</t>
  </si>
  <si>
    <t>Order 98</t>
  </si>
  <si>
    <t>Order 99</t>
  </si>
  <si>
    <t>Order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</si>
</sst>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m/yyyy"/>
    <numFmt numFmtId="167" formatCode="m/d/yyyy"/>
    <numFmt numFmtId="168" formatCode="&quot;$&quot;#,##0"/>
  </numFmts>
  <fonts count="26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  <sz val="18.0"/>
      <name val="Source Sans Pro"/>
    </font>
    <font>
      <sz val="12.0"/>
      <name val="Source Sans Pro"/>
    </font>
    <font>
      <b/>
      <sz val="12.0"/>
      <name val="Source Sans Pro"/>
    </font>
    <font>
      <color rgb="FF1155CC"/>
      <name val="Quicksand"/>
    </font>
    <font>
      <b/>
      <sz val="14.0"/>
      <name val="Source Sans Pro"/>
    </font>
    <font>
      <b/>
      <sz val="12.0"/>
      <name val="Quicksand"/>
    </font>
    <font>
      <b/>
      <color rgb="FF212121"/>
      <name val="Source Sans Pro"/>
    </font>
    <font>
      <color rgb="FF212121"/>
      <name val="Source Sans Pro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21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1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0" fontId="16" numFmtId="0" xfId="0" applyFont="1"/>
    <xf borderId="0" fillId="0" fontId="16" numFmtId="0" xfId="0" applyAlignment="1" applyFont="1">
      <alignment horizontal="center" readingOrder="0" textRotation="45" vertical="center"/>
    </xf>
    <xf borderId="0" fillId="0" fontId="16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center" readingOrder="0" vertical="center"/>
    </xf>
    <xf borderId="6" fillId="5" fontId="18" numFmtId="0" xfId="0" applyAlignment="1" applyBorder="1" applyFill="1" applyFont="1">
      <alignment horizontal="center" readingOrder="0"/>
    </xf>
    <xf borderId="0" fillId="6" fontId="16" numFmtId="0" xfId="0" applyFill="1" applyFont="1"/>
    <xf borderId="0" fillId="6" fontId="6" numFmtId="0" xfId="0" applyFont="1"/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7" fillId="5" fontId="6" numFmtId="0" xfId="0" applyAlignment="1" applyBorder="1" applyFont="1">
      <alignment horizontal="center"/>
    </xf>
    <xf borderId="8" fillId="5" fontId="6" numFmtId="0" xfId="0" applyBorder="1" applyFont="1"/>
    <xf borderId="9" fillId="5" fontId="6" numFmtId="0" xfId="0" applyBorder="1" applyFont="1"/>
    <xf borderId="10" fillId="5" fontId="6" numFmtId="0" xfId="0" applyAlignment="1" applyBorder="1" applyFont="1">
      <alignment readingOrder="0"/>
    </xf>
    <xf borderId="11" fillId="5" fontId="6" numFmtId="0" xfId="0" applyAlignment="1" applyBorder="1" applyFont="1">
      <alignment horizontal="center"/>
    </xf>
    <xf borderId="12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13" fillId="5" fontId="6" numFmtId="0" xfId="0" applyAlignment="1" applyBorder="1" applyFont="1">
      <alignment horizontal="center"/>
    </xf>
    <xf borderId="14" fillId="5" fontId="6" numFmtId="0" xfId="0" applyAlignment="1" applyBorder="1" applyFont="1">
      <alignment horizontal="center"/>
    </xf>
    <xf borderId="15" fillId="5" fontId="6" numFmtId="0" xfId="0" applyAlignment="1" applyBorder="1" applyFont="1">
      <alignment horizontal="center"/>
    </xf>
    <xf borderId="16" fillId="5" fontId="6" numFmtId="0" xfId="0" applyAlignment="1" applyBorder="1" applyFont="1">
      <alignment horizontal="center"/>
    </xf>
    <xf borderId="0" fillId="5" fontId="6" numFmtId="0" xfId="0" applyAlignment="1" applyFont="1">
      <alignment horizontal="center"/>
    </xf>
    <xf borderId="17" fillId="5" fontId="6" numFmtId="0" xfId="0" applyAlignment="1" applyBorder="1" applyFont="1">
      <alignment horizontal="center"/>
    </xf>
    <xf borderId="18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16" numFmtId="0" xfId="0" applyFill="1" applyFont="1"/>
    <xf borderId="0" fillId="7" fontId="2" numFmtId="0" xfId="0" applyFont="1"/>
    <xf borderId="0" fillId="0" fontId="20" numFmtId="165" xfId="0" applyAlignment="1" applyFont="1" applyNumberFormat="1">
      <alignment horizontal="left" readingOrder="0"/>
    </xf>
    <xf borderId="0" fillId="0" fontId="20" numFmtId="166" xfId="0" applyAlignment="1" applyFont="1" applyNumberFormat="1">
      <alignment horizontal="left" readingOrder="0"/>
    </xf>
    <xf borderId="0" fillId="0" fontId="20" numFmtId="167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0" numFmtId="0" xfId="0" applyFont="1"/>
    <xf borderId="0" fillId="0" fontId="2" numFmtId="3" xfId="0" applyAlignment="1" applyFont="1" applyNumberFormat="1">
      <alignment horizontal="left"/>
    </xf>
    <xf borderId="0" fillId="0" fontId="2" numFmtId="168" xfId="0" applyAlignment="1" applyFont="1" applyNumberFormat="1">
      <alignment horizontal="left"/>
    </xf>
    <xf borderId="1" fillId="0" fontId="19" numFmtId="0" xfId="0" applyAlignment="1" applyBorder="1" applyFont="1">
      <alignment readingOrder="0"/>
    </xf>
    <xf borderId="1" fillId="0" fontId="6" numFmtId="0" xfId="0" applyBorder="1" applyFont="1"/>
    <xf borderId="0" fillId="8" fontId="6" numFmtId="0" xfId="0" applyFill="1" applyFont="1"/>
    <xf borderId="0" fillId="0" fontId="21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5" numFmtId="0" xfId="0" applyAlignment="1" applyFont="1">
      <alignment readingOrder="0"/>
    </xf>
    <xf borderId="20" fillId="0" fontId="22" numFmtId="0" xfId="0" applyAlignment="1" applyBorder="1" applyFont="1">
      <alignment horizontal="center" readingOrder="0"/>
    </xf>
    <xf borderId="1" fillId="0" fontId="16" numFmtId="0" xfId="0" applyBorder="1" applyFont="1"/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right" readingOrder="0"/>
    </xf>
    <xf borderId="0" fillId="0" fontId="5" numFmtId="164" xfId="0" applyAlignment="1" applyFont="1" applyNumberFormat="1">
      <alignment horizontal="center" readingOrder="0"/>
    </xf>
    <xf borderId="0" fillId="2" fontId="6" numFmtId="165" xfId="0" applyAlignment="1" applyFont="1" applyNumberFormat="1">
      <alignment horizontal="right"/>
    </xf>
    <xf borderId="0" fillId="2" fontId="6" numFmtId="10" xfId="0" applyAlignment="1" applyFont="1" applyNumberFormat="1">
      <alignment horizontal="center" readingOrder="0"/>
    </xf>
    <xf borderId="0" fillId="2" fontId="6" numFmtId="165" xfId="0" applyFont="1" applyNumberFormat="1"/>
    <xf borderId="0" fillId="0" fontId="6" numFmtId="165" xfId="0" applyAlignment="1" applyFont="1" applyNumberFormat="1">
      <alignment horizontal="center" readingOrder="0"/>
    </xf>
    <xf borderId="0" fillId="3" fontId="23" numFmtId="0" xfId="0" applyAlignment="1" applyFont="1">
      <alignment horizontal="left" readingOrder="0" vertical="top"/>
    </xf>
    <xf borderId="0" fillId="3" fontId="24" numFmtId="0" xfId="0" applyAlignment="1" applyFont="1">
      <alignment horizontal="left" readingOrder="0" vertical="top"/>
    </xf>
    <xf borderId="0" fillId="3" fontId="24" numFmtId="164" xfId="0" applyAlignment="1" applyFont="1" applyNumberFormat="1">
      <alignment horizontal="left" readingOrder="0" vertical="top"/>
    </xf>
    <xf borderId="0" fillId="3" fontId="23" numFmtId="164" xfId="0" applyAlignment="1" applyFont="1" applyNumberFormat="1">
      <alignment horizontal="left" readingOrder="0" vertical="top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6" numFmtId="0" xfId="0" applyFont="1"/>
    <xf borderId="0" fillId="0" fontId="16" numFmtId="165" xfId="0" applyFont="1" applyNumberFormat="1"/>
    <xf borderId="0" fillId="0" fontId="5" numFmtId="0" xfId="0" applyAlignment="1" applyFont="1">
      <alignment readingOrder="0"/>
    </xf>
    <xf borderId="0" fillId="0" fontId="6" numFmtId="164" xfId="0" applyFont="1" applyNumberFormat="1"/>
    <xf borderId="0" fillId="0" fontId="25" numFmtId="0" xfId="0" applyAlignment="1" applyFont="1">
      <alignment horizontal="right" readingOrder="0"/>
    </xf>
    <xf borderId="0" fillId="0" fontId="25" numFmtId="0" xfId="0" applyAlignment="1" applyFont="1">
      <alignment horizontal="left" readingOrder="0"/>
    </xf>
    <xf borderId="0" fillId="0" fontId="16" numFmtId="0" xfId="0" applyAlignment="1" applyFont="1">
      <alignment horizontal="right" readingOrder="0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16" numFmtId="165" xfId="0" applyAlignment="1" applyFont="1" applyNumberFormat="1">
      <alignment horizontal="left"/>
    </xf>
    <xf borderId="0" fillId="0" fontId="16" numFmtId="10" xfId="0" applyAlignment="1" applyFont="1" applyNumberFormat="1">
      <alignment horizontal="left" readingOrder="0"/>
    </xf>
    <xf borderId="0" fillId="0" fontId="16" numFmtId="0" xfId="0" applyAlignment="1" applyFont="1">
      <alignment horizontal="left" readingOrder="0"/>
    </xf>
    <xf borderId="0" fillId="0" fontId="25" numFmtId="0" xfId="0" applyFont="1"/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10</xdr:row>
      <xdr:rowOff>190500</xdr:rowOff>
    </xdr:from>
    <xdr:ext cx="342900" cy="790575"/>
    <xdr:sp>
      <xdr:nvSpPr>
        <xdr:cNvPr id="3" name="Shape 3"/>
        <xdr:cNvSpPr/>
      </xdr:nvSpPr>
      <xdr:spPr>
        <a:xfrm>
          <a:off x="4324350" y="1295400"/>
          <a:ext cx="323700" cy="1200300"/>
        </a:xfrm>
        <a:prstGeom prst="rightBrace">
          <a:avLst>
            <a:gd fmla="val 61782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11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11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1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1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11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 t="s">
        <v>12</v>
      </c>
      <c r="B15" s="11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3" t="str">
        <f>IFERROR(__xludf.DUMMYFUNCTION("QUERY($W:$Y,""SELECT * WHERE W &lt;= ""&amp;E2&amp;"""",-1)"),"Index")</f>
        <v>Index</v>
      </c>
      <c r="B1" s="14" t="str">
        <f>IFERROR(__xludf.DUMMYFUNCTION("""COMPUTED_VALUE"""),"Function")</f>
        <v>Function</v>
      </c>
      <c r="C1" s="15" t="str">
        <f>IFERROR(__xludf.DUMMYFUNCTION("""COMPUTED_VALUE"""),"Description")</f>
        <v>Description</v>
      </c>
      <c r="E1" s="16" t="s">
        <v>13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" t="s">
        <v>14</v>
      </c>
      <c r="X1" s="14" t="s">
        <v>15</v>
      </c>
      <c r="Y1" s="15" t="s">
        <v>1</v>
      </c>
      <c r="Z1" s="17"/>
    </row>
    <row r="2">
      <c r="A2" s="18">
        <f>IFERROR(__xludf.DUMMYFUNCTION("""COMPUTED_VALUE"""),1.0)</f>
        <v>1</v>
      </c>
      <c r="B2" s="19" t="str">
        <f>IFERROR(__xludf.DUMMYFUNCTION("""COMPUTED_VALUE"""),"SUM")</f>
        <v>SUM</v>
      </c>
      <c r="C2" s="20" t="str">
        <f>IFERROR(__xludf.DUMMYFUNCTION("""COMPUTED_VALUE"""),"Returns the sum of a series of numbers and/or cells.")</f>
        <v>Returns the sum of a series of numbers and/or cells.</v>
      </c>
      <c r="E2" s="21">
        <v>1.0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16</v>
      </c>
      <c r="W2" s="18">
        <v>1.0</v>
      </c>
      <c r="X2" s="19" t="s">
        <v>17</v>
      </c>
      <c r="Y2" s="20" t="s">
        <v>18</v>
      </c>
      <c r="Z2" s="17"/>
    </row>
    <row r="3">
      <c r="A3" s="18"/>
      <c r="B3" s="19"/>
      <c r="C3" s="20"/>
      <c r="D3" s="17"/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22" t="s">
        <v>16</v>
      </c>
      <c r="W3" s="18">
        <v>2.0</v>
      </c>
      <c r="X3" s="19" t="s">
        <v>19</v>
      </c>
      <c r="Y3" s="20" t="s">
        <v>20</v>
      </c>
      <c r="Z3" s="17"/>
    </row>
    <row r="4">
      <c r="A4" s="18"/>
      <c r="B4" s="19"/>
      <c r="C4" s="2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22" t="s">
        <v>16</v>
      </c>
      <c r="W4" s="18">
        <v>3.0</v>
      </c>
      <c r="X4" s="19" t="s">
        <v>21</v>
      </c>
      <c r="Y4" s="20" t="s">
        <v>22</v>
      </c>
      <c r="Z4" s="17"/>
    </row>
    <row r="5">
      <c r="A5" s="18"/>
      <c r="B5" s="19"/>
      <c r="C5" s="2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2" t="s">
        <v>16</v>
      </c>
      <c r="W5" s="18">
        <v>4.0</v>
      </c>
      <c r="X5" s="19" t="s">
        <v>23</v>
      </c>
      <c r="Y5" s="20" t="s">
        <v>24</v>
      </c>
      <c r="Z5" s="17"/>
    </row>
    <row r="6">
      <c r="A6" s="18"/>
      <c r="B6" s="19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2" t="s">
        <v>16</v>
      </c>
      <c r="W6" s="18">
        <v>5.0</v>
      </c>
      <c r="X6" s="23" t="s">
        <v>25</v>
      </c>
      <c r="Y6" s="24" t="s">
        <v>26</v>
      </c>
      <c r="Z6" s="17"/>
    </row>
    <row r="7">
      <c r="A7" s="18"/>
      <c r="B7" s="19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2" t="s">
        <v>16</v>
      </c>
      <c r="W7" s="18">
        <v>6.0</v>
      </c>
      <c r="X7" s="25" t="s">
        <v>27</v>
      </c>
      <c r="Y7" s="26" t="s">
        <v>28</v>
      </c>
      <c r="Z7" s="17"/>
    </row>
    <row r="8">
      <c r="A8" s="18"/>
      <c r="B8" s="19"/>
      <c r="C8" s="2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2" t="s">
        <v>16</v>
      </c>
      <c r="W8" s="18">
        <v>7.0</v>
      </c>
      <c r="X8" s="23" t="s">
        <v>29</v>
      </c>
      <c r="Y8" s="26" t="s">
        <v>30</v>
      </c>
      <c r="Z8" s="17"/>
    </row>
    <row r="9">
      <c r="A9" s="18"/>
      <c r="B9" s="19"/>
      <c r="C9" s="2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2" t="s">
        <v>16</v>
      </c>
      <c r="W9" s="18">
        <v>8.0</v>
      </c>
      <c r="X9" s="23" t="s">
        <v>31</v>
      </c>
      <c r="Y9" s="27" t="s">
        <v>32</v>
      </c>
      <c r="Z9" s="17"/>
    </row>
    <row r="10">
      <c r="A10" s="28"/>
      <c r="B10" s="25"/>
      <c r="C10" s="2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2" t="s">
        <v>16</v>
      </c>
      <c r="W10" s="28">
        <v>9.0</v>
      </c>
      <c r="X10" s="23" t="s">
        <v>33</v>
      </c>
      <c r="Y10" s="20" t="s">
        <v>34</v>
      </c>
      <c r="Z10" s="17"/>
    </row>
    <row r="11">
      <c r="A11" s="22"/>
      <c r="B11" s="23"/>
      <c r="C11" s="2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2" t="s">
        <v>16</v>
      </c>
      <c r="W11" s="22">
        <v>10.0</v>
      </c>
      <c r="X11" s="23" t="s">
        <v>35</v>
      </c>
      <c r="Y11" s="20" t="s">
        <v>36</v>
      </c>
      <c r="Z11" s="17"/>
    </row>
    <row r="12">
      <c r="A12" s="22"/>
      <c r="B12" s="23"/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2" t="s">
        <v>16</v>
      </c>
      <c r="W12" s="22">
        <v>11.0</v>
      </c>
      <c r="X12" s="19" t="s">
        <v>37</v>
      </c>
      <c r="Y12" s="20" t="s">
        <v>38</v>
      </c>
      <c r="Z12" s="17"/>
    </row>
    <row r="13">
      <c r="A13" s="22"/>
      <c r="B13" s="23"/>
      <c r="C13" s="2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2" t="s">
        <v>16</v>
      </c>
      <c r="W13" s="22">
        <v>12.0</v>
      </c>
      <c r="X13" s="19" t="s">
        <v>39</v>
      </c>
      <c r="Y13" s="20" t="s">
        <v>40</v>
      </c>
      <c r="Z13" s="17"/>
    </row>
    <row r="14">
      <c r="A14" s="22"/>
      <c r="B14" s="23"/>
      <c r="C14" s="2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2" t="s">
        <v>16</v>
      </c>
      <c r="W14" s="22">
        <v>13.0</v>
      </c>
      <c r="X14" s="19" t="s">
        <v>41</v>
      </c>
      <c r="Y14" s="27" t="s">
        <v>42</v>
      </c>
      <c r="Z14" s="17"/>
    </row>
    <row r="15">
      <c r="A15" s="22"/>
      <c r="B15" s="23"/>
      <c r="C15" s="2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2" t="s">
        <v>16</v>
      </c>
      <c r="W15" s="22">
        <v>14.0</v>
      </c>
      <c r="X15" s="19" t="s">
        <v>43</v>
      </c>
      <c r="Y15" s="27" t="s">
        <v>44</v>
      </c>
      <c r="Z15" s="17"/>
    </row>
    <row r="16">
      <c r="A16" s="22"/>
      <c r="B16" s="23"/>
      <c r="C16" s="2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2" t="s">
        <v>16</v>
      </c>
      <c r="W16" s="22">
        <v>15.0</v>
      </c>
      <c r="X16" s="23" t="s">
        <v>45</v>
      </c>
      <c r="Y16" s="27" t="s">
        <v>46</v>
      </c>
      <c r="Z16" s="17"/>
    </row>
    <row r="17">
      <c r="A17" s="22"/>
      <c r="B17" s="23"/>
      <c r="C17" s="2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2" t="s">
        <v>16</v>
      </c>
      <c r="W17" s="22">
        <v>16.0</v>
      </c>
      <c r="X17" s="23" t="s">
        <v>47</v>
      </c>
      <c r="Y17" s="27" t="s">
        <v>48</v>
      </c>
      <c r="Z17" s="17"/>
    </row>
    <row r="18">
      <c r="A18" s="22"/>
      <c r="B18" s="23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2" t="s">
        <v>16</v>
      </c>
      <c r="W18" s="22">
        <v>17.0</v>
      </c>
      <c r="X18" s="23" t="s">
        <v>49</v>
      </c>
      <c r="Y18" s="27" t="s">
        <v>50</v>
      </c>
      <c r="Z18" s="17"/>
    </row>
    <row r="19">
      <c r="A19" s="22"/>
      <c r="B19" s="23"/>
      <c r="C19" s="2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2" t="s">
        <v>16</v>
      </c>
      <c r="W19" s="22">
        <v>18.0</v>
      </c>
      <c r="X19" s="23" t="s">
        <v>51</v>
      </c>
      <c r="Y19" s="27" t="s">
        <v>52</v>
      </c>
      <c r="Z19" s="17"/>
    </row>
    <row r="20">
      <c r="A20" s="22"/>
      <c r="B20" s="23"/>
      <c r="C20" s="2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2" t="s">
        <v>16</v>
      </c>
      <c r="W20" s="22">
        <v>19.0</v>
      </c>
      <c r="X20" s="23" t="s">
        <v>53</v>
      </c>
      <c r="Y20" s="26" t="s">
        <v>54</v>
      </c>
      <c r="Z20" s="17"/>
    </row>
    <row r="21">
      <c r="A21" s="22"/>
      <c r="B21" s="23"/>
      <c r="C21" s="2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2" t="s">
        <v>16</v>
      </c>
      <c r="W21" s="22">
        <v>20.0</v>
      </c>
      <c r="X21" s="23" t="s">
        <v>55</v>
      </c>
      <c r="Y21" s="26" t="s">
        <v>56</v>
      </c>
      <c r="Z21" s="17"/>
    </row>
    <row r="22">
      <c r="A22" s="22"/>
      <c r="B22" s="23"/>
      <c r="C22" s="2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2" t="s">
        <v>16</v>
      </c>
      <c r="W22" s="22">
        <v>21.0</v>
      </c>
      <c r="X22" s="23" t="s">
        <v>57</v>
      </c>
      <c r="Y22" s="27" t="s">
        <v>58</v>
      </c>
      <c r="Z22" s="17"/>
    </row>
    <row r="23">
      <c r="A23" s="22"/>
      <c r="B23" s="23"/>
      <c r="C23" s="2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2" t="s">
        <v>16</v>
      </c>
      <c r="W23" s="22">
        <v>22.0</v>
      </c>
      <c r="X23" s="23" t="s">
        <v>59</v>
      </c>
      <c r="Y23" s="27" t="s">
        <v>60</v>
      </c>
      <c r="Z23" s="17"/>
    </row>
    <row r="24">
      <c r="A24" s="22"/>
      <c r="B24" s="23"/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2" t="s">
        <v>16</v>
      </c>
      <c r="W24" s="22">
        <v>23.0</v>
      </c>
      <c r="X24" s="23" t="s">
        <v>61</v>
      </c>
      <c r="Y24" s="27" t="s">
        <v>62</v>
      </c>
      <c r="Z24" s="17"/>
    </row>
    <row r="25">
      <c r="A25" s="22"/>
      <c r="B25" s="23"/>
      <c r="C25" s="2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2" t="s">
        <v>16</v>
      </c>
      <c r="W25" s="22">
        <v>24.0</v>
      </c>
      <c r="X25" s="23" t="s">
        <v>63</v>
      </c>
      <c r="Y25" s="27" t="s">
        <v>64</v>
      </c>
      <c r="Z25" s="17"/>
    </row>
    <row r="26">
      <c r="A26" s="22"/>
      <c r="B26" s="23"/>
      <c r="C26" s="2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2" t="s">
        <v>16</v>
      </c>
      <c r="W26" s="22">
        <v>25.0</v>
      </c>
      <c r="X26" s="23" t="s">
        <v>65</v>
      </c>
      <c r="Y26" s="26" t="s">
        <v>66</v>
      </c>
      <c r="Z26" s="17"/>
    </row>
    <row r="27">
      <c r="A27" s="22"/>
      <c r="B27" s="23"/>
      <c r="C27" s="2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2" t="s">
        <v>16</v>
      </c>
      <c r="W27" s="22">
        <v>26.0</v>
      </c>
      <c r="X27" s="23" t="s">
        <v>67</v>
      </c>
      <c r="Y27" s="26" t="s">
        <v>68</v>
      </c>
      <c r="Z27" s="17"/>
    </row>
    <row r="28">
      <c r="A28" s="22"/>
      <c r="B28" s="23"/>
      <c r="C28" s="2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2" t="s">
        <v>69</v>
      </c>
      <c r="W28" s="22">
        <v>27.0</v>
      </c>
      <c r="X28" s="23" t="s">
        <v>70</v>
      </c>
      <c r="Y28" s="27" t="s">
        <v>71</v>
      </c>
      <c r="Z28" s="17"/>
    </row>
    <row r="29">
      <c r="A29" s="22"/>
      <c r="B29" s="23"/>
      <c r="C29" s="2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2" t="s">
        <v>69</v>
      </c>
      <c r="W29" s="22">
        <v>28.0</v>
      </c>
      <c r="X29" s="23" t="s">
        <v>72</v>
      </c>
      <c r="Y29" s="27" t="s">
        <v>73</v>
      </c>
      <c r="Z29" s="17"/>
    </row>
    <row r="30">
      <c r="A30" s="22"/>
      <c r="B30" s="23"/>
      <c r="C30" s="2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2" t="s">
        <v>69</v>
      </c>
      <c r="W30" s="22">
        <v>29.0</v>
      </c>
      <c r="X30" s="23" t="s">
        <v>74</v>
      </c>
      <c r="Y30" s="26" t="s">
        <v>75</v>
      </c>
      <c r="Z30" s="17"/>
    </row>
    <row r="31">
      <c r="A31" s="22"/>
      <c r="B31" s="2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2" t="s">
        <v>69</v>
      </c>
      <c r="W31" s="22">
        <v>30.0</v>
      </c>
      <c r="X31" s="23" t="s">
        <v>76</v>
      </c>
      <c r="Y31" s="27" t="s">
        <v>77</v>
      </c>
      <c r="Z31" s="17"/>
    </row>
    <row r="32">
      <c r="A32" s="22"/>
      <c r="B32" s="23"/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2" t="s">
        <v>69</v>
      </c>
      <c r="W32" s="22">
        <v>31.0</v>
      </c>
      <c r="X32" s="23" t="s">
        <v>78</v>
      </c>
      <c r="Y32" s="27" t="s">
        <v>79</v>
      </c>
      <c r="Z32" s="17"/>
    </row>
    <row r="33">
      <c r="A33" s="22"/>
      <c r="B33" s="23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2" t="s">
        <v>69</v>
      </c>
      <c r="W33" s="22">
        <v>32.0</v>
      </c>
      <c r="X33" s="23" t="s">
        <v>80</v>
      </c>
      <c r="Y33" s="26" t="s">
        <v>81</v>
      </c>
      <c r="Z33" s="17"/>
    </row>
    <row r="34">
      <c r="A34" s="22"/>
      <c r="B34" s="23"/>
      <c r="C34" s="2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2" t="s">
        <v>82</v>
      </c>
      <c r="W34" s="22">
        <v>33.0</v>
      </c>
      <c r="X34" s="23" t="s">
        <v>83</v>
      </c>
      <c r="Y34" s="26" t="s">
        <v>84</v>
      </c>
      <c r="Z34" s="17"/>
    </row>
    <row r="35">
      <c r="A35" s="22"/>
      <c r="B35" s="23"/>
      <c r="C35" s="2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 t="s">
        <v>82</v>
      </c>
      <c r="W35" s="22">
        <v>34.0</v>
      </c>
      <c r="X35" s="23" t="s">
        <v>85</v>
      </c>
      <c r="Y35" s="26" t="s">
        <v>86</v>
      </c>
      <c r="Z35" s="17"/>
    </row>
    <row r="36">
      <c r="A36" s="22"/>
      <c r="B36" s="23"/>
      <c r="C36" s="24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2" t="s">
        <v>82</v>
      </c>
      <c r="W36" s="22">
        <v>35.0</v>
      </c>
      <c r="X36" s="23" t="s">
        <v>87</v>
      </c>
      <c r="Y36" s="24" t="s">
        <v>88</v>
      </c>
      <c r="Z36" s="17"/>
    </row>
    <row r="37">
      <c r="A37" s="22"/>
      <c r="B37" s="23"/>
      <c r="C37" s="2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2" t="s">
        <v>82</v>
      </c>
      <c r="W37" s="22">
        <v>36.0</v>
      </c>
      <c r="X37" s="23" t="s">
        <v>89</v>
      </c>
      <c r="Y37" s="24" t="s">
        <v>90</v>
      </c>
      <c r="Z37" s="17"/>
    </row>
    <row r="38">
      <c r="A38" s="22"/>
      <c r="B38" s="23"/>
      <c r="C38" s="2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2" t="s">
        <v>91</v>
      </c>
      <c r="W38" s="22">
        <v>37.0</v>
      </c>
      <c r="X38" s="23" t="s">
        <v>92</v>
      </c>
      <c r="Y38" s="24" t="s">
        <v>93</v>
      </c>
      <c r="Z38" s="17"/>
    </row>
    <row r="39">
      <c r="A39" s="22"/>
      <c r="B39" s="23"/>
      <c r="C39" s="2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2" t="s">
        <v>91</v>
      </c>
      <c r="W39" s="22">
        <v>38.0</v>
      </c>
      <c r="X39" s="23" t="s">
        <v>94</v>
      </c>
      <c r="Y39" s="24" t="s">
        <v>95</v>
      </c>
      <c r="Z39" s="17"/>
    </row>
    <row r="40">
      <c r="A40" s="22"/>
      <c r="B40" s="23"/>
      <c r="C40" s="24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2" t="s">
        <v>96</v>
      </c>
      <c r="W40" s="22">
        <v>39.0</v>
      </c>
      <c r="X40" s="23" t="s">
        <v>97</v>
      </c>
      <c r="Y40" s="24" t="s">
        <v>98</v>
      </c>
      <c r="Z40" s="17"/>
    </row>
    <row r="41">
      <c r="A41" s="22"/>
      <c r="B41" s="23"/>
      <c r="C41" s="2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2" t="s">
        <v>96</v>
      </c>
      <c r="W41" s="22">
        <v>40.0</v>
      </c>
      <c r="X41" s="23" t="s">
        <v>99</v>
      </c>
      <c r="Y41" s="24" t="s">
        <v>100</v>
      </c>
      <c r="Z41" s="17"/>
    </row>
    <row r="42">
      <c r="A42" s="22"/>
      <c r="B42" s="23"/>
      <c r="C42" s="2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2" t="s">
        <v>96</v>
      </c>
      <c r="W42" s="22">
        <v>41.0</v>
      </c>
      <c r="X42" s="23" t="s">
        <v>101</v>
      </c>
      <c r="Y42" s="22" t="s">
        <v>102</v>
      </c>
      <c r="Z42" s="17"/>
    </row>
    <row r="43">
      <c r="A43" s="22"/>
      <c r="B43" s="23"/>
      <c r="C43" s="2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2" t="s">
        <v>96</v>
      </c>
      <c r="W43" s="22">
        <v>42.0</v>
      </c>
      <c r="X43" s="23" t="s">
        <v>103</v>
      </c>
      <c r="Y43" s="24" t="s">
        <v>104</v>
      </c>
      <c r="Z43" s="17"/>
    </row>
    <row r="44">
      <c r="A44" s="22"/>
      <c r="B44" s="23"/>
      <c r="C44" s="2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2" t="s">
        <v>96</v>
      </c>
      <c r="W44" s="22">
        <v>43.0</v>
      </c>
      <c r="X44" s="23" t="s">
        <v>105</v>
      </c>
      <c r="Y44" s="24" t="s">
        <v>106</v>
      </c>
      <c r="Z44" s="17"/>
    </row>
    <row r="45">
      <c r="A45" s="22"/>
      <c r="B45" s="23"/>
      <c r="C45" s="2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2" t="s">
        <v>96</v>
      </c>
      <c r="W45" s="22">
        <v>44.0</v>
      </c>
      <c r="X45" s="23" t="s">
        <v>107</v>
      </c>
      <c r="Y45" s="24" t="s">
        <v>108</v>
      </c>
      <c r="Z45" s="17"/>
    </row>
    <row r="46">
      <c r="A46" s="22"/>
      <c r="B46" s="23"/>
      <c r="C46" s="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2" t="s">
        <v>96</v>
      </c>
      <c r="W46" s="22">
        <v>45.0</v>
      </c>
      <c r="X46" s="23" t="s">
        <v>109</v>
      </c>
      <c r="Y46" s="24" t="s">
        <v>110</v>
      </c>
      <c r="Z46" s="17"/>
    </row>
    <row r="47">
      <c r="A47" s="22"/>
      <c r="B47" s="2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2" t="s">
        <v>96</v>
      </c>
      <c r="W47" s="22">
        <v>46.0</v>
      </c>
      <c r="X47" s="23" t="s">
        <v>111</v>
      </c>
      <c r="Y47" s="22" t="s">
        <v>112</v>
      </c>
      <c r="Z47" s="17"/>
    </row>
    <row r="48">
      <c r="A48" s="22"/>
      <c r="B48" s="23"/>
      <c r="C48" s="2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2" t="s">
        <v>113</v>
      </c>
      <c r="W48" s="22">
        <v>47.0</v>
      </c>
      <c r="X48" s="23" t="s">
        <v>114</v>
      </c>
      <c r="Y48" s="22" t="s">
        <v>115</v>
      </c>
      <c r="Z48" s="17"/>
    </row>
    <row r="49">
      <c r="A49" s="22"/>
      <c r="B49" s="23"/>
      <c r="C49" s="2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2" t="s">
        <v>113</v>
      </c>
      <c r="W49" s="22">
        <v>48.0</v>
      </c>
      <c r="X49" s="23" t="s">
        <v>116</v>
      </c>
      <c r="Y49" s="17" t="s">
        <v>117</v>
      </c>
      <c r="Z49" s="17"/>
    </row>
    <row r="50">
      <c r="A50" s="22"/>
      <c r="B50" s="23"/>
      <c r="C50" s="2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22" t="s">
        <v>113</v>
      </c>
      <c r="W50" s="22">
        <v>49.0</v>
      </c>
      <c r="X50" s="23" t="s">
        <v>118</v>
      </c>
      <c r="Y50" s="22" t="s">
        <v>119</v>
      </c>
      <c r="Z50" s="17"/>
    </row>
    <row r="51">
      <c r="A51" s="22"/>
      <c r="B51" s="23"/>
      <c r="C51" s="2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2" t="s">
        <v>113</v>
      </c>
      <c r="W51" s="22">
        <v>50.0</v>
      </c>
      <c r="X51" s="23" t="s">
        <v>120</v>
      </c>
      <c r="Y51" s="22" t="s">
        <v>121</v>
      </c>
      <c r="Z51" s="17"/>
    </row>
    <row r="52">
      <c r="A52" s="22"/>
      <c r="B52" s="2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2" t="s">
        <v>113</v>
      </c>
      <c r="W52" s="22">
        <v>51.0</v>
      </c>
      <c r="X52" s="23" t="s">
        <v>122</v>
      </c>
      <c r="Y52" s="22" t="s">
        <v>123</v>
      </c>
      <c r="Z52" s="17"/>
    </row>
    <row r="53">
      <c r="A53" s="22"/>
      <c r="B53" s="23"/>
      <c r="C53" s="2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2" t="s">
        <v>113</v>
      </c>
      <c r="W53" s="22">
        <v>52.0</v>
      </c>
      <c r="X53" s="23" t="s">
        <v>124</v>
      </c>
      <c r="Y53" s="22" t="s">
        <v>125</v>
      </c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2" t="s">
        <v>113</v>
      </c>
      <c r="W54" s="22">
        <v>53.0</v>
      </c>
      <c r="X54" s="23" t="s">
        <v>126</v>
      </c>
      <c r="Y54" s="17" t="s">
        <v>127</v>
      </c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29" t="s">
        <v>128</v>
      </c>
      <c r="D1" s="30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/>
      <c r="B2" s="31"/>
      <c r="C2" s="31"/>
      <c r="D2" s="32" t="s">
        <v>129</v>
      </c>
      <c r="E2" s="33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4" t="s">
        <v>131</v>
      </c>
      <c r="B3" s="35" t="s">
        <v>132</v>
      </c>
      <c r="C3" s="36" t="str">
        <f t="array" ref="C3">IF(D3="Mac", IFERROR(INDEX($A$5:$B$160,MATCH(B3,$A$5:$A$160,0),2),"&lt;--- Enter your Search"),IF(D3="PC",IFERROR(INDEX($A$5:$C$160,MATCH(B3,$A$5:$A$160,0),3),"&lt;--- Enter your Search")))</f>
        <v>Alt + Shift + 1</v>
      </c>
      <c r="D3" s="37" t="s">
        <v>133</v>
      </c>
      <c r="E3" s="38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9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9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0" t="s">
        <v>134</v>
      </c>
      <c r="B6" s="40" t="s">
        <v>135</v>
      </c>
      <c r="C6" s="40" t="s">
        <v>133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1" t="s">
        <v>136</v>
      </c>
      <c r="B7" s="42" t="s">
        <v>137</v>
      </c>
      <c r="C7" s="42" t="str">
        <f t="shared" ref="C7:C15" si="1">INDEX($A$43:$D$159,MATCH(A7,$A$43:$A$159,0),3)</f>
        <v>Ctrl + /</v>
      </c>
      <c r="D7" s="43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1" t="s">
        <v>138</v>
      </c>
      <c r="B8" s="42" t="s">
        <v>139</v>
      </c>
      <c r="C8" s="42" t="str">
        <f t="shared" si="1"/>
        <v>Ctrl + Home</v>
      </c>
      <c r="D8" s="44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1" t="s">
        <v>140</v>
      </c>
      <c r="B9" s="45" t="s">
        <v>141</v>
      </c>
      <c r="C9" s="42" t="str">
        <f t="shared" si="1"/>
        <v>End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142</v>
      </c>
      <c r="B10" s="45" t="s">
        <v>143</v>
      </c>
      <c r="C10" s="42" t="str">
        <f t="shared" si="1"/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144</v>
      </c>
      <c r="B11" s="45" t="s">
        <v>145</v>
      </c>
      <c r="C11" s="42" t="str">
        <f t="shared" si="1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146</v>
      </c>
      <c r="B12" s="45" t="s">
        <v>147</v>
      </c>
      <c r="C12" s="42" t="str">
        <f t="shared" si="1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148</v>
      </c>
      <c r="B13" s="45" t="s">
        <v>149</v>
      </c>
      <c r="C13" s="42" t="str">
        <f t="shared" si="1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150</v>
      </c>
      <c r="B14" s="45" t="s">
        <v>151</v>
      </c>
      <c r="C14" s="42" t="str">
        <f t="shared" si="1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152</v>
      </c>
      <c r="B15" s="45" t="s">
        <v>153</v>
      </c>
      <c r="C15" s="42" t="str">
        <f t="shared" si="1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154</v>
      </c>
      <c r="B16" s="45" t="s">
        <v>155</v>
      </c>
      <c r="C16" s="42" t="s">
        <v>156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157</v>
      </c>
      <c r="B17" s="45" t="s">
        <v>158</v>
      </c>
      <c r="C17" s="42" t="str">
        <f t="shared" ref="C17:C37" si="2">INDEX($A$43:$D$159,MATCH(A17,$A$43:$A$159,0),3)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159</v>
      </c>
      <c r="B18" s="45" t="s">
        <v>160</v>
      </c>
      <c r="C18" s="42" t="str">
        <f t="shared" si="2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161</v>
      </c>
      <c r="B19" s="45" t="s">
        <v>162</v>
      </c>
      <c r="C19" s="42" t="str">
        <f t="shared" si="2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163</v>
      </c>
      <c r="B20" s="45" t="s">
        <v>164</v>
      </c>
      <c r="C20" s="42" t="str">
        <f t="shared" si="2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165</v>
      </c>
      <c r="B21" s="45" t="s">
        <v>166</v>
      </c>
      <c r="C21" s="42" t="str">
        <f t="shared" si="2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1" t="s">
        <v>167</v>
      </c>
      <c r="B22" s="42" t="s">
        <v>168</v>
      </c>
      <c r="C22" s="42" t="str">
        <f t="shared" si="2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1" t="s">
        <v>169</v>
      </c>
      <c r="B23" s="42" t="s">
        <v>170</v>
      </c>
      <c r="C23" s="42" t="str">
        <f t="shared" si="2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1" t="s">
        <v>171</v>
      </c>
      <c r="B24" s="42" t="s">
        <v>172</v>
      </c>
      <c r="C24" s="42" t="str">
        <f t="shared" si="2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173</v>
      </c>
      <c r="B25" s="45" t="s">
        <v>174</v>
      </c>
      <c r="C25" s="42" t="str">
        <f t="shared" si="2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175</v>
      </c>
      <c r="B26" s="45" t="s">
        <v>176</v>
      </c>
      <c r="C26" s="42" t="str">
        <f t="shared" si="2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1" t="s">
        <v>177</v>
      </c>
      <c r="B27" s="42" t="s">
        <v>178</v>
      </c>
      <c r="C27" s="42" t="str">
        <f t="shared" si="2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179</v>
      </c>
      <c r="B28" s="45" t="s">
        <v>180</v>
      </c>
      <c r="C28" s="42" t="str">
        <f t="shared" si="2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181</v>
      </c>
      <c r="B29" s="45" t="s">
        <v>182</v>
      </c>
      <c r="C29" s="42" t="str">
        <f t="shared" si="2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183</v>
      </c>
      <c r="B30" s="45" t="s">
        <v>184</v>
      </c>
      <c r="C30" s="42" t="str">
        <f t="shared" si="2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185</v>
      </c>
      <c r="B31" s="45" t="s">
        <v>186</v>
      </c>
      <c r="C31" s="42" t="str">
        <f t="shared" si="2"/>
        <v>Ctrl + Shift + 3</v>
      </c>
      <c r="D31" s="4"/>
      <c r="E31" s="47"/>
      <c r="F31" s="4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187</v>
      </c>
      <c r="B32" s="45" t="s">
        <v>188</v>
      </c>
      <c r="C32" s="42" t="str">
        <f t="shared" si="2"/>
        <v>Ctrl + Shift + 4</v>
      </c>
      <c r="D32" s="4"/>
      <c r="E32" s="47"/>
      <c r="F32" s="4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189</v>
      </c>
      <c r="B33" s="45" t="s">
        <v>190</v>
      </c>
      <c r="C33" s="42" t="str">
        <f t="shared" si="2"/>
        <v>Ctrl + Shift + 5</v>
      </c>
      <c r="D33" s="4"/>
      <c r="E33" s="47"/>
      <c r="F33" s="4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191</v>
      </c>
      <c r="B34" s="45" t="s">
        <v>192</v>
      </c>
      <c r="C34" s="42" t="str">
        <f t="shared" si="2"/>
        <v>Ctrl + \</v>
      </c>
      <c r="D34" s="4"/>
      <c r="E34" s="47"/>
      <c r="F34" s="4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193</v>
      </c>
      <c r="B35" s="45" t="s">
        <v>194</v>
      </c>
      <c r="C35" s="42" t="str">
        <f t="shared" si="2"/>
        <v>Alt + Shift + k</v>
      </c>
      <c r="D35" s="47"/>
      <c r="E35" s="47"/>
      <c r="F35" s="4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195</v>
      </c>
      <c r="B36" s="45" t="s">
        <v>196</v>
      </c>
      <c r="C36" s="42" t="str">
        <f t="shared" si="2"/>
        <v>Ctrl + Shift + 9</v>
      </c>
      <c r="D36" s="47"/>
      <c r="E36" s="47"/>
      <c r="F36" s="4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9" t="s">
        <v>197</v>
      </c>
      <c r="B37" s="50" t="s">
        <v>198</v>
      </c>
      <c r="C37" s="42" t="str">
        <f t="shared" si="2"/>
        <v>Ctrl + Shift + 0</v>
      </c>
      <c r="D37" s="47"/>
      <c r="E37" s="47"/>
      <c r="F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7"/>
      <c r="E38" s="47"/>
      <c r="F38" s="4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7"/>
      <c r="E39" s="47"/>
      <c r="F39" s="4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7"/>
      <c r="E40" s="47"/>
      <c r="F40" s="4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7"/>
      <c r="E41" s="47"/>
      <c r="F41" s="4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1" t="s">
        <v>135</v>
      </c>
      <c r="C42" s="51" t="s">
        <v>133</v>
      </c>
      <c r="E42" s="47"/>
      <c r="F42" s="4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 t="s">
        <v>199</v>
      </c>
      <c r="B43" s="52"/>
      <c r="C43" s="52"/>
      <c r="D43" s="4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1" t="s">
        <v>200</v>
      </c>
      <c r="B44" s="42" t="s">
        <v>201</v>
      </c>
      <c r="C44" s="42" t="s">
        <v>201</v>
      </c>
      <c r="D44" s="4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1" t="s">
        <v>202</v>
      </c>
      <c r="B45" s="42" t="s">
        <v>203</v>
      </c>
      <c r="C45" s="42" t="s">
        <v>203</v>
      </c>
      <c r="D45" s="4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1" t="s">
        <v>204</v>
      </c>
      <c r="B46" s="42" t="s">
        <v>205</v>
      </c>
      <c r="C46" s="42" t="s">
        <v>206</v>
      </c>
      <c r="D46" s="4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1" t="s">
        <v>161</v>
      </c>
      <c r="B47" s="42" t="s">
        <v>162</v>
      </c>
      <c r="C47" s="42" t="s">
        <v>207</v>
      </c>
      <c r="D47" s="4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1" t="s">
        <v>163</v>
      </c>
      <c r="B48" s="42" t="s">
        <v>164</v>
      </c>
      <c r="C48" s="42" t="s">
        <v>208</v>
      </c>
      <c r="D48" s="4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1" t="s">
        <v>157</v>
      </c>
      <c r="B49" s="42" t="s">
        <v>158</v>
      </c>
      <c r="C49" s="42" t="s">
        <v>209</v>
      </c>
      <c r="D49" s="4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1" t="s">
        <v>159</v>
      </c>
      <c r="B50" s="42" t="s">
        <v>160</v>
      </c>
      <c r="C50" s="42" t="s">
        <v>210</v>
      </c>
      <c r="D50" s="4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1" t="s">
        <v>211</v>
      </c>
      <c r="B51" s="42" t="s">
        <v>212</v>
      </c>
      <c r="C51" s="42" t="s">
        <v>213</v>
      </c>
      <c r="D51" s="4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1" t="s">
        <v>146</v>
      </c>
      <c r="B52" s="42" t="s">
        <v>147</v>
      </c>
      <c r="C52" s="42" t="s">
        <v>214</v>
      </c>
      <c r="D52" s="4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1" t="s">
        <v>148</v>
      </c>
      <c r="B53" s="42" t="s">
        <v>149</v>
      </c>
      <c r="C53" s="42" t="s">
        <v>215</v>
      </c>
      <c r="D53" s="4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1" t="s">
        <v>216</v>
      </c>
      <c r="B54" s="42" t="s">
        <v>217</v>
      </c>
      <c r="C54" s="42" t="s">
        <v>218</v>
      </c>
      <c r="D54" s="4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1" t="s">
        <v>219</v>
      </c>
      <c r="B55" s="42" t="s">
        <v>220</v>
      </c>
      <c r="C55" s="42" t="s">
        <v>221</v>
      </c>
      <c r="D55" s="4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1" t="s">
        <v>222</v>
      </c>
      <c r="B56" s="42" t="s">
        <v>223</v>
      </c>
      <c r="C56" s="42" t="s">
        <v>224</v>
      </c>
      <c r="D56" s="4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1" t="s">
        <v>225</v>
      </c>
      <c r="B57" s="42" t="s">
        <v>226</v>
      </c>
      <c r="C57" s="42" t="s">
        <v>227</v>
      </c>
      <c r="D57" s="4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1" t="s">
        <v>228</v>
      </c>
      <c r="B58" s="42" t="s">
        <v>229</v>
      </c>
      <c r="C58" s="42" t="s">
        <v>230</v>
      </c>
      <c r="D58" s="4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1" t="s">
        <v>150</v>
      </c>
      <c r="B59" s="42" t="s">
        <v>151</v>
      </c>
      <c r="C59" s="42" t="s">
        <v>231</v>
      </c>
      <c r="D59" s="4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1" t="s">
        <v>152</v>
      </c>
      <c r="B60" s="42" t="s">
        <v>153</v>
      </c>
      <c r="C60" s="42" t="s">
        <v>232</v>
      </c>
      <c r="D60" s="4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1" t="s">
        <v>136</v>
      </c>
      <c r="B61" s="42" t="s">
        <v>137</v>
      </c>
      <c r="C61" s="42" t="s">
        <v>233</v>
      </c>
      <c r="D61" s="4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1" t="s">
        <v>234</v>
      </c>
      <c r="B62" s="42" t="s">
        <v>235</v>
      </c>
      <c r="C62" s="42" t="s">
        <v>236</v>
      </c>
      <c r="D62" s="4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1" t="s">
        <v>237</v>
      </c>
      <c r="B63" s="42" t="s">
        <v>238</v>
      </c>
      <c r="C63" s="42" t="s">
        <v>235</v>
      </c>
      <c r="D63" s="4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1" t="s">
        <v>239</v>
      </c>
      <c r="B64" s="42" t="s">
        <v>240</v>
      </c>
      <c r="C64" s="42" t="s">
        <v>241</v>
      </c>
      <c r="D64" s="4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3"/>
      <c r="B65" s="4"/>
      <c r="C65" s="48" t="s">
        <v>242</v>
      </c>
      <c r="D65" s="4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2" t="s">
        <v>243</v>
      </c>
      <c r="B66" s="52"/>
      <c r="C66" s="52"/>
      <c r="D66" s="4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1" t="s">
        <v>165</v>
      </c>
      <c r="B67" s="42" t="s">
        <v>166</v>
      </c>
      <c r="C67" s="42" t="s">
        <v>244</v>
      </c>
      <c r="D67" s="4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1" t="s">
        <v>245</v>
      </c>
      <c r="B68" s="42" t="s">
        <v>246</v>
      </c>
      <c r="C68" s="42" t="s">
        <v>247</v>
      </c>
      <c r="D68" s="4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1" t="s">
        <v>248</v>
      </c>
      <c r="B69" s="42" t="s">
        <v>249</v>
      </c>
      <c r="C69" s="42" t="s">
        <v>250</v>
      </c>
      <c r="D69" s="4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1" t="s">
        <v>251</v>
      </c>
      <c r="B70" s="42" t="s">
        <v>252</v>
      </c>
      <c r="C70" s="42" t="s">
        <v>253</v>
      </c>
      <c r="D70" s="4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1" t="s">
        <v>167</v>
      </c>
      <c r="B71" s="42" t="s">
        <v>168</v>
      </c>
      <c r="C71" s="42" t="s">
        <v>254</v>
      </c>
      <c r="D71" s="4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1" t="s">
        <v>169</v>
      </c>
      <c r="B72" s="42" t="s">
        <v>170</v>
      </c>
      <c r="C72" s="42" t="s">
        <v>255</v>
      </c>
      <c r="D72" s="4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1" t="s">
        <v>171</v>
      </c>
      <c r="B73" s="42" t="s">
        <v>172</v>
      </c>
      <c r="C73" s="42" t="s">
        <v>256</v>
      </c>
      <c r="D73" s="4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1" t="s">
        <v>132</v>
      </c>
      <c r="B74" s="42" t="s">
        <v>257</v>
      </c>
      <c r="C74" s="42" t="s">
        <v>258</v>
      </c>
      <c r="D74" s="4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1" t="s">
        <v>259</v>
      </c>
      <c r="B75" s="42" t="s">
        <v>260</v>
      </c>
      <c r="C75" s="42" t="s">
        <v>261</v>
      </c>
      <c r="D75" s="4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1" t="s">
        <v>173</v>
      </c>
      <c r="B76" s="42" t="s">
        <v>174</v>
      </c>
      <c r="C76" s="42" t="s">
        <v>262</v>
      </c>
      <c r="D76" s="4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1" t="s">
        <v>263</v>
      </c>
      <c r="B77" s="42" t="s">
        <v>264</v>
      </c>
      <c r="C77" s="42" t="s">
        <v>265</v>
      </c>
      <c r="D77" s="4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1" t="s">
        <v>177</v>
      </c>
      <c r="B78" s="42" t="s">
        <v>178</v>
      </c>
      <c r="C78" s="42" t="s">
        <v>266</v>
      </c>
      <c r="D78" s="4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1" t="s">
        <v>175</v>
      </c>
      <c r="B79" s="42" t="s">
        <v>176</v>
      </c>
      <c r="C79" s="42" t="s">
        <v>267</v>
      </c>
      <c r="D79" s="4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1" t="s">
        <v>179</v>
      </c>
      <c r="B80" s="42" t="s">
        <v>180</v>
      </c>
      <c r="C80" s="42" t="s">
        <v>268</v>
      </c>
      <c r="D80" s="4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1" t="s">
        <v>269</v>
      </c>
      <c r="B81" s="42" t="s">
        <v>270</v>
      </c>
      <c r="C81" s="42" t="s">
        <v>271</v>
      </c>
      <c r="D81" s="4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1" t="s">
        <v>272</v>
      </c>
      <c r="B82" s="42" t="s">
        <v>273</v>
      </c>
      <c r="C82" s="42" t="s">
        <v>274</v>
      </c>
      <c r="D82" s="4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1" t="s">
        <v>275</v>
      </c>
      <c r="B83" s="42" t="s">
        <v>276</v>
      </c>
      <c r="C83" s="42" t="s">
        <v>277</v>
      </c>
      <c r="D83" s="4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1" t="s">
        <v>181</v>
      </c>
      <c r="B84" s="42" t="s">
        <v>182</v>
      </c>
      <c r="C84" s="42" t="s">
        <v>182</v>
      </c>
      <c r="D84" s="4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1" t="s">
        <v>183</v>
      </c>
      <c r="B85" s="42" t="s">
        <v>184</v>
      </c>
      <c r="C85" s="42" t="s">
        <v>184</v>
      </c>
      <c r="D85" s="4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1" t="s">
        <v>185</v>
      </c>
      <c r="B86" s="42" t="s">
        <v>186</v>
      </c>
      <c r="C86" s="42" t="s">
        <v>186</v>
      </c>
      <c r="D86" s="4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1" t="s">
        <v>187</v>
      </c>
      <c r="B87" s="42" t="s">
        <v>188</v>
      </c>
      <c r="C87" s="42" t="s">
        <v>188</v>
      </c>
      <c r="D87" s="4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1" t="s">
        <v>189</v>
      </c>
      <c r="B88" s="42" t="s">
        <v>190</v>
      </c>
      <c r="C88" s="42" t="s">
        <v>190</v>
      </c>
      <c r="D88" s="4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1" t="s">
        <v>278</v>
      </c>
      <c r="B89" s="42" t="s">
        <v>279</v>
      </c>
      <c r="C89" s="42" t="s">
        <v>279</v>
      </c>
      <c r="D89" s="4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1" t="s">
        <v>191</v>
      </c>
      <c r="B90" s="42" t="s">
        <v>192</v>
      </c>
      <c r="C90" s="42" t="s">
        <v>280</v>
      </c>
      <c r="D90" s="4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2" t="s">
        <v>281</v>
      </c>
      <c r="B91" s="52"/>
      <c r="C91" s="52"/>
      <c r="D91" s="4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7" t="s">
        <v>282</v>
      </c>
      <c r="B92" s="48" t="s">
        <v>283</v>
      </c>
      <c r="C92" s="48" t="s">
        <v>284</v>
      </c>
      <c r="D92" s="4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7" t="s">
        <v>138</v>
      </c>
      <c r="B93" s="48" t="s">
        <v>139</v>
      </c>
      <c r="C93" s="48" t="s">
        <v>285</v>
      </c>
      <c r="D93" s="4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7" t="s">
        <v>140</v>
      </c>
      <c r="B94" s="48" t="s">
        <v>286</v>
      </c>
      <c r="C94" s="48" t="s">
        <v>287</v>
      </c>
      <c r="D94" s="4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7" t="s">
        <v>288</v>
      </c>
      <c r="B95" s="48" t="s">
        <v>289</v>
      </c>
      <c r="C95" s="48" t="s">
        <v>290</v>
      </c>
      <c r="D95" s="4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7" t="s">
        <v>291</v>
      </c>
      <c r="B96" s="48" t="s">
        <v>292</v>
      </c>
      <c r="C96" s="48" t="s">
        <v>293</v>
      </c>
      <c r="D96" s="4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7" t="s">
        <v>142</v>
      </c>
      <c r="B97" s="48" t="s">
        <v>143</v>
      </c>
      <c r="C97" s="48" t="s">
        <v>294</v>
      </c>
      <c r="D97" s="4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7" t="s">
        <v>144</v>
      </c>
      <c r="B98" s="48" t="s">
        <v>145</v>
      </c>
      <c r="C98" s="48" t="s">
        <v>295</v>
      </c>
      <c r="D98" s="4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7" t="s">
        <v>193</v>
      </c>
      <c r="B99" s="48" t="s">
        <v>194</v>
      </c>
      <c r="C99" s="48" t="s">
        <v>296</v>
      </c>
      <c r="D99" s="4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7" t="s">
        <v>297</v>
      </c>
      <c r="B100" s="48" t="s">
        <v>298</v>
      </c>
      <c r="C100" s="48" t="s">
        <v>299</v>
      </c>
      <c r="D100" s="4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7" t="s">
        <v>300</v>
      </c>
      <c r="B101" s="48" t="s">
        <v>301</v>
      </c>
      <c r="C101" s="48" t="s">
        <v>302</v>
      </c>
      <c r="D101" s="4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7" t="s">
        <v>303</v>
      </c>
      <c r="B102" s="48" t="s">
        <v>304</v>
      </c>
      <c r="C102" s="48" t="s">
        <v>305</v>
      </c>
      <c r="D102" s="4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7" t="s">
        <v>306</v>
      </c>
      <c r="B103" s="48" t="s">
        <v>307</v>
      </c>
      <c r="C103" s="48" t="s">
        <v>308</v>
      </c>
      <c r="D103" s="4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7" t="s">
        <v>309</v>
      </c>
      <c r="B104" s="48" t="s">
        <v>310</v>
      </c>
      <c r="C104" s="48" t="s">
        <v>311</v>
      </c>
      <c r="D104" s="4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7" t="s">
        <v>312</v>
      </c>
      <c r="B105" s="48" t="s">
        <v>313</v>
      </c>
      <c r="C105" s="48" t="s">
        <v>314</v>
      </c>
      <c r="D105" s="4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7" t="s">
        <v>315</v>
      </c>
      <c r="B106" s="48" t="s">
        <v>316</v>
      </c>
      <c r="C106" s="48" t="s">
        <v>317</v>
      </c>
      <c r="D106" s="4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7" t="s">
        <v>318</v>
      </c>
      <c r="B107" s="48" t="s">
        <v>319</v>
      </c>
      <c r="C107" s="48" t="s">
        <v>319</v>
      </c>
      <c r="D107" s="4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7" t="s">
        <v>320</v>
      </c>
      <c r="B108" s="48" t="s">
        <v>321</v>
      </c>
      <c r="C108" s="48" t="s">
        <v>319</v>
      </c>
      <c r="D108" s="4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2" t="s">
        <v>322</v>
      </c>
      <c r="B109" s="52"/>
      <c r="C109" s="52"/>
      <c r="D109" s="4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7" t="s">
        <v>323</v>
      </c>
      <c r="B110" s="48" t="s">
        <v>324</v>
      </c>
      <c r="C110" s="48" t="s">
        <v>324</v>
      </c>
      <c r="D110" s="4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7" t="s">
        <v>325</v>
      </c>
      <c r="B111" s="48" t="s">
        <v>326</v>
      </c>
      <c r="C111" s="48" t="s">
        <v>327</v>
      </c>
      <c r="D111" s="4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7" t="s">
        <v>328</v>
      </c>
      <c r="B112" s="48" t="s">
        <v>329</v>
      </c>
      <c r="C112" s="48" t="s">
        <v>330</v>
      </c>
      <c r="D112" s="4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7" t="s">
        <v>331</v>
      </c>
      <c r="B113" s="48" t="s">
        <v>332</v>
      </c>
      <c r="C113" s="48" t="s">
        <v>333</v>
      </c>
      <c r="D113" s="4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7" t="s">
        <v>334</v>
      </c>
      <c r="B114" s="48" t="s">
        <v>335</v>
      </c>
      <c r="C114" s="48" t="s">
        <v>336</v>
      </c>
      <c r="D114" s="4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7" t="s">
        <v>337</v>
      </c>
      <c r="B115" s="48" t="s">
        <v>338</v>
      </c>
      <c r="C115" s="48" t="s">
        <v>339</v>
      </c>
      <c r="D115" s="4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2" t="s">
        <v>340</v>
      </c>
      <c r="B116" s="52"/>
      <c r="C116" s="52"/>
      <c r="D116" s="4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7" t="s">
        <v>341</v>
      </c>
      <c r="B117" s="48" t="s">
        <v>342</v>
      </c>
      <c r="C117" s="48" t="s">
        <v>343</v>
      </c>
      <c r="D117" s="4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7" t="s">
        <v>344</v>
      </c>
      <c r="B118" s="48" t="s">
        <v>345</v>
      </c>
      <c r="C118" s="48" t="s">
        <v>346</v>
      </c>
      <c r="D118" s="4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7" t="s">
        <v>347</v>
      </c>
      <c r="B119" s="48" t="s">
        <v>348</v>
      </c>
      <c r="C119" s="48" t="s">
        <v>349</v>
      </c>
      <c r="D119" s="4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7" t="s">
        <v>350</v>
      </c>
      <c r="B120" s="48" t="s">
        <v>351</v>
      </c>
      <c r="C120" s="48" t="s">
        <v>352</v>
      </c>
      <c r="D120" s="4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7" t="s">
        <v>353</v>
      </c>
      <c r="B121" s="48" t="s">
        <v>354</v>
      </c>
      <c r="C121" s="48" t="s">
        <v>355</v>
      </c>
      <c r="D121" s="4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7" t="s">
        <v>356</v>
      </c>
      <c r="B122" s="48" t="s">
        <v>357</v>
      </c>
      <c r="C122" s="48" t="s">
        <v>358</v>
      </c>
      <c r="D122" s="4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7" t="s">
        <v>359</v>
      </c>
      <c r="B123" s="48" t="s">
        <v>360</v>
      </c>
      <c r="C123" s="48" t="s">
        <v>361</v>
      </c>
      <c r="D123" s="4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7" t="s">
        <v>362</v>
      </c>
      <c r="B124" s="48" t="s">
        <v>363</v>
      </c>
      <c r="C124" s="48" t="s">
        <v>364</v>
      </c>
      <c r="D124" s="4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7" t="s">
        <v>365</v>
      </c>
      <c r="B125" s="48" t="s">
        <v>366</v>
      </c>
      <c r="C125" s="48" t="s">
        <v>367</v>
      </c>
      <c r="D125" s="4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7" t="s">
        <v>368</v>
      </c>
      <c r="B126" s="48" t="s">
        <v>369</v>
      </c>
      <c r="C126" s="48" t="s">
        <v>370</v>
      </c>
      <c r="D126" s="4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7" t="s">
        <v>371</v>
      </c>
      <c r="B127" s="48" t="s">
        <v>372</v>
      </c>
      <c r="C127" s="48" t="s">
        <v>373</v>
      </c>
      <c r="D127" s="4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7" t="s">
        <v>374</v>
      </c>
      <c r="B128" s="48" t="s">
        <v>375</v>
      </c>
      <c r="C128" s="48" t="s">
        <v>376</v>
      </c>
      <c r="D128" s="4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7" t="s">
        <v>377</v>
      </c>
      <c r="B129" s="48" t="s">
        <v>378</v>
      </c>
      <c r="C129" s="48" t="s">
        <v>379</v>
      </c>
      <c r="D129" s="4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7" t="s">
        <v>380</v>
      </c>
      <c r="B130" s="48" t="s">
        <v>381</v>
      </c>
      <c r="C130" s="48" t="s">
        <v>382</v>
      </c>
      <c r="D130" s="4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7" t="s">
        <v>383</v>
      </c>
      <c r="B131" s="48" t="s">
        <v>384</v>
      </c>
      <c r="C131" s="48" t="s">
        <v>385</v>
      </c>
      <c r="D131" s="4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2" t="s">
        <v>386</v>
      </c>
      <c r="B132" s="52"/>
      <c r="C132" s="52"/>
      <c r="D132" s="4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1" t="s">
        <v>387</v>
      </c>
      <c r="B133" s="42" t="s">
        <v>388</v>
      </c>
      <c r="C133" s="42" t="s">
        <v>389</v>
      </c>
      <c r="D133" s="4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1" t="s">
        <v>390</v>
      </c>
      <c r="B134" s="42" t="s">
        <v>391</v>
      </c>
      <c r="C134" s="42" t="s">
        <v>392</v>
      </c>
      <c r="D134" s="4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1" t="s">
        <v>393</v>
      </c>
      <c r="B135" s="42" t="s">
        <v>394</v>
      </c>
      <c r="C135" s="42" t="s">
        <v>395</v>
      </c>
      <c r="D135" s="4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1" t="s">
        <v>396</v>
      </c>
      <c r="B136" s="42" t="s">
        <v>397</v>
      </c>
      <c r="C136" s="42" t="s">
        <v>398</v>
      </c>
      <c r="D136" s="4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1" t="s">
        <v>399</v>
      </c>
      <c r="B137" s="42" t="s">
        <v>400</v>
      </c>
      <c r="C137" s="42" t="s">
        <v>401</v>
      </c>
      <c r="D137" s="4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1" t="s">
        <v>402</v>
      </c>
      <c r="B138" s="42" t="s">
        <v>403</v>
      </c>
      <c r="C138" s="42" t="s">
        <v>404</v>
      </c>
      <c r="D138" s="4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1" t="s">
        <v>405</v>
      </c>
      <c r="B139" s="42" t="s">
        <v>406</v>
      </c>
      <c r="C139" s="42" t="s">
        <v>407</v>
      </c>
      <c r="D139" s="4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1" t="s">
        <v>408</v>
      </c>
      <c r="B140" s="42" t="s">
        <v>409</v>
      </c>
      <c r="C140" s="42" t="s">
        <v>410</v>
      </c>
      <c r="D140" s="4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1" t="s">
        <v>195</v>
      </c>
      <c r="B141" s="42" t="s">
        <v>196</v>
      </c>
      <c r="C141" s="42" t="s">
        <v>411</v>
      </c>
      <c r="D141" s="4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1" t="s">
        <v>197</v>
      </c>
      <c r="B142" s="42" t="s">
        <v>198</v>
      </c>
      <c r="C142" s="42" t="s">
        <v>412</v>
      </c>
      <c r="D142" s="4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1" t="s">
        <v>413</v>
      </c>
      <c r="B143" s="42" t="s">
        <v>414</v>
      </c>
      <c r="C143" s="42" t="s">
        <v>415</v>
      </c>
      <c r="D143" s="4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1" t="s">
        <v>416</v>
      </c>
      <c r="B144" s="42" t="s">
        <v>417</v>
      </c>
      <c r="C144" s="42" t="s">
        <v>418</v>
      </c>
      <c r="D144" s="4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1"/>
      <c r="B145" s="42"/>
      <c r="C145" s="42" t="s">
        <v>419</v>
      </c>
      <c r="D145" s="4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3"/>
      <c r="B146" s="4"/>
      <c r="C146" s="48" t="s">
        <v>420</v>
      </c>
      <c r="D146" s="4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2" t="s">
        <v>421</v>
      </c>
      <c r="B147" s="52"/>
      <c r="C147" s="52"/>
      <c r="D147" s="4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1" t="s">
        <v>422</v>
      </c>
      <c r="B148" s="42" t="s">
        <v>423</v>
      </c>
      <c r="C148" s="42" t="s">
        <v>423</v>
      </c>
      <c r="D148" s="4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1" t="s">
        <v>424</v>
      </c>
      <c r="B149" s="42" t="s">
        <v>425</v>
      </c>
      <c r="C149" s="42" t="s">
        <v>426</v>
      </c>
      <c r="D149" s="4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1" t="s">
        <v>427</v>
      </c>
      <c r="B150" s="42" t="s">
        <v>428</v>
      </c>
      <c r="C150" s="42" t="s">
        <v>429</v>
      </c>
      <c r="D150" s="4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1" t="s">
        <v>430</v>
      </c>
      <c r="B151" s="42" t="s">
        <v>431</v>
      </c>
      <c r="C151" s="42" t="s">
        <v>432</v>
      </c>
      <c r="D151" s="4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1" t="s">
        <v>433</v>
      </c>
      <c r="B152" s="42" t="s">
        <v>434</v>
      </c>
      <c r="C152" s="42" t="s">
        <v>435</v>
      </c>
      <c r="D152" s="4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1" t="s">
        <v>436</v>
      </c>
      <c r="B153" s="42" t="s">
        <v>437</v>
      </c>
      <c r="C153" s="42" t="s">
        <v>438</v>
      </c>
      <c r="D153" s="4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1" t="s">
        <v>439</v>
      </c>
      <c r="B154" s="42" t="s">
        <v>440</v>
      </c>
      <c r="C154" s="42" t="s">
        <v>441</v>
      </c>
      <c r="D154" s="4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7" t="s">
        <v>442</v>
      </c>
      <c r="B155" s="48" t="s">
        <v>443</v>
      </c>
      <c r="C155" s="48" t="s">
        <v>444</v>
      </c>
      <c r="D155" s="4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2" t="s">
        <v>445</v>
      </c>
      <c r="B156" s="52"/>
      <c r="C156" s="52"/>
      <c r="D156" s="4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4" t="s">
        <v>446</v>
      </c>
      <c r="B157" s="42" t="s">
        <v>447</v>
      </c>
      <c r="C157" s="42" t="s">
        <v>448</v>
      </c>
      <c r="D157" s="4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1" t="s">
        <v>449</v>
      </c>
      <c r="B158" s="42" t="s">
        <v>450</v>
      </c>
      <c r="C158" s="42" t="s">
        <v>451</v>
      </c>
      <c r="D158" s="4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1" t="s">
        <v>452</v>
      </c>
      <c r="B159" s="42" t="s">
        <v>453</v>
      </c>
      <c r="C159" s="42" t="s">
        <v>454</v>
      </c>
      <c r="D159" s="4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7"/>
      <c r="D160" s="4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7"/>
      <c r="D161" s="4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7"/>
      <c r="D162" s="4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7"/>
      <c r="D163" s="4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7"/>
      <c r="D164" s="4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7"/>
      <c r="D165" s="4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7"/>
      <c r="D166" s="4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7"/>
      <c r="D167" s="4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7"/>
      <c r="D168" s="4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7"/>
      <c r="D169" s="4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7"/>
      <c r="D170" s="4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7"/>
      <c r="D171" s="4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7"/>
      <c r="D172" s="4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7"/>
      <c r="D173" s="4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7"/>
      <c r="D174" s="4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7"/>
      <c r="D175" s="4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7"/>
      <c r="D176" s="4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7"/>
      <c r="D177" s="4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7"/>
      <c r="D178" s="4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7"/>
      <c r="D179" s="4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7"/>
      <c r="D180" s="4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7"/>
      <c r="D181" s="4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7"/>
      <c r="D182" s="4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7"/>
      <c r="D183" s="4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7"/>
      <c r="D184" s="4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7"/>
      <c r="D185" s="4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7"/>
      <c r="D186" s="4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7"/>
      <c r="D187" s="4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7"/>
      <c r="D188" s="4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7"/>
      <c r="D189" s="4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7"/>
      <c r="D190" s="4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7"/>
      <c r="D191" s="4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7"/>
      <c r="D192" s="4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7"/>
      <c r="D193" s="4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7"/>
      <c r="D194" s="4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7"/>
      <c r="D195" s="4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7"/>
      <c r="D196" s="4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7"/>
      <c r="D197" s="4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7"/>
      <c r="D198" s="4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7"/>
      <c r="D199" s="4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7"/>
      <c r="D200" s="4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7"/>
      <c r="D201" s="4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7"/>
      <c r="D202" s="4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7"/>
      <c r="D203" s="4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7"/>
      <c r="D204" s="4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7"/>
      <c r="D205" s="4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7"/>
      <c r="D206" s="4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7"/>
      <c r="D207" s="4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7"/>
      <c r="D208" s="4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7"/>
      <c r="D209" s="4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7"/>
      <c r="D210" s="4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7"/>
      <c r="D211" s="4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7"/>
      <c r="D212" s="4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7"/>
      <c r="D213" s="4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7"/>
      <c r="D214" s="4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7"/>
      <c r="D215" s="4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7"/>
      <c r="D216" s="4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7"/>
      <c r="D217" s="4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7"/>
      <c r="D218" s="4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7"/>
      <c r="D219" s="4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7"/>
      <c r="D220" s="4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7"/>
      <c r="D221" s="4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7"/>
      <c r="D222" s="4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7"/>
      <c r="D223" s="4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7"/>
      <c r="D224" s="4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7"/>
      <c r="D225" s="4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7"/>
      <c r="D226" s="4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7"/>
      <c r="D227" s="4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7"/>
      <c r="D228" s="4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7"/>
      <c r="D229" s="4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7"/>
      <c r="D230" s="4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7"/>
      <c r="D231" s="4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7"/>
      <c r="D232" s="4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7"/>
      <c r="D233" s="4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7"/>
      <c r="D234" s="4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7"/>
      <c r="D235" s="4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7"/>
      <c r="D236" s="4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7"/>
      <c r="D237" s="4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7"/>
      <c r="D238" s="4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7"/>
      <c r="D239" s="4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7"/>
      <c r="D240" s="4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7"/>
      <c r="D241" s="4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7"/>
      <c r="D242" s="4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7"/>
      <c r="D243" s="4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7"/>
      <c r="D244" s="4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7"/>
      <c r="D245" s="4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7"/>
      <c r="D246" s="4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7"/>
      <c r="D247" s="4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7"/>
      <c r="D248" s="4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7"/>
      <c r="D249" s="4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7"/>
      <c r="D250" s="4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7"/>
      <c r="D251" s="4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7"/>
      <c r="D252" s="4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7"/>
      <c r="D253" s="4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7"/>
      <c r="D254" s="4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7"/>
      <c r="D255" s="4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7"/>
      <c r="D256" s="4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7"/>
      <c r="D257" s="4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7"/>
      <c r="D258" s="4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7"/>
      <c r="D259" s="4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7"/>
      <c r="D260" s="4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7"/>
      <c r="D261" s="4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7"/>
      <c r="D262" s="4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7"/>
      <c r="D263" s="4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7"/>
      <c r="D264" s="4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7"/>
      <c r="D265" s="4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7"/>
      <c r="D266" s="4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7"/>
      <c r="D267" s="4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7"/>
      <c r="D268" s="4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7"/>
      <c r="D269" s="4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7"/>
      <c r="D270" s="4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7"/>
      <c r="D271" s="4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7"/>
      <c r="D272" s="4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7"/>
      <c r="D273" s="4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7"/>
      <c r="D274" s="4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7"/>
      <c r="D275" s="4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7"/>
      <c r="D276" s="4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7"/>
      <c r="D277" s="4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7"/>
      <c r="D278" s="4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7"/>
      <c r="D279" s="4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7"/>
      <c r="D280" s="4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7"/>
      <c r="D281" s="4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7"/>
      <c r="D282" s="4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7"/>
      <c r="D283" s="4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7"/>
      <c r="D284" s="4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7"/>
      <c r="D285" s="4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7"/>
      <c r="D286" s="4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7"/>
      <c r="D287" s="4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7"/>
      <c r="D288" s="4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7"/>
      <c r="D289" s="4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7"/>
      <c r="D290" s="4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7"/>
      <c r="D291" s="4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7"/>
      <c r="D292" s="4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7"/>
      <c r="D293" s="4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7"/>
      <c r="D294" s="4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7"/>
      <c r="D295" s="4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7"/>
      <c r="D296" s="4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7"/>
      <c r="D297" s="4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7"/>
      <c r="D298" s="4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7"/>
      <c r="D299" s="4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7"/>
      <c r="D300" s="4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7"/>
      <c r="D301" s="4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7"/>
      <c r="D302" s="4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7"/>
      <c r="D303" s="4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7"/>
      <c r="D304" s="4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7"/>
      <c r="D305" s="4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7"/>
      <c r="D306" s="4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7"/>
      <c r="D307" s="4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7"/>
      <c r="D308" s="4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7"/>
      <c r="D309" s="4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7"/>
      <c r="D310" s="4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7"/>
      <c r="D311" s="4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7"/>
      <c r="D312" s="4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7"/>
      <c r="D313" s="4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7"/>
      <c r="D314" s="4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7"/>
      <c r="D315" s="4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7"/>
      <c r="D316" s="4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7"/>
      <c r="D317" s="4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7"/>
      <c r="D318" s="4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7"/>
      <c r="D319" s="4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7"/>
      <c r="D320" s="4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7"/>
      <c r="D321" s="4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7"/>
      <c r="D322" s="4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7"/>
      <c r="D323" s="4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7"/>
      <c r="D324" s="4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7"/>
      <c r="D325" s="4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7"/>
      <c r="D326" s="4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7"/>
      <c r="D327" s="4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7"/>
      <c r="D328" s="4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7"/>
      <c r="D329" s="4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7"/>
      <c r="D330" s="4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7"/>
      <c r="D331" s="4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7"/>
      <c r="D332" s="4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7"/>
      <c r="D333" s="4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7"/>
      <c r="D334" s="4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7"/>
      <c r="D335" s="4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7"/>
      <c r="D336" s="4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7"/>
      <c r="D337" s="4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7"/>
      <c r="D338" s="4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7"/>
      <c r="D339" s="4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7"/>
      <c r="D340" s="4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7"/>
      <c r="D341" s="4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7"/>
      <c r="D342" s="4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7"/>
      <c r="D343" s="4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7"/>
      <c r="D344" s="4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7"/>
      <c r="D345" s="4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7"/>
      <c r="D346" s="4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7"/>
      <c r="D347" s="4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7"/>
      <c r="D348" s="4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7"/>
      <c r="D349" s="4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7"/>
      <c r="D350" s="4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7"/>
      <c r="D351" s="4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7"/>
      <c r="D352" s="4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7"/>
      <c r="D353" s="4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7"/>
      <c r="D354" s="4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7"/>
      <c r="D355" s="4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7"/>
      <c r="D356" s="4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7"/>
      <c r="D357" s="4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7"/>
      <c r="D358" s="4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7"/>
      <c r="D359" s="4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7"/>
      <c r="D360" s="4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7"/>
      <c r="D361" s="4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7"/>
      <c r="D362" s="4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7"/>
      <c r="D363" s="4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7"/>
      <c r="D364" s="4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7"/>
      <c r="D365" s="4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7"/>
      <c r="D366" s="4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7"/>
      <c r="D367" s="4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7"/>
      <c r="D368" s="4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7"/>
      <c r="D369" s="4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7"/>
      <c r="D370" s="4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7"/>
      <c r="D371" s="4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7"/>
      <c r="D372" s="4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7"/>
      <c r="D373" s="4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7"/>
      <c r="D374" s="4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7"/>
      <c r="D375" s="4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7"/>
      <c r="D376" s="4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7"/>
      <c r="D377" s="4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7"/>
      <c r="D378" s="4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7"/>
      <c r="D379" s="4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7"/>
      <c r="D380" s="4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7"/>
      <c r="D381" s="4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7"/>
      <c r="D382" s="4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7"/>
      <c r="D383" s="4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7"/>
      <c r="D384" s="4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7"/>
      <c r="D385" s="4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7"/>
      <c r="D386" s="4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7"/>
      <c r="D387" s="4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7"/>
      <c r="D388" s="4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7"/>
      <c r="D389" s="4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7"/>
      <c r="D390" s="4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7"/>
      <c r="D391" s="4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7"/>
      <c r="D392" s="4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7"/>
      <c r="D393" s="4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7"/>
      <c r="D394" s="4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7"/>
      <c r="D395" s="4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7"/>
      <c r="D396" s="4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7"/>
      <c r="D397" s="4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7"/>
      <c r="D398" s="4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7"/>
      <c r="D399" s="4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7"/>
      <c r="D400" s="4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7"/>
      <c r="D401" s="4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7"/>
      <c r="D402" s="4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7"/>
      <c r="D403" s="4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7"/>
      <c r="D404" s="4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7"/>
      <c r="D405" s="4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7"/>
      <c r="D406" s="4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7"/>
      <c r="D407" s="4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7"/>
      <c r="D408" s="4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7"/>
      <c r="D409" s="4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7"/>
      <c r="D410" s="4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7"/>
      <c r="D411" s="4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7"/>
      <c r="D412" s="4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7"/>
      <c r="D413" s="4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7"/>
      <c r="D414" s="4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7"/>
      <c r="D415" s="4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7"/>
      <c r="D416" s="4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7"/>
      <c r="D417" s="4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7"/>
      <c r="D418" s="4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7"/>
      <c r="D419" s="4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7"/>
      <c r="D420" s="4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7"/>
      <c r="D421" s="4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7"/>
      <c r="D422" s="4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7"/>
      <c r="D423" s="4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7"/>
      <c r="D424" s="4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7"/>
      <c r="D425" s="4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7"/>
      <c r="D426" s="4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7"/>
      <c r="D427" s="4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7"/>
      <c r="D428" s="4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7"/>
      <c r="D429" s="4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7"/>
      <c r="D430" s="4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7"/>
      <c r="D431" s="4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7"/>
      <c r="D432" s="4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7"/>
      <c r="D433" s="4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7"/>
      <c r="D434" s="4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7"/>
      <c r="D435" s="4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7"/>
      <c r="D436" s="4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7"/>
      <c r="D437" s="4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7"/>
      <c r="D438" s="4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7"/>
      <c r="D439" s="4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7"/>
      <c r="D440" s="4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7"/>
      <c r="D441" s="4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7"/>
      <c r="D442" s="4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7"/>
      <c r="D443" s="4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7"/>
      <c r="D444" s="4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7"/>
      <c r="D445" s="4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7"/>
      <c r="D446" s="4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7"/>
      <c r="D447" s="4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7"/>
      <c r="D448" s="4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7"/>
      <c r="D449" s="4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7"/>
      <c r="D450" s="4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7"/>
      <c r="D451" s="4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7"/>
      <c r="D452" s="4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7"/>
      <c r="D453" s="4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7"/>
      <c r="D454" s="4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7"/>
      <c r="D455" s="4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7"/>
      <c r="D456" s="4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7"/>
      <c r="D457" s="4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7"/>
      <c r="D458" s="4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7"/>
      <c r="D459" s="4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7"/>
      <c r="D460" s="4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7"/>
      <c r="D461" s="4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7"/>
      <c r="D462" s="4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7"/>
      <c r="D463" s="4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7"/>
      <c r="D464" s="4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7"/>
      <c r="D465" s="4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7"/>
      <c r="D466" s="4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7"/>
      <c r="D467" s="4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7"/>
      <c r="D468" s="4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7"/>
      <c r="D469" s="4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7"/>
      <c r="D470" s="4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7"/>
      <c r="D471" s="4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7"/>
      <c r="D472" s="4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7"/>
      <c r="D473" s="4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7"/>
      <c r="D474" s="4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7"/>
      <c r="D475" s="4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7"/>
      <c r="D476" s="4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7"/>
      <c r="D477" s="4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7"/>
      <c r="D478" s="4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7"/>
      <c r="D479" s="4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7"/>
      <c r="D480" s="4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7"/>
      <c r="D481" s="4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7"/>
      <c r="D482" s="4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7"/>
      <c r="D483" s="4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7"/>
      <c r="D484" s="4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7"/>
      <c r="D485" s="4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7"/>
      <c r="D486" s="4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7"/>
      <c r="D487" s="4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7"/>
      <c r="D488" s="4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7"/>
      <c r="D489" s="4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7"/>
      <c r="D490" s="4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7"/>
      <c r="D491" s="4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7"/>
      <c r="D492" s="4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7"/>
      <c r="D493" s="4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7"/>
      <c r="D494" s="4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7"/>
      <c r="D495" s="4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7"/>
      <c r="D496" s="4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7"/>
      <c r="D497" s="4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7"/>
      <c r="D498" s="4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7"/>
      <c r="D499" s="4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7"/>
      <c r="D500" s="4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7"/>
      <c r="D501" s="4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7"/>
      <c r="D502" s="4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7"/>
      <c r="D503" s="4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7"/>
      <c r="D504" s="4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7"/>
      <c r="D505" s="4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7"/>
      <c r="D506" s="4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7"/>
      <c r="D507" s="4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7"/>
      <c r="D508" s="4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7"/>
      <c r="D509" s="4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7"/>
      <c r="D510" s="4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7"/>
      <c r="D511" s="4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7"/>
      <c r="D512" s="4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7"/>
      <c r="D513" s="4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7"/>
      <c r="D514" s="4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7"/>
      <c r="D515" s="4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7"/>
      <c r="D516" s="4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7"/>
      <c r="D517" s="4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7"/>
      <c r="D518" s="4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7"/>
      <c r="D519" s="4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7"/>
      <c r="D520" s="4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7"/>
      <c r="D521" s="4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7"/>
      <c r="D522" s="4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7"/>
      <c r="D523" s="4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7"/>
      <c r="D524" s="4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7"/>
      <c r="D525" s="4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7"/>
      <c r="D526" s="4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7"/>
      <c r="D527" s="4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7"/>
      <c r="D528" s="4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7"/>
      <c r="D529" s="4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7"/>
      <c r="D530" s="4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7"/>
      <c r="D531" s="4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7"/>
      <c r="D532" s="4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7"/>
      <c r="D533" s="4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7"/>
      <c r="D534" s="4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7"/>
      <c r="D535" s="4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7"/>
      <c r="D536" s="4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7"/>
      <c r="D537" s="4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7"/>
      <c r="D538" s="4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7"/>
      <c r="D539" s="4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7"/>
      <c r="D540" s="4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7"/>
      <c r="D541" s="4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7"/>
      <c r="D542" s="4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7"/>
      <c r="D543" s="4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7"/>
      <c r="D544" s="4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7"/>
      <c r="D545" s="4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7"/>
      <c r="D546" s="4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7"/>
      <c r="D547" s="4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7"/>
      <c r="D548" s="4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7"/>
      <c r="D549" s="4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7"/>
      <c r="D550" s="4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7"/>
      <c r="D551" s="4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7"/>
      <c r="D552" s="4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7"/>
      <c r="D553" s="4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7"/>
      <c r="D554" s="4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7"/>
      <c r="D555" s="4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7"/>
      <c r="D556" s="4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7"/>
      <c r="D557" s="4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7"/>
      <c r="D558" s="4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7"/>
      <c r="D559" s="4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7"/>
      <c r="D560" s="4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7"/>
      <c r="D561" s="4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7"/>
      <c r="D562" s="4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7"/>
      <c r="D563" s="4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7"/>
      <c r="D564" s="4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7"/>
      <c r="D565" s="4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7"/>
      <c r="D566" s="4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7"/>
      <c r="D567" s="4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7"/>
      <c r="D568" s="4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7"/>
      <c r="D569" s="4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7"/>
      <c r="D570" s="4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7"/>
      <c r="D571" s="4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7"/>
      <c r="D572" s="4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7"/>
      <c r="D573" s="4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7"/>
      <c r="D574" s="4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7"/>
      <c r="D575" s="4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7"/>
      <c r="D576" s="4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7"/>
      <c r="D577" s="4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7"/>
      <c r="D578" s="4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7"/>
      <c r="D579" s="4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7"/>
      <c r="D580" s="4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7"/>
      <c r="D581" s="4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7"/>
      <c r="D582" s="4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7"/>
      <c r="D583" s="4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7"/>
      <c r="D584" s="4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7"/>
      <c r="D585" s="4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7"/>
      <c r="D586" s="4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7"/>
      <c r="D587" s="4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7"/>
      <c r="D588" s="4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7"/>
      <c r="D589" s="4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7"/>
      <c r="D590" s="4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7"/>
      <c r="D591" s="4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7"/>
      <c r="D592" s="4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7"/>
      <c r="D593" s="4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7"/>
      <c r="D594" s="4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7"/>
      <c r="D595" s="4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7"/>
      <c r="D596" s="4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7"/>
      <c r="D597" s="4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7"/>
      <c r="D598" s="4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7"/>
      <c r="D599" s="4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7"/>
      <c r="D600" s="4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7"/>
      <c r="D601" s="4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7"/>
      <c r="D602" s="4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7"/>
      <c r="D603" s="4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7"/>
      <c r="D604" s="4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7"/>
      <c r="D605" s="4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7"/>
      <c r="D606" s="4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7"/>
      <c r="D607" s="4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7"/>
      <c r="D608" s="4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7"/>
      <c r="D609" s="4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7"/>
      <c r="D610" s="4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7"/>
      <c r="D611" s="4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7"/>
      <c r="D612" s="4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7"/>
      <c r="D613" s="4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7"/>
      <c r="D614" s="4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7"/>
      <c r="D615" s="4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7"/>
      <c r="D616" s="4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7"/>
      <c r="D617" s="4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7"/>
      <c r="D618" s="4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7"/>
      <c r="D619" s="4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7"/>
      <c r="D620" s="4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7"/>
      <c r="D621" s="4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7"/>
      <c r="D622" s="4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7"/>
      <c r="D623" s="4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7"/>
      <c r="D624" s="4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7"/>
      <c r="D625" s="4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7"/>
      <c r="D626" s="4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7"/>
      <c r="D627" s="4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7"/>
      <c r="D628" s="4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7"/>
      <c r="D629" s="4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7"/>
      <c r="D630" s="4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7"/>
      <c r="D631" s="4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7"/>
      <c r="D632" s="4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7"/>
      <c r="D633" s="4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7"/>
      <c r="D634" s="4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7"/>
      <c r="D635" s="4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7"/>
      <c r="D636" s="4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7"/>
      <c r="D637" s="4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7"/>
      <c r="D638" s="4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7"/>
      <c r="D639" s="4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7"/>
      <c r="D640" s="4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7"/>
      <c r="D641" s="4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7"/>
      <c r="D642" s="4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7"/>
      <c r="D643" s="4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7"/>
      <c r="D644" s="4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7"/>
      <c r="D645" s="4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7"/>
      <c r="D646" s="4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7"/>
      <c r="D647" s="4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7"/>
      <c r="D648" s="4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7"/>
      <c r="D649" s="4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7"/>
      <c r="D650" s="4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7"/>
      <c r="D651" s="4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7"/>
      <c r="D652" s="4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7"/>
      <c r="D653" s="4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7"/>
      <c r="D654" s="4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7"/>
      <c r="D655" s="4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7"/>
      <c r="D656" s="4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7"/>
      <c r="D657" s="4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7"/>
      <c r="D658" s="4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7"/>
      <c r="D659" s="4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7"/>
      <c r="D660" s="4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7"/>
      <c r="D661" s="4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7"/>
      <c r="D662" s="4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7"/>
      <c r="D663" s="4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7"/>
      <c r="D664" s="4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7"/>
      <c r="D665" s="4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7"/>
      <c r="D666" s="4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7"/>
      <c r="D667" s="4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7"/>
      <c r="D668" s="4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7"/>
      <c r="D669" s="4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7"/>
      <c r="D670" s="4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7"/>
      <c r="D671" s="4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7"/>
      <c r="D672" s="4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7"/>
      <c r="D673" s="4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7"/>
      <c r="D674" s="4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7"/>
      <c r="D675" s="4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7"/>
      <c r="D676" s="4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7"/>
      <c r="D677" s="4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7"/>
      <c r="D678" s="4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7"/>
      <c r="D679" s="4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7"/>
      <c r="D680" s="4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7"/>
      <c r="D681" s="4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7"/>
      <c r="D682" s="4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7"/>
      <c r="D683" s="4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7"/>
      <c r="D684" s="4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7"/>
      <c r="D685" s="4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7"/>
      <c r="D686" s="4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7"/>
      <c r="D687" s="4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7"/>
      <c r="D688" s="4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7"/>
      <c r="D689" s="4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7"/>
      <c r="D690" s="4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7"/>
      <c r="D691" s="4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7"/>
      <c r="D692" s="4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7"/>
      <c r="D693" s="4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7"/>
      <c r="D694" s="4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7"/>
      <c r="D695" s="4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7"/>
      <c r="D696" s="4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7"/>
      <c r="D697" s="4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7"/>
      <c r="D698" s="4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7"/>
      <c r="D699" s="4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7"/>
      <c r="D700" s="4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7"/>
      <c r="D701" s="4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7"/>
      <c r="D702" s="4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7"/>
      <c r="D703" s="4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7"/>
      <c r="D704" s="4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7"/>
      <c r="D705" s="4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7"/>
      <c r="D706" s="4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7"/>
      <c r="D707" s="4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7"/>
      <c r="D708" s="4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7"/>
      <c r="D709" s="4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7"/>
      <c r="D710" s="4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7"/>
      <c r="D711" s="4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7"/>
      <c r="D712" s="4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7"/>
      <c r="D713" s="4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7"/>
      <c r="D714" s="4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7"/>
      <c r="D715" s="4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7"/>
      <c r="D716" s="4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7"/>
      <c r="D717" s="4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7"/>
      <c r="D718" s="4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7"/>
      <c r="D719" s="4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7"/>
      <c r="D720" s="4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7"/>
      <c r="D721" s="4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7"/>
      <c r="D722" s="4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7"/>
      <c r="D723" s="4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7"/>
      <c r="D724" s="4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7"/>
      <c r="D725" s="4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7"/>
      <c r="D726" s="4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7"/>
      <c r="D727" s="4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7"/>
      <c r="D728" s="4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7"/>
      <c r="D729" s="4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7"/>
      <c r="D730" s="4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7"/>
      <c r="D731" s="4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7"/>
      <c r="D732" s="4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7"/>
      <c r="D733" s="4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7"/>
      <c r="D734" s="4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7"/>
      <c r="D735" s="4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7"/>
      <c r="D736" s="4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7"/>
      <c r="D737" s="4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7"/>
      <c r="D738" s="4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7"/>
      <c r="D739" s="4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7"/>
      <c r="D740" s="4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7"/>
      <c r="D741" s="4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7"/>
      <c r="D742" s="4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7"/>
      <c r="D743" s="4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7"/>
      <c r="D744" s="4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7"/>
      <c r="D745" s="4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7"/>
      <c r="D746" s="4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7"/>
      <c r="D747" s="4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7"/>
      <c r="D748" s="4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7"/>
      <c r="D749" s="4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7"/>
      <c r="D750" s="4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7"/>
      <c r="D751" s="4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7"/>
      <c r="D752" s="4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7"/>
      <c r="D753" s="4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7"/>
      <c r="D754" s="4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7"/>
      <c r="D755" s="4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7"/>
      <c r="D756" s="4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7"/>
      <c r="D757" s="4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7"/>
      <c r="D758" s="4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7"/>
      <c r="D759" s="4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7"/>
      <c r="D760" s="4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7"/>
      <c r="D761" s="4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7"/>
      <c r="D762" s="4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7"/>
      <c r="D763" s="4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7"/>
      <c r="D764" s="4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7"/>
      <c r="D765" s="4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7"/>
      <c r="D766" s="4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7"/>
      <c r="D767" s="4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7"/>
      <c r="D768" s="4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7"/>
      <c r="D769" s="4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7"/>
      <c r="D770" s="4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7"/>
      <c r="D771" s="4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7"/>
      <c r="D772" s="4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7"/>
      <c r="D773" s="4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7"/>
      <c r="D774" s="4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7"/>
      <c r="D775" s="4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7"/>
      <c r="D776" s="4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7"/>
      <c r="D777" s="4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7"/>
      <c r="D778" s="4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7"/>
      <c r="D779" s="4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7"/>
      <c r="D780" s="4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7"/>
      <c r="D781" s="4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7"/>
      <c r="D782" s="4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7"/>
      <c r="D783" s="4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7"/>
      <c r="D784" s="4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7"/>
      <c r="D785" s="4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7"/>
      <c r="D786" s="4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7"/>
      <c r="D787" s="4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7"/>
      <c r="D788" s="4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7"/>
      <c r="D789" s="4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7"/>
      <c r="D790" s="4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7"/>
      <c r="D791" s="4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7"/>
      <c r="D792" s="4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7"/>
      <c r="D793" s="4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7"/>
      <c r="D794" s="4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7"/>
      <c r="D795" s="4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7"/>
      <c r="D796" s="4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7"/>
      <c r="D797" s="4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7"/>
      <c r="D798" s="4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7"/>
      <c r="D799" s="4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7"/>
      <c r="D800" s="4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7"/>
      <c r="D801" s="4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7"/>
      <c r="D802" s="4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7"/>
      <c r="D803" s="4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7"/>
      <c r="D804" s="4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7"/>
      <c r="D805" s="4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7"/>
      <c r="D806" s="4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7"/>
      <c r="D807" s="4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7"/>
      <c r="D808" s="4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7"/>
      <c r="D809" s="4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7"/>
      <c r="D810" s="4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7"/>
      <c r="D811" s="4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7"/>
      <c r="D812" s="4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7"/>
      <c r="D813" s="4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7"/>
      <c r="D814" s="4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7"/>
      <c r="D815" s="4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7"/>
      <c r="D816" s="4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7"/>
      <c r="D817" s="4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7"/>
      <c r="D818" s="4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7"/>
      <c r="D819" s="4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7"/>
      <c r="D820" s="4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7"/>
      <c r="D821" s="4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7"/>
      <c r="D822" s="4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7"/>
      <c r="D823" s="4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7"/>
      <c r="D824" s="4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7"/>
      <c r="D825" s="4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7"/>
      <c r="D826" s="4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7"/>
      <c r="D827" s="4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7"/>
      <c r="D828" s="4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7"/>
      <c r="D829" s="4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7"/>
      <c r="D830" s="4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7"/>
      <c r="D831" s="4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7"/>
      <c r="D832" s="4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7"/>
      <c r="D833" s="4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7"/>
      <c r="D834" s="4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7"/>
      <c r="D835" s="4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7"/>
      <c r="D836" s="4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7"/>
      <c r="D837" s="4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7"/>
      <c r="D838" s="4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7"/>
      <c r="D839" s="4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7"/>
      <c r="D840" s="4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7"/>
      <c r="D841" s="4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7"/>
      <c r="D842" s="4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7"/>
      <c r="D843" s="4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7"/>
      <c r="D844" s="4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7"/>
      <c r="D845" s="4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7"/>
      <c r="D846" s="4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7"/>
      <c r="D847" s="4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7"/>
      <c r="D848" s="4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7"/>
      <c r="D849" s="4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7"/>
      <c r="D850" s="4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7"/>
      <c r="D851" s="4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7"/>
      <c r="D852" s="4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7"/>
      <c r="D853" s="4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7"/>
      <c r="D854" s="4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7"/>
      <c r="D855" s="4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7"/>
      <c r="D856" s="4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7"/>
      <c r="D857" s="4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7"/>
      <c r="D858" s="4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7"/>
      <c r="D859" s="4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7"/>
      <c r="D860" s="4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7"/>
      <c r="D861" s="4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7"/>
      <c r="D862" s="4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7"/>
      <c r="D863" s="4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7"/>
      <c r="D864" s="4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7"/>
      <c r="D865" s="4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7"/>
      <c r="D866" s="4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7"/>
      <c r="D867" s="4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7"/>
      <c r="D868" s="4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7"/>
      <c r="D869" s="4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7"/>
      <c r="D870" s="4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7"/>
      <c r="D871" s="4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7"/>
      <c r="D872" s="4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7"/>
      <c r="D873" s="4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7"/>
      <c r="D874" s="4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7"/>
      <c r="D875" s="4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7"/>
      <c r="D876" s="4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7"/>
      <c r="D877" s="4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7"/>
      <c r="D878" s="4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7"/>
      <c r="D879" s="4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7"/>
      <c r="D880" s="4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7"/>
      <c r="D881" s="4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7"/>
      <c r="D882" s="4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7"/>
      <c r="D883" s="4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7"/>
      <c r="D884" s="4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7"/>
      <c r="D885" s="4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7"/>
      <c r="D886" s="4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7"/>
      <c r="D887" s="4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7"/>
      <c r="D888" s="4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7"/>
      <c r="D889" s="4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7"/>
      <c r="D890" s="4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7"/>
      <c r="D891" s="4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7"/>
      <c r="D892" s="4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7"/>
      <c r="D893" s="4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7"/>
      <c r="D894" s="4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7"/>
      <c r="D895" s="4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7"/>
      <c r="D896" s="4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7"/>
      <c r="D897" s="4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7"/>
      <c r="D898" s="4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7"/>
      <c r="D899" s="4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7"/>
      <c r="D900" s="4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7"/>
      <c r="D901" s="4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7"/>
      <c r="D902" s="4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7"/>
      <c r="D903" s="4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7"/>
      <c r="D904" s="4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7"/>
      <c r="D905" s="4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7"/>
      <c r="D906" s="4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7"/>
      <c r="D907" s="4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7"/>
      <c r="D908" s="4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7"/>
      <c r="D909" s="4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7"/>
      <c r="D910" s="4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7"/>
      <c r="D911" s="4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7"/>
      <c r="D912" s="4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7"/>
      <c r="D913" s="4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7"/>
      <c r="D914" s="4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7"/>
      <c r="D915" s="4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7"/>
      <c r="D916" s="4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7"/>
      <c r="D917" s="4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7"/>
      <c r="D918" s="4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7"/>
      <c r="D919" s="4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7"/>
      <c r="D920" s="4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7"/>
      <c r="D921" s="4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7"/>
      <c r="D922" s="4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7"/>
      <c r="D923" s="4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7"/>
      <c r="D924" s="4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7"/>
      <c r="D925" s="4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7"/>
      <c r="D926" s="4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7"/>
      <c r="D927" s="4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7"/>
      <c r="D928" s="4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7"/>
      <c r="D929" s="4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7"/>
      <c r="D930" s="4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7"/>
      <c r="D931" s="4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7"/>
      <c r="D932" s="4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7"/>
      <c r="D933" s="4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7"/>
      <c r="D934" s="4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7"/>
      <c r="D935" s="4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7"/>
      <c r="D936" s="4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7"/>
      <c r="D937" s="4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7"/>
      <c r="D938" s="4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7"/>
      <c r="D939" s="4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7"/>
      <c r="D940" s="4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7"/>
      <c r="D941" s="4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7"/>
      <c r="D942" s="4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7"/>
      <c r="D943" s="4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7"/>
      <c r="D944" s="4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7"/>
      <c r="D945" s="4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7"/>
      <c r="D946" s="4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7"/>
      <c r="D947" s="4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7"/>
      <c r="D948" s="4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7"/>
      <c r="D949" s="4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7"/>
      <c r="D950" s="4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7"/>
      <c r="D951" s="4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7"/>
      <c r="D952" s="4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7"/>
      <c r="D953" s="4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7"/>
      <c r="D954" s="4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7"/>
      <c r="D955" s="4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7"/>
      <c r="D956" s="4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7"/>
      <c r="D957" s="4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7"/>
      <c r="D958" s="4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7"/>
      <c r="D959" s="4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7"/>
      <c r="D960" s="4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7"/>
      <c r="D961" s="4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7"/>
      <c r="D962" s="4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7"/>
      <c r="D963" s="4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7"/>
      <c r="D964" s="4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7"/>
      <c r="D965" s="4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7"/>
      <c r="D966" s="4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7"/>
      <c r="D967" s="4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7"/>
      <c r="D968" s="4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7"/>
      <c r="D969" s="4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7"/>
      <c r="D970" s="4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7"/>
      <c r="D971" s="4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7"/>
      <c r="D972" s="4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7"/>
      <c r="D973" s="4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7"/>
      <c r="D974" s="4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7"/>
      <c r="D975" s="4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7"/>
      <c r="D976" s="4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7"/>
      <c r="D977" s="4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7"/>
      <c r="D978" s="4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7"/>
      <c r="D979" s="4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7"/>
      <c r="D980" s="4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7"/>
      <c r="D981" s="4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7"/>
      <c r="D982" s="4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7"/>
      <c r="D983" s="4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7"/>
      <c r="D984" s="4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7"/>
      <c r="D985" s="4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7"/>
      <c r="D986" s="4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7"/>
      <c r="D987" s="4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7"/>
      <c r="D988" s="4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7"/>
      <c r="D989" s="4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7"/>
      <c r="D990" s="4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7"/>
      <c r="D991" s="4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7"/>
      <c r="D992" s="4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7"/>
      <c r="D993" s="4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7"/>
      <c r="D994" s="4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7"/>
      <c r="D995" s="4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7"/>
      <c r="D996" s="4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7"/>
      <c r="D997" s="4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7"/>
      <c r="D998" s="4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7"/>
      <c r="D999" s="4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7"/>
      <c r="D1000" s="4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sheetData>
    <row r="3" ht="64.5" customHeight="1">
      <c r="D3" s="55"/>
      <c r="E3" s="56" t="s">
        <v>455</v>
      </c>
      <c r="F3" s="57"/>
      <c r="G3" s="57"/>
    </row>
    <row r="4">
      <c r="E4" s="57"/>
      <c r="F4" s="57"/>
      <c r="G4" s="57"/>
    </row>
    <row r="5">
      <c r="E5" s="58"/>
      <c r="F5" s="57"/>
      <c r="G5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13"/>
    <col customWidth="1" min="8" max="8" width="13.38"/>
  </cols>
  <sheetData>
    <row r="1">
      <c r="A1" s="59" t="s">
        <v>456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B2" s="60" t="s">
        <v>457</v>
      </c>
      <c r="C2" s="17"/>
      <c r="D2" s="17"/>
      <c r="E2" s="17"/>
      <c r="F2" s="17"/>
      <c r="I2" s="17"/>
      <c r="J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L5" s="60" t="s">
        <v>458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G7" s="60" t="s">
        <v>459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63" t="s">
        <v>460</v>
      </c>
      <c r="B11" s="64" t="s">
        <v>461</v>
      </c>
      <c r="C11" s="17"/>
      <c r="D11" s="17"/>
      <c r="E11" s="17"/>
      <c r="F11" s="17"/>
      <c r="G11" s="17"/>
      <c r="H11" s="65" t="s">
        <v>462</v>
      </c>
      <c r="I11" s="17"/>
      <c r="J11" s="17"/>
      <c r="K11" s="17"/>
      <c r="L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B12" s="66">
        <v>16.0</v>
      </c>
      <c r="C12" s="17"/>
      <c r="D12" s="67">
        <v>16.0</v>
      </c>
      <c r="E12" s="68">
        <v>37.0</v>
      </c>
      <c r="F12" s="68">
        <v>43.0</v>
      </c>
      <c r="G12" s="68">
        <v>5.0</v>
      </c>
      <c r="H12" s="68">
        <v>5.0</v>
      </c>
      <c r="I12" s="68">
        <v>8.0</v>
      </c>
      <c r="J12" s="68">
        <v>21.0</v>
      </c>
      <c r="K12" s="68">
        <v>48.0</v>
      </c>
      <c r="L12" s="69" t="s">
        <v>463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B13" s="70">
        <v>37.0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B14" s="70">
        <v>43.0</v>
      </c>
      <c r="C14" s="17"/>
      <c r="D14" s="17"/>
      <c r="E14" s="17"/>
      <c r="G14" s="17"/>
      <c r="H14" s="17"/>
      <c r="I14" s="17"/>
      <c r="J14" s="17"/>
      <c r="K14" s="17"/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B15" s="70">
        <v>5.0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B16" s="70">
        <v>5.0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B17" s="70">
        <v>8.0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B18" s="70">
        <v>21.0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B19" s="70">
        <v>48.0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B20" s="70">
        <v>46.0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B21" s="71">
        <v>25.0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72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72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73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A24" s="63" t="s">
        <v>464</v>
      </c>
      <c r="B24" s="17"/>
      <c r="C24" s="17"/>
      <c r="D24" s="17"/>
      <c r="E24" s="17"/>
      <c r="F24" s="17"/>
      <c r="G24" s="64" t="s">
        <v>465</v>
      </c>
      <c r="H24" s="17"/>
      <c r="I24" s="17"/>
      <c r="J24" s="17"/>
      <c r="K24" s="17"/>
      <c r="L24" s="17"/>
      <c r="M24" s="72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74">
        <v>14.0</v>
      </c>
      <c r="C25" s="75">
        <v>39.0</v>
      </c>
      <c r="D25" s="75">
        <v>6.0</v>
      </c>
      <c r="E25" s="75">
        <v>16.0</v>
      </c>
      <c r="F25" s="75">
        <v>31.0</v>
      </c>
      <c r="G25" s="75">
        <v>13.0</v>
      </c>
      <c r="H25" s="75">
        <v>36.0</v>
      </c>
      <c r="I25" s="75">
        <v>20.0</v>
      </c>
      <c r="J25" s="75">
        <v>16.0</v>
      </c>
      <c r="K25" s="75">
        <v>24.0</v>
      </c>
      <c r="L25" s="76">
        <v>42.0</v>
      </c>
      <c r="M25" s="72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B26" s="77">
        <v>33.0</v>
      </c>
      <c r="C26" s="78">
        <v>22.0</v>
      </c>
      <c r="D26" s="78">
        <v>36.0</v>
      </c>
      <c r="E26" s="78">
        <v>50.0</v>
      </c>
      <c r="F26" s="78">
        <v>39.0</v>
      </c>
      <c r="G26" s="78">
        <v>35.0</v>
      </c>
      <c r="H26" s="78">
        <v>50.0</v>
      </c>
      <c r="I26" s="78">
        <v>49.0</v>
      </c>
      <c r="J26" s="78">
        <v>33.0</v>
      </c>
      <c r="K26" s="78">
        <v>30.0</v>
      </c>
      <c r="L26" s="79">
        <v>46.0</v>
      </c>
      <c r="M26" s="72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77">
        <v>7.0</v>
      </c>
      <c r="C27" s="78">
        <v>33.0</v>
      </c>
      <c r="D27" s="78">
        <v>32.0</v>
      </c>
      <c r="E27" s="78">
        <v>20.0</v>
      </c>
      <c r="F27" s="78">
        <v>46.0</v>
      </c>
      <c r="G27" s="78">
        <v>39.0</v>
      </c>
      <c r="H27" s="78">
        <v>23.0</v>
      </c>
      <c r="I27" s="78">
        <v>24.0</v>
      </c>
      <c r="J27" s="78">
        <v>9.0</v>
      </c>
      <c r="K27" s="78">
        <v>4.0</v>
      </c>
      <c r="L27" s="79">
        <v>7.0</v>
      </c>
      <c r="M27" s="72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B28" s="77">
        <v>46.0</v>
      </c>
      <c r="C28" s="78">
        <v>35.0</v>
      </c>
      <c r="D28" s="78">
        <v>24.0</v>
      </c>
      <c r="E28" s="78">
        <v>43.0</v>
      </c>
      <c r="F28" s="78">
        <v>35.0</v>
      </c>
      <c r="G28" s="78">
        <v>11.0</v>
      </c>
      <c r="H28" s="78">
        <v>43.0</v>
      </c>
      <c r="I28" s="78">
        <v>24.0</v>
      </c>
      <c r="J28" s="78">
        <v>14.0</v>
      </c>
      <c r="K28" s="78">
        <v>24.0</v>
      </c>
      <c r="L28" s="79">
        <v>28.0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B29" s="77">
        <v>42.0</v>
      </c>
      <c r="C29" s="78">
        <v>21.0</v>
      </c>
      <c r="D29" s="78">
        <v>4.0</v>
      </c>
      <c r="E29" s="78">
        <v>29.0</v>
      </c>
      <c r="F29" s="78">
        <v>39.0</v>
      </c>
      <c r="G29" s="78">
        <v>16.0</v>
      </c>
      <c r="H29" s="78">
        <v>30.0</v>
      </c>
      <c r="I29" s="78">
        <v>31.0</v>
      </c>
      <c r="J29" s="78">
        <v>37.0</v>
      </c>
      <c r="K29" s="78">
        <v>9.0</v>
      </c>
      <c r="L29" s="79">
        <v>39.0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B30" s="77">
        <v>21.0</v>
      </c>
      <c r="C30" s="78">
        <v>16.0</v>
      </c>
      <c r="D30" s="78">
        <v>31.0</v>
      </c>
      <c r="E30" s="78">
        <v>16.0</v>
      </c>
      <c r="F30" s="78">
        <v>4.0</v>
      </c>
      <c r="G30" s="78">
        <v>23.0</v>
      </c>
      <c r="H30" s="78">
        <v>23.0</v>
      </c>
      <c r="I30" s="78">
        <v>19.0</v>
      </c>
      <c r="J30" s="78">
        <v>34.0</v>
      </c>
      <c r="K30" s="78">
        <v>12.0</v>
      </c>
      <c r="L30" s="79">
        <v>20.0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B31" s="77">
        <v>45.0</v>
      </c>
      <c r="C31" s="78">
        <v>31.0</v>
      </c>
      <c r="D31" s="78">
        <v>43.0</v>
      </c>
      <c r="E31" s="78">
        <v>46.0</v>
      </c>
      <c r="F31" s="78">
        <v>29.0</v>
      </c>
      <c r="G31" s="78">
        <v>23.0</v>
      </c>
      <c r="H31" s="78">
        <v>26.0</v>
      </c>
      <c r="I31" s="78">
        <v>45.0</v>
      </c>
      <c r="J31" s="78">
        <v>25.0</v>
      </c>
      <c r="K31" s="78">
        <v>24.0</v>
      </c>
      <c r="L31" s="79">
        <v>19.0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77">
        <v>15.0</v>
      </c>
      <c r="C32" s="78">
        <v>9.0</v>
      </c>
      <c r="D32" s="78">
        <v>19.0</v>
      </c>
      <c r="E32" s="78">
        <v>26.0</v>
      </c>
      <c r="F32" s="78">
        <v>49.0</v>
      </c>
      <c r="G32" s="78">
        <v>47.0</v>
      </c>
      <c r="H32" s="78">
        <v>40.0</v>
      </c>
      <c r="I32" s="78">
        <v>21.0</v>
      </c>
      <c r="J32" s="78">
        <v>12.0</v>
      </c>
      <c r="K32" s="78">
        <v>10.0</v>
      </c>
      <c r="L32" s="79">
        <v>46.0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77">
        <v>4.0</v>
      </c>
      <c r="C33" s="78">
        <v>31.0</v>
      </c>
      <c r="D33" s="78">
        <v>30.0</v>
      </c>
      <c r="E33" s="78">
        <v>33.0</v>
      </c>
      <c r="F33" s="78">
        <v>17.0</v>
      </c>
      <c r="G33" s="78">
        <v>22.0</v>
      </c>
      <c r="H33" s="78">
        <v>39.0</v>
      </c>
      <c r="I33" s="78">
        <v>35.0</v>
      </c>
      <c r="J33" s="78">
        <v>39.0</v>
      </c>
      <c r="K33" s="78">
        <v>40.0</v>
      </c>
      <c r="L33" s="79">
        <v>47.0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80">
        <v>42.0</v>
      </c>
      <c r="C34" s="81">
        <v>7.0</v>
      </c>
      <c r="D34" s="81">
        <v>25.0</v>
      </c>
      <c r="E34" s="81">
        <v>46.0</v>
      </c>
      <c r="F34" s="81">
        <v>48.0</v>
      </c>
      <c r="G34" s="81">
        <v>38.0</v>
      </c>
      <c r="H34" s="81">
        <v>39.0</v>
      </c>
      <c r="I34" s="81">
        <v>22.0</v>
      </c>
      <c r="J34" s="81">
        <v>20.0</v>
      </c>
      <c r="K34" s="81">
        <v>15.0</v>
      </c>
      <c r="L34" s="82">
        <v>4.0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A9"/>
    <mergeCell ref="A11:A22"/>
    <mergeCell ref="A24:A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8" max="8" width="7.63"/>
  </cols>
  <sheetData>
    <row r="1">
      <c r="A1" s="83" t="s">
        <v>466</v>
      </c>
      <c r="B1" s="4"/>
      <c r="D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4"/>
      <c r="C2" s="84" t="s">
        <v>467</v>
      </c>
      <c r="D2" s="85"/>
      <c r="E2" s="84" t="s">
        <v>468</v>
      </c>
      <c r="F2" s="85"/>
      <c r="G2" s="84" t="s">
        <v>469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4"/>
      <c r="C3" s="86" t="s">
        <v>470</v>
      </c>
      <c r="D3" s="85"/>
      <c r="E3" s="86" t="s">
        <v>471</v>
      </c>
      <c r="F3" s="85"/>
      <c r="G3" s="86" t="s">
        <v>472</v>
      </c>
      <c r="H3" s="8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86" t="s">
        <v>473</v>
      </c>
      <c r="D4" s="85"/>
      <c r="E4" s="86" t="s">
        <v>474</v>
      </c>
      <c r="F4" s="85"/>
      <c r="G4" s="86" t="s">
        <v>475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4"/>
      <c r="C5" s="86" t="s">
        <v>476</v>
      </c>
      <c r="D5" s="85"/>
      <c r="E5" s="86" t="s">
        <v>477</v>
      </c>
      <c r="F5" s="85"/>
      <c r="G5" s="86" t="s">
        <v>478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86" t="s">
        <v>479</v>
      </c>
      <c r="D6" s="85"/>
      <c r="E6" s="86" t="s">
        <v>480</v>
      </c>
      <c r="F6" s="85"/>
      <c r="G6" s="86" t="s">
        <v>481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8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88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83" t="s">
        <v>482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4"/>
      <c r="C11" s="40" t="s">
        <v>483</v>
      </c>
      <c r="D11" s="4"/>
      <c r="E11" s="84" t="s">
        <v>468</v>
      </c>
      <c r="F11" s="4"/>
      <c r="G11" s="84" t="s">
        <v>484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4"/>
      <c r="C12" s="90">
        <v>100.0</v>
      </c>
      <c r="D12" s="4"/>
      <c r="E12" s="91">
        <v>43101.0</v>
      </c>
      <c r="F12" s="4"/>
      <c r="G12" s="92">
        <v>43101.0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4"/>
      <c r="C13" s="90">
        <v>200.0</v>
      </c>
      <c r="D13" s="4"/>
      <c r="E13" s="91">
        <v>43191.0</v>
      </c>
      <c r="F13" s="4"/>
      <c r="G13" s="92">
        <v>43271.0</v>
      </c>
      <c r="H13" s="4"/>
      <c r="I13" s="93" t="s">
        <v>485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4"/>
      <c r="C14" s="90">
        <v>400.0</v>
      </c>
      <c r="D14" s="4"/>
      <c r="E14" s="91">
        <v>43282.0</v>
      </c>
      <c r="F14" s="4"/>
      <c r="G14" s="92">
        <v>43202.0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4"/>
      <c r="C15" s="90">
        <v>600.0</v>
      </c>
      <c r="D15" s="4"/>
      <c r="E15" s="92">
        <v>43374.0</v>
      </c>
      <c r="F15" s="4"/>
      <c r="G15" s="92">
        <v>43322.0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4"/>
      <c r="C16" s="4"/>
      <c r="D16" s="4"/>
      <c r="E16" s="4"/>
      <c r="F16" s="4"/>
      <c r="G16" s="9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8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88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83" t="s">
        <v>486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4"/>
      <c r="C21" s="40" t="s">
        <v>487</v>
      </c>
      <c r="D21" s="4"/>
      <c r="E21" s="40" t="s">
        <v>488</v>
      </c>
      <c r="F21" s="4"/>
      <c r="G21" s="40" t="s">
        <v>489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4"/>
      <c r="C22" s="95">
        <f>SUM(C12:C15)</f>
        <v>1300</v>
      </c>
      <c r="D22" s="4"/>
      <c r="E22" s="96">
        <f>(G13-G12)*C22</f>
        <v>221000</v>
      </c>
      <c r="F22" s="4"/>
      <c r="G22" s="96">
        <f>PRODUCT(AVERAGE(C12:C15),G14-G12-200)</f>
        <v>-32175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4"/>
      <c r="C23" s="4"/>
      <c r="D23" s="4"/>
      <c r="E23" s="8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mergeCells count="3">
    <mergeCell ref="A1:A7"/>
    <mergeCell ref="A10:A16"/>
    <mergeCell ref="A19:A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8.13"/>
    <col customWidth="1" min="2" max="2" width="22.38"/>
    <col customWidth="1" min="3" max="3" width="19.13"/>
    <col customWidth="1" min="5" max="5" width="3.63"/>
    <col customWidth="1" min="6" max="6" width="17.88"/>
    <col customWidth="1" min="11" max="11" width="15.63"/>
    <col customWidth="1" min="15" max="15" width="21.63"/>
    <col customWidth="1" min="16" max="16" width="22.5"/>
    <col customWidth="1" min="17" max="17" width="14.0"/>
    <col customWidth="1" min="18" max="18" width="16.38"/>
  </cols>
  <sheetData>
    <row r="1">
      <c r="A1" s="97" t="s">
        <v>490</v>
      </c>
      <c r="B1" s="98"/>
      <c r="C1" s="98"/>
      <c r="D1" s="17"/>
      <c r="E1" s="99"/>
      <c r="F1" s="17"/>
      <c r="G1" s="17"/>
      <c r="H1" s="100" t="s">
        <v>491</v>
      </c>
      <c r="I1" s="17"/>
      <c r="J1" s="17"/>
      <c r="K1" s="17"/>
      <c r="L1" s="17"/>
      <c r="M1" s="100" t="s">
        <v>492</v>
      </c>
      <c r="O1" s="101" t="s">
        <v>493</v>
      </c>
      <c r="P1" s="101" t="s">
        <v>494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7"/>
      <c r="C2" s="17"/>
      <c r="D2" s="17"/>
      <c r="E2" s="99"/>
      <c r="F2" s="17"/>
      <c r="G2" s="17"/>
      <c r="H2" s="17"/>
      <c r="I2" s="17"/>
      <c r="J2" s="17"/>
      <c r="K2" s="102" t="s">
        <v>495</v>
      </c>
      <c r="L2" s="17"/>
      <c r="M2" s="17"/>
      <c r="N2" s="17"/>
      <c r="O2" s="101" t="s">
        <v>496</v>
      </c>
      <c r="P2" s="101" t="s">
        <v>497</v>
      </c>
      <c r="Q2" s="17"/>
      <c r="R2" s="101" t="s">
        <v>498</v>
      </c>
      <c r="S2" s="17"/>
      <c r="T2" s="17"/>
      <c r="U2" s="17"/>
      <c r="V2" s="17"/>
      <c r="W2" s="17"/>
      <c r="X2" s="17"/>
      <c r="Y2" s="17"/>
      <c r="Z2" s="17"/>
      <c r="AA2" s="17"/>
    </row>
    <row r="3">
      <c r="A3" s="103" t="s">
        <v>499</v>
      </c>
      <c r="B3" s="104"/>
      <c r="C3" s="104"/>
      <c r="D3" s="17"/>
      <c r="E3" s="99"/>
      <c r="F3" s="17"/>
      <c r="G3" s="13" t="s">
        <v>14</v>
      </c>
      <c r="H3" s="105" t="s">
        <v>500</v>
      </c>
      <c r="I3" s="15" t="s">
        <v>501</v>
      </c>
      <c r="J3" s="17"/>
      <c r="K3" s="106" t="s">
        <v>14</v>
      </c>
      <c r="L3" s="105" t="s">
        <v>500</v>
      </c>
      <c r="M3" s="13" t="s">
        <v>501</v>
      </c>
      <c r="N3" s="13" t="s">
        <v>502</v>
      </c>
      <c r="O3" s="105" t="s">
        <v>503</v>
      </c>
      <c r="P3" s="13" t="s">
        <v>504</v>
      </c>
      <c r="R3" s="107" t="s">
        <v>505</v>
      </c>
      <c r="S3" s="17"/>
      <c r="T3" s="17"/>
      <c r="U3" s="17"/>
      <c r="V3" s="17"/>
      <c r="W3" s="17"/>
      <c r="X3" s="17"/>
      <c r="Y3" s="17"/>
      <c r="Z3" s="17"/>
      <c r="AA3" s="17"/>
    </row>
    <row r="4">
      <c r="A4" s="15" t="s">
        <v>134</v>
      </c>
      <c r="B4" s="15" t="s">
        <v>135</v>
      </c>
      <c r="C4" s="15" t="s">
        <v>133</v>
      </c>
      <c r="D4" s="17"/>
      <c r="E4" s="99"/>
      <c r="F4" s="17"/>
      <c r="G4" s="22">
        <v>1.0</v>
      </c>
      <c r="H4" s="72" t="s">
        <v>506</v>
      </c>
      <c r="I4" s="17">
        <v>7.0</v>
      </c>
      <c r="J4" s="17"/>
      <c r="K4" s="22">
        <v>1.0</v>
      </c>
      <c r="L4" s="72" t="str">
        <f t="shared" ref="L4:L103" si="1">CONCATENATE("Order ",K4)</f>
        <v>Order 1</v>
      </c>
      <c r="M4" s="17">
        <v>19.0</v>
      </c>
      <c r="N4" s="108">
        <f t="shared" ref="N4:N103" si="2">M4*$R$4</f>
        <v>23.75</v>
      </c>
      <c r="O4" s="109">
        <v>0.17</v>
      </c>
      <c r="P4" s="110">
        <f t="shared" ref="P4:P103" si="3">N4+(N4*O4)</f>
        <v>27.7875</v>
      </c>
      <c r="R4" s="111">
        <v>1.25</v>
      </c>
      <c r="S4" s="17"/>
      <c r="T4" s="17"/>
      <c r="U4" s="17"/>
      <c r="V4" s="17"/>
      <c r="W4" s="17"/>
      <c r="X4" s="17"/>
      <c r="Y4" s="17"/>
      <c r="Z4" s="17"/>
      <c r="AA4" s="17"/>
    </row>
    <row r="5">
      <c r="A5" s="112" t="str">
        <f>Shortcuts!A7</f>
        <v>Show common keyboard shortcuts</v>
      </c>
      <c r="B5" s="113" t="str">
        <f>Shortcuts!B7</f>
        <v>⌘ + /</v>
      </c>
      <c r="C5" s="113" t="str">
        <f>Shortcuts!C7</f>
        <v>Ctrl + /</v>
      </c>
      <c r="D5" s="17"/>
      <c r="E5" s="99"/>
      <c r="F5" s="17"/>
      <c r="G5" s="22">
        <v>2.0</v>
      </c>
      <c r="H5" s="72" t="s">
        <v>507</v>
      </c>
      <c r="I5" s="17">
        <v>6.0</v>
      </c>
      <c r="J5" s="17"/>
      <c r="K5" s="22">
        <f t="shared" ref="K5:K103" si="4">K4+1</f>
        <v>2</v>
      </c>
      <c r="L5" s="72" t="str">
        <f t="shared" si="1"/>
        <v>Order 2</v>
      </c>
      <c r="M5" s="17">
        <v>13.0</v>
      </c>
      <c r="N5" s="108">
        <f t="shared" si="2"/>
        <v>16.25</v>
      </c>
      <c r="O5" s="109">
        <v>0.18</v>
      </c>
      <c r="P5" s="110">
        <f t="shared" si="3"/>
        <v>19.175</v>
      </c>
      <c r="Q5" s="17"/>
      <c r="U5" s="17"/>
      <c r="V5" s="17"/>
      <c r="W5" s="17"/>
      <c r="X5" s="17"/>
      <c r="Y5" s="17"/>
      <c r="Z5" s="17"/>
      <c r="AA5" s="17"/>
    </row>
    <row r="6">
      <c r="A6" s="112" t="str">
        <f>Shortcuts!A8</f>
        <v>Move to beginning of sheet</v>
      </c>
      <c r="B6" s="113" t="str">
        <f>Shortcuts!B8</f>
        <v>⌘ + Fn + Left arrow</v>
      </c>
      <c r="C6" s="113" t="str">
        <f>Shortcuts!C8</f>
        <v>Ctrl + Home</v>
      </c>
      <c r="D6" s="17"/>
      <c r="E6" s="99"/>
      <c r="F6" s="17"/>
      <c r="G6" s="22">
        <v>3.0</v>
      </c>
      <c r="H6" s="72" t="s">
        <v>508</v>
      </c>
      <c r="I6" s="17">
        <v>8.0</v>
      </c>
      <c r="J6" s="17"/>
      <c r="K6" s="22">
        <f t="shared" si="4"/>
        <v>3</v>
      </c>
      <c r="L6" s="72" t="str">
        <f t="shared" si="1"/>
        <v>Order 3</v>
      </c>
      <c r="M6" s="17">
        <v>19.0</v>
      </c>
      <c r="N6" s="108">
        <f t="shared" si="2"/>
        <v>23.75</v>
      </c>
      <c r="O6" s="109">
        <v>0.15</v>
      </c>
      <c r="P6" s="110">
        <f t="shared" si="3"/>
        <v>27.3125</v>
      </c>
      <c r="Q6" s="17"/>
      <c r="U6" s="17"/>
      <c r="V6" s="17"/>
      <c r="W6" s="17"/>
      <c r="X6" s="17"/>
      <c r="Y6" s="17"/>
      <c r="Z6" s="17"/>
      <c r="AA6" s="17"/>
    </row>
    <row r="7">
      <c r="A7" s="112" t="str">
        <f>Shortcuts!A9</f>
        <v>Move to end of row</v>
      </c>
      <c r="B7" s="114" t="str">
        <f>Shortcuts!B9</f>
        <v>⌘ + Directional Arrows</v>
      </c>
      <c r="C7" s="113" t="str">
        <f>Shortcuts!C9</f>
        <v>End</v>
      </c>
      <c r="D7" s="17"/>
      <c r="E7" s="99"/>
      <c r="F7" s="17"/>
      <c r="G7" s="22">
        <v>4.0</v>
      </c>
      <c r="H7" s="72" t="s">
        <v>509</v>
      </c>
      <c r="I7" s="17">
        <v>5.0</v>
      </c>
      <c r="J7" s="17"/>
      <c r="K7" s="22">
        <f t="shared" si="4"/>
        <v>4</v>
      </c>
      <c r="L7" s="72" t="str">
        <f t="shared" si="1"/>
        <v>Order 4</v>
      </c>
      <c r="M7" s="17">
        <v>18.0</v>
      </c>
      <c r="N7" s="108">
        <f t="shared" si="2"/>
        <v>22.5</v>
      </c>
      <c r="O7" s="109">
        <v>0.18</v>
      </c>
      <c r="P7" s="110">
        <f t="shared" si="3"/>
        <v>26.55</v>
      </c>
      <c r="Q7" s="17"/>
      <c r="U7" s="17"/>
      <c r="V7" s="17"/>
      <c r="W7" s="17"/>
      <c r="X7" s="17"/>
      <c r="Y7" s="17"/>
      <c r="Z7" s="17"/>
      <c r="AA7" s="17"/>
    </row>
    <row r="8">
      <c r="A8" s="115" t="str">
        <f>Shortcuts!A10</f>
        <v>Move to next sheet</v>
      </c>
      <c r="B8" s="114" t="str">
        <f>Shortcuts!B10</f>
        <v>⌘ + Shift + Fn + Down arrow</v>
      </c>
      <c r="C8" s="113" t="str">
        <f>Shortcuts!C10</f>
        <v>Ctrl + Shift + Page Down</v>
      </c>
      <c r="D8" s="17"/>
      <c r="E8" s="99"/>
      <c r="F8" s="17"/>
      <c r="G8" s="22">
        <v>5.0</v>
      </c>
      <c r="H8" s="72" t="s">
        <v>510</v>
      </c>
      <c r="I8" s="17">
        <v>6.0</v>
      </c>
      <c r="J8" s="17"/>
      <c r="K8" s="22">
        <f t="shared" si="4"/>
        <v>5</v>
      </c>
      <c r="L8" s="72" t="str">
        <f t="shared" si="1"/>
        <v>Order 5</v>
      </c>
      <c r="M8" s="17">
        <v>16.0</v>
      </c>
      <c r="N8" s="108">
        <f t="shared" si="2"/>
        <v>20</v>
      </c>
      <c r="O8" s="109">
        <v>0.18</v>
      </c>
      <c r="P8" s="110">
        <f t="shared" si="3"/>
        <v>23.6</v>
      </c>
      <c r="Q8" s="17"/>
      <c r="U8" s="17"/>
      <c r="V8" s="17"/>
      <c r="W8" s="17"/>
      <c r="X8" s="17"/>
      <c r="Y8" s="17"/>
      <c r="Z8" s="17"/>
      <c r="AA8" s="17"/>
    </row>
    <row r="9">
      <c r="A9" s="115" t="str">
        <f>Shortcuts!A11</f>
        <v>Move to previous sheet</v>
      </c>
      <c r="B9" s="114" t="str">
        <f>Shortcuts!B11</f>
        <v>⌘ + Shift + Fn + Up arrow</v>
      </c>
      <c r="C9" s="113" t="str">
        <f>Shortcuts!C11</f>
        <v>Ctrl + Shift + Page Up</v>
      </c>
      <c r="D9" s="17"/>
      <c r="E9" s="99"/>
      <c r="F9" s="17"/>
      <c r="G9" s="22">
        <v>6.0</v>
      </c>
      <c r="H9" s="72" t="s">
        <v>511</v>
      </c>
      <c r="I9" s="17">
        <v>7.0</v>
      </c>
      <c r="J9" s="17"/>
      <c r="K9" s="22">
        <f t="shared" si="4"/>
        <v>6</v>
      </c>
      <c r="L9" s="72" t="str">
        <f t="shared" si="1"/>
        <v>Order 6</v>
      </c>
      <c r="M9" s="17">
        <v>18.0</v>
      </c>
      <c r="N9" s="108">
        <f t="shared" si="2"/>
        <v>22.5</v>
      </c>
      <c r="O9" s="109">
        <v>0.15</v>
      </c>
      <c r="P9" s="110">
        <f t="shared" si="3"/>
        <v>25.875</v>
      </c>
      <c r="Q9" s="17"/>
      <c r="U9" s="17"/>
      <c r="V9" s="17"/>
      <c r="W9" s="17"/>
      <c r="X9" s="17"/>
      <c r="Y9" s="17"/>
      <c r="Z9" s="17"/>
      <c r="AA9" s="17"/>
    </row>
    <row r="10">
      <c r="A10" s="115" t="str">
        <f>Shortcuts!A12</f>
        <v>Fill down</v>
      </c>
      <c r="B10" s="114" t="str">
        <f>Shortcuts!B12</f>
        <v>⌘ + d</v>
      </c>
      <c r="C10" s="113" t="str">
        <f>Shortcuts!C12</f>
        <v>Ctrl + d</v>
      </c>
      <c r="D10" s="17"/>
      <c r="E10" s="99"/>
      <c r="F10" s="17"/>
      <c r="G10" s="22">
        <v>7.0</v>
      </c>
      <c r="H10" s="72" t="s">
        <v>512</v>
      </c>
      <c r="I10" s="17">
        <v>6.0</v>
      </c>
      <c r="J10" s="17"/>
      <c r="K10" s="22">
        <f t="shared" si="4"/>
        <v>7</v>
      </c>
      <c r="L10" s="72" t="str">
        <f t="shared" si="1"/>
        <v>Order 7</v>
      </c>
      <c r="M10" s="17">
        <v>13.0</v>
      </c>
      <c r="N10" s="108">
        <f t="shared" si="2"/>
        <v>16.25</v>
      </c>
      <c r="O10" s="109">
        <v>0.18</v>
      </c>
      <c r="P10" s="110">
        <f t="shared" si="3"/>
        <v>19.175</v>
      </c>
      <c r="Q10" s="17"/>
      <c r="U10" s="17"/>
      <c r="V10" s="17"/>
      <c r="W10" s="17"/>
      <c r="X10" s="17"/>
      <c r="Y10" s="17"/>
      <c r="Z10" s="17"/>
      <c r="AA10" s="17"/>
    </row>
    <row r="11">
      <c r="A11" s="115" t="str">
        <f>Shortcuts!A13</f>
        <v>Fill right</v>
      </c>
      <c r="B11" s="114" t="str">
        <f>Shortcuts!B13</f>
        <v>⌘ + r</v>
      </c>
      <c r="C11" s="113" t="str">
        <f>Shortcuts!C13</f>
        <v>Ctrl + r</v>
      </c>
      <c r="D11" s="17"/>
      <c r="E11" s="99"/>
      <c r="F11" s="17"/>
      <c r="G11" s="22">
        <v>8.0</v>
      </c>
      <c r="H11" s="72" t="s">
        <v>513</v>
      </c>
      <c r="I11" s="17">
        <v>9.0</v>
      </c>
      <c r="J11" s="17"/>
      <c r="K11" s="22">
        <f t="shared" si="4"/>
        <v>8</v>
      </c>
      <c r="L11" s="72" t="str">
        <f t="shared" si="1"/>
        <v>Order 8</v>
      </c>
      <c r="M11" s="17">
        <v>12.0</v>
      </c>
      <c r="N11" s="108">
        <f t="shared" si="2"/>
        <v>15</v>
      </c>
      <c r="O11" s="109">
        <v>0.18</v>
      </c>
      <c r="P11" s="110">
        <f t="shared" si="3"/>
        <v>17.7</v>
      </c>
      <c r="Q11" s="17"/>
      <c r="U11" s="17"/>
      <c r="V11" s="17"/>
      <c r="W11" s="17"/>
      <c r="X11" s="17"/>
      <c r="Y11" s="17"/>
      <c r="Z11" s="17"/>
      <c r="AA11" s="17"/>
    </row>
    <row r="12">
      <c r="A12" s="115" t="str">
        <f>Shortcuts!A14</f>
        <v>Paste</v>
      </c>
      <c r="B12" s="114" t="str">
        <f>Shortcuts!B14</f>
        <v>⌘ + v</v>
      </c>
      <c r="C12" s="113" t="str">
        <f>Shortcuts!C14</f>
        <v>Ctrl + v</v>
      </c>
      <c r="D12" s="17"/>
      <c r="E12" s="99"/>
      <c r="F12" s="17"/>
      <c r="G12" s="22">
        <v>9.0</v>
      </c>
      <c r="H12" s="72" t="s">
        <v>514</v>
      </c>
      <c r="I12" s="17">
        <v>5.0</v>
      </c>
      <c r="J12" s="17"/>
      <c r="K12" s="22">
        <f t="shared" si="4"/>
        <v>9</v>
      </c>
      <c r="L12" s="72" t="str">
        <f t="shared" si="1"/>
        <v>Order 9</v>
      </c>
      <c r="M12" s="17">
        <v>7.0</v>
      </c>
      <c r="N12" s="108">
        <f t="shared" si="2"/>
        <v>8.75</v>
      </c>
      <c r="O12" s="109">
        <v>0.15</v>
      </c>
      <c r="P12" s="110">
        <f t="shared" si="3"/>
        <v>10.0625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15" t="str">
        <f>Shortcuts!A15</f>
        <v>Paste values only</v>
      </c>
      <c r="B13" s="114" t="str">
        <f>Shortcuts!B15</f>
        <v>⌘ + Shift + v</v>
      </c>
      <c r="C13" s="113" t="str">
        <f>Shortcuts!C15</f>
        <v>Ctrl + Shift + v</v>
      </c>
      <c r="D13" s="17"/>
      <c r="E13" s="99"/>
      <c r="F13" s="17"/>
      <c r="G13" s="22">
        <v>10.0</v>
      </c>
      <c r="H13" s="72" t="s">
        <v>515</v>
      </c>
      <c r="I13" s="17">
        <v>9.0</v>
      </c>
      <c r="J13" s="17"/>
      <c r="K13" s="22">
        <f t="shared" si="4"/>
        <v>10</v>
      </c>
      <c r="L13" s="72" t="str">
        <f t="shared" si="1"/>
        <v>Order 10</v>
      </c>
      <c r="M13" s="17">
        <v>8.0</v>
      </c>
      <c r="N13" s="108">
        <f t="shared" si="2"/>
        <v>10</v>
      </c>
      <c r="O13" s="109">
        <v>0.15</v>
      </c>
      <c r="P13" s="110">
        <f t="shared" si="3"/>
        <v>11.5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15" t="str">
        <f>Shortcuts!A16</f>
        <v>Paste format only</v>
      </c>
      <c r="B14" s="114" t="str">
        <f>Shortcuts!B16</f>
        <v>⌘ + Option + v</v>
      </c>
      <c r="C14" s="113" t="str">
        <f>Shortcuts!C16</f>
        <v>Ctrl + Alt + v</v>
      </c>
      <c r="D14" s="17"/>
      <c r="E14" s="99"/>
      <c r="F14" s="17"/>
      <c r="G14" s="116">
        <v>11.0</v>
      </c>
      <c r="H14" s="117" t="str">
        <f t="shared" ref="H14:H20" si="5">CONCATENATE("Order ",G14)</f>
        <v>Order 11</v>
      </c>
      <c r="I14" s="118">
        <v>12.0</v>
      </c>
      <c r="J14" s="17"/>
      <c r="K14" s="22">
        <f t="shared" si="4"/>
        <v>11</v>
      </c>
      <c r="L14" s="72" t="str">
        <f t="shared" si="1"/>
        <v>Order 11</v>
      </c>
      <c r="M14" s="17">
        <v>7.0</v>
      </c>
      <c r="N14" s="108">
        <f t="shared" si="2"/>
        <v>8.75</v>
      </c>
      <c r="O14" s="109">
        <v>0.15</v>
      </c>
      <c r="P14" s="110">
        <f t="shared" si="3"/>
        <v>10.0625</v>
      </c>
      <c r="Q14" s="17"/>
      <c r="V14" s="17"/>
      <c r="W14" s="17"/>
      <c r="X14" s="17"/>
      <c r="Y14" s="17"/>
      <c r="Z14" s="17"/>
      <c r="AA14" s="17"/>
    </row>
    <row r="15">
      <c r="A15" s="115" t="str">
        <f>Shortcuts!A17</f>
        <v>Find</v>
      </c>
      <c r="B15" s="114" t="str">
        <f>Shortcuts!B17</f>
        <v>⌘ + f</v>
      </c>
      <c r="C15" s="113" t="str">
        <f>Shortcuts!C17</f>
        <v>Ctrl + f</v>
      </c>
      <c r="D15" s="17"/>
      <c r="E15" s="99"/>
      <c r="F15" s="17"/>
      <c r="G15" s="116">
        <v>12.0</v>
      </c>
      <c r="H15" s="117" t="str">
        <f t="shared" si="5"/>
        <v>Order 12</v>
      </c>
      <c r="I15" s="118">
        <v>7.0</v>
      </c>
      <c r="K15" s="22">
        <f t="shared" si="4"/>
        <v>12</v>
      </c>
      <c r="L15" s="72" t="str">
        <f t="shared" si="1"/>
        <v>Order 12</v>
      </c>
      <c r="M15" s="17">
        <v>5.0</v>
      </c>
      <c r="N15" s="108">
        <f t="shared" si="2"/>
        <v>6.25</v>
      </c>
      <c r="O15" s="109">
        <v>0.15</v>
      </c>
      <c r="P15" s="110">
        <f t="shared" si="3"/>
        <v>7.1875</v>
      </c>
      <c r="Q15" s="17"/>
      <c r="V15" s="17"/>
      <c r="W15" s="17"/>
      <c r="X15" s="17"/>
      <c r="Y15" s="17"/>
      <c r="Z15" s="17"/>
      <c r="AA15" s="17"/>
    </row>
    <row r="16">
      <c r="A16" s="115" t="str">
        <f>Shortcuts!A18</f>
        <v>Find and replace</v>
      </c>
      <c r="B16" s="114" t="str">
        <f>Shortcuts!B18</f>
        <v>⌘ + Shift + h</v>
      </c>
      <c r="C16" s="113" t="str">
        <f>Shortcuts!C18</f>
        <v>Ctrl + h</v>
      </c>
      <c r="D16" s="17"/>
      <c r="E16" s="99"/>
      <c r="F16" s="101" t="s">
        <v>516</v>
      </c>
      <c r="G16" s="116">
        <v>13.0</v>
      </c>
      <c r="H16" s="117" t="str">
        <f t="shared" si="5"/>
        <v>Order 13</v>
      </c>
      <c r="I16" s="118">
        <v>12.0</v>
      </c>
      <c r="K16" s="22">
        <f t="shared" si="4"/>
        <v>13</v>
      </c>
      <c r="L16" s="72" t="str">
        <f t="shared" si="1"/>
        <v>Order 13</v>
      </c>
      <c r="M16" s="17">
        <v>13.0</v>
      </c>
      <c r="N16" s="108">
        <f t="shared" si="2"/>
        <v>16.25</v>
      </c>
      <c r="O16" s="109">
        <v>0.15</v>
      </c>
      <c r="P16" s="110">
        <f t="shared" si="3"/>
        <v>18.6875</v>
      </c>
      <c r="Q16" s="17"/>
      <c r="V16" s="17"/>
      <c r="W16" s="17"/>
      <c r="X16" s="17"/>
      <c r="Y16" s="17"/>
      <c r="Z16" s="17"/>
      <c r="AA16" s="17"/>
    </row>
    <row r="17">
      <c r="A17" s="115" t="str">
        <f>Shortcuts!A19</f>
        <v>Undo</v>
      </c>
      <c r="B17" s="114" t="str">
        <f>Shortcuts!B19</f>
        <v>⌘ + z</v>
      </c>
      <c r="C17" s="113" t="str">
        <f>Shortcuts!C19</f>
        <v>Ctrl + z</v>
      </c>
      <c r="D17" s="17"/>
      <c r="E17" s="99"/>
      <c r="F17" s="101" t="s">
        <v>517</v>
      </c>
      <c r="G17" s="116">
        <v>14.0</v>
      </c>
      <c r="H17" s="117" t="str">
        <f t="shared" si="5"/>
        <v>Order 14</v>
      </c>
      <c r="I17" s="118">
        <v>7.0</v>
      </c>
      <c r="K17" s="22">
        <f t="shared" si="4"/>
        <v>14</v>
      </c>
      <c r="L17" s="72" t="str">
        <f t="shared" si="1"/>
        <v>Order 14</v>
      </c>
      <c r="M17" s="17">
        <v>16.0</v>
      </c>
      <c r="N17" s="108">
        <f t="shared" si="2"/>
        <v>20</v>
      </c>
      <c r="O17" s="109">
        <v>0.15</v>
      </c>
      <c r="P17" s="110">
        <f t="shared" si="3"/>
        <v>23</v>
      </c>
      <c r="Q17" s="17"/>
      <c r="V17" s="17"/>
      <c r="W17" s="17"/>
      <c r="X17" s="17"/>
      <c r="Y17" s="17"/>
      <c r="Z17" s="17"/>
      <c r="AA17" s="17"/>
    </row>
    <row r="18">
      <c r="A18" s="115" t="str">
        <f>Shortcuts!A20</f>
        <v>Redo</v>
      </c>
      <c r="B18" s="113" t="str">
        <f>left(Shortcuts!B20,5)</f>
        <v>⌘ + y</v>
      </c>
      <c r="C18" s="113" t="str">
        <f>left(Shortcuts!C20,8)</f>
        <v>Ctrl + y</v>
      </c>
      <c r="D18" s="17"/>
      <c r="E18" s="99"/>
      <c r="F18" s="101" t="s">
        <v>518</v>
      </c>
      <c r="G18" s="116">
        <v>15.0</v>
      </c>
      <c r="H18" s="117" t="str">
        <f t="shared" si="5"/>
        <v>Order 15</v>
      </c>
      <c r="I18" s="118">
        <v>10.0</v>
      </c>
      <c r="K18" s="22">
        <f t="shared" si="4"/>
        <v>15</v>
      </c>
      <c r="L18" s="72" t="str">
        <f t="shared" si="1"/>
        <v>Order 15</v>
      </c>
      <c r="M18" s="17">
        <v>9.0</v>
      </c>
      <c r="N18" s="108">
        <f t="shared" si="2"/>
        <v>11.25</v>
      </c>
      <c r="O18" s="109">
        <v>0.15</v>
      </c>
      <c r="P18" s="110">
        <f t="shared" si="3"/>
        <v>12.9375</v>
      </c>
      <c r="Q18" s="17"/>
      <c r="V18" s="17"/>
      <c r="W18" s="17"/>
      <c r="X18" s="17"/>
      <c r="Y18" s="17"/>
      <c r="Z18" s="17"/>
      <c r="AA18" s="17"/>
    </row>
    <row r="19">
      <c r="A19" s="115" t="str">
        <f>Shortcuts!A21</f>
        <v>Bold</v>
      </c>
      <c r="B19" s="114" t="str">
        <f>Shortcuts!B21</f>
        <v>⌘ + b</v>
      </c>
      <c r="C19" s="113" t="str">
        <f>Shortcuts!C21</f>
        <v>Ctrl + b</v>
      </c>
      <c r="D19" s="17"/>
      <c r="E19" s="99"/>
      <c r="F19" s="21"/>
      <c r="G19" s="116">
        <v>16.0</v>
      </c>
      <c r="H19" s="117" t="str">
        <f t="shared" si="5"/>
        <v>Order 16</v>
      </c>
      <c r="I19" s="118">
        <v>6.0</v>
      </c>
      <c r="K19" s="22">
        <f t="shared" si="4"/>
        <v>16</v>
      </c>
      <c r="L19" s="72" t="str">
        <f t="shared" si="1"/>
        <v>Order 16</v>
      </c>
      <c r="M19" s="17">
        <v>18.0</v>
      </c>
      <c r="N19" s="108">
        <f t="shared" si="2"/>
        <v>22.5</v>
      </c>
      <c r="O19" s="109">
        <v>0.15</v>
      </c>
      <c r="P19" s="110">
        <f t="shared" si="3"/>
        <v>25.875</v>
      </c>
      <c r="Q19" s="17"/>
      <c r="V19" s="17"/>
      <c r="W19" s="17"/>
      <c r="X19" s="17"/>
      <c r="Y19" s="17"/>
      <c r="Z19" s="17"/>
      <c r="AA19" s="17"/>
    </row>
    <row r="20">
      <c r="A20" s="112" t="str">
        <f>Shortcuts!A22</f>
        <v>Center align</v>
      </c>
      <c r="B20" s="113" t="str">
        <f>Shortcuts!B22</f>
        <v>⌘ + Shift + e</v>
      </c>
      <c r="C20" s="113" t="str">
        <f>Shortcuts!C22</f>
        <v>Ctrl + Shift + e</v>
      </c>
      <c r="D20" s="17"/>
      <c r="E20" s="99"/>
      <c r="G20" s="116">
        <v>17.0</v>
      </c>
      <c r="H20" s="117" t="str">
        <f t="shared" si="5"/>
        <v>Order 17</v>
      </c>
      <c r="I20" s="118">
        <v>8.0</v>
      </c>
      <c r="K20" s="22">
        <f t="shared" si="4"/>
        <v>17</v>
      </c>
      <c r="L20" s="72" t="str">
        <f t="shared" si="1"/>
        <v>Order 17</v>
      </c>
      <c r="M20" s="17">
        <v>14.0</v>
      </c>
      <c r="N20" s="108">
        <f t="shared" si="2"/>
        <v>17.5</v>
      </c>
      <c r="O20" s="109">
        <v>0.18</v>
      </c>
      <c r="P20" s="110">
        <f t="shared" si="3"/>
        <v>20.65</v>
      </c>
      <c r="Q20" s="17"/>
      <c r="V20" s="17"/>
      <c r="W20" s="17"/>
      <c r="X20" s="17"/>
      <c r="Y20" s="17"/>
      <c r="Z20" s="17"/>
      <c r="AA20" s="17"/>
    </row>
    <row r="21">
      <c r="A21" s="112" t="str">
        <f>Shortcuts!A23</f>
        <v>Left align</v>
      </c>
      <c r="B21" s="113" t="str">
        <f>Shortcuts!B23</f>
        <v>⌘ + Shift + l</v>
      </c>
      <c r="C21" s="113" t="str">
        <f>Shortcuts!C23</f>
        <v>Ctrl + Shift + l</v>
      </c>
      <c r="D21" s="17"/>
      <c r="E21" s="99"/>
      <c r="F21" s="17"/>
      <c r="K21" s="22">
        <f t="shared" si="4"/>
        <v>18</v>
      </c>
      <c r="L21" s="72" t="str">
        <f t="shared" si="1"/>
        <v>Order 18</v>
      </c>
      <c r="M21" s="17">
        <v>20.0</v>
      </c>
      <c r="N21" s="108">
        <f t="shared" si="2"/>
        <v>25</v>
      </c>
      <c r="O21" s="109">
        <v>0.18</v>
      </c>
      <c r="P21" s="110">
        <f t="shared" si="3"/>
        <v>29.5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12" t="str">
        <f>Shortcuts!A24</f>
        <v>Right align</v>
      </c>
      <c r="B22" s="113" t="str">
        <f>Shortcuts!B24</f>
        <v>⌘ + Shift + r</v>
      </c>
      <c r="C22" s="113" t="str">
        <f>Shortcuts!C24</f>
        <v>Ctrl + Shift + r</v>
      </c>
      <c r="D22" s="17"/>
      <c r="E22" s="99"/>
      <c r="F22" s="17"/>
      <c r="K22" s="22">
        <f t="shared" si="4"/>
        <v>19</v>
      </c>
      <c r="L22" s="72" t="str">
        <f t="shared" si="1"/>
        <v>Order 19</v>
      </c>
      <c r="M22" s="17">
        <v>13.0</v>
      </c>
      <c r="N22" s="108">
        <f t="shared" si="2"/>
        <v>16.25</v>
      </c>
      <c r="O22" s="109">
        <v>0.18</v>
      </c>
      <c r="P22" s="110">
        <f t="shared" si="3"/>
        <v>19.175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15" t="str">
        <f>Shortcuts!A25</f>
        <v>Apply bottom border</v>
      </c>
      <c r="B23" s="114" t="str">
        <f>Shortcuts!B25</f>
        <v>Option + Shift + 3</v>
      </c>
      <c r="C23" s="113" t="str">
        <f>Shortcuts!C25</f>
        <v>Alt + Shift + 3</v>
      </c>
      <c r="D23" s="17"/>
      <c r="E23" s="99"/>
      <c r="F23" s="17"/>
      <c r="J23" s="17"/>
      <c r="K23" s="22">
        <f t="shared" si="4"/>
        <v>20</v>
      </c>
      <c r="L23" s="72" t="str">
        <f t="shared" si="1"/>
        <v>Order 20</v>
      </c>
      <c r="M23" s="17">
        <v>11.0</v>
      </c>
      <c r="N23" s="108">
        <f t="shared" si="2"/>
        <v>13.75</v>
      </c>
      <c r="O23" s="109">
        <v>0.18</v>
      </c>
      <c r="P23" s="110">
        <f t="shared" si="3"/>
        <v>16.225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15" t="str">
        <f>Shortcuts!A26</f>
        <v>Apply outer border</v>
      </c>
      <c r="B24" s="113" t="str">
        <f>left(Shortcuts!B26,18)</f>
        <v>Option + Shift + 7</v>
      </c>
      <c r="C24" s="113" t="str">
        <f>left(Shortcuts!C26,15)</f>
        <v>Alt + Shift + 7</v>
      </c>
      <c r="D24" s="17"/>
      <c r="E24" s="99"/>
      <c r="F24" s="17"/>
      <c r="J24" s="17"/>
      <c r="K24" s="22">
        <f t="shared" si="4"/>
        <v>21</v>
      </c>
      <c r="L24" s="72" t="str">
        <f t="shared" si="1"/>
        <v>Order 21</v>
      </c>
      <c r="M24" s="17">
        <v>6.0</v>
      </c>
      <c r="N24" s="108">
        <f t="shared" si="2"/>
        <v>7.5</v>
      </c>
      <c r="O24" s="109">
        <v>0.15</v>
      </c>
      <c r="P24" s="110">
        <f t="shared" si="3"/>
        <v>8.625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12" t="str">
        <f>Shortcuts!A27</f>
        <v>Remove borders</v>
      </c>
      <c r="B25" s="113" t="str">
        <f>Shortcuts!B27</f>
        <v>Option + Shift + 6</v>
      </c>
      <c r="C25" s="113" t="str">
        <f>Shortcuts!C27</f>
        <v>Alt + Shift + 6</v>
      </c>
      <c r="D25" s="17"/>
      <c r="E25" s="99"/>
      <c r="F25" s="17"/>
      <c r="J25" s="17"/>
      <c r="K25" s="22">
        <f t="shared" si="4"/>
        <v>22</v>
      </c>
      <c r="L25" s="72" t="str">
        <f t="shared" si="1"/>
        <v>Order 22</v>
      </c>
      <c r="M25" s="17">
        <v>12.0</v>
      </c>
      <c r="N25" s="108">
        <f t="shared" si="2"/>
        <v>15</v>
      </c>
      <c r="O25" s="109">
        <v>0.15</v>
      </c>
      <c r="P25" s="110">
        <f t="shared" si="3"/>
        <v>17.25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15" t="str">
        <f>Shortcuts!A28</f>
        <v>Insert link</v>
      </c>
      <c r="B26" s="114" t="str">
        <f>Shortcuts!B28</f>
        <v>⌘ + k</v>
      </c>
      <c r="C26" s="113" t="str">
        <f>Shortcuts!C28</f>
        <v>Ctrl + k</v>
      </c>
      <c r="D26" s="17"/>
      <c r="E26" s="99"/>
      <c r="F26" s="17"/>
      <c r="G26" s="119"/>
      <c r="J26" s="17"/>
      <c r="K26" s="22">
        <f t="shared" si="4"/>
        <v>23</v>
      </c>
      <c r="L26" s="72" t="str">
        <f t="shared" si="1"/>
        <v>Order 23</v>
      </c>
      <c r="M26" s="17">
        <v>4.0</v>
      </c>
      <c r="N26" s="108">
        <f t="shared" si="2"/>
        <v>5</v>
      </c>
      <c r="O26" s="109">
        <v>0.15</v>
      </c>
      <c r="P26" s="110">
        <f t="shared" si="3"/>
        <v>5.75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15" t="str">
        <f>Shortcuts!A29</f>
        <v>Format as decimal</v>
      </c>
      <c r="B27" s="114" t="str">
        <f>Shortcuts!B29</f>
        <v>Ctrl + Shift + 1</v>
      </c>
      <c r="C27" s="113" t="str">
        <f>Shortcuts!C29</f>
        <v>Ctrl + Shift + 1</v>
      </c>
      <c r="D27" s="17"/>
      <c r="E27" s="99"/>
      <c r="F27" s="17"/>
      <c r="G27" s="119"/>
      <c r="J27" s="17"/>
      <c r="K27" s="22">
        <f t="shared" si="4"/>
        <v>24</v>
      </c>
      <c r="L27" s="72" t="str">
        <f t="shared" si="1"/>
        <v>Order 24</v>
      </c>
      <c r="M27" s="17">
        <v>9.0</v>
      </c>
      <c r="N27" s="108">
        <f t="shared" si="2"/>
        <v>11.25</v>
      </c>
      <c r="O27" s="109">
        <v>0.15</v>
      </c>
      <c r="P27" s="110">
        <f t="shared" si="3"/>
        <v>12.9375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15" t="str">
        <f>Shortcuts!A30</f>
        <v>Format as time</v>
      </c>
      <c r="B28" s="114" t="str">
        <f>Shortcuts!B30</f>
        <v>Ctrl + Shift + 2</v>
      </c>
      <c r="C28" s="113" t="str">
        <f>Shortcuts!C30</f>
        <v>Ctrl + Shift + 2</v>
      </c>
      <c r="D28" s="17"/>
      <c r="E28" s="99"/>
      <c r="F28" s="17"/>
      <c r="G28" s="119"/>
      <c r="J28" s="17"/>
      <c r="K28" s="22">
        <f t="shared" si="4"/>
        <v>25</v>
      </c>
      <c r="L28" s="72" t="str">
        <f t="shared" si="1"/>
        <v>Order 25</v>
      </c>
      <c r="M28" s="17">
        <v>16.0</v>
      </c>
      <c r="N28" s="108">
        <f t="shared" si="2"/>
        <v>20</v>
      </c>
      <c r="O28" s="109">
        <v>0.15</v>
      </c>
      <c r="P28" s="110">
        <f t="shared" si="3"/>
        <v>23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15" t="str">
        <f>Shortcuts!A31</f>
        <v>Format as date</v>
      </c>
      <c r="B29" s="114" t="str">
        <f>Shortcuts!B31</f>
        <v>Ctrl + Shift + 3</v>
      </c>
      <c r="C29" s="113" t="str">
        <f>Shortcuts!C31</f>
        <v>Ctrl + Shift + 3</v>
      </c>
      <c r="D29" s="17"/>
      <c r="E29" s="99"/>
      <c r="F29" s="17"/>
      <c r="G29" s="119"/>
      <c r="J29" s="17"/>
      <c r="K29" s="22">
        <f t="shared" si="4"/>
        <v>26</v>
      </c>
      <c r="L29" s="72" t="str">
        <f t="shared" si="1"/>
        <v>Order 26</v>
      </c>
      <c r="M29" s="17">
        <v>14.0</v>
      </c>
      <c r="N29" s="108">
        <f t="shared" si="2"/>
        <v>17.5</v>
      </c>
      <c r="O29" s="109">
        <v>0.15</v>
      </c>
      <c r="P29" s="110">
        <f t="shared" si="3"/>
        <v>20.125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15" t="str">
        <f>Shortcuts!A32</f>
        <v>Format as currency</v>
      </c>
      <c r="B30" s="114" t="str">
        <f>Shortcuts!B32</f>
        <v>Ctrl + Shift + 4</v>
      </c>
      <c r="C30" s="113" t="str">
        <f>Shortcuts!C32</f>
        <v>Ctrl + Shift + 4</v>
      </c>
      <c r="D30" s="17"/>
      <c r="E30" s="99"/>
      <c r="F30" s="17"/>
      <c r="G30" s="119"/>
      <c r="J30" s="17"/>
      <c r="K30" s="22">
        <f t="shared" si="4"/>
        <v>27</v>
      </c>
      <c r="L30" s="72" t="str">
        <f t="shared" si="1"/>
        <v>Order 27</v>
      </c>
      <c r="M30" s="17">
        <v>5.0</v>
      </c>
      <c r="N30" s="108">
        <f t="shared" si="2"/>
        <v>6.25</v>
      </c>
      <c r="O30" s="109">
        <v>0.18</v>
      </c>
      <c r="P30" s="110">
        <f t="shared" si="3"/>
        <v>7.375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15" t="str">
        <f>Shortcuts!A33</f>
        <v>Format as percentage</v>
      </c>
      <c r="B31" s="114" t="str">
        <f>Shortcuts!B33</f>
        <v>Ctrl + Shift + 5</v>
      </c>
      <c r="C31" s="113" t="str">
        <f>Shortcuts!C33</f>
        <v>Ctrl + Shift + 5</v>
      </c>
      <c r="D31" s="17"/>
      <c r="E31" s="99"/>
      <c r="F31" s="17"/>
      <c r="G31" s="119"/>
      <c r="H31" s="17"/>
      <c r="I31" s="17"/>
      <c r="J31" s="17"/>
      <c r="K31" s="22">
        <f t="shared" si="4"/>
        <v>28</v>
      </c>
      <c r="L31" s="72" t="str">
        <f t="shared" si="1"/>
        <v>Order 28</v>
      </c>
      <c r="M31" s="17">
        <v>8.0</v>
      </c>
      <c r="N31" s="108">
        <f t="shared" si="2"/>
        <v>10</v>
      </c>
      <c r="O31" s="109">
        <v>0.18</v>
      </c>
      <c r="P31" s="110">
        <f t="shared" si="3"/>
        <v>11.8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15" t="str">
        <f>Shortcuts!A34</f>
        <v>Clear formatting</v>
      </c>
      <c r="B32" s="114" t="str">
        <f>Shortcuts!B34</f>
        <v>⌘ + \</v>
      </c>
      <c r="C32" s="113" t="str">
        <f>Shortcuts!C34</f>
        <v>Ctrl + \</v>
      </c>
      <c r="D32" s="17"/>
      <c r="E32" s="99"/>
      <c r="F32" s="17"/>
      <c r="G32" s="119"/>
      <c r="H32" s="17"/>
      <c r="I32" s="17"/>
      <c r="J32" s="17"/>
      <c r="K32" s="22">
        <f t="shared" si="4"/>
        <v>29</v>
      </c>
      <c r="L32" s="72" t="str">
        <f t="shared" si="1"/>
        <v>Order 29</v>
      </c>
      <c r="M32" s="17">
        <v>5.0</v>
      </c>
      <c r="N32" s="108">
        <f t="shared" si="2"/>
        <v>6.25</v>
      </c>
      <c r="O32" s="109">
        <v>0.15</v>
      </c>
      <c r="P32" s="110">
        <f t="shared" si="3"/>
        <v>7.1875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15" t="str">
        <f>Shortcuts!A35</f>
        <v>Display list of sheets</v>
      </c>
      <c r="B33" s="114" t="str">
        <f>Shortcuts!B35</f>
        <v>Option + Shift + k</v>
      </c>
      <c r="C33" s="113" t="str">
        <f>Shortcuts!C35</f>
        <v>Alt + Shift + k</v>
      </c>
      <c r="D33" s="17"/>
      <c r="E33" s="99"/>
      <c r="F33" s="17"/>
      <c r="G33" s="119"/>
      <c r="H33" s="17"/>
      <c r="I33" s="17"/>
      <c r="J33" s="17"/>
      <c r="K33" s="22">
        <f t="shared" si="4"/>
        <v>30</v>
      </c>
      <c r="L33" s="72" t="str">
        <f t="shared" si="1"/>
        <v>Order 30</v>
      </c>
      <c r="M33" s="17">
        <v>19.0</v>
      </c>
      <c r="N33" s="108">
        <f t="shared" si="2"/>
        <v>23.75</v>
      </c>
      <c r="O33" s="109">
        <v>0.15</v>
      </c>
      <c r="P33" s="110">
        <f t="shared" si="3"/>
        <v>27.3125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15" t="str">
        <f>Shortcuts!A36</f>
        <v>Group rows or columns</v>
      </c>
      <c r="B34" s="114" t="str">
        <f>Shortcuts!B36</f>
        <v>Option + Shift + Right arrow</v>
      </c>
      <c r="C34" s="113" t="str">
        <f>Shortcuts!C36</f>
        <v>Ctrl + Shift + 9</v>
      </c>
      <c r="D34" s="17"/>
      <c r="E34" s="99"/>
      <c r="F34" s="17"/>
      <c r="G34" s="119"/>
      <c r="H34" s="17"/>
      <c r="I34" s="17"/>
      <c r="J34" s="17"/>
      <c r="K34" s="22">
        <f t="shared" si="4"/>
        <v>31</v>
      </c>
      <c r="L34" s="72" t="str">
        <f t="shared" si="1"/>
        <v>Order 31</v>
      </c>
      <c r="M34" s="17">
        <v>17.0</v>
      </c>
      <c r="N34" s="108">
        <f t="shared" si="2"/>
        <v>21.25</v>
      </c>
      <c r="O34" s="109">
        <v>0.18</v>
      </c>
      <c r="P34" s="110">
        <f t="shared" si="3"/>
        <v>25.075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15" t="str">
        <f>Shortcuts!A37</f>
        <v>Ungroup rows or columns</v>
      </c>
      <c r="B35" s="114" t="str">
        <f>Shortcuts!B37</f>
        <v>Option + Shift + Left arrow</v>
      </c>
      <c r="C35" s="113" t="str">
        <f>Shortcuts!C37</f>
        <v>Ctrl + Shift + 0</v>
      </c>
      <c r="D35" s="17"/>
      <c r="E35" s="99"/>
      <c r="F35" s="17"/>
      <c r="G35" s="119"/>
      <c r="H35" s="17"/>
      <c r="I35" s="17"/>
      <c r="J35" s="17"/>
      <c r="K35" s="22">
        <f t="shared" si="4"/>
        <v>32</v>
      </c>
      <c r="L35" s="72" t="str">
        <f t="shared" si="1"/>
        <v>Order 32</v>
      </c>
      <c r="M35" s="17">
        <v>15.0</v>
      </c>
      <c r="N35" s="108">
        <f t="shared" si="2"/>
        <v>18.75</v>
      </c>
      <c r="O35" s="109">
        <v>0.15</v>
      </c>
      <c r="P35" s="110">
        <f t="shared" si="3"/>
        <v>21.5625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12" t="s">
        <v>228</v>
      </c>
      <c r="B36" s="113" t="s">
        <v>229</v>
      </c>
      <c r="C36" s="113" t="s">
        <v>230</v>
      </c>
      <c r="D36" s="17"/>
      <c r="E36" s="99"/>
      <c r="F36" s="17"/>
      <c r="G36" s="119"/>
      <c r="H36" s="17"/>
      <c r="I36" s="17"/>
      <c r="J36" s="17"/>
      <c r="K36" s="22">
        <f t="shared" si="4"/>
        <v>33</v>
      </c>
      <c r="L36" s="72" t="str">
        <f t="shared" si="1"/>
        <v>Order 33</v>
      </c>
      <c r="M36" s="17">
        <v>17.0</v>
      </c>
      <c r="N36" s="108">
        <f t="shared" si="2"/>
        <v>21.25</v>
      </c>
      <c r="O36" s="109">
        <v>0.18</v>
      </c>
      <c r="P36" s="110">
        <f t="shared" si="3"/>
        <v>25.075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20" t="s">
        <v>225</v>
      </c>
      <c r="B37" s="113" t="s">
        <v>226</v>
      </c>
      <c r="C37" s="113" t="s">
        <v>227</v>
      </c>
      <c r="D37" s="17"/>
      <c r="E37" s="99"/>
      <c r="F37" s="17"/>
      <c r="G37" s="119"/>
      <c r="H37" s="17"/>
      <c r="I37" s="17"/>
      <c r="J37" s="17"/>
      <c r="K37" s="22">
        <f t="shared" si="4"/>
        <v>34</v>
      </c>
      <c r="L37" s="72" t="str">
        <f t="shared" si="1"/>
        <v>Order 34</v>
      </c>
      <c r="M37" s="17">
        <v>11.0</v>
      </c>
      <c r="N37" s="108">
        <f t="shared" si="2"/>
        <v>13.75</v>
      </c>
      <c r="O37" s="109">
        <v>0.15</v>
      </c>
      <c r="P37" s="110">
        <f t="shared" si="3"/>
        <v>15.8125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21" t="str">
        <f>Shortcuts!A35</f>
        <v>Display list of sheets</v>
      </c>
      <c r="B38" s="121" t="str">
        <f>Shortcuts!B35</f>
        <v>Option + Shift + k</v>
      </c>
      <c r="C38" s="17"/>
      <c r="D38" s="17"/>
      <c r="E38" s="99"/>
      <c r="F38" s="17"/>
      <c r="G38" s="119"/>
      <c r="H38" s="17"/>
      <c r="I38" s="17"/>
      <c r="J38" s="17"/>
      <c r="K38" s="22">
        <f t="shared" si="4"/>
        <v>35</v>
      </c>
      <c r="L38" s="72" t="str">
        <f t="shared" si="1"/>
        <v>Order 35</v>
      </c>
      <c r="M38" s="17">
        <v>15.0</v>
      </c>
      <c r="N38" s="108">
        <f t="shared" si="2"/>
        <v>18.75</v>
      </c>
      <c r="O38" s="109">
        <v>0.15</v>
      </c>
      <c r="P38" s="110">
        <f t="shared" si="3"/>
        <v>21.5625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99"/>
      <c r="F39" s="17"/>
      <c r="G39" s="119"/>
      <c r="H39" s="17"/>
      <c r="I39" s="17"/>
      <c r="J39" s="17"/>
      <c r="K39" s="22">
        <f t="shared" si="4"/>
        <v>36</v>
      </c>
      <c r="L39" s="72" t="str">
        <f t="shared" si="1"/>
        <v>Order 36</v>
      </c>
      <c r="M39" s="17">
        <v>10.0</v>
      </c>
      <c r="N39" s="108">
        <f t="shared" si="2"/>
        <v>12.5</v>
      </c>
      <c r="O39" s="109">
        <v>0.15</v>
      </c>
      <c r="P39" s="110">
        <f t="shared" si="3"/>
        <v>14.375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99"/>
      <c r="F40" s="17"/>
      <c r="G40" s="119"/>
      <c r="H40" s="17"/>
      <c r="I40" s="17"/>
      <c r="J40" s="17"/>
      <c r="K40" s="22">
        <f t="shared" si="4"/>
        <v>37</v>
      </c>
      <c r="L40" s="72" t="str">
        <f t="shared" si="1"/>
        <v>Order 37</v>
      </c>
      <c r="M40" s="17">
        <v>9.0</v>
      </c>
      <c r="N40" s="108">
        <f t="shared" si="2"/>
        <v>11.25</v>
      </c>
      <c r="O40" s="109">
        <v>0.18</v>
      </c>
      <c r="P40" s="110">
        <f t="shared" si="3"/>
        <v>13.275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99"/>
      <c r="F41" s="17"/>
      <c r="G41" s="17"/>
      <c r="H41" s="17"/>
      <c r="I41" s="17"/>
      <c r="J41" s="17"/>
      <c r="K41" s="22">
        <f t="shared" si="4"/>
        <v>38</v>
      </c>
      <c r="L41" s="72" t="str">
        <f t="shared" si="1"/>
        <v>Order 38</v>
      </c>
      <c r="M41" s="17">
        <v>7.0</v>
      </c>
      <c r="N41" s="108">
        <f t="shared" si="2"/>
        <v>8.75</v>
      </c>
      <c r="O41" s="109">
        <v>0.18</v>
      </c>
      <c r="P41" s="110">
        <f t="shared" si="3"/>
        <v>10.325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99"/>
      <c r="F42" s="17"/>
      <c r="G42" s="17"/>
      <c r="H42" s="17"/>
      <c r="I42" s="17"/>
      <c r="J42" s="17"/>
      <c r="K42" s="22">
        <f t="shared" si="4"/>
        <v>39</v>
      </c>
      <c r="L42" s="72" t="str">
        <f t="shared" si="1"/>
        <v>Order 39</v>
      </c>
      <c r="M42" s="17">
        <v>4.0</v>
      </c>
      <c r="N42" s="108">
        <f t="shared" si="2"/>
        <v>5</v>
      </c>
      <c r="O42" s="109">
        <v>0.15</v>
      </c>
      <c r="P42" s="110">
        <f t="shared" si="3"/>
        <v>5.75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99"/>
      <c r="F43" s="17"/>
      <c r="G43" s="17"/>
      <c r="H43" s="17"/>
      <c r="I43" s="17"/>
      <c r="J43" s="17"/>
      <c r="K43" s="22">
        <f t="shared" si="4"/>
        <v>40</v>
      </c>
      <c r="L43" s="72" t="str">
        <f t="shared" si="1"/>
        <v>Order 40</v>
      </c>
      <c r="M43" s="17">
        <v>4.0</v>
      </c>
      <c r="N43" s="108">
        <f t="shared" si="2"/>
        <v>5</v>
      </c>
      <c r="O43" s="109">
        <v>0.18</v>
      </c>
      <c r="P43" s="110">
        <f t="shared" si="3"/>
        <v>5.9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99"/>
      <c r="F44" s="17"/>
      <c r="G44" s="17"/>
      <c r="H44" s="17"/>
      <c r="I44" s="17"/>
      <c r="J44" s="17"/>
      <c r="K44" s="22">
        <f t="shared" si="4"/>
        <v>41</v>
      </c>
      <c r="L44" s="72" t="str">
        <f t="shared" si="1"/>
        <v>Order 41</v>
      </c>
      <c r="M44" s="17">
        <v>14.0</v>
      </c>
      <c r="N44" s="108">
        <f t="shared" si="2"/>
        <v>17.5</v>
      </c>
      <c r="O44" s="109">
        <v>0.15</v>
      </c>
      <c r="P44" s="110">
        <f t="shared" si="3"/>
        <v>20.125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99"/>
      <c r="F45" s="17"/>
      <c r="G45" s="17"/>
      <c r="H45" s="17"/>
      <c r="I45" s="17"/>
      <c r="J45" s="17"/>
      <c r="K45" s="22">
        <f t="shared" si="4"/>
        <v>42</v>
      </c>
      <c r="L45" s="72" t="str">
        <f t="shared" si="1"/>
        <v>Order 42</v>
      </c>
      <c r="M45" s="17">
        <v>12.0</v>
      </c>
      <c r="N45" s="108">
        <f t="shared" si="2"/>
        <v>15</v>
      </c>
      <c r="O45" s="109">
        <v>0.15</v>
      </c>
      <c r="P45" s="110">
        <f t="shared" si="3"/>
        <v>17.25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99"/>
      <c r="F46" s="17"/>
      <c r="G46" s="17"/>
      <c r="H46" s="17"/>
      <c r="I46" s="17"/>
      <c r="J46" s="17"/>
      <c r="K46" s="22">
        <f t="shared" si="4"/>
        <v>43</v>
      </c>
      <c r="L46" s="72" t="str">
        <f t="shared" si="1"/>
        <v>Order 43</v>
      </c>
      <c r="M46" s="17">
        <v>15.0</v>
      </c>
      <c r="N46" s="108">
        <f t="shared" si="2"/>
        <v>18.75</v>
      </c>
      <c r="O46" s="109">
        <v>0.18</v>
      </c>
      <c r="P46" s="110">
        <f t="shared" si="3"/>
        <v>22.125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99"/>
      <c r="F47" s="17"/>
      <c r="G47" s="17"/>
      <c r="H47" s="17"/>
      <c r="I47" s="17"/>
      <c r="J47" s="17"/>
      <c r="K47" s="22">
        <f t="shared" si="4"/>
        <v>44</v>
      </c>
      <c r="L47" s="72" t="str">
        <f t="shared" si="1"/>
        <v>Order 44</v>
      </c>
      <c r="M47" s="17">
        <v>18.0</v>
      </c>
      <c r="N47" s="108">
        <f t="shared" si="2"/>
        <v>22.5</v>
      </c>
      <c r="O47" s="109">
        <v>0.18</v>
      </c>
      <c r="P47" s="110">
        <f t="shared" si="3"/>
        <v>26.55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99"/>
      <c r="F48" s="17"/>
      <c r="G48" s="17"/>
      <c r="H48" s="17"/>
      <c r="I48" s="17"/>
      <c r="J48" s="17"/>
      <c r="K48" s="22">
        <f t="shared" si="4"/>
        <v>45</v>
      </c>
      <c r="L48" s="72" t="str">
        <f t="shared" si="1"/>
        <v>Order 45</v>
      </c>
      <c r="M48" s="17">
        <v>8.0</v>
      </c>
      <c r="N48" s="108">
        <f t="shared" si="2"/>
        <v>10</v>
      </c>
      <c r="O48" s="109">
        <v>0.15</v>
      </c>
      <c r="P48" s="110">
        <f t="shared" si="3"/>
        <v>11.5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99"/>
      <c r="F49" s="17"/>
      <c r="G49" s="17"/>
      <c r="H49" s="17"/>
      <c r="I49" s="17"/>
      <c r="J49" s="17"/>
      <c r="K49" s="22">
        <f t="shared" si="4"/>
        <v>46</v>
      </c>
      <c r="L49" s="72" t="str">
        <f t="shared" si="1"/>
        <v>Order 46</v>
      </c>
      <c r="M49" s="17">
        <v>12.0</v>
      </c>
      <c r="N49" s="108">
        <f t="shared" si="2"/>
        <v>15</v>
      </c>
      <c r="O49" s="109">
        <v>0.15</v>
      </c>
      <c r="P49" s="110">
        <f t="shared" si="3"/>
        <v>17.25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99"/>
      <c r="F50" s="17"/>
      <c r="G50" s="17"/>
      <c r="H50" s="17"/>
      <c r="I50" s="17"/>
      <c r="J50" s="17"/>
      <c r="K50" s="22">
        <f t="shared" si="4"/>
        <v>47</v>
      </c>
      <c r="L50" s="72" t="str">
        <f t="shared" si="1"/>
        <v>Order 47</v>
      </c>
      <c r="M50" s="17">
        <v>16.0</v>
      </c>
      <c r="N50" s="108">
        <f t="shared" si="2"/>
        <v>20</v>
      </c>
      <c r="O50" s="109">
        <v>0.18</v>
      </c>
      <c r="P50" s="110">
        <f t="shared" si="3"/>
        <v>23.6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99"/>
      <c r="F51" s="17"/>
      <c r="G51" s="17"/>
      <c r="H51" s="17"/>
      <c r="I51" s="17"/>
      <c r="J51" s="17"/>
      <c r="K51" s="22">
        <f t="shared" si="4"/>
        <v>48</v>
      </c>
      <c r="L51" s="72" t="str">
        <f t="shared" si="1"/>
        <v>Order 48</v>
      </c>
      <c r="M51" s="17">
        <v>13.0</v>
      </c>
      <c r="N51" s="108">
        <f t="shared" si="2"/>
        <v>16.25</v>
      </c>
      <c r="O51" s="109">
        <v>0.18</v>
      </c>
      <c r="P51" s="110">
        <f t="shared" si="3"/>
        <v>19.175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99"/>
      <c r="F52" s="17"/>
      <c r="G52" s="17"/>
      <c r="H52" s="17"/>
      <c r="I52" s="17"/>
      <c r="J52" s="17"/>
      <c r="K52" s="22">
        <f t="shared" si="4"/>
        <v>49</v>
      </c>
      <c r="L52" s="72" t="str">
        <f t="shared" si="1"/>
        <v>Order 49</v>
      </c>
      <c r="M52" s="17">
        <v>5.0</v>
      </c>
      <c r="N52" s="108">
        <f t="shared" si="2"/>
        <v>6.25</v>
      </c>
      <c r="O52" s="109">
        <v>0.18</v>
      </c>
      <c r="P52" s="110">
        <f t="shared" si="3"/>
        <v>7.375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99"/>
      <c r="F53" s="17"/>
      <c r="G53" s="17"/>
      <c r="H53" s="17"/>
      <c r="I53" s="17"/>
      <c r="J53" s="17"/>
      <c r="K53" s="22">
        <f t="shared" si="4"/>
        <v>50</v>
      </c>
      <c r="L53" s="72" t="str">
        <f t="shared" si="1"/>
        <v>Order 50</v>
      </c>
      <c r="M53" s="17">
        <v>15.0</v>
      </c>
      <c r="N53" s="108">
        <f t="shared" si="2"/>
        <v>18.75</v>
      </c>
      <c r="O53" s="109">
        <v>0.18</v>
      </c>
      <c r="P53" s="110">
        <f t="shared" si="3"/>
        <v>22.125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99"/>
      <c r="F54" s="17"/>
      <c r="G54" s="17"/>
      <c r="H54" s="17"/>
      <c r="I54" s="17"/>
      <c r="J54" s="17"/>
      <c r="K54" s="22">
        <f t="shared" si="4"/>
        <v>51</v>
      </c>
      <c r="L54" s="72" t="str">
        <f t="shared" si="1"/>
        <v>Order 51</v>
      </c>
      <c r="M54" s="17">
        <v>8.0</v>
      </c>
      <c r="N54" s="108">
        <f t="shared" si="2"/>
        <v>10</v>
      </c>
      <c r="O54" s="109">
        <v>0.15</v>
      </c>
      <c r="P54" s="110">
        <f t="shared" si="3"/>
        <v>11.5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99"/>
      <c r="F55" s="17"/>
      <c r="G55" s="17"/>
      <c r="H55" s="17"/>
      <c r="I55" s="17"/>
      <c r="J55" s="17"/>
      <c r="K55" s="22">
        <f t="shared" si="4"/>
        <v>52</v>
      </c>
      <c r="L55" s="72" t="str">
        <f t="shared" si="1"/>
        <v>Order 52</v>
      </c>
      <c r="M55" s="17">
        <v>12.0</v>
      </c>
      <c r="N55" s="108">
        <f t="shared" si="2"/>
        <v>15</v>
      </c>
      <c r="O55" s="109">
        <v>0.18</v>
      </c>
      <c r="P55" s="110">
        <f t="shared" si="3"/>
        <v>17.7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99"/>
      <c r="F56" s="17"/>
      <c r="G56" s="17"/>
      <c r="H56" s="17"/>
      <c r="I56" s="17"/>
      <c r="J56" s="17"/>
      <c r="K56" s="22">
        <f t="shared" si="4"/>
        <v>53</v>
      </c>
      <c r="L56" s="72" t="str">
        <f t="shared" si="1"/>
        <v>Order 53</v>
      </c>
      <c r="M56" s="17">
        <v>7.0</v>
      </c>
      <c r="N56" s="108">
        <f t="shared" si="2"/>
        <v>8.75</v>
      </c>
      <c r="O56" s="109">
        <v>0.15</v>
      </c>
      <c r="P56" s="110">
        <f t="shared" si="3"/>
        <v>10.0625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99"/>
      <c r="F57" s="17"/>
      <c r="G57" s="17"/>
      <c r="H57" s="17"/>
      <c r="I57" s="17"/>
      <c r="J57" s="17"/>
      <c r="K57" s="22">
        <f t="shared" si="4"/>
        <v>54</v>
      </c>
      <c r="L57" s="72" t="str">
        <f t="shared" si="1"/>
        <v>Order 54</v>
      </c>
      <c r="M57" s="17">
        <v>5.0</v>
      </c>
      <c r="N57" s="108">
        <f t="shared" si="2"/>
        <v>6.25</v>
      </c>
      <c r="O57" s="109">
        <v>0.18</v>
      </c>
      <c r="P57" s="110">
        <f t="shared" si="3"/>
        <v>7.375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99"/>
      <c r="F58" s="17"/>
      <c r="G58" s="17"/>
      <c r="H58" s="17"/>
      <c r="I58" s="17"/>
      <c r="J58" s="17"/>
      <c r="K58" s="22">
        <f t="shared" si="4"/>
        <v>55</v>
      </c>
      <c r="L58" s="72" t="str">
        <f t="shared" si="1"/>
        <v>Order 55</v>
      </c>
      <c r="M58" s="17">
        <v>16.0</v>
      </c>
      <c r="N58" s="108">
        <f t="shared" si="2"/>
        <v>20</v>
      </c>
      <c r="O58" s="109">
        <v>0.15</v>
      </c>
      <c r="P58" s="110">
        <f t="shared" si="3"/>
        <v>23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99"/>
      <c r="F59" s="17"/>
      <c r="G59" s="17"/>
      <c r="H59" s="17"/>
      <c r="I59" s="17"/>
      <c r="J59" s="17"/>
      <c r="K59" s="22">
        <f t="shared" si="4"/>
        <v>56</v>
      </c>
      <c r="L59" s="72" t="str">
        <f t="shared" si="1"/>
        <v>Order 56</v>
      </c>
      <c r="M59" s="17">
        <v>20.0</v>
      </c>
      <c r="N59" s="108">
        <f t="shared" si="2"/>
        <v>25</v>
      </c>
      <c r="O59" s="109">
        <v>0.18</v>
      </c>
      <c r="P59" s="110">
        <f t="shared" si="3"/>
        <v>29.5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99"/>
      <c r="F60" s="17"/>
      <c r="G60" s="17"/>
      <c r="H60" s="17"/>
      <c r="I60" s="17"/>
      <c r="J60" s="17"/>
      <c r="K60" s="22">
        <f t="shared" si="4"/>
        <v>57</v>
      </c>
      <c r="L60" s="72" t="str">
        <f t="shared" si="1"/>
        <v>Order 57</v>
      </c>
      <c r="M60" s="17">
        <v>9.0</v>
      </c>
      <c r="N60" s="108">
        <f t="shared" si="2"/>
        <v>11.25</v>
      </c>
      <c r="O60" s="109">
        <v>0.15</v>
      </c>
      <c r="P60" s="110">
        <f t="shared" si="3"/>
        <v>12.9375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99"/>
      <c r="F61" s="17"/>
      <c r="G61" s="17"/>
      <c r="H61" s="17"/>
      <c r="I61" s="17"/>
      <c r="J61" s="17"/>
      <c r="K61" s="22">
        <f t="shared" si="4"/>
        <v>58</v>
      </c>
      <c r="L61" s="72" t="str">
        <f t="shared" si="1"/>
        <v>Order 58</v>
      </c>
      <c r="M61" s="17">
        <v>11.0</v>
      </c>
      <c r="N61" s="108">
        <f t="shared" si="2"/>
        <v>13.75</v>
      </c>
      <c r="O61" s="109">
        <v>0.15</v>
      </c>
      <c r="P61" s="110">
        <f t="shared" si="3"/>
        <v>15.8125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99"/>
      <c r="F62" s="17"/>
      <c r="G62" s="17"/>
      <c r="H62" s="17"/>
      <c r="I62" s="17"/>
      <c r="J62" s="17"/>
      <c r="K62" s="22">
        <f t="shared" si="4"/>
        <v>59</v>
      </c>
      <c r="L62" s="72" t="str">
        <f t="shared" si="1"/>
        <v>Order 59</v>
      </c>
      <c r="M62" s="17">
        <v>7.0</v>
      </c>
      <c r="N62" s="108">
        <f t="shared" si="2"/>
        <v>8.75</v>
      </c>
      <c r="O62" s="109">
        <v>0.15</v>
      </c>
      <c r="P62" s="110">
        <f t="shared" si="3"/>
        <v>10.0625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99"/>
      <c r="F63" s="17"/>
      <c r="G63" s="17"/>
      <c r="H63" s="17"/>
      <c r="I63" s="17"/>
      <c r="J63" s="17"/>
      <c r="K63" s="22">
        <f t="shared" si="4"/>
        <v>60</v>
      </c>
      <c r="L63" s="72" t="str">
        <f t="shared" si="1"/>
        <v>Order 60</v>
      </c>
      <c r="M63" s="17">
        <v>4.0</v>
      </c>
      <c r="N63" s="108">
        <f t="shared" si="2"/>
        <v>5</v>
      </c>
      <c r="O63" s="109">
        <v>0.18</v>
      </c>
      <c r="P63" s="110">
        <f t="shared" si="3"/>
        <v>5.9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99"/>
      <c r="F64" s="17"/>
      <c r="G64" s="17"/>
      <c r="H64" s="17"/>
      <c r="I64" s="17"/>
      <c r="J64" s="17"/>
      <c r="K64" s="22">
        <f t="shared" si="4"/>
        <v>61</v>
      </c>
      <c r="L64" s="72" t="str">
        <f t="shared" si="1"/>
        <v>Order 61</v>
      </c>
      <c r="M64" s="17">
        <v>13.0</v>
      </c>
      <c r="N64" s="108">
        <f t="shared" si="2"/>
        <v>16.25</v>
      </c>
      <c r="O64" s="109">
        <v>0.15</v>
      </c>
      <c r="P64" s="110">
        <f t="shared" si="3"/>
        <v>18.6875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99"/>
      <c r="F65" s="17"/>
      <c r="G65" s="17"/>
      <c r="H65" s="17"/>
      <c r="I65" s="17"/>
      <c r="J65" s="17"/>
      <c r="K65" s="22">
        <f t="shared" si="4"/>
        <v>62</v>
      </c>
      <c r="L65" s="72" t="str">
        <f t="shared" si="1"/>
        <v>Order 62</v>
      </c>
      <c r="M65" s="17">
        <v>19.0</v>
      </c>
      <c r="N65" s="108">
        <f t="shared" si="2"/>
        <v>23.75</v>
      </c>
      <c r="O65" s="109">
        <v>0.15</v>
      </c>
      <c r="P65" s="110">
        <f t="shared" si="3"/>
        <v>27.3125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99"/>
      <c r="F66" s="17"/>
      <c r="G66" s="17"/>
      <c r="H66" s="17"/>
      <c r="I66" s="17"/>
      <c r="J66" s="17"/>
      <c r="K66" s="22">
        <f t="shared" si="4"/>
        <v>63</v>
      </c>
      <c r="L66" s="72" t="str">
        <f t="shared" si="1"/>
        <v>Order 63</v>
      </c>
      <c r="M66" s="17">
        <v>19.0</v>
      </c>
      <c r="N66" s="108">
        <f t="shared" si="2"/>
        <v>23.75</v>
      </c>
      <c r="O66" s="109">
        <v>0.15</v>
      </c>
      <c r="P66" s="110">
        <f t="shared" si="3"/>
        <v>27.3125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99"/>
      <c r="F67" s="17"/>
      <c r="G67" s="17"/>
      <c r="H67" s="17"/>
      <c r="I67" s="17"/>
      <c r="J67" s="17"/>
      <c r="K67" s="22">
        <f t="shared" si="4"/>
        <v>64</v>
      </c>
      <c r="L67" s="72" t="str">
        <f t="shared" si="1"/>
        <v>Order 64</v>
      </c>
      <c r="M67" s="17">
        <v>18.0</v>
      </c>
      <c r="N67" s="108">
        <f t="shared" si="2"/>
        <v>22.5</v>
      </c>
      <c r="O67" s="109">
        <v>0.15</v>
      </c>
      <c r="P67" s="110">
        <f t="shared" si="3"/>
        <v>25.875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99"/>
      <c r="F68" s="17"/>
      <c r="G68" s="17"/>
      <c r="H68" s="17"/>
      <c r="I68" s="17"/>
      <c r="J68" s="17"/>
      <c r="K68" s="22">
        <f t="shared" si="4"/>
        <v>65</v>
      </c>
      <c r="L68" s="72" t="str">
        <f t="shared" si="1"/>
        <v>Order 65</v>
      </c>
      <c r="M68" s="17">
        <v>17.0</v>
      </c>
      <c r="N68" s="108">
        <f t="shared" si="2"/>
        <v>21.25</v>
      </c>
      <c r="O68" s="109">
        <v>0.15</v>
      </c>
      <c r="P68" s="110">
        <f t="shared" si="3"/>
        <v>24.4375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99"/>
      <c r="F69" s="17"/>
      <c r="G69" s="17"/>
      <c r="H69" s="17"/>
      <c r="I69" s="17"/>
      <c r="J69" s="17"/>
      <c r="K69" s="22">
        <f t="shared" si="4"/>
        <v>66</v>
      </c>
      <c r="L69" s="72" t="str">
        <f t="shared" si="1"/>
        <v>Order 66</v>
      </c>
      <c r="M69" s="17">
        <v>19.0</v>
      </c>
      <c r="N69" s="108">
        <f t="shared" si="2"/>
        <v>23.75</v>
      </c>
      <c r="O69" s="109">
        <v>0.18</v>
      </c>
      <c r="P69" s="110">
        <f t="shared" si="3"/>
        <v>28.025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99"/>
      <c r="F70" s="17"/>
      <c r="G70" s="17"/>
      <c r="H70" s="17"/>
      <c r="I70" s="17"/>
      <c r="J70" s="17"/>
      <c r="K70" s="22">
        <f t="shared" si="4"/>
        <v>67</v>
      </c>
      <c r="L70" s="72" t="str">
        <f t="shared" si="1"/>
        <v>Order 67</v>
      </c>
      <c r="M70" s="17">
        <v>14.0</v>
      </c>
      <c r="N70" s="108">
        <f t="shared" si="2"/>
        <v>17.5</v>
      </c>
      <c r="O70" s="109">
        <v>0.15</v>
      </c>
      <c r="P70" s="110">
        <f t="shared" si="3"/>
        <v>20.125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99"/>
      <c r="F71" s="17"/>
      <c r="G71" s="17"/>
      <c r="H71" s="17"/>
      <c r="I71" s="17"/>
      <c r="J71" s="17"/>
      <c r="K71" s="22">
        <f t="shared" si="4"/>
        <v>68</v>
      </c>
      <c r="L71" s="72" t="str">
        <f t="shared" si="1"/>
        <v>Order 68</v>
      </c>
      <c r="M71" s="17">
        <v>20.0</v>
      </c>
      <c r="N71" s="108">
        <f t="shared" si="2"/>
        <v>25</v>
      </c>
      <c r="O71" s="109">
        <v>0.15</v>
      </c>
      <c r="P71" s="110">
        <f t="shared" si="3"/>
        <v>28.75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99"/>
      <c r="F72" s="17"/>
      <c r="G72" s="17"/>
      <c r="H72" s="17"/>
      <c r="I72" s="17"/>
      <c r="J72" s="17"/>
      <c r="K72" s="22">
        <f t="shared" si="4"/>
        <v>69</v>
      </c>
      <c r="L72" s="72" t="str">
        <f t="shared" si="1"/>
        <v>Order 69</v>
      </c>
      <c r="M72" s="17">
        <v>7.0</v>
      </c>
      <c r="N72" s="108">
        <f t="shared" si="2"/>
        <v>8.75</v>
      </c>
      <c r="O72" s="109">
        <v>0.18</v>
      </c>
      <c r="P72" s="110">
        <f t="shared" si="3"/>
        <v>10.325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99"/>
      <c r="F73" s="17"/>
      <c r="G73" s="17"/>
      <c r="H73" s="17"/>
      <c r="I73" s="17"/>
      <c r="J73" s="17"/>
      <c r="K73" s="22">
        <f t="shared" si="4"/>
        <v>70</v>
      </c>
      <c r="L73" s="72" t="str">
        <f t="shared" si="1"/>
        <v>Order 70</v>
      </c>
      <c r="M73" s="17">
        <v>15.0</v>
      </c>
      <c r="N73" s="108">
        <f t="shared" si="2"/>
        <v>18.75</v>
      </c>
      <c r="O73" s="109">
        <v>0.15</v>
      </c>
      <c r="P73" s="110">
        <f t="shared" si="3"/>
        <v>21.5625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99"/>
      <c r="F74" s="17"/>
      <c r="G74" s="17"/>
      <c r="H74" s="17"/>
      <c r="I74" s="17"/>
      <c r="J74" s="17"/>
      <c r="K74" s="22">
        <f t="shared" si="4"/>
        <v>71</v>
      </c>
      <c r="L74" s="72" t="str">
        <f t="shared" si="1"/>
        <v>Order 71</v>
      </c>
      <c r="M74" s="17">
        <v>14.0</v>
      </c>
      <c r="N74" s="108">
        <f t="shared" si="2"/>
        <v>17.5</v>
      </c>
      <c r="O74" s="109">
        <v>0.18</v>
      </c>
      <c r="P74" s="110">
        <f t="shared" si="3"/>
        <v>20.65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99"/>
      <c r="F75" s="17"/>
      <c r="G75" s="17"/>
      <c r="H75" s="17"/>
      <c r="I75" s="17"/>
      <c r="J75" s="17"/>
      <c r="K75" s="22">
        <f t="shared" si="4"/>
        <v>72</v>
      </c>
      <c r="L75" s="72" t="str">
        <f t="shared" si="1"/>
        <v>Order 72</v>
      </c>
      <c r="M75" s="17">
        <v>16.0</v>
      </c>
      <c r="N75" s="108">
        <f t="shared" si="2"/>
        <v>20</v>
      </c>
      <c r="O75" s="109">
        <v>0.15</v>
      </c>
      <c r="P75" s="110">
        <f t="shared" si="3"/>
        <v>23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99"/>
      <c r="F76" s="17"/>
      <c r="G76" s="17"/>
      <c r="H76" s="17"/>
      <c r="I76" s="17"/>
      <c r="J76" s="17"/>
      <c r="K76" s="22">
        <f t="shared" si="4"/>
        <v>73</v>
      </c>
      <c r="L76" s="72" t="str">
        <f t="shared" si="1"/>
        <v>Order 73</v>
      </c>
      <c r="M76" s="17">
        <v>13.0</v>
      </c>
      <c r="N76" s="108">
        <f t="shared" si="2"/>
        <v>16.25</v>
      </c>
      <c r="O76" s="109">
        <v>0.18</v>
      </c>
      <c r="P76" s="110">
        <f t="shared" si="3"/>
        <v>19.175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99"/>
      <c r="F77" s="17"/>
      <c r="G77" s="17"/>
      <c r="H77" s="17"/>
      <c r="I77" s="17"/>
      <c r="J77" s="17"/>
      <c r="K77" s="22">
        <f t="shared" si="4"/>
        <v>74</v>
      </c>
      <c r="L77" s="72" t="str">
        <f t="shared" si="1"/>
        <v>Order 74</v>
      </c>
      <c r="M77" s="17">
        <v>7.0</v>
      </c>
      <c r="N77" s="108">
        <f t="shared" si="2"/>
        <v>8.75</v>
      </c>
      <c r="O77" s="109">
        <v>0.15</v>
      </c>
      <c r="P77" s="110">
        <f t="shared" si="3"/>
        <v>10.0625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99"/>
      <c r="F78" s="17"/>
      <c r="G78" s="17"/>
      <c r="H78" s="17"/>
      <c r="I78" s="17"/>
      <c r="J78" s="17"/>
      <c r="K78" s="22">
        <f t="shared" si="4"/>
        <v>75</v>
      </c>
      <c r="L78" s="72" t="str">
        <f t="shared" si="1"/>
        <v>Order 75</v>
      </c>
      <c r="M78" s="17">
        <v>7.0</v>
      </c>
      <c r="N78" s="108">
        <f t="shared" si="2"/>
        <v>8.75</v>
      </c>
      <c r="O78" s="109">
        <v>0.18</v>
      </c>
      <c r="P78" s="110">
        <f t="shared" si="3"/>
        <v>10.325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99"/>
      <c r="F79" s="17"/>
      <c r="G79" s="17"/>
      <c r="H79" s="17"/>
      <c r="I79" s="17"/>
      <c r="J79" s="17"/>
      <c r="K79" s="22">
        <f t="shared" si="4"/>
        <v>76</v>
      </c>
      <c r="L79" s="72" t="str">
        <f t="shared" si="1"/>
        <v>Order 76</v>
      </c>
      <c r="M79" s="17">
        <v>15.0</v>
      </c>
      <c r="N79" s="108">
        <f t="shared" si="2"/>
        <v>18.75</v>
      </c>
      <c r="O79" s="109">
        <v>0.15</v>
      </c>
      <c r="P79" s="110">
        <f t="shared" si="3"/>
        <v>21.5625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99"/>
      <c r="F80" s="17"/>
      <c r="G80" s="17"/>
      <c r="H80" s="17"/>
      <c r="I80" s="17"/>
      <c r="J80" s="17"/>
      <c r="K80" s="22">
        <f t="shared" si="4"/>
        <v>77</v>
      </c>
      <c r="L80" s="72" t="str">
        <f t="shared" si="1"/>
        <v>Order 77</v>
      </c>
      <c r="M80" s="17">
        <v>14.0</v>
      </c>
      <c r="N80" s="108">
        <f t="shared" si="2"/>
        <v>17.5</v>
      </c>
      <c r="O80" s="109">
        <v>0.18</v>
      </c>
      <c r="P80" s="110">
        <f t="shared" si="3"/>
        <v>20.65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99"/>
      <c r="F81" s="17"/>
      <c r="G81" s="17"/>
      <c r="H81" s="17"/>
      <c r="I81" s="17"/>
      <c r="J81" s="17"/>
      <c r="K81" s="22">
        <f t="shared" si="4"/>
        <v>78</v>
      </c>
      <c r="L81" s="72" t="str">
        <f t="shared" si="1"/>
        <v>Order 78</v>
      </c>
      <c r="M81" s="17">
        <v>15.0</v>
      </c>
      <c r="N81" s="108">
        <f t="shared" si="2"/>
        <v>18.75</v>
      </c>
      <c r="O81" s="109">
        <v>0.15</v>
      </c>
      <c r="P81" s="110">
        <f t="shared" si="3"/>
        <v>21.5625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99"/>
      <c r="F82" s="17"/>
      <c r="G82" s="17"/>
      <c r="H82" s="17"/>
      <c r="I82" s="17"/>
      <c r="J82" s="17"/>
      <c r="K82" s="22">
        <f t="shared" si="4"/>
        <v>79</v>
      </c>
      <c r="L82" s="72" t="str">
        <f t="shared" si="1"/>
        <v>Order 79</v>
      </c>
      <c r="M82" s="17">
        <v>20.0</v>
      </c>
      <c r="N82" s="108">
        <f t="shared" si="2"/>
        <v>25</v>
      </c>
      <c r="O82" s="109">
        <v>0.18</v>
      </c>
      <c r="P82" s="110">
        <f t="shared" si="3"/>
        <v>29.5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99"/>
      <c r="F83" s="17"/>
      <c r="G83" s="17"/>
      <c r="H83" s="17"/>
      <c r="I83" s="17"/>
      <c r="J83" s="17"/>
      <c r="K83" s="22">
        <f t="shared" si="4"/>
        <v>80</v>
      </c>
      <c r="L83" s="72" t="str">
        <f t="shared" si="1"/>
        <v>Order 80</v>
      </c>
      <c r="M83" s="17">
        <v>16.0</v>
      </c>
      <c r="N83" s="108">
        <f t="shared" si="2"/>
        <v>20</v>
      </c>
      <c r="O83" s="109">
        <v>0.15</v>
      </c>
      <c r="P83" s="110">
        <f t="shared" si="3"/>
        <v>23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99"/>
      <c r="F84" s="17"/>
      <c r="G84" s="17"/>
      <c r="H84" s="17"/>
      <c r="I84" s="17"/>
      <c r="J84" s="17"/>
      <c r="K84" s="22">
        <f t="shared" si="4"/>
        <v>81</v>
      </c>
      <c r="L84" s="72" t="str">
        <f t="shared" si="1"/>
        <v>Order 81</v>
      </c>
      <c r="M84" s="17">
        <v>17.0</v>
      </c>
      <c r="N84" s="108">
        <f t="shared" si="2"/>
        <v>21.25</v>
      </c>
      <c r="O84" s="109">
        <v>0.18</v>
      </c>
      <c r="P84" s="110">
        <f t="shared" si="3"/>
        <v>25.075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99"/>
      <c r="F85" s="17"/>
      <c r="G85" s="17"/>
      <c r="H85" s="17"/>
      <c r="I85" s="17"/>
      <c r="J85" s="17"/>
      <c r="K85" s="22">
        <f t="shared" si="4"/>
        <v>82</v>
      </c>
      <c r="L85" s="72" t="str">
        <f t="shared" si="1"/>
        <v>Order 82</v>
      </c>
      <c r="M85" s="17">
        <v>13.0</v>
      </c>
      <c r="N85" s="108">
        <f t="shared" si="2"/>
        <v>16.25</v>
      </c>
      <c r="O85" s="109">
        <v>0.18</v>
      </c>
      <c r="P85" s="110">
        <f t="shared" si="3"/>
        <v>19.175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99"/>
      <c r="F86" s="17"/>
      <c r="G86" s="17"/>
      <c r="H86" s="17"/>
      <c r="I86" s="17"/>
      <c r="J86" s="17"/>
      <c r="K86" s="22">
        <f t="shared" si="4"/>
        <v>83</v>
      </c>
      <c r="L86" s="72" t="str">
        <f t="shared" si="1"/>
        <v>Order 83</v>
      </c>
      <c r="M86" s="17">
        <v>4.0</v>
      </c>
      <c r="N86" s="108">
        <f t="shared" si="2"/>
        <v>5</v>
      </c>
      <c r="O86" s="109">
        <v>0.18</v>
      </c>
      <c r="P86" s="110">
        <f t="shared" si="3"/>
        <v>5.9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99"/>
      <c r="F87" s="17"/>
      <c r="G87" s="17"/>
      <c r="H87" s="17"/>
      <c r="I87" s="17"/>
      <c r="J87" s="17"/>
      <c r="K87" s="22">
        <f t="shared" si="4"/>
        <v>84</v>
      </c>
      <c r="L87" s="72" t="str">
        <f t="shared" si="1"/>
        <v>Order 84</v>
      </c>
      <c r="M87" s="17">
        <v>17.0</v>
      </c>
      <c r="N87" s="108">
        <f t="shared" si="2"/>
        <v>21.25</v>
      </c>
      <c r="O87" s="109">
        <v>0.18</v>
      </c>
      <c r="P87" s="110">
        <f t="shared" si="3"/>
        <v>25.075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99"/>
      <c r="F88" s="17"/>
      <c r="G88" s="17"/>
      <c r="H88" s="17"/>
      <c r="I88" s="17"/>
      <c r="J88" s="17"/>
      <c r="K88" s="22">
        <f t="shared" si="4"/>
        <v>85</v>
      </c>
      <c r="L88" s="72" t="str">
        <f t="shared" si="1"/>
        <v>Order 85</v>
      </c>
      <c r="M88" s="17">
        <v>7.0</v>
      </c>
      <c r="N88" s="108">
        <f t="shared" si="2"/>
        <v>8.75</v>
      </c>
      <c r="O88" s="109">
        <v>0.18</v>
      </c>
      <c r="P88" s="110">
        <f t="shared" si="3"/>
        <v>10.325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99"/>
      <c r="F89" s="17"/>
      <c r="G89" s="17"/>
      <c r="H89" s="17"/>
      <c r="I89" s="17"/>
      <c r="J89" s="17"/>
      <c r="K89" s="22">
        <f t="shared" si="4"/>
        <v>86</v>
      </c>
      <c r="L89" s="72" t="str">
        <f t="shared" si="1"/>
        <v>Order 86</v>
      </c>
      <c r="M89" s="17">
        <v>6.0</v>
      </c>
      <c r="N89" s="108">
        <f t="shared" si="2"/>
        <v>7.5</v>
      </c>
      <c r="O89" s="109">
        <v>0.18</v>
      </c>
      <c r="P89" s="110">
        <f t="shared" si="3"/>
        <v>8.85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99"/>
      <c r="F90" s="17"/>
      <c r="G90" s="17"/>
      <c r="H90" s="17"/>
      <c r="I90" s="17"/>
      <c r="J90" s="17"/>
      <c r="K90" s="22">
        <f t="shared" si="4"/>
        <v>87</v>
      </c>
      <c r="L90" s="72" t="str">
        <f t="shared" si="1"/>
        <v>Order 87</v>
      </c>
      <c r="M90" s="17">
        <v>12.0</v>
      </c>
      <c r="N90" s="108">
        <f t="shared" si="2"/>
        <v>15</v>
      </c>
      <c r="O90" s="109">
        <v>0.15</v>
      </c>
      <c r="P90" s="110">
        <f t="shared" si="3"/>
        <v>17.25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99"/>
      <c r="F91" s="17"/>
      <c r="G91" s="17"/>
      <c r="H91" s="17"/>
      <c r="I91" s="17"/>
      <c r="J91" s="17"/>
      <c r="K91" s="22">
        <f t="shared" si="4"/>
        <v>88</v>
      </c>
      <c r="L91" s="72" t="str">
        <f t="shared" si="1"/>
        <v>Order 88</v>
      </c>
      <c r="M91" s="17">
        <v>6.0</v>
      </c>
      <c r="N91" s="108">
        <f t="shared" si="2"/>
        <v>7.5</v>
      </c>
      <c r="O91" s="109">
        <v>0.15</v>
      </c>
      <c r="P91" s="110">
        <f t="shared" si="3"/>
        <v>8.625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99"/>
      <c r="F92" s="17"/>
      <c r="G92" s="17"/>
      <c r="H92" s="17"/>
      <c r="I92" s="17"/>
      <c r="J92" s="17"/>
      <c r="K92" s="22">
        <f t="shared" si="4"/>
        <v>89</v>
      </c>
      <c r="L92" s="72" t="str">
        <f t="shared" si="1"/>
        <v>Order 89</v>
      </c>
      <c r="M92" s="17">
        <v>17.0</v>
      </c>
      <c r="N92" s="108">
        <f t="shared" si="2"/>
        <v>21.25</v>
      </c>
      <c r="O92" s="109">
        <v>0.15</v>
      </c>
      <c r="P92" s="110">
        <f t="shared" si="3"/>
        <v>24.4375</v>
      </c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99"/>
      <c r="F93" s="17"/>
      <c r="G93" s="17"/>
      <c r="H93" s="17"/>
      <c r="I93" s="17"/>
      <c r="J93" s="17"/>
      <c r="K93" s="22">
        <f t="shared" si="4"/>
        <v>90</v>
      </c>
      <c r="L93" s="72" t="str">
        <f t="shared" si="1"/>
        <v>Order 90</v>
      </c>
      <c r="M93" s="17">
        <v>5.0</v>
      </c>
      <c r="N93" s="108">
        <f t="shared" si="2"/>
        <v>6.25</v>
      </c>
      <c r="O93" s="109">
        <v>0.15</v>
      </c>
      <c r="P93" s="110">
        <f t="shared" si="3"/>
        <v>7.1875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99"/>
      <c r="F94" s="17"/>
      <c r="G94" s="17"/>
      <c r="H94" s="17"/>
      <c r="I94" s="17"/>
      <c r="J94" s="17"/>
      <c r="K94" s="22">
        <f t="shared" si="4"/>
        <v>91</v>
      </c>
      <c r="L94" s="72" t="str">
        <f t="shared" si="1"/>
        <v>Order 91</v>
      </c>
      <c r="M94" s="17">
        <v>8.0</v>
      </c>
      <c r="N94" s="108">
        <f t="shared" si="2"/>
        <v>10</v>
      </c>
      <c r="O94" s="109">
        <v>0.15</v>
      </c>
      <c r="P94" s="110">
        <f t="shared" si="3"/>
        <v>11.5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99"/>
      <c r="F95" s="17"/>
      <c r="G95" s="17"/>
      <c r="H95" s="17"/>
      <c r="I95" s="17"/>
      <c r="J95" s="17"/>
      <c r="K95" s="22">
        <f t="shared" si="4"/>
        <v>92</v>
      </c>
      <c r="L95" s="72" t="str">
        <f t="shared" si="1"/>
        <v>Order 92</v>
      </c>
      <c r="M95" s="17">
        <v>12.0</v>
      </c>
      <c r="N95" s="108">
        <f t="shared" si="2"/>
        <v>15</v>
      </c>
      <c r="O95" s="109">
        <v>0.15</v>
      </c>
      <c r="P95" s="110">
        <f t="shared" si="3"/>
        <v>17.25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99"/>
      <c r="F96" s="17"/>
      <c r="G96" s="17"/>
      <c r="H96" s="17"/>
      <c r="I96" s="17"/>
      <c r="J96" s="17"/>
      <c r="K96" s="22">
        <f t="shared" si="4"/>
        <v>93</v>
      </c>
      <c r="L96" s="72" t="str">
        <f t="shared" si="1"/>
        <v>Order 93</v>
      </c>
      <c r="M96" s="17">
        <v>8.0</v>
      </c>
      <c r="N96" s="108">
        <f t="shared" si="2"/>
        <v>10</v>
      </c>
      <c r="O96" s="109">
        <v>0.15</v>
      </c>
      <c r="P96" s="110">
        <f t="shared" si="3"/>
        <v>11.5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99"/>
      <c r="F97" s="17"/>
      <c r="G97" s="17"/>
      <c r="H97" s="17"/>
      <c r="I97" s="17"/>
      <c r="J97" s="17"/>
      <c r="K97" s="22">
        <f t="shared" si="4"/>
        <v>94</v>
      </c>
      <c r="L97" s="72" t="str">
        <f t="shared" si="1"/>
        <v>Order 94</v>
      </c>
      <c r="M97" s="17">
        <v>7.0</v>
      </c>
      <c r="N97" s="108">
        <f t="shared" si="2"/>
        <v>8.75</v>
      </c>
      <c r="O97" s="109">
        <v>0.18</v>
      </c>
      <c r="P97" s="110">
        <f t="shared" si="3"/>
        <v>10.325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99"/>
      <c r="F98" s="17"/>
      <c r="G98" s="17"/>
      <c r="H98" s="17"/>
      <c r="I98" s="17"/>
      <c r="J98" s="17"/>
      <c r="K98" s="22">
        <f t="shared" si="4"/>
        <v>95</v>
      </c>
      <c r="L98" s="72" t="str">
        <f t="shared" si="1"/>
        <v>Order 95</v>
      </c>
      <c r="M98" s="17">
        <v>6.0</v>
      </c>
      <c r="N98" s="108">
        <f t="shared" si="2"/>
        <v>7.5</v>
      </c>
      <c r="O98" s="109">
        <v>0.18</v>
      </c>
      <c r="P98" s="110">
        <f t="shared" si="3"/>
        <v>8.85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99"/>
      <c r="F99" s="17"/>
      <c r="G99" s="17"/>
      <c r="H99" s="17"/>
      <c r="I99" s="17"/>
      <c r="J99" s="17"/>
      <c r="K99" s="22">
        <f t="shared" si="4"/>
        <v>96</v>
      </c>
      <c r="L99" s="72" t="str">
        <f t="shared" si="1"/>
        <v>Order 96</v>
      </c>
      <c r="M99" s="17">
        <v>13.0</v>
      </c>
      <c r="N99" s="108">
        <f t="shared" si="2"/>
        <v>16.25</v>
      </c>
      <c r="O99" s="109">
        <v>0.15</v>
      </c>
      <c r="P99" s="110">
        <f t="shared" si="3"/>
        <v>18.6875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99"/>
      <c r="F100" s="17"/>
      <c r="G100" s="17"/>
      <c r="H100" s="17"/>
      <c r="I100" s="17"/>
      <c r="J100" s="17"/>
      <c r="K100" s="22">
        <f t="shared" si="4"/>
        <v>97</v>
      </c>
      <c r="L100" s="72" t="str">
        <f t="shared" si="1"/>
        <v>Order 97</v>
      </c>
      <c r="M100" s="17">
        <v>20.0</v>
      </c>
      <c r="N100" s="108">
        <f t="shared" si="2"/>
        <v>25</v>
      </c>
      <c r="O100" s="109">
        <v>0.15</v>
      </c>
      <c r="P100" s="110">
        <f t="shared" si="3"/>
        <v>28.75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99"/>
      <c r="F101" s="17"/>
      <c r="G101" s="17"/>
      <c r="H101" s="17"/>
      <c r="I101" s="17"/>
      <c r="J101" s="17"/>
      <c r="K101" s="22">
        <f t="shared" si="4"/>
        <v>98</v>
      </c>
      <c r="L101" s="72" t="str">
        <f t="shared" si="1"/>
        <v>Order 98</v>
      </c>
      <c r="M101" s="17">
        <v>6.0</v>
      </c>
      <c r="N101" s="108">
        <f t="shared" si="2"/>
        <v>7.5</v>
      </c>
      <c r="O101" s="109">
        <v>0.15</v>
      </c>
      <c r="P101" s="110">
        <f t="shared" si="3"/>
        <v>8.625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99"/>
      <c r="F102" s="17"/>
      <c r="G102" s="17"/>
      <c r="H102" s="17"/>
      <c r="I102" s="17"/>
      <c r="J102" s="17"/>
      <c r="K102" s="22">
        <f t="shared" si="4"/>
        <v>99</v>
      </c>
      <c r="L102" s="72" t="str">
        <f t="shared" si="1"/>
        <v>Order 99</v>
      </c>
      <c r="M102" s="17">
        <v>18.0</v>
      </c>
      <c r="N102" s="108">
        <f t="shared" si="2"/>
        <v>22.5</v>
      </c>
      <c r="O102" s="109">
        <v>0.15</v>
      </c>
      <c r="P102" s="110">
        <f t="shared" si="3"/>
        <v>25.875</v>
      </c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99"/>
      <c r="F103" s="17"/>
      <c r="G103" s="17"/>
      <c r="H103" s="17"/>
      <c r="I103" s="17"/>
      <c r="J103" s="17"/>
      <c r="K103" s="22">
        <f t="shared" si="4"/>
        <v>100</v>
      </c>
      <c r="L103" s="72" t="str">
        <f t="shared" si="1"/>
        <v>Order 100</v>
      </c>
      <c r="M103" s="17">
        <v>19.0</v>
      </c>
      <c r="N103" s="108">
        <f t="shared" si="2"/>
        <v>23.75</v>
      </c>
      <c r="O103" s="109">
        <v>0.15</v>
      </c>
      <c r="P103" s="110">
        <f t="shared" si="3"/>
        <v>27.3125</v>
      </c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99"/>
      <c r="F104" s="17"/>
      <c r="G104" s="17"/>
      <c r="H104" s="17"/>
      <c r="I104" s="17"/>
      <c r="J104" s="17"/>
      <c r="K104" s="2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99"/>
      <c r="F105" s="17"/>
      <c r="G105" s="17"/>
      <c r="H105" s="17"/>
      <c r="I105" s="17"/>
      <c r="J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99"/>
      <c r="F106" s="17"/>
      <c r="G106" s="17"/>
      <c r="H106" s="17"/>
      <c r="I106" s="17"/>
      <c r="J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99"/>
      <c r="F107" s="17"/>
      <c r="G107" s="17"/>
      <c r="H107" s="17"/>
      <c r="I107" s="17"/>
      <c r="J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99"/>
      <c r="F108" s="17"/>
      <c r="G108" s="17"/>
      <c r="H108" s="17"/>
      <c r="I108" s="17"/>
      <c r="J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99"/>
      <c r="F109" s="17"/>
      <c r="G109" s="17"/>
      <c r="H109" s="17"/>
      <c r="I109" s="17"/>
      <c r="J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99"/>
      <c r="F110" s="17"/>
      <c r="G110" s="17"/>
      <c r="H110" s="17"/>
      <c r="I110" s="17"/>
      <c r="J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99"/>
      <c r="F111" s="17"/>
      <c r="G111" s="17"/>
      <c r="H111" s="17"/>
      <c r="I111" s="17"/>
      <c r="J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99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99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99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99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99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99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99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99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99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99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99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99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99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99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99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9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9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99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99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99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99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99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99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99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99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99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99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99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99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99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99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99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99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99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99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99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99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99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99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99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99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99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99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99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99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99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99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99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99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99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99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99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99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9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9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99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99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99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99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99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99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99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99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99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99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99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99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99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99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99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99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99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99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99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99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99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99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99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99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99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99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99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99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99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99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99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99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99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99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99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99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99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99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99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99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99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99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99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99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99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99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99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99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99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99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99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99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99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99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99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99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99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99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99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99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99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99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99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99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99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99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99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99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99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99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99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99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99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99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99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99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99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99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99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99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99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99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99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99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99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99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99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99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99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99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99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99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99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99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99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99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99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99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99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99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99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99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99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99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99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99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99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99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99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99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99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99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99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99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99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99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99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99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99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99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99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99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99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99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99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99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99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99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99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99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99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99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99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99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99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99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99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99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99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99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99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99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99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99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99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99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99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99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99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99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99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99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99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99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99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99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99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99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99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99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99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99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99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99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99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99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99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99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99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99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99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99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99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99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99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99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99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99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99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99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99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99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99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99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99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99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99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99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99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99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99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99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99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99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99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99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99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99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99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99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99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99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99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99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99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99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99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99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99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99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99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99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99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99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99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99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99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99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99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99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99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99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99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99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99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99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99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99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99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99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99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99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99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99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99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99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99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99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99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99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99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99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99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99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99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99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99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99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99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99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99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99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99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99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99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99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99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99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99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99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99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99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99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99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99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99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99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99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99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99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99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99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99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99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99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99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99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99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99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99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99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99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99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99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99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99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99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99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99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99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99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99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99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99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99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99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99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99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99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99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99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99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99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99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99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99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99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99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99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99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99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99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99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99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99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99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99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99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99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99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99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99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99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99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99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99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99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99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99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99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99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99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99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99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99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99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99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99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99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99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99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99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99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99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99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99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99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99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99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99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99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9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9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99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99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99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99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99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99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99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99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99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99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99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99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99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99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99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99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99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99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99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99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99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99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9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99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99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99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99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99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99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99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99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99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99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99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99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99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99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99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99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99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99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99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99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99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99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99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99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99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99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99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99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99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99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99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99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99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99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99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99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9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99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99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99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99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99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99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99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99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99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99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99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99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99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99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99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99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99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99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99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99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99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99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99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99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99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99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99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99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99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99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99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99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99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99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99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99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99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99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99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99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99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99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99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99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99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99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99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99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99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99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99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99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99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99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99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99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99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99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99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99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99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99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99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99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99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99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99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99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99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99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99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99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99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99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99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99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99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99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99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99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99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99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99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99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99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99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99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99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99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99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99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99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99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99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99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99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99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99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99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99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99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99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99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99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99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99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99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99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99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99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99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99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99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99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99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99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99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99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99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99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99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99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99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99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99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99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99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99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99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99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99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99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99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99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99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99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99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99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99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99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99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99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99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99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99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99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99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99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99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99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99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99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99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99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99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99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99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99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99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99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99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99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99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99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99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99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99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99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99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99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99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99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99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99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99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99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99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99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99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99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99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99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99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99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99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99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99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99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99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99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99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99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99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99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99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99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99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99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99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99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99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99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99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99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99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99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99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99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99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99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99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99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99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99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99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99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99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99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99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99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99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99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99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99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99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99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99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99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99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99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99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99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99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99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99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99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99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99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99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99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99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99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99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99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99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99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99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99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99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99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99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99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99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99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99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99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99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99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99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99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99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99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99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99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99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99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99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99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99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99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99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99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99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99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99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99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99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99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99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99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99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99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99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99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99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99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99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99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99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99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99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99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99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99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99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99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99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99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99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99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99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99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99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99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99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99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99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99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99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99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99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99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99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99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99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99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99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99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99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99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99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99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99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99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99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99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99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99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99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99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99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99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99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99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99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99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99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99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99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99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99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99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99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99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99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99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99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99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99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99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99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99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99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99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99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99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99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99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99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99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99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99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99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99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99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99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99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99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99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99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99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99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99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99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99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99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99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99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99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99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99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99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99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99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99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99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99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99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99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99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99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99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99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99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99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99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99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99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99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99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99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99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99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99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99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99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99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99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99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99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99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99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99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99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99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99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99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99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99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99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99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M1:N1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22" t="s">
        <v>14</v>
      </c>
      <c r="B1" s="122" t="s">
        <v>500</v>
      </c>
      <c r="C1" s="123" t="s">
        <v>501</v>
      </c>
      <c r="D1" s="123" t="s">
        <v>502</v>
      </c>
      <c r="E1" s="123" t="s">
        <v>503</v>
      </c>
      <c r="F1" s="123" t="s">
        <v>504</v>
      </c>
      <c r="I1" s="124"/>
    </row>
    <row r="2">
      <c r="A2" s="124">
        <v>1.0</v>
      </c>
      <c r="B2" s="125" t="s">
        <v>506</v>
      </c>
      <c r="C2" s="126">
        <v>19.0</v>
      </c>
      <c r="D2" s="127">
        <v>23.75</v>
      </c>
      <c r="E2" s="128">
        <v>0.18</v>
      </c>
      <c r="F2" s="127">
        <v>28.025</v>
      </c>
    </row>
    <row r="3">
      <c r="A3" s="124">
        <v>2.0</v>
      </c>
      <c r="B3" s="125" t="s">
        <v>507</v>
      </c>
      <c r="C3" s="126">
        <v>13.0</v>
      </c>
      <c r="D3" s="127">
        <v>16.25</v>
      </c>
      <c r="E3" s="128">
        <v>0.18</v>
      </c>
      <c r="F3" s="127">
        <v>19.175</v>
      </c>
    </row>
    <row r="4">
      <c r="A4" s="124">
        <v>3.0</v>
      </c>
      <c r="B4" s="125" t="s">
        <v>508</v>
      </c>
      <c r="C4" s="126">
        <v>19.0</v>
      </c>
      <c r="D4" s="127">
        <v>23.75</v>
      </c>
      <c r="E4" s="128">
        <v>0.15</v>
      </c>
      <c r="F4" s="127">
        <v>27.3125</v>
      </c>
    </row>
    <row r="5">
      <c r="A5" s="124">
        <v>4.0</v>
      </c>
      <c r="B5" s="125" t="s">
        <v>509</v>
      </c>
      <c r="C5" s="126">
        <v>18.0</v>
      </c>
      <c r="D5" s="127">
        <v>22.5</v>
      </c>
      <c r="E5" s="128">
        <v>0.18</v>
      </c>
      <c r="F5" s="127">
        <v>26.55</v>
      </c>
    </row>
    <row r="6">
      <c r="A6" s="124">
        <v>5.0</v>
      </c>
      <c r="B6" s="125" t="s">
        <v>510</v>
      </c>
      <c r="C6" s="126">
        <v>16.0</v>
      </c>
      <c r="D6" s="127">
        <v>20.0</v>
      </c>
      <c r="E6" s="128">
        <v>0.18</v>
      </c>
      <c r="F6" s="127">
        <v>23.6</v>
      </c>
    </row>
    <row r="7">
      <c r="A7" s="124">
        <v>6.0</v>
      </c>
      <c r="B7" s="125" t="s">
        <v>511</v>
      </c>
      <c r="C7" s="126">
        <v>18.0</v>
      </c>
      <c r="D7" s="127">
        <v>22.5</v>
      </c>
      <c r="E7" s="128">
        <v>0.15</v>
      </c>
      <c r="F7" s="127">
        <v>25.875</v>
      </c>
    </row>
    <row r="8">
      <c r="A8" s="124">
        <v>7.0</v>
      </c>
      <c r="B8" s="125" t="s">
        <v>512</v>
      </c>
      <c r="C8" s="126">
        <v>13.0</v>
      </c>
      <c r="D8" s="127">
        <v>16.25</v>
      </c>
      <c r="E8" s="128">
        <v>0.18</v>
      </c>
      <c r="F8" s="127">
        <v>19.175</v>
      </c>
      <c r="K8" s="126"/>
    </row>
    <row r="9">
      <c r="A9" s="124">
        <v>8.0</v>
      </c>
      <c r="B9" s="125" t="s">
        <v>513</v>
      </c>
      <c r="C9" s="126">
        <v>12.0</v>
      </c>
      <c r="D9" s="127">
        <v>15.0</v>
      </c>
      <c r="E9" s="128">
        <v>0.18</v>
      </c>
      <c r="F9" s="127">
        <v>17.7</v>
      </c>
      <c r="K9" s="126"/>
    </row>
    <row r="10">
      <c r="A10" s="124">
        <v>9.0</v>
      </c>
      <c r="B10" s="125" t="s">
        <v>514</v>
      </c>
      <c r="C10" s="126">
        <v>7.0</v>
      </c>
      <c r="D10" s="127">
        <v>8.75</v>
      </c>
      <c r="E10" s="128">
        <v>0.15</v>
      </c>
      <c r="F10" s="127">
        <v>10.0625</v>
      </c>
      <c r="K10" s="126"/>
    </row>
    <row r="11">
      <c r="A11" s="124">
        <v>10.0</v>
      </c>
      <c r="B11" s="125" t="s">
        <v>515</v>
      </c>
      <c r="C11" s="126">
        <v>8.0</v>
      </c>
      <c r="D11" s="127">
        <v>10.0</v>
      </c>
      <c r="E11" s="128">
        <v>0.15</v>
      </c>
      <c r="F11" s="127">
        <v>11.5</v>
      </c>
      <c r="K11" s="126"/>
    </row>
    <row r="12">
      <c r="A12" s="124">
        <v>11.0</v>
      </c>
      <c r="B12" s="125" t="s">
        <v>519</v>
      </c>
      <c r="C12" s="126">
        <v>7.0</v>
      </c>
      <c r="D12" s="127">
        <v>8.75</v>
      </c>
      <c r="E12" s="128">
        <v>0.15</v>
      </c>
      <c r="F12" s="127">
        <v>10.0625</v>
      </c>
      <c r="K12" s="126"/>
    </row>
    <row r="13">
      <c r="A13" s="124">
        <v>12.0</v>
      </c>
      <c r="B13" s="125" t="s">
        <v>520</v>
      </c>
      <c r="C13" s="126">
        <v>5.0</v>
      </c>
      <c r="D13" s="127">
        <v>6.25</v>
      </c>
      <c r="E13" s="128">
        <v>0.15</v>
      </c>
      <c r="F13" s="127">
        <v>7.1875</v>
      </c>
      <c r="K13" s="126"/>
    </row>
    <row r="14">
      <c r="A14" s="124">
        <v>13.0</v>
      </c>
      <c r="B14" s="125" t="s">
        <v>521</v>
      </c>
      <c r="C14" s="126">
        <v>13.0</v>
      </c>
      <c r="D14" s="127">
        <v>16.25</v>
      </c>
      <c r="E14" s="128">
        <v>0.15</v>
      </c>
      <c r="F14" s="127">
        <v>18.6875</v>
      </c>
      <c r="H14" s="129"/>
    </row>
    <row r="15">
      <c r="A15" s="124">
        <v>14.0</v>
      </c>
      <c r="B15" s="125" t="s">
        <v>522</v>
      </c>
      <c r="C15" s="126">
        <v>16.0</v>
      </c>
      <c r="D15" s="127">
        <v>20.0</v>
      </c>
      <c r="E15" s="128">
        <v>0.15</v>
      </c>
      <c r="F15" s="127">
        <v>23.0</v>
      </c>
      <c r="H15" s="129"/>
    </row>
    <row r="16">
      <c r="A16" s="124">
        <v>15.0</v>
      </c>
      <c r="B16" s="125" t="s">
        <v>523</v>
      </c>
      <c r="C16" s="126">
        <v>9.0</v>
      </c>
      <c r="D16" s="127">
        <v>11.25</v>
      </c>
      <c r="E16" s="128">
        <v>0.15</v>
      </c>
      <c r="F16" s="127">
        <v>12.9375</v>
      </c>
      <c r="H16" s="129"/>
    </row>
    <row r="17">
      <c r="A17" s="124">
        <v>16.0</v>
      </c>
      <c r="B17" s="125" t="s">
        <v>524</v>
      </c>
      <c r="C17" s="126">
        <v>18.0</v>
      </c>
      <c r="D17" s="127">
        <v>22.5</v>
      </c>
      <c r="E17" s="128">
        <v>0.15</v>
      </c>
      <c r="F17" s="127">
        <v>25.875</v>
      </c>
      <c r="H17" s="129"/>
    </row>
    <row r="18">
      <c r="A18" s="124">
        <v>17.0</v>
      </c>
      <c r="B18" s="125" t="s">
        <v>525</v>
      </c>
      <c r="C18" s="126">
        <v>14.0</v>
      </c>
      <c r="D18" s="127">
        <v>17.5</v>
      </c>
      <c r="E18" s="128">
        <v>0.18</v>
      </c>
      <c r="F18" s="127">
        <v>20.65</v>
      </c>
      <c r="H18" s="129"/>
    </row>
    <row r="19">
      <c r="A19" s="124">
        <v>18.0</v>
      </c>
      <c r="B19" s="125" t="s">
        <v>526</v>
      </c>
      <c r="C19" s="126">
        <v>20.0</v>
      </c>
      <c r="D19" s="127">
        <v>25.0</v>
      </c>
      <c r="E19" s="128">
        <v>0.18</v>
      </c>
      <c r="F19" s="127">
        <v>29.5</v>
      </c>
      <c r="H19" s="129"/>
    </row>
    <row r="20">
      <c r="A20" s="124">
        <v>19.0</v>
      </c>
      <c r="B20" s="125" t="s">
        <v>527</v>
      </c>
      <c r="C20" s="126">
        <v>13.0</v>
      </c>
      <c r="D20" s="127">
        <v>16.25</v>
      </c>
      <c r="E20" s="128">
        <v>0.18</v>
      </c>
      <c r="F20" s="127">
        <v>19.175</v>
      </c>
      <c r="H20" s="129"/>
    </row>
    <row r="21">
      <c r="A21" s="124">
        <v>20.0</v>
      </c>
      <c r="B21" s="125" t="s">
        <v>528</v>
      </c>
      <c r="C21" s="126">
        <v>11.0</v>
      </c>
      <c r="D21" s="127">
        <v>13.75</v>
      </c>
      <c r="E21" s="128">
        <v>0.18</v>
      </c>
      <c r="F21" s="127">
        <v>16.225</v>
      </c>
      <c r="H21" s="129"/>
    </row>
    <row r="22">
      <c r="A22" s="124">
        <v>21.0</v>
      </c>
      <c r="B22" s="125" t="s">
        <v>529</v>
      </c>
      <c r="C22" s="126">
        <v>6.0</v>
      </c>
      <c r="D22" s="127">
        <v>7.5</v>
      </c>
      <c r="E22" s="128">
        <v>0.15</v>
      </c>
      <c r="F22" s="127">
        <v>8.625</v>
      </c>
      <c r="H22" s="129"/>
    </row>
    <row r="23">
      <c r="A23" s="124">
        <v>22.0</v>
      </c>
      <c r="B23" s="125" t="s">
        <v>530</v>
      </c>
      <c r="C23" s="126">
        <v>12.0</v>
      </c>
      <c r="D23" s="127">
        <v>15.0</v>
      </c>
      <c r="E23" s="128">
        <v>0.15</v>
      </c>
      <c r="F23" s="127">
        <v>17.25</v>
      </c>
    </row>
    <row r="24">
      <c r="A24" s="124">
        <v>23.0</v>
      </c>
      <c r="B24" s="125" t="s">
        <v>531</v>
      </c>
      <c r="C24" s="126">
        <v>4.0</v>
      </c>
      <c r="D24" s="127">
        <v>5.0</v>
      </c>
      <c r="E24" s="128">
        <v>0.15</v>
      </c>
      <c r="F24" s="127">
        <v>5.75</v>
      </c>
    </row>
    <row r="25">
      <c r="A25" s="124">
        <v>24.0</v>
      </c>
      <c r="B25" s="125" t="s">
        <v>532</v>
      </c>
      <c r="C25" s="126">
        <v>9.0</v>
      </c>
      <c r="D25" s="127">
        <v>11.25</v>
      </c>
      <c r="E25" s="128">
        <v>0.15</v>
      </c>
      <c r="F25" s="127">
        <v>12.9375</v>
      </c>
    </row>
    <row r="26">
      <c r="A26" s="124">
        <v>25.0</v>
      </c>
      <c r="B26" s="125" t="s">
        <v>533</v>
      </c>
      <c r="C26" s="126">
        <v>16.0</v>
      </c>
      <c r="D26" s="127">
        <v>20.0</v>
      </c>
      <c r="E26" s="128">
        <v>0.15</v>
      </c>
      <c r="F26" s="127">
        <v>23.0</v>
      </c>
    </row>
    <row r="27">
      <c r="A27" s="124">
        <v>26.0</v>
      </c>
      <c r="B27" s="125" t="s">
        <v>534</v>
      </c>
      <c r="C27" s="126">
        <v>14.0</v>
      </c>
      <c r="D27" s="127">
        <v>17.5</v>
      </c>
      <c r="E27" s="128">
        <v>0.15</v>
      </c>
      <c r="F27" s="127">
        <v>20.125</v>
      </c>
    </row>
    <row r="28">
      <c r="A28" s="124">
        <v>27.0</v>
      </c>
      <c r="B28" s="125" t="s">
        <v>535</v>
      </c>
      <c r="C28" s="126">
        <v>5.0</v>
      </c>
      <c r="D28" s="127">
        <v>6.25</v>
      </c>
      <c r="E28" s="128">
        <v>0.18</v>
      </c>
      <c r="F28" s="127">
        <v>7.375</v>
      </c>
    </row>
    <row r="29">
      <c r="A29" s="124">
        <v>28.0</v>
      </c>
      <c r="B29" s="125" t="s">
        <v>536</v>
      </c>
      <c r="C29" s="126">
        <v>8.0</v>
      </c>
      <c r="D29" s="127">
        <v>10.0</v>
      </c>
      <c r="E29" s="128">
        <v>0.18</v>
      </c>
      <c r="F29" s="127">
        <v>11.8</v>
      </c>
    </row>
    <row r="30">
      <c r="A30" s="124">
        <v>29.0</v>
      </c>
      <c r="B30" s="125" t="s">
        <v>537</v>
      </c>
      <c r="C30" s="126">
        <v>5.0</v>
      </c>
      <c r="D30" s="127">
        <v>6.25</v>
      </c>
      <c r="E30" s="128">
        <v>0.15</v>
      </c>
      <c r="F30" s="127">
        <v>7.1875</v>
      </c>
      <c r="I30" s="125"/>
    </row>
    <row r="31">
      <c r="A31" s="124">
        <v>30.0</v>
      </c>
      <c r="B31" s="125" t="s">
        <v>538</v>
      </c>
      <c r="C31" s="126">
        <v>19.0</v>
      </c>
      <c r="D31" s="127">
        <v>23.75</v>
      </c>
      <c r="E31" s="128">
        <v>0.15</v>
      </c>
      <c r="F31" s="127">
        <v>27.3125</v>
      </c>
      <c r="I31" s="125"/>
    </row>
    <row r="32">
      <c r="A32" s="124">
        <v>31.0</v>
      </c>
      <c r="B32" s="125" t="s">
        <v>539</v>
      </c>
      <c r="C32" s="126">
        <v>17.0</v>
      </c>
      <c r="D32" s="127">
        <v>21.25</v>
      </c>
      <c r="E32" s="128">
        <v>0.18</v>
      </c>
      <c r="F32" s="127">
        <v>25.075</v>
      </c>
      <c r="I32" s="125"/>
    </row>
    <row r="33">
      <c r="A33" s="124">
        <v>32.0</v>
      </c>
      <c r="B33" s="125" t="s">
        <v>540</v>
      </c>
      <c r="C33" s="126">
        <v>15.0</v>
      </c>
      <c r="D33" s="127">
        <v>18.75</v>
      </c>
      <c r="E33" s="128">
        <v>0.15</v>
      </c>
      <c r="F33" s="127">
        <v>21.5625</v>
      </c>
      <c r="I33" s="125"/>
    </row>
    <row r="34">
      <c r="A34" s="124">
        <v>33.0</v>
      </c>
      <c r="B34" s="125" t="s">
        <v>541</v>
      </c>
      <c r="C34" s="126">
        <v>17.0</v>
      </c>
      <c r="D34" s="127">
        <v>21.25</v>
      </c>
      <c r="E34" s="128">
        <v>0.18</v>
      </c>
      <c r="F34" s="127">
        <v>25.075</v>
      </c>
      <c r="I34" s="125"/>
    </row>
    <row r="35">
      <c r="A35" s="124">
        <v>34.0</v>
      </c>
      <c r="B35" s="125" t="s">
        <v>542</v>
      </c>
      <c r="C35" s="126">
        <v>11.0</v>
      </c>
      <c r="D35" s="127">
        <v>13.75</v>
      </c>
      <c r="E35" s="128">
        <v>0.15</v>
      </c>
      <c r="F35" s="127">
        <v>15.8125</v>
      </c>
      <c r="I35" s="125"/>
    </row>
    <row r="36">
      <c r="A36" s="124">
        <v>35.0</v>
      </c>
      <c r="B36" s="125" t="s">
        <v>543</v>
      </c>
      <c r="C36" s="126">
        <v>15.0</v>
      </c>
      <c r="D36" s="127">
        <v>18.75</v>
      </c>
      <c r="E36" s="128">
        <v>0.15</v>
      </c>
      <c r="F36" s="127">
        <v>21.5625</v>
      </c>
      <c r="I36" s="125"/>
    </row>
    <row r="37">
      <c r="A37" s="124">
        <v>36.0</v>
      </c>
      <c r="B37" s="125" t="s">
        <v>544</v>
      </c>
      <c r="C37" s="126">
        <v>10.0</v>
      </c>
      <c r="D37" s="127">
        <v>12.5</v>
      </c>
      <c r="E37" s="128">
        <v>0.15</v>
      </c>
      <c r="F37" s="127">
        <v>14.375</v>
      </c>
      <c r="I37" s="125"/>
    </row>
    <row r="38">
      <c r="A38" s="124">
        <v>37.0</v>
      </c>
      <c r="B38" s="125" t="s">
        <v>545</v>
      </c>
      <c r="C38" s="126">
        <v>9.0</v>
      </c>
      <c r="D38" s="127">
        <v>11.25</v>
      </c>
      <c r="E38" s="128">
        <v>0.18</v>
      </c>
      <c r="F38" s="127">
        <v>13.275</v>
      </c>
      <c r="I38" s="125"/>
    </row>
    <row r="39">
      <c r="A39" s="124">
        <v>38.0</v>
      </c>
      <c r="B39" s="125" t="s">
        <v>546</v>
      </c>
      <c r="C39" s="126">
        <v>7.0</v>
      </c>
      <c r="D39" s="127">
        <v>8.75</v>
      </c>
      <c r="E39" s="128">
        <v>0.18</v>
      </c>
      <c r="F39" s="127">
        <v>10.325</v>
      </c>
      <c r="I39" s="125"/>
    </row>
    <row r="40">
      <c r="A40" s="124">
        <v>39.0</v>
      </c>
      <c r="B40" s="125" t="s">
        <v>547</v>
      </c>
      <c r="C40" s="126">
        <v>4.0</v>
      </c>
      <c r="D40" s="127">
        <v>5.0</v>
      </c>
      <c r="E40" s="128">
        <v>0.15</v>
      </c>
      <c r="F40" s="127">
        <v>5.75</v>
      </c>
    </row>
    <row r="41">
      <c r="A41" s="124">
        <v>40.0</v>
      </c>
      <c r="B41" s="125" t="s">
        <v>548</v>
      </c>
      <c r="C41" s="126">
        <v>4.0</v>
      </c>
      <c r="D41" s="127">
        <v>5.0</v>
      </c>
      <c r="E41" s="128">
        <v>0.18</v>
      </c>
      <c r="F41" s="127">
        <v>5.9</v>
      </c>
    </row>
    <row r="42">
      <c r="A42" s="124">
        <v>41.0</v>
      </c>
      <c r="B42" s="125" t="s">
        <v>549</v>
      </c>
      <c r="C42" s="126">
        <v>14.0</v>
      </c>
      <c r="D42" s="127">
        <v>17.5</v>
      </c>
      <c r="E42" s="128">
        <v>0.15</v>
      </c>
      <c r="F42" s="127">
        <v>20.125</v>
      </c>
    </row>
    <row r="43">
      <c r="A43" s="124">
        <v>42.0</v>
      </c>
      <c r="B43" s="125" t="s">
        <v>550</v>
      </c>
      <c r="C43" s="126">
        <v>12.0</v>
      </c>
      <c r="D43" s="127">
        <v>15.0</v>
      </c>
      <c r="E43" s="128">
        <v>0.15</v>
      </c>
      <c r="F43" s="127">
        <v>17.25</v>
      </c>
    </row>
    <row r="44">
      <c r="A44" s="124">
        <v>43.0</v>
      </c>
      <c r="B44" s="125" t="s">
        <v>551</v>
      </c>
      <c r="C44" s="126">
        <v>15.0</v>
      </c>
      <c r="D44" s="127">
        <v>18.75</v>
      </c>
      <c r="E44" s="128">
        <v>0.18</v>
      </c>
      <c r="F44" s="127">
        <v>22.125</v>
      </c>
    </row>
    <row r="45">
      <c r="A45" s="124">
        <v>44.0</v>
      </c>
      <c r="B45" s="125" t="s">
        <v>552</v>
      </c>
      <c r="C45" s="126">
        <v>18.0</v>
      </c>
      <c r="D45" s="127">
        <v>22.5</v>
      </c>
      <c r="E45" s="128">
        <v>0.18</v>
      </c>
      <c r="F45" s="127">
        <v>26.55</v>
      </c>
    </row>
    <row r="46">
      <c r="A46" s="124">
        <v>45.0</v>
      </c>
      <c r="B46" s="125" t="s">
        <v>553</v>
      </c>
      <c r="C46" s="126">
        <v>8.0</v>
      </c>
      <c r="D46" s="127">
        <v>10.0</v>
      </c>
      <c r="E46" s="128">
        <v>0.15</v>
      </c>
      <c r="F46" s="127">
        <v>11.5</v>
      </c>
    </row>
    <row r="47">
      <c r="A47" s="124">
        <v>46.0</v>
      </c>
      <c r="B47" s="125" t="s">
        <v>554</v>
      </c>
      <c r="C47" s="126">
        <v>12.0</v>
      </c>
      <c r="D47" s="127">
        <v>15.0</v>
      </c>
      <c r="E47" s="128">
        <v>0.15</v>
      </c>
      <c r="F47" s="127">
        <v>17.25</v>
      </c>
    </row>
    <row r="48">
      <c r="A48" s="124">
        <v>47.0</v>
      </c>
      <c r="B48" s="125" t="s">
        <v>555</v>
      </c>
      <c r="C48" s="126">
        <v>16.0</v>
      </c>
      <c r="D48" s="127">
        <v>20.0</v>
      </c>
      <c r="E48" s="128">
        <v>0.18</v>
      </c>
      <c r="F48" s="127">
        <v>23.6</v>
      </c>
    </row>
    <row r="49">
      <c r="A49" s="124">
        <v>48.0</v>
      </c>
      <c r="B49" s="125" t="s">
        <v>556</v>
      </c>
      <c r="C49" s="126">
        <v>13.0</v>
      </c>
      <c r="D49" s="127">
        <v>16.25</v>
      </c>
      <c r="E49" s="128">
        <v>0.18</v>
      </c>
      <c r="F49" s="127">
        <v>19.175</v>
      </c>
    </row>
    <row r="50">
      <c r="A50" s="124">
        <v>49.0</v>
      </c>
      <c r="B50" s="125" t="s">
        <v>557</v>
      </c>
      <c r="C50" s="126">
        <v>5.0</v>
      </c>
      <c r="D50" s="127">
        <v>6.25</v>
      </c>
      <c r="E50" s="128">
        <v>0.18</v>
      </c>
      <c r="F50" s="127">
        <v>7.375</v>
      </c>
    </row>
    <row r="51">
      <c r="A51" s="124">
        <v>50.0</v>
      </c>
      <c r="B51" s="125" t="s">
        <v>558</v>
      </c>
      <c r="C51" s="126">
        <v>15.0</v>
      </c>
      <c r="D51" s="127">
        <v>18.75</v>
      </c>
      <c r="E51" s="128">
        <v>0.18</v>
      </c>
      <c r="F51" s="127">
        <v>22.125</v>
      </c>
    </row>
    <row r="52">
      <c r="A52" s="124">
        <v>51.0</v>
      </c>
      <c r="B52" s="125" t="s">
        <v>559</v>
      </c>
      <c r="C52" s="126">
        <v>8.0</v>
      </c>
      <c r="D52" s="127">
        <v>10.0</v>
      </c>
      <c r="E52" s="128">
        <v>0.15</v>
      </c>
      <c r="F52" s="127">
        <v>11.5</v>
      </c>
    </row>
    <row r="53">
      <c r="A53" s="124">
        <v>52.0</v>
      </c>
      <c r="B53" s="125" t="s">
        <v>560</v>
      </c>
      <c r="C53" s="126">
        <v>12.0</v>
      </c>
      <c r="D53" s="127">
        <v>15.0</v>
      </c>
      <c r="E53" s="128">
        <v>0.18</v>
      </c>
      <c r="F53" s="127">
        <v>17.7</v>
      </c>
    </row>
    <row r="54">
      <c r="A54" s="124">
        <v>53.0</v>
      </c>
      <c r="B54" s="125" t="s">
        <v>561</v>
      </c>
      <c r="C54" s="126">
        <v>7.0</v>
      </c>
      <c r="D54" s="127">
        <v>8.75</v>
      </c>
      <c r="E54" s="128">
        <v>0.15</v>
      </c>
      <c r="F54" s="127">
        <v>10.0625</v>
      </c>
    </row>
    <row r="55">
      <c r="A55" s="124">
        <v>54.0</v>
      </c>
      <c r="B55" s="125" t="s">
        <v>562</v>
      </c>
      <c r="C55" s="126">
        <v>5.0</v>
      </c>
      <c r="D55" s="127">
        <v>6.25</v>
      </c>
      <c r="E55" s="128">
        <v>0.18</v>
      </c>
      <c r="F55" s="127">
        <v>7.375</v>
      </c>
    </row>
    <row r="56">
      <c r="A56" s="124">
        <v>55.0</v>
      </c>
      <c r="B56" s="125" t="s">
        <v>563</v>
      </c>
      <c r="C56" s="126">
        <v>16.0</v>
      </c>
      <c r="D56" s="127">
        <v>20.0</v>
      </c>
      <c r="E56" s="128">
        <v>0.15</v>
      </c>
      <c r="F56" s="127">
        <v>23.0</v>
      </c>
    </row>
    <row r="57">
      <c r="A57" s="124">
        <v>56.0</v>
      </c>
      <c r="B57" s="125" t="s">
        <v>564</v>
      </c>
      <c r="C57" s="126">
        <v>20.0</v>
      </c>
      <c r="D57" s="127">
        <v>25.0</v>
      </c>
      <c r="E57" s="128">
        <v>0.18</v>
      </c>
      <c r="F57" s="127">
        <v>29.5</v>
      </c>
    </row>
    <row r="58">
      <c r="A58" s="124">
        <v>57.0</v>
      </c>
      <c r="B58" s="125" t="s">
        <v>565</v>
      </c>
      <c r="C58" s="126">
        <v>9.0</v>
      </c>
      <c r="D58" s="127">
        <v>11.25</v>
      </c>
      <c r="E58" s="128">
        <v>0.15</v>
      </c>
      <c r="F58" s="127">
        <v>12.9375</v>
      </c>
    </row>
    <row r="59">
      <c r="A59" s="124">
        <v>58.0</v>
      </c>
      <c r="B59" s="125" t="s">
        <v>566</v>
      </c>
      <c r="C59" s="126">
        <v>11.0</v>
      </c>
      <c r="D59" s="127">
        <v>13.75</v>
      </c>
      <c r="E59" s="128">
        <v>0.15</v>
      </c>
      <c r="F59" s="127">
        <v>15.8125</v>
      </c>
    </row>
    <row r="60">
      <c r="A60" s="124">
        <v>59.0</v>
      </c>
      <c r="B60" s="125" t="s">
        <v>567</v>
      </c>
      <c r="C60" s="126">
        <v>7.0</v>
      </c>
      <c r="D60" s="127">
        <v>8.75</v>
      </c>
      <c r="E60" s="128">
        <v>0.15</v>
      </c>
      <c r="F60" s="127">
        <v>10.0625</v>
      </c>
    </row>
    <row r="61">
      <c r="A61" s="124">
        <v>60.0</v>
      </c>
      <c r="B61" s="125" t="s">
        <v>568</v>
      </c>
      <c r="C61" s="126">
        <v>4.0</v>
      </c>
      <c r="D61" s="127">
        <v>5.0</v>
      </c>
      <c r="E61" s="128">
        <v>0.18</v>
      </c>
      <c r="F61" s="127">
        <v>5.9</v>
      </c>
    </row>
    <row r="62">
      <c r="A62" s="124">
        <v>61.0</v>
      </c>
      <c r="B62" s="125" t="s">
        <v>569</v>
      </c>
      <c r="C62" s="126">
        <v>13.0</v>
      </c>
      <c r="D62" s="127">
        <v>16.25</v>
      </c>
      <c r="E62" s="128">
        <v>0.15</v>
      </c>
      <c r="F62" s="127">
        <v>18.6875</v>
      </c>
    </row>
    <row r="63">
      <c r="A63" s="124">
        <v>62.0</v>
      </c>
      <c r="B63" s="125" t="s">
        <v>570</v>
      </c>
      <c r="C63" s="126">
        <v>19.0</v>
      </c>
      <c r="D63" s="127">
        <v>23.75</v>
      </c>
      <c r="E63" s="128">
        <v>0.15</v>
      </c>
      <c r="F63" s="127">
        <v>27.3125</v>
      </c>
    </row>
    <row r="64">
      <c r="A64" s="124">
        <v>63.0</v>
      </c>
      <c r="B64" s="125" t="s">
        <v>571</v>
      </c>
      <c r="C64" s="126">
        <v>19.0</v>
      </c>
      <c r="D64" s="127">
        <v>23.75</v>
      </c>
      <c r="E64" s="128">
        <v>0.15</v>
      </c>
      <c r="F64" s="127">
        <v>27.3125</v>
      </c>
    </row>
    <row r="65">
      <c r="A65" s="124">
        <v>64.0</v>
      </c>
      <c r="B65" s="125" t="s">
        <v>572</v>
      </c>
      <c r="C65" s="126">
        <v>18.0</v>
      </c>
      <c r="D65" s="127">
        <v>22.5</v>
      </c>
      <c r="E65" s="128">
        <v>0.15</v>
      </c>
      <c r="F65" s="127">
        <v>25.875</v>
      </c>
    </row>
    <row r="66">
      <c r="A66" s="124">
        <v>65.0</v>
      </c>
      <c r="B66" s="125" t="s">
        <v>573</v>
      </c>
      <c r="C66" s="126">
        <v>17.0</v>
      </c>
      <c r="D66" s="127">
        <v>21.25</v>
      </c>
      <c r="E66" s="128">
        <v>0.15</v>
      </c>
      <c r="F66" s="127">
        <v>24.4375</v>
      </c>
    </row>
    <row r="67">
      <c r="A67" s="124">
        <v>66.0</v>
      </c>
      <c r="B67" s="125" t="s">
        <v>574</v>
      </c>
      <c r="C67" s="126">
        <v>19.0</v>
      </c>
      <c r="D67" s="127">
        <v>23.75</v>
      </c>
      <c r="E67" s="128">
        <v>0.18</v>
      </c>
      <c r="F67" s="127">
        <v>28.025</v>
      </c>
    </row>
    <row r="68">
      <c r="A68" s="124">
        <v>67.0</v>
      </c>
      <c r="B68" s="125" t="s">
        <v>575</v>
      </c>
      <c r="C68" s="126">
        <v>14.0</v>
      </c>
      <c r="D68" s="127">
        <v>17.5</v>
      </c>
      <c r="E68" s="128">
        <v>0.15</v>
      </c>
      <c r="F68" s="127">
        <v>20.125</v>
      </c>
    </row>
    <row r="69">
      <c r="A69" s="124">
        <v>68.0</v>
      </c>
      <c r="B69" s="125" t="s">
        <v>576</v>
      </c>
      <c r="C69" s="126">
        <v>20.0</v>
      </c>
      <c r="D69" s="127">
        <v>25.0</v>
      </c>
      <c r="E69" s="128">
        <v>0.15</v>
      </c>
      <c r="F69" s="127">
        <v>28.75</v>
      </c>
    </row>
    <row r="70">
      <c r="A70" s="124">
        <v>69.0</v>
      </c>
      <c r="B70" s="125" t="s">
        <v>577</v>
      </c>
      <c r="C70" s="126">
        <v>7.0</v>
      </c>
      <c r="D70" s="127">
        <v>8.75</v>
      </c>
      <c r="E70" s="128">
        <v>0.18</v>
      </c>
      <c r="F70" s="127">
        <v>10.325</v>
      </c>
    </row>
    <row r="71">
      <c r="A71" s="124">
        <v>70.0</v>
      </c>
      <c r="B71" s="125" t="s">
        <v>578</v>
      </c>
      <c r="C71" s="126">
        <v>15.0</v>
      </c>
      <c r="D71" s="127">
        <v>18.75</v>
      </c>
      <c r="E71" s="128">
        <v>0.15</v>
      </c>
      <c r="F71" s="127">
        <v>21.5625</v>
      </c>
    </row>
    <row r="72">
      <c r="A72" s="124">
        <v>71.0</v>
      </c>
      <c r="B72" s="125" t="s">
        <v>579</v>
      </c>
      <c r="C72" s="126">
        <v>14.0</v>
      </c>
      <c r="D72" s="127">
        <v>17.5</v>
      </c>
      <c r="E72" s="128">
        <v>0.18</v>
      </c>
      <c r="F72" s="127">
        <v>20.65</v>
      </c>
    </row>
    <row r="73">
      <c r="A73" s="124">
        <v>72.0</v>
      </c>
      <c r="B73" s="125" t="s">
        <v>580</v>
      </c>
      <c r="C73" s="126">
        <v>16.0</v>
      </c>
      <c r="D73" s="127">
        <v>20.0</v>
      </c>
      <c r="E73" s="128">
        <v>0.15</v>
      </c>
      <c r="F73" s="127">
        <v>23.0</v>
      </c>
    </row>
    <row r="74">
      <c r="A74" s="124">
        <v>73.0</v>
      </c>
      <c r="B74" s="125" t="s">
        <v>581</v>
      </c>
      <c r="C74" s="126">
        <v>13.0</v>
      </c>
      <c r="D74" s="127">
        <v>16.25</v>
      </c>
      <c r="E74" s="128">
        <v>0.18</v>
      </c>
      <c r="F74" s="127">
        <v>19.175</v>
      </c>
    </row>
    <row r="75">
      <c r="A75" s="124">
        <v>74.0</v>
      </c>
      <c r="B75" s="125" t="s">
        <v>582</v>
      </c>
      <c r="C75" s="126">
        <v>7.0</v>
      </c>
      <c r="D75" s="127">
        <v>8.75</v>
      </c>
      <c r="E75" s="128">
        <v>0.15</v>
      </c>
      <c r="F75" s="127">
        <v>10.0625</v>
      </c>
    </row>
    <row r="76">
      <c r="A76" s="124">
        <v>75.0</v>
      </c>
      <c r="B76" s="125" t="s">
        <v>583</v>
      </c>
      <c r="C76" s="126">
        <v>7.0</v>
      </c>
      <c r="D76" s="127">
        <v>8.75</v>
      </c>
      <c r="E76" s="128">
        <v>0.18</v>
      </c>
      <c r="F76" s="127">
        <v>10.325</v>
      </c>
    </row>
    <row r="77">
      <c r="A77" s="124">
        <v>76.0</v>
      </c>
      <c r="B77" s="125" t="s">
        <v>584</v>
      </c>
      <c r="C77" s="126">
        <v>15.0</v>
      </c>
      <c r="D77" s="127">
        <v>18.75</v>
      </c>
      <c r="E77" s="128">
        <v>0.15</v>
      </c>
      <c r="F77" s="127">
        <v>21.5625</v>
      </c>
    </row>
    <row r="78">
      <c r="A78" s="124">
        <v>77.0</v>
      </c>
      <c r="B78" s="125" t="s">
        <v>585</v>
      </c>
      <c r="C78" s="126">
        <v>14.0</v>
      </c>
      <c r="D78" s="127">
        <v>17.5</v>
      </c>
      <c r="E78" s="128">
        <v>0.18</v>
      </c>
      <c r="F78" s="127">
        <v>20.65</v>
      </c>
    </row>
    <row r="79">
      <c r="A79" s="124">
        <v>78.0</v>
      </c>
      <c r="B79" s="125" t="s">
        <v>586</v>
      </c>
      <c r="C79" s="126">
        <v>15.0</v>
      </c>
      <c r="D79" s="127">
        <v>18.75</v>
      </c>
      <c r="E79" s="128">
        <v>0.15</v>
      </c>
      <c r="F79" s="127">
        <v>21.5625</v>
      </c>
    </row>
    <row r="80">
      <c r="A80" s="124">
        <v>79.0</v>
      </c>
      <c r="B80" s="125" t="s">
        <v>587</v>
      </c>
      <c r="C80" s="126">
        <v>20.0</v>
      </c>
      <c r="D80" s="127">
        <v>25.0</v>
      </c>
      <c r="E80" s="128">
        <v>0.18</v>
      </c>
      <c r="F80" s="127">
        <v>29.5</v>
      </c>
    </row>
    <row r="81">
      <c r="A81" s="124">
        <v>80.0</v>
      </c>
      <c r="B81" s="125" t="s">
        <v>588</v>
      </c>
      <c r="C81" s="126">
        <v>16.0</v>
      </c>
      <c r="D81" s="127">
        <v>20.0</v>
      </c>
      <c r="E81" s="128">
        <v>0.15</v>
      </c>
      <c r="F81" s="127">
        <v>23.0</v>
      </c>
    </row>
    <row r="82">
      <c r="A82" s="124">
        <v>81.0</v>
      </c>
      <c r="B82" s="125" t="s">
        <v>589</v>
      </c>
      <c r="C82" s="126">
        <v>17.0</v>
      </c>
      <c r="D82" s="127">
        <v>21.25</v>
      </c>
      <c r="E82" s="128">
        <v>0.18</v>
      </c>
      <c r="F82" s="127">
        <v>25.075</v>
      </c>
    </row>
    <row r="83">
      <c r="A83" s="124">
        <v>82.0</v>
      </c>
      <c r="B83" s="125" t="s">
        <v>590</v>
      </c>
      <c r="C83" s="126">
        <v>13.0</v>
      </c>
      <c r="D83" s="127">
        <v>16.25</v>
      </c>
      <c r="E83" s="128">
        <v>0.18</v>
      </c>
      <c r="F83" s="127">
        <v>19.175</v>
      </c>
    </row>
    <row r="84">
      <c r="A84" s="124">
        <v>83.0</v>
      </c>
      <c r="B84" s="125" t="s">
        <v>591</v>
      </c>
      <c r="C84" s="126">
        <v>4.0</v>
      </c>
      <c r="D84" s="127">
        <v>5.0</v>
      </c>
      <c r="E84" s="128">
        <v>0.18</v>
      </c>
      <c r="F84" s="127">
        <v>5.9</v>
      </c>
      <c r="M84" s="130"/>
    </row>
    <row r="85">
      <c r="A85" s="124">
        <v>84.0</v>
      </c>
      <c r="B85" s="125" t="s">
        <v>592</v>
      </c>
      <c r="C85" s="126">
        <v>17.0</v>
      </c>
      <c r="D85" s="127">
        <v>21.25</v>
      </c>
      <c r="E85" s="128">
        <v>0.18</v>
      </c>
      <c r="F85" s="127">
        <v>25.075</v>
      </c>
      <c r="M85" s="130"/>
    </row>
    <row r="86">
      <c r="A86" s="124">
        <v>85.0</v>
      </c>
      <c r="B86" s="125" t="s">
        <v>593</v>
      </c>
      <c r="C86" s="126">
        <v>7.0</v>
      </c>
      <c r="D86" s="127">
        <v>8.75</v>
      </c>
      <c r="E86" s="128">
        <v>0.18</v>
      </c>
      <c r="F86" s="127">
        <v>10.325</v>
      </c>
      <c r="M86" s="130"/>
    </row>
    <row r="87">
      <c r="A87" s="124">
        <v>86.0</v>
      </c>
      <c r="B87" s="125" t="s">
        <v>594</v>
      </c>
      <c r="C87" s="126">
        <v>6.0</v>
      </c>
      <c r="D87" s="127">
        <v>7.5</v>
      </c>
      <c r="E87" s="128">
        <v>0.18</v>
      </c>
      <c r="F87" s="127">
        <v>8.85</v>
      </c>
      <c r="M87" s="130"/>
    </row>
    <row r="88">
      <c r="A88" s="124">
        <v>87.0</v>
      </c>
      <c r="B88" s="125" t="s">
        <v>595</v>
      </c>
      <c r="C88" s="126">
        <v>12.0</v>
      </c>
      <c r="D88" s="127">
        <v>15.0</v>
      </c>
      <c r="E88" s="128">
        <v>0.15</v>
      </c>
      <c r="F88" s="127">
        <v>17.25</v>
      </c>
    </row>
    <row r="89">
      <c r="A89" s="124">
        <v>88.0</v>
      </c>
      <c r="B89" s="125" t="s">
        <v>596</v>
      </c>
      <c r="C89" s="126">
        <v>6.0</v>
      </c>
      <c r="D89" s="127">
        <v>7.5</v>
      </c>
      <c r="E89" s="128">
        <v>0.15</v>
      </c>
      <c r="F89" s="127">
        <v>8.625</v>
      </c>
    </row>
    <row r="90">
      <c r="A90" s="124">
        <v>89.0</v>
      </c>
      <c r="B90" s="125" t="s">
        <v>597</v>
      </c>
      <c r="C90" s="126">
        <v>17.0</v>
      </c>
      <c r="D90" s="127">
        <v>21.25</v>
      </c>
      <c r="E90" s="128">
        <v>0.15</v>
      </c>
      <c r="F90" s="127">
        <v>24.4375</v>
      </c>
    </row>
    <row r="91">
      <c r="A91" s="124">
        <v>90.0</v>
      </c>
      <c r="B91" s="125" t="s">
        <v>598</v>
      </c>
      <c r="C91" s="126">
        <v>5.0</v>
      </c>
      <c r="D91" s="127">
        <v>6.25</v>
      </c>
      <c r="E91" s="128">
        <v>0.15</v>
      </c>
      <c r="F91" s="127">
        <v>7.1875</v>
      </c>
    </row>
    <row r="92">
      <c r="A92" s="124">
        <v>91.0</v>
      </c>
      <c r="B92" s="125" t="s">
        <v>599</v>
      </c>
      <c r="C92" s="126">
        <v>8.0</v>
      </c>
      <c r="D92" s="127">
        <v>10.0</v>
      </c>
      <c r="E92" s="128">
        <v>0.15</v>
      </c>
      <c r="F92" s="127">
        <v>11.5</v>
      </c>
    </row>
    <row r="93">
      <c r="A93" s="124">
        <v>92.0</v>
      </c>
      <c r="B93" s="125" t="s">
        <v>600</v>
      </c>
      <c r="C93" s="126">
        <v>12.0</v>
      </c>
      <c r="D93" s="127">
        <v>15.0</v>
      </c>
      <c r="E93" s="128">
        <v>0.15</v>
      </c>
      <c r="F93" s="127">
        <v>17.25</v>
      </c>
    </row>
    <row r="94">
      <c r="A94" s="124">
        <v>93.0</v>
      </c>
      <c r="B94" s="125" t="s">
        <v>601</v>
      </c>
      <c r="C94" s="126">
        <v>8.0</v>
      </c>
      <c r="D94" s="127">
        <v>10.0</v>
      </c>
      <c r="E94" s="128">
        <v>0.15</v>
      </c>
      <c r="F94" s="127">
        <v>11.5</v>
      </c>
    </row>
    <row r="95">
      <c r="A95" s="124">
        <v>94.0</v>
      </c>
      <c r="B95" s="125" t="s">
        <v>602</v>
      </c>
      <c r="C95" s="126">
        <v>7.0</v>
      </c>
      <c r="D95" s="127">
        <v>8.75</v>
      </c>
      <c r="E95" s="128">
        <v>0.18</v>
      </c>
      <c r="F95" s="127">
        <v>10.325</v>
      </c>
    </row>
    <row r="96">
      <c r="A96" s="124">
        <v>95.0</v>
      </c>
      <c r="B96" s="125" t="s">
        <v>603</v>
      </c>
      <c r="C96" s="126">
        <v>6.0</v>
      </c>
      <c r="D96" s="127">
        <v>7.5</v>
      </c>
      <c r="E96" s="128">
        <v>0.18</v>
      </c>
      <c r="F96" s="127">
        <v>8.85</v>
      </c>
    </row>
    <row r="97">
      <c r="A97" s="124">
        <v>96.0</v>
      </c>
      <c r="B97" s="125" t="s">
        <v>604</v>
      </c>
      <c r="C97" s="126">
        <v>13.0</v>
      </c>
      <c r="D97" s="127">
        <v>16.25</v>
      </c>
      <c r="E97" s="128">
        <v>0.15</v>
      </c>
      <c r="F97" s="127">
        <v>18.6875</v>
      </c>
    </row>
    <row r="98">
      <c r="A98" s="124">
        <v>97.0</v>
      </c>
      <c r="B98" s="125" t="s">
        <v>605</v>
      </c>
      <c r="C98" s="126">
        <v>20.0</v>
      </c>
      <c r="D98" s="127">
        <v>25.0</v>
      </c>
      <c r="E98" s="128">
        <v>0.15</v>
      </c>
      <c r="F98" s="127">
        <v>28.75</v>
      </c>
    </row>
    <row r="99">
      <c r="A99" s="124">
        <v>98.0</v>
      </c>
      <c r="B99" s="125" t="s">
        <v>606</v>
      </c>
      <c r="C99" s="126">
        <v>6.0</v>
      </c>
      <c r="D99" s="127">
        <v>7.5</v>
      </c>
      <c r="E99" s="128">
        <v>0.15</v>
      </c>
      <c r="F99" s="127">
        <v>8.625</v>
      </c>
    </row>
    <row r="100">
      <c r="A100" s="124">
        <v>99.0</v>
      </c>
      <c r="B100" s="125" t="s">
        <v>607</v>
      </c>
      <c r="C100" s="126">
        <v>18.0</v>
      </c>
      <c r="D100" s="127">
        <v>22.5</v>
      </c>
      <c r="E100" s="128">
        <v>0.15</v>
      </c>
      <c r="F100" s="127">
        <v>25.875</v>
      </c>
    </row>
    <row r="101">
      <c r="A101" s="124">
        <v>100.0</v>
      </c>
      <c r="B101" s="125" t="s">
        <v>608</v>
      </c>
      <c r="C101" s="126">
        <v>19.0</v>
      </c>
      <c r="D101" s="127">
        <v>23.75</v>
      </c>
      <c r="E101" s="128">
        <v>0.15</v>
      </c>
      <c r="F101" s="127">
        <v>27.3125</v>
      </c>
    </row>
    <row r="102">
      <c r="C102" s="131"/>
    </row>
    <row r="103">
      <c r="C103" s="131"/>
    </row>
    <row r="104">
      <c r="C104" s="131"/>
    </row>
    <row r="105">
      <c r="C105" s="131"/>
    </row>
    <row r="106">
      <c r="C106" s="131"/>
    </row>
    <row r="107">
      <c r="C107" s="131"/>
    </row>
    <row r="108">
      <c r="C108" s="131"/>
    </row>
    <row r="109">
      <c r="C109" s="131"/>
    </row>
    <row r="110">
      <c r="C110" s="131"/>
    </row>
    <row r="111">
      <c r="C111" s="131"/>
    </row>
    <row r="112">
      <c r="C112" s="131"/>
    </row>
    <row r="113">
      <c r="C113" s="131"/>
    </row>
    <row r="114">
      <c r="C114" s="131"/>
    </row>
    <row r="115">
      <c r="C115" s="131"/>
    </row>
    <row r="116">
      <c r="C116" s="131"/>
    </row>
    <row r="117">
      <c r="C117" s="131"/>
    </row>
    <row r="118">
      <c r="C118" s="131"/>
    </row>
    <row r="119">
      <c r="C119" s="131"/>
    </row>
    <row r="120">
      <c r="C120" s="131"/>
    </row>
    <row r="121">
      <c r="C121" s="131"/>
    </row>
    <row r="122">
      <c r="C122" s="131"/>
    </row>
    <row r="123">
      <c r="C123" s="131"/>
    </row>
    <row r="124">
      <c r="C124" s="131"/>
    </row>
    <row r="125">
      <c r="C125" s="131"/>
    </row>
    <row r="126">
      <c r="C126" s="131"/>
    </row>
    <row r="127">
      <c r="C127" s="131"/>
    </row>
    <row r="128">
      <c r="C128" s="131"/>
    </row>
    <row r="129">
      <c r="C129" s="131"/>
    </row>
    <row r="130">
      <c r="C130" s="131"/>
    </row>
    <row r="131">
      <c r="C131" s="131"/>
    </row>
    <row r="132">
      <c r="C132" s="131"/>
    </row>
    <row r="133">
      <c r="C133" s="131"/>
    </row>
    <row r="134">
      <c r="C134" s="131"/>
    </row>
    <row r="135">
      <c r="C135" s="131"/>
    </row>
    <row r="136">
      <c r="C136" s="131"/>
    </row>
    <row r="137">
      <c r="C137" s="131"/>
    </row>
    <row r="138">
      <c r="C138" s="131"/>
    </row>
    <row r="139">
      <c r="C139" s="131"/>
    </row>
    <row r="140">
      <c r="C140" s="131"/>
    </row>
    <row r="141">
      <c r="C141" s="131"/>
    </row>
    <row r="142">
      <c r="C142" s="131"/>
    </row>
    <row r="143">
      <c r="C143" s="131"/>
    </row>
    <row r="144">
      <c r="C144" s="131"/>
    </row>
    <row r="145">
      <c r="C145" s="131"/>
    </row>
    <row r="146">
      <c r="C146" s="131"/>
    </row>
    <row r="147">
      <c r="C147" s="131"/>
    </row>
    <row r="148">
      <c r="C148" s="131"/>
    </row>
    <row r="149">
      <c r="C149" s="131"/>
    </row>
    <row r="150">
      <c r="C150" s="131"/>
    </row>
    <row r="151">
      <c r="C151" s="131"/>
    </row>
    <row r="152">
      <c r="C152" s="131"/>
    </row>
    <row r="153">
      <c r="C153" s="131"/>
    </row>
    <row r="154">
      <c r="C154" s="131"/>
    </row>
    <row r="155">
      <c r="C155" s="131"/>
    </row>
    <row r="156">
      <c r="C156" s="131"/>
    </row>
    <row r="157">
      <c r="C157" s="131"/>
    </row>
    <row r="158">
      <c r="C158" s="131"/>
    </row>
    <row r="159">
      <c r="C159" s="131"/>
    </row>
    <row r="160">
      <c r="C160" s="131"/>
    </row>
    <row r="161">
      <c r="C161" s="131"/>
    </row>
    <row r="162">
      <c r="C162" s="131"/>
    </row>
    <row r="163">
      <c r="C163" s="131"/>
    </row>
    <row r="164">
      <c r="C164" s="131"/>
    </row>
    <row r="165">
      <c r="C165" s="131"/>
    </row>
    <row r="166">
      <c r="C166" s="131"/>
    </row>
    <row r="167">
      <c r="C167" s="131"/>
    </row>
    <row r="168">
      <c r="C168" s="131"/>
    </row>
    <row r="169">
      <c r="C169" s="131"/>
    </row>
    <row r="170">
      <c r="C170" s="131"/>
    </row>
    <row r="171">
      <c r="C171" s="131"/>
    </row>
    <row r="172">
      <c r="C172" s="131"/>
    </row>
    <row r="173">
      <c r="C173" s="131"/>
    </row>
    <row r="174">
      <c r="C174" s="131"/>
    </row>
    <row r="175">
      <c r="C175" s="131"/>
    </row>
    <row r="176">
      <c r="C176" s="131"/>
    </row>
    <row r="177">
      <c r="C177" s="131"/>
    </row>
    <row r="178">
      <c r="C178" s="131"/>
    </row>
    <row r="179">
      <c r="C179" s="131"/>
    </row>
    <row r="180">
      <c r="C180" s="131"/>
    </row>
    <row r="181">
      <c r="C181" s="131"/>
    </row>
    <row r="182">
      <c r="C182" s="131"/>
    </row>
    <row r="183">
      <c r="C183" s="131"/>
    </row>
    <row r="184">
      <c r="C184" s="131"/>
    </row>
    <row r="185">
      <c r="C185" s="131"/>
    </row>
    <row r="186">
      <c r="C186" s="131"/>
    </row>
    <row r="187">
      <c r="C187" s="131"/>
    </row>
    <row r="188">
      <c r="C188" s="131"/>
    </row>
    <row r="189">
      <c r="C189" s="131"/>
    </row>
    <row r="190">
      <c r="C190" s="131"/>
    </row>
    <row r="191">
      <c r="C191" s="131"/>
    </row>
    <row r="192">
      <c r="C192" s="131"/>
    </row>
    <row r="193">
      <c r="C193" s="131"/>
    </row>
    <row r="194">
      <c r="C194" s="131"/>
    </row>
    <row r="195">
      <c r="C195" s="131"/>
    </row>
    <row r="196">
      <c r="C196" s="131"/>
    </row>
    <row r="197">
      <c r="C197" s="131"/>
    </row>
    <row r="198">
      <c r="C198" s="131"/>
    </row>
    <row r="199">
      <c r="C199" s="131"/>
    </row>
    <row r="200">
      <c r="C200" s="131"/>
    </row>
    <row r="201">
      <c r="C201" s="131"/>
    </row>
    <row r="202">
      <c r="C202" s="131"/>
    </row>
    <row r="203">
      <c r="C203" s="131"/>
    </row>
    <row r="204">
      <c r="C204" s="131"/>
    </row>
    <row r="205">
      <c r="C205" s="131"/>
    </row>
    <row r="206">
      <c r="C206" s="131"/>
    </row>
    <row r="207">
      <c r="C207" s="131"/>
    </row>
    <row r="208">
      <c r="C208" s="131"/>
    </row>
    <row r="209">
      <c r="C209" s="131"/>
    </row>
    <row r="210">
      <c r="C210" s="131"/>
    </row>
    <row r="211">
      <c r="C211" s="131"/>
    </row>
    <row r="212">
      <c r="C212" s="131"/>
    </row>
    <row r="213">
      <c r="C213" s="131"/>
    </row>
    <row r="214">
      <c r="C214" s="131"/>
    </row>
    <row r="215">
      <c r="C215" s="131"/>
    </row>
    <row r="216">
      <c r="C216" s="131"/>
    </row>
    <row r="217">
      <c r="C217" s="131"/>
    </row>
    <row r="218">
      <c r="C218" s="131"/>
    </row>
    <row r="219">
      <c r="C219" s="131"/>
    </row>
    <row r="220">
      <c r="C220" s="131"/>
    </row>
    <row r="221">
      <c r="C221" s="131"/>
    </row>
    <row r="222">
      <c r="C222" s="131"/>
    </row>
    <row r="223">
      <c r="C223" s="131"/>
    </row>
    <row r="224">
      <c r="C224" s="131"/>
    </row>
    <row r="225">
      <c r="C225" s="131"/>
    </row>
    <row r="226">
      <c r="C226" s="131"/>
    </row>
    <row r="227">
      <c r="C227" s="131"/>
    </row>
    <row r="228">
      <c r="C228" s="131"/>
    </row>
    <row r="229">
      <c r="C229" s="131"/>
    </row>
    <row r="230">
      <c r="C230" s="131"/>
    </row>
    <row r="231">
      <c r="C231" s="131"/>
    </row>
    <row r="232">
      <c r="C232" s="131"/>
    </row>
    <row r="233">
      <c r="C233" s="131"/>
    </row>
    <row r="234">
      <c r="C234" s="131"/>
    </row>
    <row r="235">
      <c r="C235" s="131"/>
    </row>
    <row r="236">
      <c r="C236" s="131"/>
    </row>
    <row r="237">
      <c r="C237" s="131"/>
    </row>
    <row r="238">
      <c r="C238" s="131"/>
    </row>
    <row r="239">
      <c r="C239" s="131"/>
    </row>
    <row r="240">
      <c r="C240" s="131"/>
    </row>
    <row r="241">
      <c r="C241" s="131"/>
    </row>
    <row r="242">
      <c r="C242" s="131"/>
    </row>
    <row r="243">
      <c r="C243" s="131"/>
    </row>
    <row r="244">
      <c r="C244" s="131"/>
    </row>
    <row r="245">
      <c r="C245" s="131"/>
    </row>
    <row r="246">
      <c r="C246" s="131"/>
    </row>
    <row r="247">
      <c r="C247" s="131"/>
    </row>
    <row r="248">
      <c r="C248" s="131"/>
    </row>
    <row r="249">
      <c r="C249" s="131"/>
    </row>
    <row r="250">
      <c r="C250" s="131"/>
    </row>
    <row r="251">
      <c r="C251" s="131"/>
    </row>
    <row r="252">
      <c r="C252" s="131"/>
    </row>
    <row r="253">
      <c r="C253" s="131"/>
    </row>
    <row r="254">
      <c r="C254" s="131"/>
    </row>
    <row r="255">
      <c r="C255" s="131"/>
    </row>
    <row r="256">
      <c r="C256" s="131"/>
    </row>
    <row r="257">
      <c r="C257" s="131"/>
    </row>
    <row r="258">
      <c r="C258" s="131"/>
    </row>
    <row r="259">
      <c r="C259" s="131"/>
    </row>
    <row r="260">
      <c r="C260" s="131"/>
    </row>
    <row r="261">
      <c r="C261" s="131"/>
    </row>
    <row r="262">
      <c r="C262" s="131"/>
    </row>
    <row r="263">
      <c r="C263" s="131"/>
    </row>
    <row r="264">
      <c r="C264" s="131"/>
    </row>
    <row r="265">
      <c r="C265" s="131"/>
    </row>
    <row r="266">
      <c r="C266" s="131"/>
    </row>
    <row r="267">
      <c r="C267" s="131"/>
    </row>
    <row r="268">
      <c r="C268" s="131"/>
    </row>
    <row r="269">
      <c r="C269" s="131"/>
    </row>
    <row r="270">
      <c r="C270" s="131"/>
    </row>
    <row r="271">
      <c r="C271" s="131"/>
    </row>
    <row r="272">
      <c r="C272" s="131"/>
    </row>
    <row r="273">
      <c r="C273" s="131"/>
    </row>
    <row r="274">
      <c r="C274" s="131"/>
    </row>
    <row r="275">
      <c r="C275" s="131"/>
    </row>
    <row r="276">
      <c r="C276" s="131"/>
    </row>
    <row r="277">
      <c r="C277" s="131"/>
    </row>
    <row r="278">
      <c r="C278" s="131"/>
    </row>
    <row r="279">
      <c r="C279" s="131"/>
    </row>
    <row r="280">
      <c r="C280" s="131"/>
    </row>
    <row r="281">
      <c r="C281" s="131"/>
    </row>
    <row r="282">
      <c r="C282" s="131"/>
    </row>
    <row r="283">
      <c r="C283" s="131"/>
    </row>
    <row r="284">
      <c r="C284" s="131"/>
    </row>
    <row r="285">
      <c r="C285" s="131"/>
    </row>
    <row r="286">
      <c r="C286" s="131"/>
    </row>
    <row r="287">
      <c r="C287" s="131"/>
    </row>
    <row r="288">
      <c r="C288" s="131"/>
    </row>
    <row r="289">
      <c r="C289" s="131"/>
    </row>
    <row r="290">
      <c r="C290" s="131"/>
    </row>
    <row r="291">
      <c r="C291" s="131"/>
    </row>
    <row r="292">
      <c r="C292" s="131"/>
    </row>
    <row r="293">
      <c r="C293" s="131"/>
    </row>
    <row r="294">
      <c r="C294" s="131"/>
    </row>
    <row r="295">
      <c r="C295" s="131"/>
    </row>
    <row r="296">
      <c r="C296" s="131"/>
    </row>
    <row r="297">
      <c r="C297" s="131"/>
    </row>
    <row r="298">
      <c r="C298" s="131"/>
    </row>
    <row r="299">
      <c r="C299" s="131"/>
    </row>
    <row r="300">
      <c r="C300" s="131"/>
    </row>
    <row r="301">
      <c r="C301" s="131"/>
    </row>
    <row r="302">
      <c r="C302" s="131"/>
    </row>
    <row r="303">
      <c r="C303" s="131"/>
    </row>
    <row r="304">
      <c r="C304" s="131"/>
    </row>
    <row r="305">
      <c r="C305" s="131"/>
    </row>
    <row r="306">
      <c r="C306" s="131"/>
    </row>
    <row r="307">
      <c r="C307" s="131"/>
    </row>
    <row r="308">
      <c r="C308" s="131"/>
    </row>
    <row r="309">
      <c r="C309" s="131"/>
    </row>
    <row r="310">
      <c r="C310" s="131"/>
    </row>
    <row r="311">
      <c r="C311" s="131"/>
    </row>
    <row r="312">
      <c r="C312" s="131"/>
    </row>
    <row r="313">
      <c r="C313" s="131"/>
    </row>
    <row r="314">
      <c r="C314" s="131"/>
    </row>
    <row r="315">
      <c r="C315" s="131"/>
    </row>
    <row r="316">
      <c r="C316" s="131"/>
    </row>
    <row r="317">
      <c r="C317" s="131"/>
    </row>
    <row r="318">
      <c r="C318" s="131"/>
    </row>
    <row r="319">
      <c r="C319" s="131"/>
    </row>
    <row r="320">
      <c r="C320" s="131"/>
    </row>
    <row r="321">
      <c r="C321" s="131"/>
    </row>
    <row r="322">
      <c r="C322" s="131"/>
    </row>
    <row r="323">
      <c r="C323" s="131"/>
    </row>
    <row r="324">
      <c r="C324" s="131"/>
    </row>
    <row r="325">
      <c r="C325" s="131"/>
    </row>
    <row r="326">
      <c r="C326" s="131"/>
    </row>
    <row r="327">
      <c r="C327" s="131"/>
    </row>
    <row r="328">
      <c r="C328" s="131"/>
    </row>
    <row r="329">
      <c r="C329" s="131"/>
    </row>
    <row r="330">
      <c r="C330" s="131"/>
    </row>
    <row r="331">
      <c r="C331" s="131"/>
    </row>
    <row r="332">
      <c r="C332" s="131"/>
    </row>
    <row r="333">
      <c r="C333" s="131"/>
    </row>
    <row r="334">
      <c r="C334" s="131"/>
    </row>
    <row r="335">
      <c r="C335" s="131"/>
    </row>
    <row r="336">
      <c r="C336" s="131"/>
    </row>
    <row r="337">
      <c r="C337" s="131"/>
    </row>
    <row r="338">
      <c r="C338" s="131"/>
    </row>
    <row r="339">
      <c r="C339" s="131"/>
    </row>
    <row r="340">
      <c r="C340" s="131"/>
    </row>
    <row r="341">
      <c r="C341" s="131"/>
    </row>
    <row r="342">
      <c r="C342" s="131"/>
    </row>
    <row r="343">
      <c r="C343" s="131"/>
    </row>
    <row r="344">
      <c r="C344" s="131"/>
    </row>
    <row r="345">
      <c r="C345" s="131"/>
    </row>
    <row r="346">
      <c r="C346" s="131"/>
    </row>
    <row r="347">
      <c r="C347" s="131"/>
    </row>
    <row r="348">
      <c r="C348" s="131"/>
    </row>
    <row r="349">
      <c r="C349" s="131"/>
    </row>
    <row r="350">
      <c r="C350" s="131"/>
    </row>
    <row r="351">
      <c r="C351" s="131"/>
    </row>
    <row r="352">
      <c r="C352" s="131"/>
    </row>
    <row r="353">
      <c r="C353" s="131"/>
    </row>
    <row r="354">
      <c r="C354" s="131"/>
    </row>
    <row r="355">
      <c r="C355" s="131"/>
    </row>
    <row r="356">
      <c r="C356" s="131"/>
    </row>
    <row r="357">
      <c r="C357" s="131"/>
    </row>
    <row r="358">
      <c r="C358" s="131"/>
    </row>
    <row r="359">
      <c r="C359" s="131"/>
    </row>
    <row r="360">
      <c r="C360" s="131"/>
    </row>
    <row r="361">
      <c r="C361" s="131"/>
    </row>
    <row r="362">
      <c r="C362" s="131"/>
    </row>
    <row r="363">
      <c r="C363" s="131"/>
    </row>
    <row r="364">
      <c r="C364" s="131"/>
    </row>
    <row r="365">
      <c r="C365" s="131"/>
    </row>
    <row r="366">
      <c r="C366" s="131"/>
    </row>
    <row r="367">
      <c r="C367" s="131"/>
    </row>
    <row r="368">
      <c r="C368" s="131"/>
    </row>
    <row r="369">
      <c r="C369" s="131"/>
    </row>
    <row r="370">
      <c r="C370" s="131"/>
    </row>
    <row r="371">
      <c r="C371" s="131"/>
    </row>
    <row r="372">
      <c r="C372" s="131"/>
    </row>
    <row r="373">
      <c r="C373" s="131"/>
    </row>
    <row r="374">
      <c r="C374" s="131"/>
    </row>
    <row r="375">
      <c r="C375" s="131"/>
    </row>
    <row r="376">
      <c r="C376" s="131"/>
    </row>
    <row r="377">
      <c r="C377" s="131"/>
    </row>
    <row r="378">
      <c r="C378" s="131"/>
    </row>
    <row r="379">
      <c r="C379" s="131"/>
    </row>
    <row r="380">
      <c r="C380" s="131"/>
    </row>
    <row r="381">
      <c r="C381" s="131"/>
    </row>
    <row r="382">
      <c r="C382" s="131"/>
    </row>
    <row r="383">
      <c r="C383" s="131"/>
    </row>
    <row r="384">
      <c r="C384" s="131"/>
    </row>
    <row r="385">
      <c r="C385" s="131"/>
    </row>
    <row r="386">
      <c r="C386" s="131"/>
    </row>
    <row r="387">
      <c r="C387" s="131"/>
    </row>
    <row r="388">
      <c r="C388" s="131"/>
    </row>
    <row r="389">
      <c r="C389" s="131"/>
    </row>
    <row r="390">
      <c r="C390" s="131"/>
    </row>
    <row r="391">
      <c r="C391" s="131"/>
    </row>
    <row r="392">
      <c r="C392" s="131"/>
    </row>
    <row r="393">
      <c r="C393" s="131"/>
    </row>
    <row r="394">
      <c r="C394" s="131"/>
    </row>
    <row r="395">
      <c r="C395" s="131"/>
    </row>
    <row r="396">
      <c r="C396" s="131"/>
    </row>
    <row r="397">
      <c r="C397" s="131"/>
    </row>
    <row r="398">
      <c r="C398" s="131"/>
    </row>
    <row r="399">
      <c r="C399" s="131"/>
    </row>
    <row r="400">
      <c r="C400" s="131"/>
    </row>
    <row r="401">
      <c r="C401" s="131"/>
    </row>
    <row r="402">
      <c r="C402" s="131"/>
    </row>
    <row r="403">
      <c r="C403" s="131"/>
    </row>
    <row r="404">
      <c r="C404" s="131"/>
    </row>
    <row r="405">
      <c r="C405" s="131"/>
    </row>
    <row r="406">
      <c r="C406" s="131"/>
    </row>
    <row r="407">
      <c r="C407" s="131"/>
    </row>
    <row r="408">
      <c r="C408" s="131"/>
    </row>
    <row r="409">
      <c r="C409" s="131"/>
    </row>
    <row r="410">
      <c r="C410" s="131"/>
    </row>
    <row r="411">
      <c r="C411" s="131"/>
    </row>
    <row r="412">
      <c r="C412" s="131"/>
    </row>
    <row r="413">
      <c r="C413" s="131"/>
    </row>
    <row r="414">
      <c r="C414" s="131"/>
    </row>
    <row r="415">
      <c r="C415" s="131"/>
    </row>
    <row r="416">
      <c r="C416" s="131"/>
    </row>
    <row r="417">
      <c r="C417" s="131"/>
    </row>
    <row r="418">
      <c r="C418" s="131"/>
    </row>
    <row r="419">
      <c r="C419" s="131"/>
    </row>
    <row r="420">
      <c r="C420" s="131"/>
    </row>
    <row r="421">
      <c r="C421" s="131"/>
    </row>
    <row r="422">
      <c r="C422" s="131"/>
    </row>
    <row r="423">
      <c r="C423" s="131"/>
    </row>
    <row r="424">
      <c r="C424" s="131"/>
    </row>
    <row r="425">
      <c r="C425" s="131"/>
    </row>
    <row r="426">
      <c r="C426" s="131"/>
    </row>
    <row r="427">
      <c r="C427" s="131"/>
    </row>
    <row r="428">
      <c r="C428" s="131"/>
    </row>
    <row r="429">
      <c r="C429" s="131"/>
    </row>
    <row r="430">
      <c r="C430" s="131"/>
    </row>
    <row r="431">
      <c r="C431" s="131"/>
    </row>
    <row r="432">
      <c r="C432" s="131"/>
    </row>
    <row r="433">
      <c r="C433" s="131"/>
    </row>
    <row r="434">
      <c r="C434" s="131"/>
    </row>
    <row r="435">
      <c r="C435" s="131"/>
    </row>
    <row r="436">
      <c r="C436" s="131"/>
    </row>
    <row r="437">
      <c r="C437" s="131"/>
    </row>
    <row r="438">
      <c r="C438" s="131"/>
    </row>
    <row r="439">
      <c r="C439" s="131"/>
    </row>
    <row r="440">
      <c r="C440" s="131"/>
    </row>
    <row r="441">
      <c r="C441" s="131"/>
    </row>
    <row r="442">
      <c r="C442" s="131"/>
    </row>
    <row r="443">
      <c r="C443" s="131"/>
    </row>
    <row r="444">
      <c r="C444" s="131"/>
    </row>
    <row r="445">
      <c r="C445" s="131"/>
    </row>
    <row r="446">
      <c r="C446" s="131"/>
    </row>
    <row r="447">
      <c r="C447" s="131"/>
    </row>
    <row r="448">
      <c r="C448" s="131"/>
    </row>
    <row r="449">
      <c r="C449" s="131"/>
    </row>
    <row r="450">
      <c r="C450" s="131"/>
    </row>
    <row r="451">
      <c r="C451" s="131"/>
    </row>
    <row r="452">
      <c r="C452" s="131"/>
    </row>
    <row r="453">
      <c r="C453" s="131"/>
    </row>
    <row r="454">
      <c r="C454" s="131"/>
    </row>
    <row r="455">
      <c r="C455" s="131"/>
    </row>
    <row r="456">
      <c r="C456" s="131"/>
    </row>
    <row r="457">
      <c r="C457" s="131"/>
    </row>
    <row r="458">
      <c r="C458" s="131"/>
    </row>
    <row r="459">
      <c r="C459" s="131"/>
    </row>
    <row r="460">
      <c r="C460" s="131"/>
    </row>
    <row r="461">
      <c r="C461" s="131"/>
    </row>
    <row r="462">
      <c r="C462" s="131"/>
    </row>
    <row r="463">
      <c r="C463" s="131"/>
    </row>
    <row r="464">
      <c r="C464" s="131"/>
    </row>
    <row r="465">
      <c r="C465" s="131"/>
    </row>
    <row r="466">
      <c r="C466" s="131"/>
    </row>
    <row r="467">
      <c r="C467" s="131"/>
    </row>
    <row r="468">
      <c r="C468" s="131"/>
    </row>
    <row r="469">
      <c r="C469" s="131"/>
    </row>
    <row r="470">
      <c r="C470" s="131"/>
    </row>
    <row r="471">
      <c r="C471" s="131"/>
    </row>
    <row r="472">
      <c r="C472" s="131"/>
    </row>
    <row r="473">
      <c r="C473" s="131"/>
    </row>
    <row r="474">
      <c r="C474" s="131"/>
    </row>
    <row r="475">
      <c r="C475" s="131"/>
    </row>
    <row r="476">
      <c r="C476" s="131"/>
    </row>
    <row r="477">
      <c r="C477" s="131"/>
    </row>
    <row r="478">
      <c r="C478" s="131"/>
    </row>
    <row r="479">
      <c r="C479" s="131"/>
    </row>
    <row r="480">
      <c r="C480" s="131"/>
    </row>
    <row r="481">
      <c r="C481" s="131"/>
    </row>
    <row r="482">
      <c r="C482" s="131"/>
    </row>
    <row r="483">
      <c r="C483" s="131"/>
    </row>
    <row r="484">
      <c r="C484" s="131"/>
    </row>
    <row r="485">
      <c r="C485" s="131"/>
    </row>
    <row r="486">
      <c r="C486" s="131"/>
    </row>
    <row r="487">
      <c r="C487" s="131"/>
    </row>
    <row r="488">
      <c r="C488" s="131"/>
    </row>
    <row r="489">
      <c r="C489" s="131"/>
    </row>
    <row r="490">
      <c r="C490" s="131"/>
    </row>
    <row r="491">
      <c r="C491" s="131"/>
    </row>
    <row r="492">
      <c r="C492" s="131"/>
    </row>
    <row r="493">
      <c r="C493" s="131"/>
    </row>
    <row r="494">
      <c r="C494" s="131"/>
    </row>
    <row r="495">
      <c r="C495" s="131"/>
    </row>
    <row r="496">
      <c r="C496" s="131"/>
    </row>
    <row r="497">
      <c r="C497" s="131"/>
    </row>
    <row r="498">
      <c r="C498" s="131"/>
    </row>
    <row r="499">
      <c r="C499" s="131"/>
    </row>
    <row r="500">
      <c r="C500" s="131"/>
    </row>
    <row r="501">
      <c r="C501" s="131"/>
    </row>
    <row r="502">
      <c r="C502" s="131"/>
    </row>
    <row r="503">
      <c r="C503" s="131"/>
    </row>
    <row r="504">
      <c r="C504" s="131"/>
    </row>
    <row r="505">
      <c r="C505" s="131"/>
    </row>
    <row r="506">
      <c r="C506" s="131"/>
    </row>
    <row r="507">
      <c r="C507" s="131"/>
    </row>
    <row r="508">
      <c r="C508" s="131"/>
    </row>
    <row r="509">
      <c r="C509" s="131"/>
    </row>
    <row r="510">
      <c r="C510" s="131"/>
    </row>
    <row r="511">
      <c r="C511" s="131"/>
    </row>
    <row r="512">
      <c r="C512" s="131"/>
    </row>
    <row r="513">
      <c r="C513" s="131"/>
    </row>
    <row r="514">
      <c r="C514" s="131"/>
    </row>
    <row r="515">
      <c r="C515" s="131"/>
    </row>
    <row r="516">
      <c r="C516" s="131"/>
    </row>
    <row r="517">
      <c r="C517" s="131"/>
    </row>
    <row r="518">
      <c r="C518" s="131"/>
    </row>
    <row r="519">
      <c r="C519" s="131"/>
    </row>
    <row r="520">
      <c r="C520" s="131"/>
    </row>
    <row r="521">
      <c r="C521" s="131"/>
    </row>
    <row r="522">
      <c r="C522" s="131"/>
    </row>
    <row r="523">
      <c r="C523" s="131"/>
    </row>
    <row r="524">
      <c r="C524" s="131"/>
    </row>
    <row r="525">
      <c r="C525" s="131"/>
    </row>
    <row r="526">
      <c r="C526" s="131"/>
    </row>
    <row r="527">
      <c r="C527" s="131"/>
    </row>
    <row r="528">
      <c r="C528" s="131"/>
    </row>
    <row r="529">
      <c r="C529" s="131"/>
    </row>
    <row r="530">
      <c r="C530" s="131"/>
    </row>
    <row r="531">
      <c r="C531" s="131"/>
    </row>
    <row r="532">
      <c r="C532" s="131"/>
    </row>
    <row r="533">
      <c r="C533" s="131"/>
    </row>
    <row r="534">
      <c r="C534" s="131"/>
    </row>
    <row r="535">
      <c r="C535" s="131"/>
    </row>
    <row r="536">
      <c r="C536" s="131"/>
    </row>
    <row r="537">
      <c r="C537" s="131"/>
    </row>
    <row r="538">
      <c r="C538" s="131"/>
    </row>
    <row r="539">
      <c r="C539" s="131"/>
    </row>
    <row r="540">
      <c r="C540" s="131"/>
    </row>
    <row r="541">
      <c r="C541" s="131"/>
    </row>
    <row r="542">
      <c r="C542" s="131"/>
    </row>
    <row r="543">
      <c r="C543" s="131"/>
    </row>
    <row r="544">
      <c r="C544" s="131"/>
    </row>
    <row r="545">
      <c r="C545" s="131"/>
    </row>
    <row r="546">
      <c r="C546" s="131"/>
    </row>
    <row r="547">
      <c r="C547" s="131"/>
    </row>
    <row r="548">
      <c r="C548" s="131"/>
    </row>
    <row r="549">
      <c r="C549" s="131"/>
    </row>
    <row r="550">
      <c r="C550" s="131"/>
    </row>
    <row r="551">
      <c r="C551" s="131"/>
    </row>
    <row r="552">
      <c r="C552" s="131"/>
    </row>
    <row r="553">
      <c r="C553" s="131"/>
    </row>
    <row r="554">
      <c r="C554" s="131"/>
    </row>
    <row r="555">
      <c r="C555" s="131"/>
    </row>
    <row r="556">
      <c r="C556" s="131"/>
    </row>
    <row r="557">
      <c r="C557" s="131"/>
    </row>
    <row r="558">
      <c r="C558" s="131"/>
    </row>
    <row r="559">
      <c r="C559" s="131"/>
    </row>
    <row r="560">
      <c r="C560" s="131"/>
    </row>
    <row r="561">
      <c r="C561" s="131"/>
    </row>
    <row r="562">
      <c r="C562" s="131"/>
    </row>
    <row r="563">
      <c r="C563" s="131"/>
    </row>
    <row r="564">
      <c r="C564" s="131"/>
    </row>
    <row r="565">
      <c r="C565" s="131"/>
    </row>
    <row r="566">
      <c r="C566" s="131"/>
    </row>
    <row r="567">
      <c r="C567" s="131"/>
    </row>
    <row r="568">
      <c r="C568" s="131"/>
    </row>
    <row r="569">
      <c r="C569" s="131"/>
    </row>
    <row r="570">
      <c r="C570" s="131"/>
    </row>
    <row r="571">
      <c r="C571" s="131"/>
    </row>
    <row r="572">
      <c r="C572" s="131"/>
    </row>
    <row r="573">
      <c r="C573" s="131"/>
    </row>
    <row r="574">
      <c r="C574" s="131"/>
    </row>
    <row r="575">
      <c r="C575" s="131"/>
    </row>
    <row r="576">
      <c r="C576" s="131"/>
    </row>
    <row r="577">
      <c r="C577" s="131"/>
    </row>
    <row r="578">
      <c r="C578" s="131"/>
    </row>
    <row r="579">
      <c r="C579" s="131"/>
    </row>
    <row r="580">
      <c r="C580" s="131"/>
    </row>
    <row r="581">
      <c r="C581" s="131"/>
    </row>
    <row r="582">
      <c r="C582" s="131"/>
    </row>
    <row r="583">
      <c r="C583" s="131"/>
    </row>
    <row r="584">
      <c r="C584" s="131"/>
    </row>
    <row r="585">
      <c r="C585" s="131"/>
    </row>
    <row r="586">
      <c r="C586" s="131"/>
    </row>
    <row r="587">
      <c r="C587" s="131"/>
    </row>
    <row r="588">
      <c r="C588" s="131"/>
    </row>
    <row r="589">
      <c r="C589" s="131"/>
    </row>
    <row r="590">
      <c r="C590" s="131"/>
    </row>
    <row r="591">
      <c r="C591" s="131"/>
    </row>
    <row r="592">
      <c r="C592" s="131"/>
    </row>
    <row r="593">
      <c r="C593" s="131"/>
    </row>
    <row r="594">
      <c r="C594" s="131"/>
    </row>
    <row r="595">
      <c r="C595" s="131"/>
    </row>
    <row r="596">
      <c r="C596" s="131"/>
    </row>
    <row r="597">
      <c r="C597" s="131"/>
    </row>
    <row r="598">
      <c r="C598" s="131"/>
    </row>
    <row r="599">
      <c r="C599" s="131"/>
    </row>
    <row r="600">
      <c r="C600" s="131"/>
    </row>
    <row r="601">
      <c r="C601" s="131"/>
    </row>
    <row r="602">
      <c r="C602" s="131"/>
    </row>
    <row r="603">
      <c r="C603" s="131"/>
    </row>
    <row r="604">
      <c r="C604" s="131"/>
    </row>
    <row r="605">
      <c r="C605" s="131"/>
    </row>
    <row r="606">
      <c r="C606" s="131"/>
    </row>
    <row r="607">
      <c r="C607" s="131"/>
    </row>
    <row r="608">
      <c r="C608" s="131"/>
    </row>
    <row r="609">
      <c r="C609" s="131"/>
    </row>
    <row r="610">
      <c r="C610" s="131"/>
    </row>
    <row r="611">
      <c r="C611" s="131"/>
    </row>
    <row r="612">
      <c r="C612" s="131"/>
    </row>
    <row r="613">
      <c r="C613" s="131"/>
    </row>
    <row r="614">
      <c r="C614" s="131"/>
    </row>
    <row r="615">
      <c r="C615" s="131"/>
    </row>
    <row r="616">
      <c r="C616" s="131"/>
    </row>
    <row r="617">
      <c r="C617" s="131"/>
    </row>
    <row r="618">
      <c r="C618" s="131"/>
    </row>
    <row r="619">
      <c r="C619" s="131"/>
    </row>
    <row r="620">
      <c r="C620" s="131"/>
    </row>
    <row r="621">
      <c r="C621" s="131"/>
    </row>
    <row r="622">
      <c r="C622" s="131"/>
    </row>
    <row r="623">
      <c r="C623" s="131"/>
    </row>
    <row r="624">
      <c r="C624" s="131"/>
    </row>
    <row r="625">
      <c r="C625" s="131"/>
    </row>
    <row r="626">
      <c r="C626" s="131"/>
    </row>
    <row r="627">
      <c r="C627" s="131"/>
    </row>
    <row r="628">
      <c r="C628" s="131"/>
    </row>
    <row r="629">
      <c r="C629" s="131"/>
    </row>
    <row r="630">
      <c r="C630" s="131"/>
    </row>
    <row r="631">
      <c r="C631" s="131"/>
    </row>
    <row r="632">
      <c r="C632" s="131"/>
    </row>
    <row r="633">
      <c r="C633" s="131"/>
    </row>
    <row r="634">
      <c r="C634" s="131"/>
    </row>
    <row r="635">
      <c r="C635" s="131"/>
    </row>
    <row r="636">
      <c r="C636" s="131"/>
    </row>
    <row r="637">
      <c r="C637" s="131"/>
    </row>
    <row r="638">
      <c r="C638" s="131"/>
    </row>
    <row r="639">
      <c r="C639" s="131"/>
    </row>
    <row r="640">
      <c r="C640" s="131"/>
    </row>
    <row r="641">
      <c r="C641" s="131"/>
    </row>
    <row r="642">
      <c r="C642" s="131"/>
    </row>
    <row r="643">
      <c r="C643" s="131"/>
    </row>
    <row r="644">
      <c r="C644" s="131"/>
    </row>
    <row r="645">
      <c r="C645" s="131"/>
    </row>
    <row r="646">
      <c r="C646" s="131"/>
    </row>
    <row r="647">
      <c r="C647" s="131"/>
    </row>
    <row r="648">
      <c r="C648" s="131"/>
    </row>
    <row r="649">
      <c r="C649" s="131"/>
    </row>
    <row r="650">
      <c r="C650" s="131"/>
    </row>
    <row r="651">
      <c r="C651" s="131"/>
    </row>
    <row r="652">
      <c r="C652" s="131"/>
    </row>
    <row r="653">
      <c r="C653" s="131"/>
    </row>
    <row r="654">
      <c r="C654" s="131"/>
    </row>
    <row r="655">
      <c r="C655" s="131"/>
    </row>
    <row r="656">
      <c r="C656" s="131"/>
    </row>
    <row r="657">
      <c r="C657" s="131"/>
    </row>
    <row r="658">
      <c r="C658" s="131"/>
    </row>
    <row r="659">
      <c r="C659" s="131"/>
    </row>
    <row r="660">
      <c r="C660" s="131"/>
    </row>
    <row r="661">
      <c r="C661" s="131"/>
    </row>
    <row r="662">
      <c r="C662" s="131"/>
    </row>
    <row r="663">
      <c r="C663" s="131"/>
    </row>
    <row r="664">
      <c r="C664" s="131"/>
    </row>
    <row r="665">
      <c r="C665" s="131"/>
    </row>
    <row r="666">
      <c r="C666" s="131"/>
    </row>
    <row r="667">
      <c r="C667" s="131"/>
    </row>
    <row r="668">
      <c r="C668" s="131"/>
    </row>
    <row r="669">
      <c r="C669" s="131"/>
    </row>
    <row r="670">
      <c r="C670" s="131"/>
    </row>
    <row r="671">
      <c r="C671" s="131"/>
    </row>
    <row r="672">
      <c r="C672" s="131"/>
    </row>
    <row r="673">
      <c r="C673" s="131"/>
    </row>
    <row r="674">
      <c r="C674" s="131"/>
    </row>
    <row r="675">
      <c r="C675" s="131"/>
    </row>
    <row r="676">
      <c r="C676" s="131"/>
    </row>
    <row r="677">
      <c r="C677" s="131"/>
    </row>
    <row r="678">
      <c r="C678" s="131"/>
    </row>
    <row r="679">
      <c r="C679" s="131"/>
    </row>
    <row r="680">
      <c r="C680" s="131"/>
    </row>
    <row r="681">
      <c r="C681" s="131"/>
    </row>
    <row r="682">
      <c r="C682" s="131"/>
    </row>
    <row r="683">
      <c r="C683" s="131"/>
    </row>
    <row r="684">
      <c r="C684" s="131"/>
    </row>
    <row r="685">
      <c r="C685" s="131"/>
    </row>
    <row r="686">
      <c r="C686" s="131"/>
    </row>
    <row r="687">
      <c r="C687" s="131"/>
    </row>
    <row r="688">
      <c r="C688" s="131"/>
    </row>
    <row r="689">
      <c r="C689" s="131"/>
    </row>
    <row r="690">
      <c r="C690" s="131"/>
    </row>
    <row r="691">
      <c r="C691" s="131"/>
    </row>
    <row r="692">
      <c r="C692" s="131"/>
    </row>
    <row r="693">
      <c r="C693" s="131"/>
    </row>
    <row r="694">
      <c r="C694" s="131"/>
    </row>
    <row r="695">
      <c r="C695" s="131"/>
    </row>
    <row r="696">
      <c r="C696" s="131"/>
    </row>
    <row r="697">
      <c r="C697" s="131"/>
    </row>
    <row r="698">
      <c r="C698" s="131"/>
    </row>
    <row r="699">
      <c r="C699" s="131"/>
    </row>
    <row r="700">
      <c r="C700" s="131"/>
    </row>
    <row r="701">
      <c r="C701" s="131"/>
    </row>
    <row r="702">
      <c r="C702" s="131"/>
    </row>
    <row r="703">
      <c r="C703" s="131"/>
    </row>
    <row r="704">
      <c r="C704" s="131"/>
    </row>
    <row r="705">
      <c r="C705" s="131"/>
    </row>
    <row r="706">
      <c r="C706" s="131"/>
    </row>
    <row r="707">
      <c r="C707" s="131"/>
    </row>
    <row r="708">
      <c r="C708" s="131"/>
    </row>
    <row r="709">
      <c r="C709" s="131"/>
    </row>
    <row r="710">
      <c r="C710" s="131"/>
    </row>
    <row r="711">
      <c r="C711" s="131"/>
    </row>
    <row r="712">
      <c r="C712" s="131"/>
    </row>
    <row r="713">
      <c r="C713" s="131"/>
    </row>
    <row r="714">
      <c r="C714" s="131"/>
    </row>
    <row r="715">
      <c r="C715" s="131"/>
    </row>
    <row r="716">
      <c r="C716" s="131"/>
    </row>
    <row r="717">
      <c r="C717" s="131"/>
    </row>
    <row r="718">
      <c r="C718" s="131"/>
    </row>
    <row r="719">
      <c r="C719" s="131"/>
    </row>
    <row r="720">
      <c r="C720" s="131"/>
    </row>
    <row r="721">
      <c r="C721" s="131"/>
    </row>
    <row r="722">
      <c r="C722" s="131"/>
    </row>
    <row r="723">
      <c r="C723" s="131"/>
    </row>
    <row r="724">
      <c r="C724" s="131"/>
    </row>
    <row r="725">
      <c r="C725" s="131"/>
    </row>
    <row r="726">
      <c r="C726" s="131"/>
    </row>
    <row r="727">
      <c r="C727" s="131"/>
    </row>
    <row r="728">
      <c r="C728" s="131"/>
    </row>
    <row r="729">
      <c r="C729" s="131"/>
    </row>
    <row r="730">
      <c r="C730" s="131"/>
    </row>
    <row r="731">
      <c r="C731" s="131"/>
    </row>
    <row r="732">
      <c r="C732" s="131"/>
    </row>
    <row r="733">
      <c r="C733" s="131"/>
    </row>
    <row r="734">
      <c r="C734" s="131"/>
    </row>
    <row r="735">
      <c r="C735" s="131"/>
    </row>
    <row r="736">
      <c r="C736" s="131"/>
    </row>
    <row r="737">
      <c r="C737" s="131"/>
    </row>
    <row r="738">
      <c r="C738" s="131"/>
    </row>
    <row r="739">
      <c r="C739" s="131"/>
    </row>
    <row r="740">
      <c r="C740" s="131"/>
    </row>
    <row r="741">
      <c r="C741" s="131"/>
    </row>
    <row r="742">
      <c r="C742" s="131"/>
    </row>
    <row r="743">
      <c r="C743" s="131"/>
    </row>
    <row r="744">
      <c r="C744" s="131"/>
    </row>
    <row r="745">
      <c r="C745" s="131"/>
    </row>
    <row r="746">
      <c r="C746" s="131"/>
    </row>
    <row r="747">
      <c r="C747" s="131"/>
    </row>
    <row r="748">
      <c r="C748" s="131"/>
    </row>
    <row r="749">
      <c r="C749" s="131"/>
    </row>
    <row r="750">
      <c r="C750" s="131"/>
    </row>
    <row r="751">
      <c r="C751" s="131"/>
    </row>
    <row r="752">
      <c r="C752" s="131"/>
    </row>
    <row r="753">
      <c r="C753" s="131"/>
    </row>
    <row r="754">
      <c r="C754" s="131"/>
    </row>
    <row r="755">
      <c r="C755" s="131"/>
    </row>
    <row r="756">
      <c r="C756" s="131"/>
    </row>
    <row r="757">
      <c r="C757" s="131"/>
    </row>
    <row r="758">
      <c r="C758" s="131"/>
    </row>
    <row r="759">
      <c r="C759" s="131"/>
    </row>
    <row r="760">
      <c r="C760" s="131"/>
    </row>
    <row r="761">
      <c r="C761" s="131"/>
    </row>
    <row r="762">
      <c r="C762" s="131"/>
    </row>
    <row r="763">
      <c r="C763" s="131"/>
    </row>
    <row r="764">
      <c r="C764" s="131"/>
    </row>
    <row r="765">
      <c r="C765" s="131"/>
    </row>
    <row r="766">
      <c r="C766" s="131"/>
    </row>
    <row r="767">
      <c r="C767" s="131"/>
    </row>
    <row r="768">
      <c r="C768" s="131"/>
    </row>
    <row r="769">
      <c r="C769" s="131"/>
    </row>
    <row r="770">
      <c r="C770" s="131"/>
    </row>
    <row r="771">
      <c r="C771" s="131"/>
    </row>
    <row r="772">
      <c r="C772" s="131"/>
    </row>
    <row r="773">
      <c r="C773" s="131"/>
    </row>
    <row r="774">
      <c r="C774" s="131"/>
    </row>
    <row r="775">
      <c r="C775" s="131"/>
    </row>
    <row r="776">
      <c r="C776" s="131"/>
    </row>
    <row r="777">
      <c r="C777" s="131"/>
    </row>
    <row r="778">
      <c r="C778" s="131"/>
    </row>
    <row r="779">
      <c r="C779" s="131"/>
    </row>
    <row r="780">
      <c r="C780" s="131"/>
    </row>
    <row r="781">
      <c r="C781" s="131"/>
    </row>
    <row r="782">
      <c r="C782" s="131"/>
    </row>
    <row r="783">
      <c r="C783" s="131"/>
    </row>
    <row r="784">
      <c r="C784" s="131"/>
    </row>
    <row r="785">
      <c r="C785" s="131"/>
    </row>
    <row r="786">
      <c r="C786" s="131"/>
    </row>
    <row r="787">
      <c r="C787" s="131"/>
    </row>
    <row r="788">
      <c r="C788" s="131"/>
    </row>
    <row r="789">
      <c r="C789" s="131"/>
    </row>
    <row r="790">
      <c r="C790" s="131"/>
    </row>
    <row r="791">
      <c r="C791" s="131"/>
    </row>
    <row r="792">
      <c r="C792" s="131"/>
    </row>
    <row r="793">
      <c r="C793" s="131"/>
    </row>
    <row r="794">
      <c r="C794" s="131"/>
    </row>
    <row r="795">
      <c r="C795" s="131"/>
    </row>
    <row r="796">
      <c r="C796" s="131"/>
    </row>
    <row r="797">
      <c r="C797" s="131"/>
    </row>
    <row r="798">
      <c r="C798" s="131"/>
    </row>
    <row r="799">
      <c r="C799" s="131"/>
    </row>
    <row r="800">
      <c r="C800" s="131"/>
    </row>
    <row r="801">
      <c r="C801" s="131"/>
    </row>
    <row r="802">
      <c r="C802" s="131"/>
    </row>
    <row r="803">
      <c r="C803" s="131"/>
    </row>
    <row r="804">
      <c r="C804" s="131"/>
    </row>
    <row r="805">
      <c r="C805" s="131"/>
    </row>
    <row r="806">
      <c r="C806" s="131"/>
    </row>
    <row r="807">
      <c r="C807" s="131"/>
    </row>
    <row r="808">
      <c r="C808" s="131"/>
    </row>
    <row r="809">
      <c r="C809" s="131"/>
    </row>
    <row r="810">
      <c r="C810" s="131"/>
    </row>
    <row r="811">
      <c r="C811" s="131"/>
    </row>
    <row r="812">
      <c r="C812" s="131"/>
    </row>
    <row r="813">
      <c r="C813" s="131"/>
    </row>
    <row r="814">
      <c r="C814" s="131"/>
    </row>
    <row r="815">
      <c r="C815" s="131"/>
    </row>
    <row r="816">
      <c r="C816" s="131"/>
    </row>
    <row r="817">
      <c r="C817" s="131"/>
    </row>
    <row r="818">
      <c r="C818" s="131"/>
    </row>
    <row r="819">
      <c r="C819" s="131"/>
    </row>
    <row r="820">
      <c r="C820" s="131"/>
    </row>
    <row r="821">
      <c r="C821" s="131"/>
    </row>
    <row r="822">
      <c r="C822" s="131"/>
    </row>
    <row r="823">
      <c r="C823" s="131"/>
    </row>
    <row r="824">
      <c r="C824" s="131"/>
    </row>
    <row r="825">
      <c r="C825" s="131"/>
    </row>
    <row r="826">
      <c r="C826" s="131"/>
    </row>
    <row r="827">
      <c r="C827" s="131"/>
    </row>
    <row r="828">
      <c r="C828" s="131"/>
    </row>
    <row r="829">
      <c r="C829" s="131"/>
    </row>
    <row r="830">
      <c r="C830" s="131"/>
    </row>
    <row r="831">
      <c r="C831" s="131"/>
    </row>
    <row r="832">
      <c r="C832" s="131"/>
    </row>
    <row r="833">
      <c r="C833" s="131"/>
    </row>
    <row r="834">
      <c r="C834" s="131"/>
    </row>
    <row r="835">
      <c r="C835" s="131"/>
    </row>
    <row r="836">
      <c r="C836" s="131"/>
    </row>
    <row r="837">
      <c r="C837" s="131"/>
    </row>
    <row r="838">
      <c r="C838" s="131"/>
    </row>
    <row r="839">
      <c r="C839" s="131"/>
    </row>
    <row r="840">
      <c r="C840" s="131"/>
    </row>
    <row r="841">
      <c r="C841" s="131"/>
    </row>
    <row r="842">
      <c r="C842" s="131"/>
    </row>
    <row r="843">
      <c r="C843" s="131"/>
    </row>
    <row r="844">
      <c r="C844" s="131"/>
    </row>
    <row r="845">
      <c r="C845" s="131"/>
    </row>
    <row r="846">
      <c r="C846" s="131"/>
    </row>
    <row r="847">
      <c r="C847" s="131"/>
    </row>
    <row r="848">
      <c r="C848" s="131"/>
    </row>
    <row r="849">
      <c r="C849" s="131"/>
    </row>
    <row r="850">
      <c r="C850" s="131"/>
    </row>
    <row r="851">
      <c r="C851" s="131"/>
    </row>
    <row r="852">
      <c r="C852" s="131"/>
    </row>
    <row r="853">
      <c r="C853" s="131"/>
    </row>
    <row r="854">
      <c r="C854" s="131"/>
    </row>
    <row r="855">
      <c r="C855" s="131"/>
    </row>
    <row r="856">
      <c r="C856" s="131"/>
    </row>
    <row r="857">
      <c r="C857" s="131"/>
    </row>
    <row r="858">
      <c r="C858" s="131"/>
    </row>
    <row r="859">
      <c r="C859" s="131"/>
    </row>
    <row r="860">
      <c r="C860" s="131"/>
    </row>
    <row r="861">
      <c r="C861" s="131"/>
    </row>
    <row r="862">
      <c r="C862" s="131"/>
    </row>
    <row r="863">
      <c r="C863" s="131"/>
    </row>
    <row r="864">
      <c r="C864" s="131"/>
    </row>
    <row r="865">
      <c r="C865" s="131"/>
    </row>
    <row r="866">
      <c r="C866" s="131"/>
    </row>
    <row r="867">
      <c r="C867" s="131"/>
    </row>
    <row r="868">
      <c r="C868" s="131"/>
    </row>
    <row r="869">
      <c r="C869" s="131"/>
    </row>
    <row r="870">
      <c r="C870" s="131"/>
    </row>
    <row r="871">
      <c r="C871" s="131"/>
    </row>
    <row r="872">
      <c r="C872" s="131"/>
    </row>
    <row r="873">
      <c r="C873" s="131"/>
    </row>
    <row r="874">
      <c r="C874" s="131"/>
    </row>
    <row r="875">
      <c r="C875" s="131"/>
    </row>
    <row r="876">
      <c r="C876" s="131"/>
    </row>
    <row r="877">
      <c r="C877" s="131"/>
    </row>
    <row r="878">
      <c r="C878" s="131"/>
    </row>
    <row r="879">
      <c r="C879" s="131"/>
    </row>
    <row r="880">
      <c r="C880" s="131"/>
    </row>
    <row r="881">
      <c r="C881" s="131"/>
    </row>
    <row r="882">
      <c r="C882" s="131"/>
    </row>
    <row r="883">
      <c r="C883" s="131"/>
    </row>
    <row r="884">
      <c r="C884" s="131"/>
    </row>
    <row r="885">
      <c r="C885" s="131"/>
    </row>
    <row r="886">
      <c r="C886" s="131"/>
    </row>
    <row r="887">
      <c r="C887" s="131"/>
    </row>
    <row r="888">
      <c r="C888" s="131"/>
    </row>
    <row r="889">
      <c r="C889" s="131"/>
    </row>
    <row r="890">
      <c r="C890" s="131"/>
    </row>
    <row r="891">
      <c r="C891" s="131"/>
    </row>
    <row r="892">
      <c r="C892" s="131"/>
    </row>
    <row r="893">
      <c r="C893" s="131"/>
    </row>
    <row r="894">
      <c r="C894" s="131"/>
    </row>
    <row r="895">
      <c r="C895" s="131"/>
    </row>
    <row r="896">
      <c r="C896" s="131"/>
    </row>
    <row r="897">
      <c r="C897" s="131"/>
    </row>
    <row r="898">
      <c r="C898" s="131"/>
    </row>
    <row r="899">
      <c r="C899" s="131"/>
    </row>
    <row r="900">
      <c r="C900" s="131"/>
    </row>
    <row r="901">
      <c r="C901" s="131"/>
    </row>
    <row r="902">
      <c r="C902" s="131"/>
    </row>
    <row r="903">
      <c r="C903" s="131"/>
    </row>
    <row r="904">
      <c r="C904" s="131"/>
    </row>
    <row r="905">
      <c r="C905" s="131"/>
    </row>
    <row r="906">
      <c r="C906" s="131"/>
    </row>
    <row r="907">
      <c r="C907" s="131"/>
    </row>
    <row r="908">
      <c r="C908" s="131"/>
    </row>
    <row r="909">
      <c r="C909" s="131"/>
    </row>
    <row r="910">
      <c r="C910" s="131"/>
    </row>
    <row r="911">
      <c r="C911" s="131"/>
    </row>
    <row r="912">
      <c r="C912" s="131"/>
    </row>
    <row r="913">
      <c r="C913" s="131"/>
    </row>
    <row r="914">
      <c r="C914" s="131"/>
    </row>
    <row r="915">
      <c r="C915" s="131"/>
    </row>
    <row r="916">
      <c r="C916" s="131"/>
    </row>
    <row r="917">
      <c r="C917" s="131"/>
    </row>
    <row r="918">
      <c r="C918" s="131"/>
    </row>
    <row r="919">
      <c r="C919" s="131"/>
    </row>
    <row r="920">
      <c r="C920" s="131"/>
    </row>
    <row r="921">
      <c r="C921" s="131"/>
    </row>
    <row r="922">
      <c r="C922" s="131"/>
    </row>
    <row r="923">
      <c r="C923" s="131"/>
    </row>
    <row r="924">
      <c r="C924" s="131"/>
    </row>
    <row r="925">
      <c r="C925" s="131"/>
    </row>
    <row r="926">
      <c r="C926" s="131"/>
    </row>
    <row r="927">
      <c r="C927" s="131"/>
    </row>
    <row r="928">
      <c r="C928" s="131"/>
    </row>
    <row r="929">
      <c r="C929" s="131"/>
    </row>
    <row r="930">
      <c r="C930" s="131"/>
    </row>
    <row r="931">
      <c r="C931" s="131"/>
    </row>
    <row r="932">
      <c r="C932" s="131"/>
    </row>
    <row r="933">
      <c r="C933" s="131"/>
    </row>
    <row r="934">
      <c r="C934" s="131"/>
    </row>
    <row r="935">
      <c r="C935" s="131"/>
    </row>
    <row r="936">
      <c r="C936" s="131"/>
    </row>
    <row r="937">
      <c r="C937" s="131"/>
    </row>
    <row r="938">
      <c r="C938" s="131"/>
    </row>
    <row r="939">
      <c r="C939" s="131"/>
    </row>
    <row r="940">
      <c r="C940" s="131"/>
    </row>
    <row r="941">
      <c r="C941" s="131"/>
    </row>
    <row r="942">
      <c r="C942" s="131"/>
    </row>
    <row r="943">
      <c r="C943" s="131"/>
    </row>
    <row r="944">
      <c r="C944" s="131"/>
    </row>
    <row r="945">
      <c r="C945" s="131"/>
    </row>
    <row r="946">
      <c r="C946" s="131"/>
    </row>
    <row r="947">
      <c r="C947" s="131"/>
    </row>
    <row r="948">
      <c r="C948" s="131"/>
    </row>
    <row r="949">
      <c r="C949" s="131"/>
    </row>
    <row r="950">
      <c r="C950" s="131"/>
    </row>
    <row r="951">
      <c r="C951" s="131"/>
    </row>
    <row r="952">
      <c r="C952" s="131"/>
    </row>
    <row r="953">
      <c r="C953" s="131"/>
    </row>
    <row r="954">
      <c r="C954" s="131"/>
    </row>
    <row r="955">
      <c r="C955" s="131"/>
    </row>
    <row r="956">
      <c r="C956" s="131"/>
    </row>
    <row r="957">
      <c r="C957" s="131"/>
    </row>
    <row r="958">
      <c r="C958" s="131"/>
    </row>
    <row r="959">
      <c r="C959" s="131"/>
    </row>
    <row r="960">
      <c r="C960" s="131"/>
    </row>
    <row r="961">
      <c r="C961" s="131"/>
    </row>
    <row r="962">
      <c r="C962" s="131"/>
    </row>
    <row r="963">
      <c r="C963" s="131"/>
    </row>
    <row r="964">
      <c r="C964" s="131"/>
    </row>
    <row r="965">
      <c r="C965" s="131"/>
    </row>
    <row r="966">
      <c r="C966" s="131"/>
    </row>
    <row r="967">
      <c r="C967" s="131"/>
    </row>
    <row r="968">
      <c r="C968" s="131"/>
    </row>
    <row r="969">
      <c r="C969" s="131"/>
    </row>
    <row r="970">
      <c r="C970" s="131"/>
    </row>
    <row r="971">
      <c r="C971" s="131"/>
    </row>
    <row r="972">
      <c r="C972" s="131"/>
    </row>
    <row r="973">
      <c r="C973" s="131"/>
    </row>
    <row r="974">
      <c r="C974" s="131"/>
    </row>
    <row r="975">
      <c r="C975" s="131"/>
    </row>
    <row r="976">
      <c r="C976" s="131"/>
    </row>
    <row r="977">
      <c r="C977" s="131"/>
    </row>
    <row r="978">
      <c r="C978" s="131"/>
    </row>
    <row r="979">
      <c r="C979" s="131"/>
    </row>
    <row r="980">
      <c r="C980" s="131"/>
    </row>
    <row r="981">
      <c r="C981" s="131"/>
    </row>
    <row r="982">
      <c r="C982" s="131"/>
    </row>
    <row r="983">
      <c r="C983" s="131"/>
    </row>
    <row r="984">
      <c r="C984" s="131"/>
    </row>
    <row r="985">
      <c r="C985" s="131"/>
    </row>
    <row r="986">
      <c r="C986" s="131"/>
    </row>
    <row r="987">
      <c r="C987" s="131"/>
    </row>
    <row r="988">
      <c r="C988" s="131"/>
    </row>
    <row r="989">
      <c r="C989" s="131"/>
    </row>
    <row r="990">
      <c r="C990" s="131"/>
    </row>
    <row r="991">
      <c r="C991" s="131"/>
    </row>
    <row r="992">
      <c r="C992" s="131"/>
    </row>
    <row r="993">
      <c r="C993" s="131"/>
    </row>
    <row r="994">
      <c r="C994" s="131"/>
    </row>
    <row r="995">
      <c r="C995" s="131"/>
    </row>
    <row r="996">
      <c r="C996" s="131"/>
    </row>
    <row r="997">
      <c r="C997" s="131"/>
    </row>
    <row r="998">
      <c r="C998" s="131"/>
    </row>
    <row r="999">
      <c r="C999" s="131"/>
    </row>
    <row r="1000">
      <c r="C1000" s="131"/>
    </row>
  </sheetData>
  <drawing r:id="rId1"/>
</worksheet>
</file>