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109\OneDrive\Desktop\Excel_ExcelIsFun\"/>
    </mc:Choice>
  </mc:AlternateContent>
  <xr:revisionPtr revIDLastSave="0" documentId="8_{EE6174C9-89C7-4F1B-86E9-F735A7C0BF3D}" xr6:coauthVersionLast="47" xr6:coauthVersionMax="47" xr10:uidLastSave="{00000000-0000-0000-0000-000000000000}"/>
  <bookViews>
    <workbookView xWindow="-108" yWindow="-108" windowWidth="23256" windowHeight="12456" tabRatio="770" firstSheet="1" activeTab="1" xr2:uid="{0D6CF223-6E71-41F7-9B8E-FCB0A9B723C8}"/>
  </bookViews>
  <sheets>
    <sheet name="Detail1" sheetId="28" state="hidden" r:id="rId1"/>
    <sheet name="HW(1)" sheetId="21" r:id="rId2"/>
    <sheet name="HW(2)" sheetId="23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1" l="1"/>
  <c r="C17" i="21" s="1"/>
  <c r="C15" i="21"/>
  <c r="AC1" i="23" a="1"/>
  <c r="AC1" i="23" s="1"/>
  <c r="E15" i="21" a="1"/>
  <c r="E15" i="21" l="1"/>
  <c r="C1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<sst xmlns="http://schemas.openxmlformats.org/spreadsheetml/2006/main" count="247" uniqueCount="45">
  <si>
    <t>Date</t>
  </si>
  <si>
    <t>Chantel</t>
  </si>
  <si>
    <t>Jo</t>
  </si>
  <si>
    <t>Jim</t>
  </si>
  <si>
    <t>Tyrone</t>
  </si>
  <si>
    <t>Grand Total</t>
  </si>
  <si>
    <t>Jan</t>
  </si>
  <si>
    <t>Feb</t>
  </si>
  <si>
    <t>Mar</t>
  </si>
  <si>
    <t>Chantel Total</t>
  </si>
  <si>
    <t>Jim Total</t>
  </si>
  <si>
    <t>Jo Total</t>
  </si>
  <si>
    <t>Tyrone Total</t>
  </si>
  <si>
    <t>Apr</t>
  </si>
  <si>
    <t>May</t>
  </si>
  <si>
    <t>Jun</t>
  </si>
  <si>
    <t>Sales ($)</t>
  </si>
  <si>
    <t>SalesRep</t>
  </si>
  <si>
    <t>Months</t>
  </si>
  <si>
    <t>and the tax rate was 0.0995 (9.95%) what was the final amount that you paid for the dryer?</t>
  </si>
  <si>
    <t>You will need to use the ROUND function for money amounts that have decimals past the penny position.</t>
  </si>
  <si>
    <t>Follow Excel's Golden Rule and build An Excel Model to solve this problem.</t>
  </si>
  <si>
    <t>Price After Discount</t>
  </si>
  <si>
    <t>Final Amount Paid = Price After Discount + Tax Amount</t>
  </si>
  <si>
    <t>The discount is calculated with the calculation: Price*Discount Rate: 859.95*0.075. The check figure for the amount of the discount is: 64.5</t>
  </si>
  <si>
    <t>The tax amount is calculated with the calculation Price After Discount*Tax Rate: 795.45*0.0995. The check figure for the amount of the tax is: 79.15</t>
  </si>
  <si>
    <r>
      <rPr>
        <b/>
        <sz val="11"/>
        <color theme="1"/>
        <rFont val="Calibri"/>
        <family val="2"/>
        <scheme val="minor"/>
      </rPr>
      <t>Goal 2:</t>
    </r>
    <r>
      <rPr>
        <sz val="11"/>
        <color theme="1"/>
        <rFont val="Calibri"/>
        <family val="2"/>
        <scheme val="minor"/>
      </rPr>
      <t xml:space="preserve"> Visualize trends in transactional counts by month.</t>
    </r>
  </si>
  <si>
    <t>Accommodate the fact that new transactions might be added to the data set later.</t>
  </si>
  <si>
    <t>Visualize the top five amounts for monthly sales rep sales transaction counts.</t>
  </si>
  <si>
    <t>Count of Months</t>
  </si>
  <si>
    <t>To show a range of 10 - 35 in vertical count axis, select axis, use Ctrl + 1, then in the Task Pane set minimum value to 10.</t>
  </si>
  <si>
    <r>
      <t>Goal 1</t>
    </r>
    <r>
      <rPr>
        <sz val="11"/>
        <color theme="1"/>
        <rFont val="Calibri"/>
        <family val="2"/>
        <scheme val="minor"/>
      </rPr>
      <t>: Create monthly report that counts the number of transactional sales each sales rep made (each record is a transactional sale).</t>
    </r>
  </si>
  <si>
    <t xml:space="preserve">If you bought a new dyer for $859.95 and you were given a discount of 0.075 (7.5%), </t>
  </si>
  <si>
    <t>Count of SalesRep</t>
  </si>
  <si>
    <t>Details for Sum of Sales ($) - Months (Date): Jan, SalesRep: Tyrone</t>
  </si>
  <si>
    <t xml:space="preserve">Dyer Price </t>
  </si>
  <si>
    <t>Tax Rate %</t>
  </si>
  <si>
    <t>Discount %</t>
  </si>
  <si>
    <t>Tax Rate $</t>
  </si>
  <si>
    <t>Discount $</t>
  </si>
  <si>
    <t>Price Paid</t>
  </si>
  <si>
    <t>C15 Formula</t>
  </si>
  <si>
    <t>C16 Formula</t>
  </si>
  <si>
    <t>C18 Formula</t>
  </si>
  <si>
    <t>C17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</si>
</sst>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/>
    <xf numFmtId="0" fontId="0" fillId="0" borderId="0" xfId="0" pivotButton="1"/>
    <xf numFmtId="10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164" fontId="0" fillId="5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9" formatCode="m/d/yyyy"/>
    </dxf>
  </dxfs>
  <tableStyles count="1" defaultTableStyle="TableStyleMedium2" defaultPivotStyle="PivotStyleLight16">
    <tableStyle name="Invisible" pivot="0" table="0" count="0" xr9:uid="{2E76BA3E-535A-44C9-929A-1C104F88567C}"/>
  </tableStyles>
  <colors>
    <mruColors>
      <color rgb="FF66FF33"/>
      <color rgb="FFCC3300"/>
      <color rgb="FFCCFFCC"/>
      <color rgb="FFFFFFCC"/>
      <color rgb="FF0000FF"/>
      <color rgb="FFCC0000"/>
      <color rgb="FF4F227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($)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7.5840332458442697E-2"/>
              <c:y val="-7.1724628171478649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</c:strLit>
          </c:cat>
          <c:val>
            <c:numLit>
              <c:formatCode>General</c:formatCode>
              <c:ptCount val="6"/>
              <c:pt idx="0">
                <c:v>62629.599999999999</c:v>
              </c:pt>
              <c:pt idx="1">
                <c:v>68068.69</c:v>
              </c:pt>
              <c:pt idx="2">
                <c:v>58846.96</c:v>
              </c:pt>
              <c:pt idx="3">
                <c:v>112047.82999999999</c:v>
              </c:pt>
              <c:pt idx="4">
                <c:v>111955.33</c:v>
              </c:pt>
              <c:pt idx="5">
                <c:v>186718.56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44A-4C25-9B44-7614A7747C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2751808"/>
        <c:axId val="1902755968"/>
      </c:lineChart>
      <c:catAx>
        <c:axId val="190275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755968"/>
        <c:crosses val="autoZero"/>
        <c:auto val="1"/>
        <c:lblAlgn val="ctr"/>
        <c:lblOffset val="100"/>
        <c:noMultiLvlLbl val="0"/>
      </c:catAx>
      <c:valAx>
        <c:axId val="1902755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275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Practice 1.xlsx]HW(2)!PivotTable4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277777777777777E-2"/>
              <c:y val="3.93864829396325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794444444444447E-2"/>
              <c:y val="5.32753718285213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6277777777777777E-2"/>
              <c:y val="5.32753718285213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'HW(2)'!$L$10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04E-424C-9F13-3AC662DB4DF6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04E-424C-9F13-3AC662DB4DF6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904E-424C-9F13-3AC662DB4DF6}"/>
              </c:ext>
            </c:extLst>
          </c:dPt>
          <c:dLbls>
            <c:dLbl>
              <c:idx val="0"/>
              <c:layout>
                <c:manualLayout>
                  <c:x val="-2.794444444444447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4E-424C-9F13-3AC662DB4DF6}"/>
                </c:ext>
              </c:extLst>
            </c:dLbl>
            <c:dLbl>
              <c:idx val="2"/>
              <c:layout>
                <c:manualLayout>
                  <c:x val="-3.6277777777777777E-2"/>
                  <c:y val="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4E-424C-9F13-3AC662DB4DF6}"/>
                </c:ext>
              </c:extLst>
            </c:dLbl>
            <c:dLbl>
              <c:idx val="4"/>
              <c:layout>
                <c:manualLayout>
                  <c:x val="-3.6277777777777777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4E-424C-9F13-3AC662DB4D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'HW(2)'!$K$11:$K$17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'HW(2)'!$L$11:$L$17</c:f>
              <c:numCache>
                <c:formatCode>General</c:formatCode>
                <c:ptCount val="6"/>
                <c:pt idx="0">
                  <c:v>27</c:v>
                </c:pt>
                <c:pt idx="1">
                  <c:v>29</c:v>
                </c:pt>
                <c:pt idx="2">
                  <c:v>19</c:v>
                </c:pt>
                <c:pt idx="3">
                  <c:v>29</c:v>
                </c:pt>
                <c:pt idx="4">
                  <c:v>27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E-424C-9F13-3AC662DB4DF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4693808"/>
        <c:axId val="1574694288"/>
      </c:lineChart>
      <c:catAx>
        <c:axId val="157469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694288"/>
        <c:crosses val="autoZero"/>
        <c:auto val="1"/>
        <c:lblAlgn val="ctr"/>
        <c:lblOffset val="100"/>
        <c:noMultiLvlLbl val="0"/>
      </c:catAx>
      <c:valAx>
        <c:axId val="1574694288"/>
        <c:scaling>
          <c:orientation val="minMax"/>
          <c:min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69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432290</xdr:colOff>
      <xdr:row>174</xdr:row>
      <xdr:rowOff>21981</xdr:rowOff>
    </xdr:from>
    <xdr:to>
      <xdr:col>16</xdr:col>
      <xdr:colOff>52757</xdr:colOff>
      <xdr:row>184</xdr:row>
      <xdr:rowOff>169619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D3DC4-D1B1-46CF-829F-67391CB6F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380999</xdr:colOff>
      <xdr:row>18</xdr:row>
      <xdr:rowOff>64477</xdr:rowOff>
    </xdr:from>
    <xdr:to>
      <xdr:col>14</xdr:col>
      <xdr:colOff>199292</xdr:colOff>
      <xdr:row>33</xdr:row>
      <xdr:rowOff>82061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9FD9D6-55D2-C198-A43A-B84CC5189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ssien Mahmoud Hassan Makhlouf" refreshedDate="45679.697012847224" createdVersion="8" refreshedVersion="8" minRefreshableVersion="3" recordCount="164" xr:uid="{8F9BED5E-FF07-4B70-8358-DCBDD5414C5A}">
  <cacheSource type="worksheet">
    <worksheetSource ref="B8:D172" sheet="HW(2)"/>
  </cacheSource>
  <cacheFields count="5">
    <cacheField name="Date" numFmtId="165">
      <sharedItems containsSemiMixedTypes="0" containsNonDate="0" containsDate="1" containsString="0" minDate="2023-01-05T00:00:00" maxDate="2023-06-27T00:00:00" count="105">
        <d v="2023-01-05T00:00:00"/>
        <d v="2023-01-06T00:00:00"/>
        <d v="2023-01-08T00:00:00"/>
        <d v="2023-01-11T00:00:00"/>
        <d v="2023-01-13T00:00:00"/>
        <d v="2023-01-14T00:00:00"/>
        <d v="2023-01-15T00:00:00"/>
        <d v="2023-01-17T00:00:00"/>
        <d v="2023-01-21T00:00:00"/>
        <d v="2023-01-22T00:00:00"/>
        <d v="2023-01-23T00:00:00"/>
        <d v="2023-01-25T00:00:00"/>
        <d v="2023-01-26T00:00:00"/>
        <d v="2023-01-27T00:00:00"/>
        <d v="2023-01-29T00:00:00"/>
        <d v="2023-01-30T00:00:00"/>
        <d v="2023-02-01T00:00:00"/>
        <d v="2023-02-02T00:00:00"/>
        <d v="2023-02-03T00:00:00"/>
        <d v="2023-02-05T00:00:00"/>
        <d v="2023-02-07T00:00:00"/>
        <d v="2023-02-08T00:00:00"/>
        <d v="2023-02-09T00:00:00"/>
        <d v="2023-02-12T00:00:00"/>
        <d v="2023-02-13T00:00:00"/>
        <d v="2023-02-14T00:00:00"/>
        <d v="2023-02-15T00:00:00"/>
        <d v="2023-02-16T00:00:00"/>
        <d v="2023-02-22T00:00:00"/>
        <d v="2023-02-23T00:00:00"/>
        <d v="2023-02-24T00:00:00"/>
        <d v="2023-02-25T00:00:00"/>
        <d v="2023-03-01T00:00:00"/>
        <d v="2023-03-02T00:00:00"/>
        <d v="2023-03-05T00:00:00"/>
        <d v="2023-03-08T00:00:00"/>
        <d v="2023-03-09T00:00:00"/>
        <d v="2023-03-12T00:00:00"/>
        <d v="2023-03-13T00:00:00"/>
        <d v="2023-03-14T00:00:00"/>
        <d v="2023-03-15T00:00:00"/>
        <d v="2023-03-16T00:00:00"/>
        <d v="2023-03-19T00:00:00"/>
        <d v="2023-03-24T00:00:00"/>
        <d v="2023-03-26T00:00:00"/>
        <d v="2023-03-27T00:00:00"/>
        <d v="2023-03-28T00:00:00"/>
        <d v="2023-03-29T00:00:00"/>
        <d v="2023-04-01T00:00:00"/>
        <d v="2023-04-02T00:00:00"/>
        <d v="2023-04-03T00:00:00"/>
        <d v="2023-04-04T00:00:00"/>
        <d v="2023-04-06T00:00:00"/>
        <d v="2023-04-07T00:00:00"/>
        <d v="2023-04-08T00:00:00"/>
        <d v="2023-04-09T00:00:00"/>
        <d v="2023-04-11T00:00:00"/>
        <d v="2023-04-15T00:00:00"/>
        <d v="2023-04-16T00:00:00"/>
        <d v="2023-04-17T00:00:00"/>
        <d v="2023-04-18T00:00:00"/>
        <d v="2023-04-19T00:00:00"/>
        <d v="2023-04-20T00:00:00"/>
        <d v="2023-04-22T00:00:00"/>
        <d v="2023-04-25T00:00:00"/>
        <d v="2023-04-28T00:00:00"/>
        <d v="2023-04-29T00:00:00"/>
        <d v="2023-04-30T00:00:00"/>
        <d v="2023-05-03T00:00:00"/>
        <d v="2023-05-04T00:00:00"/>
        <d v="2023-05-09T00:00:00"/>
        <d v="2023-05-10T00:00:00"/>
        <d v="2023-05-11T00:00:00"/>
        <d v="2023-05-12T00:00:00"/>
        <d v="2023-05-13T00:00:00"/>
        <d v="2023-05-17T00:00:00"/>
        <d v="2023-05-18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7T00:00:00"/>
        <d v="2023-06-08T00:00:00"/>
        <d v="2023-06-09T00:00:00"/>
        <d v="2023-06-10T00:00:00"/>
        <d v="2023-06-12T00:00:00"/>
        <d v="2023-06-14T00:00:00"/>
        <d v="2023-06-16T00:00:00"/>
        <d v="2023-06-17T00:00:00"/>
        <d v="2023-06-18T00:00:00"/>
        <d v="2023-06-20T00:00:00"/>
        <d v="2023-06-23T00:00:00"/>
        <d v="2023-06-25T00:00:00"/>
        <d v="2023-06-26T00:00:00"/>
      </sharedItems>
      <fieldGroup par="4"/>
    </cacheField>
    <cacheField name="SalesRep" numFmtId="0">
      <sharedItems count="4">
        <s v="Jim"/>
        <s v="Chantel"/>
        <s v="Tyrone"/>
        <s v="Jo"/>
      </sharedItems>
    </cacheField>
    <cacheField name="Sales ($)" numFmtId="0">
      <sharedItems containsSemiMixedTypes="0" containsString="0" containsNumber="1" minValue="43.43" maxValue="7737.13"/>
    </cacheField>
    <cacheField name="Days (Date)" numFmtId="0" databaseField="0">
      <fieldGroup base="0">
        <rangePr groupBy="days" startDate="2023-01-05T00:00:00" endDate="2023-06-27T00:00:00"/>
        <groupItems count="368">
          <s v="&lt;1/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27/2023"/>
        </groupItems>
      </fieldGroup>
    </cacheField>
    <cacheField name="Months (Date)" numFmtId="0" databaseField="0">
      <fieldGroup base="0">
        <rangePr groupBy="months" startDate="2023-01-05T00:00:00" endDate="2023-06-27T00:00:00"/>
        <groupItems count="14">
          <s v="&lt;1/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x v="0"/>
    <x v="0"/>
    <n v="1645.01"/>
  </r>
  <r>
    <x v="1"/>
    <x v="0"/>
    <n v="4828.54"/>
  </r>
  <r>
    <x v="2"/>
    <x v="1"/>
    <n v="3634.56"/>
  </r>
  <r>
    <x v="3"/>
    <x v="1"/>
    <n v="2713.46"/>
  </r>
  <r>
    <x v="4"/>
    <x v="0"/>
    <n v="679.07"/>
  </r>
  <r>
    <x v="4"/>
    <x v="2"/>
    <n v="1526.73"/>
  </r>
  <r>
    <x v="5"/>
    <x v="2"/>
    <n v="3151.76"/>
  </r>
  <r>
    <x v="5"/>
    <x v="3"/>
    <n v="3554.02"/>
  </r>
  <r>
    <x v="5"/>
    <x v="2"/>
    <n v="3409.51"/>
  </r>
  <r>
    <x v="6"/>
    <x v="1"/>
    <n v="3361.29"/>
  </r>
  <r>
    <x v="6"/>
    <x v="3"/>
    <n v="458.09"/>
  </r>
  <r>
    <x v="6"/>
    <x v="1"/>
    <n v="2140.04"/>
  </r>
  <r>
    <x v="7"/>
    <x v="0"/>
    <n v="3882.28"/>
  </r>
  <r>
    <x v="8"/>
    <x v="1"/>
    <n v="1608.7"/>
  </r>
  <r>
    <x v="8"/>
    <x v="2"/>
    <n v="3223.12"/>
  </r>
  <r>
    <x v="9"/>
    <x v="2"/>
    <n v="98.57"/>
  </r>
  <r>
    <x v="9"/>
    <x v="3"/>
    <n v="1616.32"/>
  </r>
  <r>
    <x v="10"/>
    <x v="1"/>
    <n v="2907.42"/>
  </r>
  <r>
    <x v="11"/>
    <x v="2"/>
    <n v="2384.9699999999998"/>
  </r>
  <r>
    <x v="11"/>
    <x v="0"/>
    <n v="4326.08"/>
  </r>
  <r>
    <x v="11"/>
    <x v="0"/>
    <n v="554.62"/>
  </r>
  <r>
    <x v="12"/>
    <x v="2"/>
    <n v="1904.62"/>
  </r>
  <r>
    <x v="12"/>
    <x v="0"/>
    <n v="156.34"/>
  </r>
  <r>
    <x v="13"/>
    <x v="1"/>
    <n v="883.34"/>
  </r>
  <r>
    <x v="14"/>
    <x v="3"/>
    <n v="3838.87"/>
  </r>
  <r>
    <x v="15"/>
    <x v="1"/>
    <n v="787.87"/>
  </r>
  <r>
    <x v="15"/>
    <x v="2"/>
    <n v="3354.4"/>
  </r>
  <r>
    <x v="16"/>
    <x v="3"/>
    <n v="4467.0200000000004"/>
  </r>
  <r>
    <x v="16"/>
    <x v="0"/>
    <n v="4434.0600000000004"/>
  </r>
  <r>
    <x v="17"/>
    <x v="0"/>
    <n v="1970.14"/>
  </r>
  <r>
    <x v="17"/>
    <x v="1"/>
    <n v="2066.4299999999998"/>
  </r>
  <r>
    <x v="18"/>
    <x v="1"/>
    <n v="1797.46"/>
  </r>
  <r>
    <x v="18"/>
    <x v="0"/>
    <n v="1635.13"/>
  </r>
  <r>
    <x v="18"/>
    <x v="1"/>
    <n v="3389.24"/>
  </r>
  <r>
    <x v="19"/>
    <x v="3"/>
    <n v="1775.61"/>
  </r>
  <r>
    <x v="20"/>
    <x v="0"/>
    <n v="67.38"/>
  </r>
  <r>
    <x v="20"/>
    <x v="3"/>
    <n v="1363.2"/>
  </r>
  <r>
    <x v="20"/>
    <x v="2"/>
    <n v="1854.64"/>
  </r>
  <r>
    <x v="21"/>
    <x v="3"/>
    <n v="1450.63"/>
  </r>
  <r>
    <x v="21"/>
    <x v="1"/>
    <n v="1818.23"/>
  </r>
  <r>
    <x v="21"/>
    <x v="1"/>
    <n v="4546.43"/>
  </r>
  <r>
    <x v="22"/>
    <x v="2"/>
    <n v="4710.5200000000004"/>
  </r>
  <r>
    <x v="23"/>
    <x v="2"/>
    <n v="1482.88"/>
  </r>
  <r>
    <x v="23"/>
    <x v="3"/>
    <n v="2322.23"/>
  </r>
  <r>
    <x v="24"/>
    <x v="3"/>
    <n v="1561.53"/>
  </r>
  <r>
    <x v="25"/>
    <x v="2"/>
    <n v="4510.13"/>
  </r>
  <r>
    <x v="25"/>
    <x v="3"/>
    <n v="1576.29"/>
  </r>
  <r>
    <x v="26"/>
    <x v="0"/>
    <n v="4297.68"/>
  </r>
  <r>
    <x v="27"/>
    <x v="1"/>
    <n v="43.43"/>
  </r>
  <r>
    <x v="27"/>
    <x v="0"/>
    <n v="740.43"/>
  </r>
  <r>
    <x v="28"/>
    <x v="3"/>
    <n v="554.48"/>
  </r>
  <r>
    <x v="28"/>
    <x v="1"/>
    <n v="3194.89"/>
  </r>
  <r>
    <x v="29"/>
    <x v="3"/>
    <n v="4063.91"/>
  </r>
  <r>
    <x v="30"/>
    <x v="2"/>
    <n v="697.75"/>
  </r>
  <r>
    <x v="31"/>
    <x v="1"/>
    <n v="2938.14"/>
  </r>
  <r>
    <x v="31"/>
    <x v="3"/>
    <n v="2738.8"/>
  </r>
  <r>
    <x v="32"/>
    <x v="2"/>
    <n v="4690.49"/>
  </r>
  <r>
    <x v="33"/>
    <x v="0"/>
    <n v="1777.52"/>
  </r>
  <r>
    <x v="34"/>
    <x v="2"/>
    <n v="4294.17"/>
  </r>
  <r>
    <x v="35"/>
    <x v="0"/>
    <n v="3709.57"/>
  </r>
  <r>
    <x v="36"/>
    <x v="3"/>
    <n v="2200.5300000000002"/>
  </r>
  <r>
    <x v="37"/>
    <x v="1"/>
    <n v="4410.6099999999997"/>
  </r>
  <r>
    <x v="37"/>
    <x v="3"/>
    <n v="4752.4799999999996"/>
  </r>
  <r>
    <x v="38"/>
    <x v="2"/>
    <n v="3170.86"/>
  </r>
  <r>
    <x v="39"/>
    <x v="1"/>
    <n v="2539.84"/>
  </r>
  <r>
    <x v="40"/>
    <x v="0"/>
    <n v="2026.19"/>
  </r>
  <r>
    <x v="41"/>
    <x v="1"/>
    <n v="3367.39"/>
  </r>
  <r>
    <x v="41"/>
    <x v="2"/>
    <n v="494.38"/>
  </r>
  <r>
    <x v="42"/>
    <x v="3"/>
    <n v="4499.43"/>
  </r>
  <r>
    <x v="43"/>
    <x v="0"/>
    <n v="1723.54"/>
  </r>
  <r>
    <x v="44"/>
    <x v="2"/>
    <n v="3263.26"/>
  </r>
  <r>
    <x v="45"/>
    <x v="2"/>
    <n v="2859.62"/>
  </r>
  <r>
    <x v="46"/>
    <x v="3"/>
    <n v="2220.35"/>
  </r>
  <r>
    <x v="47"/>
    <x v="0"/>
    <n v="4272.3999999999996"/>
  </r>
  <r>
    <x v="47"/>
    <x v="3"/>
    <n v="2574.33"/>
  </r>
  <r>
    <x v="48"/>
    <x v="3"/>
    <n v="5229.01"/>
  </r>
  <r>
    <x v="48"/>
    <x v="1"/>
    <n v="4151.47"/>
  </r>
  <r>
    <x v="49"/>
    <x v="1"/>
    <n v="4213.6499999999996"/>
  </r>
  <r>
    <x v="50"/>
    <x v="3"/>
    <n v="1616.68"/>
  </r>
  <r>
    <x v="51"/>
    <x v="0"/>
    <n v="2320.8000000000002"/>
  </r>
  <r>
    <x v="52"/>
    <x v="2"/>
    <n v="4672.2"/>
  </r>
  <r>
    <x v="52"/>
    <x v="1"/>
    <n v="3164.17"/>
  </r>
  <r>
    <x v="53"/>
    <x v="2"/>
    <n v="3544.53"/>
  </r>
  <r>
    <x v="54"/>
    <x v="1"/>
    <n v="4532.2299999999996"/>
  </r>
  <r>
    <x v="55"/>
    <x v="0"/>
    <n v="2321.62"/>
  </r>
  <r>
    <x v="56"/>
    <x v="0"/>
    <n v="3939.16"/>
  </r>
  <r>
    <x v="57"/>
    <x v="1"/>
    <n v="2980.75"/>
  </r>
  <r>
    <x v="58"/>
    <x v="3"/>
    <n v="3062.21"/>
  </r>
  <r>
    <x v="59"/>
    <x v="3"/>
    <n v="6239.21"/>
  </r>
  <r>
    <x v="60"/>
    <x v="1"/>
    <n v="2906.82"/>
  </r>
  <r>
    <x v="61"/>
    <x v="3"/>
    <n v="5812.71"/>
  </r>
  <r>
    <x v="62"/>
    <x v="0"/>
    <n v="6139.01"/>
  </r>
  <r>
    <x v="62"/>
    <x v="1"/>
    <n v="2248.7800000000002"/>
  </r>
  <r>
    <x v="62"/>
    <x v="1"/>
    <n v="4344.4399999999996"/>
  </r>
  <r>
    <x v="63"/>
    <x v="2"/>
    <n v="4981.83"/>
  </r>
  <r>
    <x v="64"/>
    <x v="3"/>
    <n v="3066.47"/>
  </r>
  <r>
    <x v="64"/>
    <x v="1"/>
    <n v="2925.87"/>
  </r>
  <r>
    <x v="65"/>
    <x v="0"/>
    <n v="3360.52"/>
  </r>
  <r>
    <x v="66"/>
    <x v="2"/>
    <n v="6476.19"/>
  </r>
  <r>
    <x v="66"/>
    <x v="2"/>
    <n v="3676.99"/>
  </r>
  <r>
    <x v="66"/>
    <x v="2"/>
    <n v="1381.72"/>
  </r>
  <r>
    <x v="66"/>
    <x v="1"/>
    <n v="6205.55"/>
  </r>
  <r>
    <x v="67"/>
    <x v="0"/>
    <n v="4677.09"/>
  </r>
  <r>
    <x v="67"/>
    <x v="1"/>
    <n v="1856.15"/>
  </r>
  <r>
    <x v="68"/>
    <x v="2"/>
    <n v="3620.88"/>
  </r>
  <r>
    <x v="68"/>
    <x v="1"/>
    <n v="6745.45"/>
  </r>
  <r>
    <x v="68"/>
    <x v="3"/>
    <n v="2483.2399999999998"/>
  </r>
  <r>
    <x v="69"/>
    <x v="1"/>
    <n v="6701.15"/>
  </r>
  <r>
    <x v="70"/>
    <x v="0"/>
    <n v="5294.68"/>
  </r>
  <r>
    <x v="70"/>
    <x v="3"/>
    <n v="3161.1"/>
  </r>
  <r>
    <x v="71"/>
    <x v="1"/>
    <n v="1605.18"/>
  </r>
  <r>
    <x v="71"/>
    <x v="2"/>
    <n v="6773.57"/>
  </r>
  <r>
    <x v="71"/>
    <x v="3"/>
    <n v="3641.61"/>
  </r>
  <r>
    <x v="72"/>
    <x v="2"/>
    <n v="2727.85"/>
  </r>
  <r>
    <x v="73"/>
    <x v="2"/>
    <n v="5203.76"/>
  </r>
  <r>
    <x v="74"/>
    <x v="0"/>
    <n v="4230.25"/>
  </r>
  <r>
    <x v="75"/>
    <x v="1"/>
    <n v="4971.41"/>
  </r>
  <r>
    <x v="76"/>
    <x v="2"/>
    <n v="4893.76"/>
  </r>
  <r>
    <x v="77"/>
    <x v="2"/>
    <n v="4069.41"/>
  </r>
  <r>
    <x v="78"/>
    <x v="3"/>
    <n v="6304.83"/>
  </r>
  <r>
    <x v="78"/>
    <x v="0"/>
    <n v="1534.98"/>
  </r>
  <r>
    <x v="79"/>
    <x v="0"/>
    <n v="6195.64"/>
  </r>
  <r>
    <x v="80"/>
    <x v="3"/>
    <n v="3860.31"/>
  </r>
  <r>
    <x v="81"/>
    <x v="3"/>
    <n v="2174.94"/>
  </r>
  <r>
    <x v="81"/>
    <x v="3"/>
    <n v="6436.11"/>
  </r>
  <r>
    <x v="82"/>
    <x v="0"/>
    <n v="3183.81"/>
  </r>
  <r>
    <x v="83"/>
    <x v="3"/>
    <n v="1335.64"/>
  </r>
  <r>
    <x v="83"/>
    <x v="0"/>
    <n v="4127.82"/>
  </r>
  <r>
    <x v="84"/>
    <x v="3"/>
    <n v="6973.41"/>
  </r>
  <r>
    <x v="85"/>
    <x v="3"/>
    <n v="2386.48"/>
  </r>
  <r>
    <x v="86"/>
    <x v="2"/>
    <n v="1318.06"/>
  </r>
  <r>
    <x v="87"/>
    <x v="2"/>
    <n v="7224.19"/>
  </r>
  <r>
    <x v="88"/>
    <x v="0"/>
    <n v="7674.41"/>
  </r>
  <r>
    <x v="88"/>
    <x v="3"/>
    <n v="4695.04"/>
  </r>
  <r>
    <x v="89"/>
    <x v="2"/>
    <n v="5521.63"/>
  </r>
  <r>
    <x v="90"/>
    <x v="0"/>
    <n v="4431.01"/>
  </r>
  <r>
    <x v="91"/>
    <x v="2"/>
    <n v="6269.22"/>
  </r>
  <r>
    <x v="91"/>
    <x v="3"/>
    <n v="6099.11"/>
  </r>
  <r>
    <x v="91"/>
    <x v="2"/>
    <n v="6523.01"/>
  </r>
  <r>
    <x v="92"/>
    <x v="0"/>
    <n v="5528.17"/>
  </r>
  <r>
    <x v="92"/>
    <x v="0"/>
    <n v="4519.07"/>
  </r>
  <r>
    <x v="93"/>
    <x v="1"/>
    <n v="7011.71"/>
  </r>
  <r>
    <x v="93"/>
    <x v="0"/>
    <n v="6647.08"/>
  </r>
  <r>
    <x v="93"/>
    <x v="1"/>
    <n v="5209.62"/>
  </r>
  <r>
    <x v="94"/>
    <x v="2"/>
    <n v="3831.24"/>
  </r>
  <r>
    <x v="94"/>
    <x v="1"/>
    <n v="4555.79"/>
  </r>
  <r>
    <x v="94"/>
    <x v="1"/>
    <n v="4665.33"/>
  </r>
  <r>
    <x v="95"/>
    <x v="2"/>
    <n v="5006.4799999999996"/>
  </r>
  <r>
    <x v="96"/>
    <x v="2"/>
    <n v="6344.04"/>
  </r>
  <r>
    <x v="96"/>
    <x v="0"/>
    <n v="6082.79"/>
  </r>
  <r>
    <x v="97"/>
    <x v="1"/>
    <n v="4217.26"/>
  </r>
  <r>
    <x v="98"/>
    <x v="3"/>
    <n v="7645.36"/>
  </r>
  <r>
    <x v="98"/>
    <x v="1"/>
    <n v="7361.51"/>
  </r>
  <r>
    <x v="98"/>
    <x v="0"/>
    <n v="4197.76"/>
  </r>
  <r>
    <x v="99"/>
    <x v="2"/>
    <n v="7737.13"/>
  </r>
  <r>
    <x v="100"/>
    <x v="2"/>
    <n v="6948.28"/>
  </r>
  <r>
    <x v="101"/>
    <x v="1"/>
    <n v="5735.86"/>
  </r>
  <r>
    <x v="101"/>
    <x v="3"/>
    <n v="5307.59"/>
  </r>
  <r>
    <x v="101"/>
    <x v="3"/>
    <n v="5534.7"/>
  </r>
  <r>
    <x v="102"/>
    <x v="0"/>
    <n v="6854.52"/>
  </r>
  <r>
    <x v="102"/>
    <x v="0"/>
    <n v="5276.25"/>
  </r>
  <r>
    <x v="103"/>
    <x v="2"/>
    <n v="4064.22"/>
  </r>
  <r>
    <x v="103"/>
    <x v="1"/>
    <n v="3835.19"/>
  </r>
  <r>
    <x v="104"/>
    <x v="3"/>
    <n v="4163.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68EAE-6839-4451-83B5-A49D0E8B4FC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K10:L17" firstHeaderRow="1" firstDataRow="1" firstDataCol="1"/>
  <pivotFields count="5">
    <pivotField compact="0" numFmtId="165" outline="0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compact="0" outline="0" showAll="0"/>
    <pivotField compact="0" outline="0" showAll="0"/>
    <pivotField compact="0" outline="0" showAll="0"/>
    <pivotField name="Months" axis="axisRow" dataField="1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onths" fld="4" subtotal="count" baseField="4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5ECEA-9E8C-44E5-8AAE-0ED1ACA60674}" name="tSales_Practic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F9:H38" firstHeaderRow="1" firstDataRow="1" firstDataCol="2"/>
  <pivotFields count="5">
    <pivotField compact="0" numFmtId="165" outline="0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dataField="1" compact="0" outline="0" showAll="0">
      <items count="5">
        <item x="1"/>
        <item x="0"/>
        <item x="3"/>
        <item x="2"/>
        <item t="default"/>
      </items>
    </pivotField>
    <pivotField compact="0" outline="0" showAll="0"/>
    <pivotField compact="0" outline="0" subtotalTop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name="Months" axis="axisRow" compact="0" outline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4"/>
  </rowFields>
  <rowItems count="29">
    <i>
      <x/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 t="grand">
      <x/>
    </i>
  </rowItems>
  <colItems count="1">
    <i/>
  </colItems>
  <dataFields count="1">
    <dataField name="Count of SalesRep" fld="1" subtotal="count" baseField="0" baseItem="0"/>
  </dataFields>
  <conditionalFormats count="1"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4" count="0" selected="0"/>
          </references>
        </pivotArea>
      </pivotAreas>
    </conditionalFormat>
  </conditionalFormats>
  <chartFormats count="9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EBCF55-933A-4DD6-B977-44700FE56AFB}" name="Table6" displayName="Table6" ref="A3:C11" totalsRowShown="0">
  <autoFilter ref="A3:C11" xr:uid="{1CEBCF55-933A-4DD6-B977-44700FE56AFB}"/>
  <sortState xmlns:xlrd2="http://schemas.microsoft.com/office/spreadsheetml/2017/richdata2" ref="A4:C11">
    <sortCondition ref="C3:C11"/>
  </sortState>
  <tableColumns count="3">
    <tableColumn id="1" xr3:uid="{54C3F3F4-5AED-4BEB-A2E3-1BD295D19768}" name="Date" dataDxfId="1"/>
    <tableColumn id="2" xr3:uid="{ADC8B7F9-CAC0-4D2C-BB9C-69DA79AC8A27}" name="SalesRep"/>
    <tableColumn id="3" xr3:uid="{B34A0C6A-D4D6-45E0-BA2E-2113565FA5E2}" name="Sales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91E7-538C-428B-A741-A26A1504F9EB}">
  <dimension ref="A1:C11"/>
  <sheetViews>
    <sheetView workbookViewId="0">
      <selection activeCell="A3" sqref="A3:C11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21875" bestFit="1" customWidth="1"/>
  </cols>
  <sheetData>
    <row r="1" spans="1:3" x14ac:dyDescent="0.3">
      <c r="A1" s="1" t="s">
        <v>34</v>
      </c>
    </row>
    <row r="3" spans="1:3" x14ac:dyDescent="0.3">
      <c r="A3" t="s">
        <v>0</v>
      </c>
      <c r="B3" t="s">
        <v>17</v>
      </c>
      <c r="C3" t="s">
        <v>16</v>
      </c>
    </row>
    <row r="4" spans="1:3" x14ac:dyDescent="0.3">
      <c r="A4" s="2">
        <v>44948</v>
      </c>
      <c r="B4" t="s">
        <v>4</v>
      </c>
      <c r="C4">
        <v>98.57</v>
      </c>
    </row>
    <row r="5" spans="1:3" x14ac:dyDescent="0.3">
      <c r="A5" s="2">
        <v>44939</v>
      </c>
      <c r="B5" t="s">
        <v>4</v>
      </c>
      <c r="C5">
        <v>1526.73</v>
      </c>
    </row>
    <row r="6" spans="1:3" x14ac:dyDescent="0.3">
      <c r="A6" s="2">
        <v>44952</v>
      </c>
      <c r="B6" t="s">
        <v>4</v>
      </c>
      <c r="C6">
        <v>1904.62</v>
      </c>
    </row>
    <row r="7" spans="1:3" x14ac:dyDescent="0.3">
      <c r="A7" s="2">
        <v>44951</v>
      </c>
      <c r="B7" t="s">
        <v>4</v>
      </c>
      <c r="C7">
        <v>2384.9699999999998</v>
      </c>
    </row>
    <row r="8" spans="1:3" x14ac:dyDescent="0.3">
      <c r="A8" s="2">
        <v>44940</v>
      </c>
      <c r="B8" t="s">
        <v>4</v>
      </c>
      <c r="C8">
        <v>3151.76</v>
      </c>
    </row>
    <row r="9" spans="1:3" x14ac:dyDescent="0.3">
      <c r="A9" s="2">
        <v>44947</v>
      </c>
      <c r="B9" t="s">
        <v>4</v>
      </c>
      <c r="C9">
        <v>3223.12</v>
      </c>
    </row>
    <row r="10" spans="1:3" x14ac:dyDescent="0.3">
      <c r="A10" s="2">
        <v>44956</v>
      </c>
      <c r="B10" t="s">
        <v>4</v>
      </c>
      <c r="C10">
        <v>3354.4</v>
      </c>
    </row>
    <row r="11" spans="1:3" x14ac:dyDescent="0.3">
      <c r="A11" s="2">
        <v>44940</v>
      </c>
      <c r="B11" t="s">
        <v>4</v>
      </c>
      <c r="C11">
        <v>3409.51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BDF9-1F88-464F-BC74-939E7B01BF7E}">
  <sheetPr>
    <tabColor rgb="FF0000FF"/>
  </sheetPr>
  <dimension ref="B2:G20"/>
  <sheetViews>
    <sheetView tabSelected="1" zoomScale="115" zoomScaleNormal="115" workbookViewId="0">
      <selection activeCell="D24" sqref="D24"/>
    </sheetView>
  </sheetViews>
  <sheetFormatPr defaultRowHeight="14.4" x14ac:dyDescent="0.3"/>
  <cols>
    <col min="1" max="1" width="2.88671875" customWidth="1"/>
    <col min="2" max="2" width="24.6640625" customWidth="1"/>
    <col min="3" max="7" width="21.88671875" customWidth="1"/>
    <col min="8" max="9" width="12.44140625" customWidth="1"/>
  </cols>
  <sheetData>
    <row r="2" spans="2:7" x14ac:dyDescent="0.3">
      <c r="B2" s="5" t="s">
        <v>32</v>
      </c>
      <c r="C2" s="6"/>
      <c r="D2" s="6"/>
      <c r="E2" s="6"/>
      <c r="F2" s="6"/>
      <c r="G2" s="7"/>
    </row>
    <row r="3" spans="2:7" x14ac:dyDescent="0.3">
      <c r="B3" s="8" t="s">
        <v>19</v>
      </c>
      <c r="C3" s="9"/>
      <c r="D3" s="9"/>
      <c r="E3" s="9"/>
      <c r="F3" s="9"/>
      <c r="G3" s="10"/>
    </row>
    <row r="4" spans="2:7" x14ac:dyDescent="0.3">
      <c r="B4" s="8" t="s">
        <v>24</v>
      </c>
      <c r="C4" s="9"/>
      <c r="D4" s="9"/>
      <c r="E4" s="9"/>
      <c r="F4" s="9"/>
      <c r="G4" s="10"/>
    </row>
    <row r="5" spans="2:7" x14ac:dyDescent="0.3">
      <c r="B5" s="8" t="s">
        <v>25</v>
      </c>
      <c r="C5" s="9"/>
      <c r="D5" s="9"/>
      <c r="E5" s="9"/>
      <c r="F5" s="9"/>
      <c r="G5" s="10"/>
    </row>
    <row r="6" spans="2:7" x14ac:dyDescent="0.3">
      <c r="B6" s="8" t="s">
        <v>23</v>
      </c>
      <c r="C6" s="9"/>
      <c r="D6" s="9"/>
      <c r="E6" s="9"/>
      <c r="F6" s="9"/>
      <c r="G6" s="10"/>
    </row>
    <row r="7" spans="2:7" x14ac:dyDescent="0.3">
      <c r="B7" s="8" t="s">
        <v>20</v>
      </c>
      <c r="C7" s="9"/>
      <c r="D7" s="9"/>
      <c r="E7" s="9"/>
      <c r="F7" s="9"/>
      <c r="G7" s="10"/>
    </row>
    <row r="8" spans="2:7" x14ac:dyDescent="0.3">
      <c r="B8" s="11" t="s">
        <v>21</v>
      </c>
      <c r="C8" s="12"/>
      <c r="D8" s="12"/>
      <c r="E8" s="12"/>
      <c r="F8" s="12"/>
      <c r="G8" s="13"/>
    </row>
    <row r="12" spans="2:7" x14ac:dyDescent="0.3">
      <c r="B12" s="18" t="s">
        <v>35</v>
      </c>
      <c r="C12" s="17">
        <v>859.95</v>
      </c>
    </row>
    <row r="13" spans="2:7" x14ac:dyDescent="0.3">
      <c r="B13" s="18" t="s">
        <v>37</v>
      </c>
      <c r="C13" s="16">
        <v>7.4999999999999997E-2</v>
      </c>
    </row>
    <row r="14" spans="2:7" x14ac:dyDescent="0.3">
      <c r="B14" s="18" t="s">
        <v>36</v>
      </c>
      <c r="C14" s="16">
        <v>9.9500000000000005E-2</v>
      </c>
    </row>
    <row r="15" spans="2:7" x14ac:dyDescent="0.3">
      <c r="B15" s="19" t="s">
        <v>39</v>
      </c>
      <c r="C15" s="20">
        <f>ROUND(C12*C13,1)</f>
        <v>64.5</v>
      </c>
      <c r="D15" t="s">
        <v>41</v>
      </c>
      <c r="E15" t="str" cm="1">
        <f t="array" aca="1" ref="E15:E20" ca="1">_xlfn.IFNA(_xlfn.FORMULATEXT(C15:C20),"")</f>
        <v>=ROUND(C12*C13,1)</v>
      </c>
    </row>
    <row r="16" spans="2:7" x14ac:dyDescent="0.3">
      <c r="B16" s="19" t="s">
        <v>22</v>
      </c>
      <c r="C16" s="20">
        <f>C12-C15</f>
        <v>795.45</v>
      </c>
      <c r="D16" t="s">
        <v>42</v>
      </c>
      <c r="E16" t="str">
        <f ca="1"/>
        <v>=C12-C15</v>
      </c>
    </row>
    <row r="17" spans="2:5" x14ac:dyDescent="0.3">
      <c r="B17" s="19" t="s">
        <v>38</v>
      </c>
      <c r="C17" s="20">
        <f>C16*C14</f>
        <v>79.147275000000008</v>
      </c>
      <c r="D17" t="s">
        <v>44</v>
      </c>
      <c r="E17" t="str">
        <f ca="1"/>
        <v>=C16*C14</v>
      </c>
    </row>
    <row r="18" spans="2:5" x14ac:dyDescent="0.3">
      <c r="B18" s="19" t="s">
        <v>40</v>
      </c>
      <c r="C18" s="20">
        <f>C16+C17</f>
        <v>874.59727500000008</v>
      </c>
      <c r="D18" t="s">
        <v>43</v>
      </c>
      <c r="E18" t="str">
        <f ca="1"/>
        <v>=C16+C17</v>
      </c>
    </row>
    <row r="19" spans="2:5" x14ac:dyDescent="0.3">
      <c r="E19" t="str">
        <f ca="1"/>
        <v/>
      </c>
    </row>
    <row r="20" spans="2:5" x14ac:dyDescent="0.3">
      <c r="E20" t="str">
        <f ca="1"/>
        <v/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B42-729C-49BC-BFBA-05558479E157}">
  <sheetPr>
    <tabColor rgb="FF0000FF"/>
  </sheetPr>
  <dimension ref="B1:AC172"/>
  <sheetViews>
    <sheetView zoomScale="130" zoomScaleNormal="130" workbookViewId="0">
      <selection activeCell="O23" sqref="O23"/>
    </sheetView>
  </sheetViews>
  <sheetFormatPr defaultRowHeight="14.4" x14ac:dyDescent="0.3"/>
  <cols>
    <col min="1" max="1" width="3.33203125" customWidth="1"/>
    <col min="2" max="2" width="12.88671875" customWidth="1"/>
    <col min="3" max="3" width="25" bestFit="1" customWidth="1"/>
    <col min="4" max="4" width="12.5546875" customWidth="1"/>
    <col min="5" max="5" width="6.44140625" customWidth="1"/>
    <col min="6" max="6" width="16.33203125" bestFit="1" customWidth="1"/>
    <col min="7" max="7" width="9.77734375" bestFit="1" customWidth="1"/>
    <col min="8" max="8" width="16.33203125" bestFit="1" customWidth="1"/>
    <col min="9" max="10" width="10.6640625" bestFit="1" customWidth="1"/>
    <col min="11" max="11" width="10.88671875" bestFit="1" customWidth="1"/>
    <col min="12" max="12" width="15.44140625" bestFit="1" customWidth="1"/>
    <col min="13" max="13" width="10.88671875" bestFit="1" customWidth="1"/>
    <col min="14" max="111" width="10.77734375" bestFit="1" customWidth="1"/>
    <col min="112" max="112" width="10.88671875" bestFit="1" customWidth="1"/>
  </cols>
  <sheetData>
    <row r="1" spans="2:29" x14ac:dyDescent="0.3">
      <c r="AC1" t="str" cm="1">
        <f t="array" ref="AC1">_xlfn.TEXTJOIN(" + ",,IF($C$36:$C$64=$C$39,FIXED($D$36:$D$64),""))&amp;" = "&amp;FIXED(SUMIF($C$36:$C$64,$C$39,$D$36:$D$64))</f>
        <v>2,066.43 + 1,797.46 + 3,389.24 + 1,818.23 + 4,546.43 + 43.43 + 3,194.89 + 2,938.14 = 19,794.25</v>
      </c>
    </row>
    <row r="2" spans="2:29" x14ac:dyDescent="0.3">
      <c r="B2" s="14" t="s">
        <v>31</v>
      </c>
      <c r="C2" s="6"/>
      <c r="D2" s="6"/>
      <c r="E2" s="6"/>
      <c r="F2" s="6"/>
      <c r="G2" s="6"/>
      <c r="H2" s="6"/>
      <c r="I2" s="7"/>
    </row>
    <row r="3" spans="2:29" x14ac:dyDescent="0.3">
      <c r="B3" s="8" t="s">
        <v>26</v>
      </c>
      <c r="C3" s="9"/>
      <c r="D3" s="9"/>
      <c r="E3" s="9"/>
      <c r="F3" s="9"/>
      <c r="G3" s="9"/>
      <c r="H3" s="9"/>
      <c r="I3" s="10"/>
    </row>
    <row r="4" spans="2:29" x14ac:dyDescent="0.3">
      <c r="B4" s="8" t="s">
        <v>30</v>
      </c>
      <c r="C4" s="9"/>
      <c r="D4" s="9"/>
      <c r="E4" s="9"/>
      <c r="F4" s="9"/>
      <c r="G4" s="9"/>
      <c r="H4" s="9"/>
      <c r="I4" s="10"/>
    </row>
    <row r="5" spans="2:29" x14ac:dyDescent="0.3">
      <c r="B5" s="8" t="s">
        <v>28</v>
      </c>
      <c r="C5" s="9"/>
      <c r="D5" s="9"/>
      <c r="E5" s="9"/>
      <c r="F5" s="9"/>
      <c r="G5" s="9"/>
      <c r="H5" s="9"/>
      <c r="I5" s="10"/>
    </row>
    <row r="6" spans="2:29" x14ac:dyDescent="0.3">
      <c r="B6" s="11" t="s">
        <v>27</v>
      </c>
      <c r="C6" s="12"/>
      <c r="D6" s="12"/>
      <c r="E6" s="12"/>
      <c r="F6" s="12"/>
      <c r="G6" s="12"/>
      <c r="H6" s="12"/>
      <c r="I6" s="13"/>
    </row>
    <row r="8" spans="2:29" x14ac:dyDescent="0.3">
      <c r="B8" s="1" t="s">
        <v>0</v>
      </c>
      <c r="C8" s="1" t="s">
        <v>17</v>
      </c>
      <c r="D8" s="1" t="s">
        <v>16</v>
      </c>
      <c r="E8" s="1"/>
    </row>
    <row r="9" spans="2:29" x14ac:dyDescent="0.3">
      <c r="B9" s="4">
        <v>44931</v>
      </c>
      <c r="C9" t="s">
        <v>3</v>
      </c>
      <c r="D9">
        <v>1645.01</v>
      </c>
      <c r="E9" s="3"/>
      <c r="F9" s="15" t="s">
        <v>17</v>
      </c>
      <c r="G9" s="15" t="s">
        <v>18</v>
      </c>
      <c r="H9" t="s">
        <v>33</v>
      </c>
    </row>
    <row r="10" spans="2:29" x14ac:dyDescent="0.3">
      <c r="B10" s="4">
        <v>44932</v>
      </c>
      <c r="C10" t="s">
        <v>3</v>
      </c>
      <c r="D10">
        <v>4828.54</v>
      </c>
      <c r="E10" s="3"/>
      <c r="F10" t="s">
        <v>1</v>
      </c>
      <c r="G10" t="s">
        <v>6</v>
      </c>
      <c r="H10">
        <v>8</v>
      </c>
      <c r="K10" s="15" t="s">
        <v>18</v>
      </c>
      <c r="L10" t="s">
        <v>29</v>
      </c>
    </row>
    <row r="11" spans="2:29" x14ac:dyDescent="0.3">
      <c r="B11" s="4">
        <v>44934</v>
      </c>
      <c r="C11" t="s">
        <v>1</v>
      </c>
      <c r="D11">
        <v>3634.56</v>
      </c>
      <c r="E11" s="3"/>
      <c r="G11" t="s">
        <v>7</v>
      </c>
      <c r="H11">
        <v>8</v>
      </c>
      <c r="K11" t="s">
        <v>6</v>
      </c>
      <c r="L11">
        <v>27</v>
      </c>
    </row>
    <row r="12" spans="2:29" x14ac:dyDescent="0.3">
      <c r="B12" s="4">
        <v>44937</v>
      </c>
      <c r="C12" t="s">
        <v>1</v>
      </c>
      <c r="D12">
        <v>2713.46</v>
      </c>
      <c r="E12" s="3"/>
      <c r="G12" t="s">
        <v>8</v>
      </c>
      <c r="H12">
        <v>3</v>
      </c>
      <c r="K12" t="s">
        <v>7</v>
      </c>
      <c r="L12">
        <v>29</v>
      </c>
    </row>
    <row r="13" spans="2:29" x14ac:dyDescent="0.3">
      <c r="B13" s="4">
        <v>44939</v>
      </c>
      <c r="C13" t="s">
        <v>3</v>
      </c>
      <c r="D13">
        <v>679.07</v>
      </c>
      <c r="E13" s="3"/>
      <c r="G13" t="s">
        <v>13</v>
      </c>
      <c r="H13">
        <v>11</v>
      </c>
      <c r="K13" t="s">
        <v>8</v>
      </c>
      <c r="L13">
        <v>19</v>
      </c>
    </row>
    <row r="14" spans="2:29" x14ac:dyDescent="0.3">
      <c r="B14" s="4">
        <v>44939</v>
      </c>
      <c r="C14" t="s">
        <v>4</v>
      </c>
      <c r="D14">
        <v>1526.73</v>
      </c>
      <c r="E14" s="3"/>
      <c r="G14" t="s">
        <v>14</v>
      </c>
      <c r="H14">
        <v>4</v>
      </c>
      <c r="K14" t="s">
        <v>13</v>
      </c>
      <c r="L14">
        <v>29</v>
      </c>
    </row>
    <row r="15" spans="2:29" x14ac:dyDescent="0.3">
      <c r="B15" s="4">
        <v>44940</v>
      </c>
      <c r="C15" t="s">
        <v>4</v>
      </c>
      <c r="D15">
        <v>3151.76</v>
      </c>
      <c r="E15" s="3"/>
      <c r="G15" t="s">
        <v>15</v>
      </c>
      <c r="H15">
        <v>8</v>
      </c>
      <c r="K15" t="s">
        <v>14</v>
      </c>
      <c r="L15">
        <v>27</v>
      </c>
    </row>
    <row r="16" spans="2:29" x14ac:dyDescent="0.3">
      <c r="B16" s="4">
        <v>44940</v>
      </c>
      <c r="C16" t="s">
        <v>2</v>
      </c>
      <c r="D16">
        <v>3554.02</v>
      </c>
      <c r="E16" s="3"/>
      <c r="F16" t="s">
        <v>9</v>
      </c>
      <c r="H16">
        <v>42</v>
      </c>
      <c r="K16" t="s">
        <v>15</v>
      </c>
      <c r="L16">
        <v>33</v>
      </c>
    </row>
    <row r="17" spans="2:12" x14ac:dyDescent="0.3">
      <c r="B17" s="4">
        <v>44940</v>
      </c>
      <c r="C17" t="s">
        <v>4</v>
      </c>
      <c r="D17">
        <v>3409.51</v>
      </c>
      <c r="E17" s="3"/>
      <c r="F17" t="s">
        <v>3</v>
      </c>
      <c r="G17" t="s">
        <v>6</v>
      </c>
      <c r="H17">
        <v>7</v>
      </c>
      <c r="K17" t="s">
        <v>5</v>
      </c>
      <c r="L17">
        <v>164</v>
      </c>
    </row>
    <row r="18" spans="2:12" x14ac:dyDescent="0.3">
      <c r="B18" s="4">
        <v>44941</v>
      </c>
      <c r="C18" t="s">
        <v>1</v>
      </c>
      <c r="D18">
        <v>3361.29</v>
      </c>
      <c r="E18" s="3"/>
      <c r="G18" t="s">
        <v>7</v>
      </c>
      <c r="H18">
        <v>6</v>
      </c>
    </row>
    <row r="19" spans="2:12" x14ac:dyDescent="0.3">
      <c r="B19" s="4">
        <v>44941</v>
      </c>
      <c r="C19" t="s">
        <v>2</v>
      </c>
      <c r="D19">
        <v>458.09</v>
      </c>
      <c r="E19" s="3"/>
      <c r="G19" t="s">
        <v>8</v>
      </c>
      <c r="H19">
        <v>5</v>
      </c>
    </row>
    <row r="20" spans="2:12" x14ac:dyDescent="0.3">
      <c r="B20" s="4">
        <v>44941</v>
      </c>
      <c r="C20" t="s">
        <v>1</v>
      </c>
      <c r="D20">
        <v>2140.04</v>
      </c>
      <c r="E20" s="3"/>
      <c r="G20" t="s">
        <v>13</v>
      </c>
      <c r="H20">
        <v>6</v>
      </c>
    </row>
    <row r="21" spans="2:12" x14ac:dyDescent="0.3">
      <c r="B21" s="4">
        <v>44943</v>
      </c>
      <c r="C21" t="s">
        <v>3</v>
      </c>
      <c r="D21">
        <v>3882.28</v>
      </c>
      <c r="E21" s="3"/>
      <c r="G21" t="s">
        <v>14</v>
      </c>
      <c r="H21">
        <v>6</v>
      </c>
    </row>
    <row r="22" spans="2:12" x14ac:dyDescent="0.3">
      <c r="B22" s="4">
        <v>44947</v>
      </c>
      <c r="C22" t="s">
        <v>1</v>
      </c>
      <c r="D22">
        <v>1608.7</v>
      </c>
      <c r="E22" s="3"/>
      <c r="G22" t="s">
        <v>15</v>
      </c>
      <c r="H22">
        <v>9</v>
      </c>
    </row>
    <row r="23" spans="2:12" x14ac:dyDescent="0.3">
      <c r="B23" s="4">
        <v>44947</v>
      </c>
      <c r="C23" t="s">
        <v>4</v>
      </c>
      <c r="D23">
        <v>3223.12</v>
      </c>
      <c r="E23" s="3"/>
      <c r="F23" t="s">
        <v>10</v>
      </c>
      <c r="H23">
        <v>39</v>
      </c>
    </row>
    <row r="24" spans="2:12" x14ac:dyDescent="0.3">
      <c r="B24" s="4">
        <v>44948</v>
      </c>
      <c r="C24" t="s">
        <v>4</v>
      </c>
      <c r="D24">
        <v>98.57</v>
      </c>
      <c r="E24" s="3"/>
      <c r="F24" t="s">
        <v>2</v>
      </c>
      <c r="G24" t="s">
        <v>6</v>
      </c>
      <c r="H24">
        <v>4</v>
      </c>
    </row>
    <row r="25" spans="2:12" x14ac:dyDescent="0.3">
      <c r="B25" s="4">
        <v>44948</v>
      </c>
      <c r="C25" t="s">
        <v>2</v>
      </c>
      <c r="D25">
        <v>1616.32</v>
      </c>
      <c r="E25" s="3"/>
      <c r="G25" t="s">
        <v>7</v>
      </c>
      <c r="H25">
        <v>10</v>
      </c>
    </row>
    <row r="26" spans="2:12" x14ac:dyDescent="0.3">
      <c r="B26" s="4">
        <v>44949</v>
      </c>
      <c r="C26" t="s">
        <v>1</v>
      </c>
      <c r="D26">
        <v>2907.42</v>
      </c>
      <c r="E26" s="3"/>
      <c r="G26" t="s">
        <v>8</v>
      </c>
      <c r="H26">
        <v>5</v>
      </c>
    </row>
    <row r="27" spans="2:12" x14ac:dyDescent="0.3">
      <c r="B27" s="4">
        <v>44951</v>
      </c>
      <c r="C27" t="s">
        <v>4</v>
      </c>
      <c r="D27">
        <v>2384.9699999999998</v>
      </c>
      <c r="E27" s="3"/>
      <c r="G27" t="s">
        <v>13</v>
      </c>
      <c r="H27">
        <v>6</v>
      </c>
    </row>
    <row r="28" spans="2:12" x14ac:dyDescent="0.3">
      <c r="B28" s="4">
        <v>44951</v>
      </c>
      <c r="C28" t="s">
        <v>3</v>
      </c>
      <c r="D28">
        <v>4326.08</v>
      </c>
      <c r="E28" s="3"/>
      <c r="G28" t="s">
        <v>14</v>
      </c>
      <c r="H28">
        <v>10</v>
      </c>
    </row>
    <row r="29" spans="2:12" x14ac:dyDescent="0.3">
      <c r="B29" s="4">
        <v>44951</v>
      </c>
      <c r="C29" t="s">
        <v>3</v>
      </c>
      <c r="D29">
        <v>554.62</v>
      </c>
      <c r="E29" s="3"/>
      <c r="G29" t="s">
        <v>15</v>
      </c>
      <c r="H29">
        <v>6</v>
      </c>
    </row>
    <row r="30" spans="2:12" x14ac:dyDescent="0.3">
      <c r="B30" s="4">
        <v>44952</v>
      </c>
      <c r="C30" t="s">
        <v>4</v>
      </c>
      <c r="D30">
        <v>1904.62</v>
      </c>
      <c r="E30" s="3"/>
      <c r="F30" t="s">
        <v>11</v>
      </c>
      <c r="H30">
        <v>41</v>
      </c>
    </row>
    <row r="31" spans="2:12" x14ac:dyDescent="0.3">
      <c r="B31" s="4">
        <v>44952</v>
      </c>
      <c r="C31" t="s">
        <v>3</v>
      </c>
      <c r="D31">
        <v>156.34</v>
      </c>
      <c r="E31" s="3"/>
      <c r="F31" t="s">
        <v>4</v>
      </c>
      <c r="G31" t="s">
        <v>6</v>
      </c>
      <c r="H31">
        <v>8</v>
      </c>
    </row>
    <row r="32" spans="2:12" x14ac:dyDescent="0.3">
      <c r="B32" s="4">
        <v>44953</v>
      </c>
      <c r="C32" t="s">
        <v>1</v>
      </c>
      <c r="D32">
        <v>883.34</v>
      </c>
      <c r="E32" s="3"/>
      <c r="G32" t="s">
        <v>7</v>
      </c>
      <c r="H32">
        <v>5</v>
      </c>
    </row>
    <row r="33" spans="2:8" x14ac:dyDescent="0.3">
      <c r="B33" s="4">
        <v>44955</v>
      </c>
      <c r="C33" t="s">
        <v>2</v>
      </c>
      <c r="D33">
        <v>3838.87</v>
      </c>
      <c r="E33" s="3"/>
      <c r="G33" t="s">
        <v>8</v>
      </c>
      <c r="H33">
        <v>6</v>
      </c>
    </row>
    <row r="34" spans="2:8" x14ac:dyDescent="0.3">
      <c r="B34" s="4">
        <v>44956</v>
      </c>
      <c r="C34" t="s">
        <v>1</v>
      </c>
      <c r="D34">
        <v>787.87</v>
      </c>
      <c r="E34" s="3"/>
      <c r="G34" t="s">
        <v>13</v>
      </c>
      <c r="H34">
        <v>6</v>
      </c>
    </row>
    <row r="35" spans="2:8" x14ac:dyDescent="0.3">
      <c r="B35" s="4">
        <v>44956</v>
      </c>
      <c r="C35" t="s">
        <v>4</v>
      </c>
      <c r="D35">
        <v>3354.4</v>
      </c>
      <c r="E35" s="3"/>
      <c r="G35" t="s">
        <v>14</v>
      </c>
      <c r="H35">
        <v>7</v>
      </c>
    </row>
    <row r="36" spans="2:8" x14ac:dyDescent="0.3">
      <c r="B36" s="4">
        <v>44958</v>
      </c>
      <c r="C36" t="s">
        <v>2</v>
      </c>
      <c r="D36">
        <v>4467.0200000000004</v>
      </c>
      <c r="E36" s="3"/>
      <c r="G36" t="s">
        <v>15</v>
      </c>
      <c r="H36">
        <v>10</v>
      </c>
    </row>
    <row r="37" spans="2:8" x14ac:dyDescent="0.3">
      <c r="B37" s="4">
        <v>44958</v>
      </c>
      <c r="C37" t="s">
        <v>3</v>
      </c>
      <c r="D37">
        <v>4434.0600000000004</v>
      </c>
      <c r="E37" s="3"/>
      <c r="F37" t="s">
        <v>12</v>
      </c>
      <c r="H37">
        <v>42</v>
      </c>
    </row>
    <row r="38" spans="2:8" x14ac:dyDescent="0.3">
      <c r="B38" s="4">
        <v>44959</v>
      </c>
      <c r="C38" t="s">
        <v>3</v>
      </c>
      <c r="D38">
        <v>1970.14</v>
      </c>
      <c r="E38" s="3"/>
      <c r="F38" t="s">
        <v>5</v>
      </c>
      <c r="H38">
        <v>164</v>
      </c>
    </row>
    <row r="39" spans="2:8" x14ac:dyDescent="0.3">
      <c r="B39" s="4">
        <v>44959</v>
      </c>
      <c r="C39" t="s">
        <v>1</v>
      </c>
      <c r="D39">
        <v>2066.4299999999998</v>
      </c>
      <c r="E39" s="3"/>
    </row>
    <row r="40" spans="2:8" x14ac:dyDescent="0.3">
      <c r="B40" s="4">
        <v>44960</v>
      </c>
      <c r="C40" t="s">
        <v>1</v>
      </c>
      <c r="D40">
        <v>1797.46</v>
      </c>
      <c r="E40" s="3"/>
    </row>
    <row r="41" spans="2:8" x14ac:dyDescent="0.3">
      <c r="B41" s="4">
        <v>44960</v>
      </c>
      <c r="C41" t="s">
        <v>3</v>
      </c>
      <c r="D41">
        <v>1635.13</v>
      </c>
      <c r="E41" s="3"/>
    </row>
    <row r="42" spans="2:8" x14ac:dyDescent="0.3">
      <c r="B42" s="4">
        <v>44960</v>
      </c>
      <c r="C42" t="s">
        <v>1</v>
      </c>
      <c r="D42">
        <v>3389.24</v>
      </c>
      <c r="E42" s="3"/>
    </row>
    <row r="43" spans="2:8" x14ac:dyDescent="0.3">
      <c r="B43" s="4">
        <v>44962</v>
      </c>
      <c r="C43" t="s">
        <v>2</v>
      </c>
      <c r="D43">
        <v>1775.61</v>
      </c>
      <c r="E43" s="3"/>
    </row>
    <row r="44" spans="2:8" x14ac:dyDescent="0.3">
      <c r="B44" s="4">
        <v>44964</v>
      </c>
      <c r="C44" t="s">
        <v>3</v>
      </c>
      <c r="D44">
        <v>67.38</v>
      </c>
      <c r="E44" s="3"/>
    </row>
    <row r="45" spans="2:8" x14ac:dyDescent="0.3">
      <c r="B45" s="4">
        <v>44964</v>
      </c>
      <c r="C45" t="s">
        <v>2</v>
      </c>
      <c r="D45">
        <v>1363.2</v>
      </c>
      <c r="E45" s="3"/>
    </row>
    <row r="46" spans="2:8" x14ac:dyDescent="0.3">
      <c r="B46" s="4">
        <v>44964</v>
      </c>
      <c r="C46" t="s">
        <v>4</v>
      </c>
      <c r="D46">
        <v>1854.64</v>
      </c>
      <c r="E46" s="3"/>
    </row>
    <row r="47" spans="2:8" x14ac:dyDescent="0.3">
      <c r="B47" s="4">
        <v>44965</v>
      </c>
      <c r="C47" t="s">
        <v>2</v>
      </c>
      <c r="D47">
        <v>1450.63</v>
      </c>
      <c r="E47" s="3"/>
    </row>
    <row r="48" spans="2:8" x14ac:dyDescent="0.3">
      <c r="B48" s="4">
        <v>44965</v>
      </c>
      <c r="C48" t="s">
        <v>1</v>
      </c>
      <c r="D48">
        <v>1818.23</v>
      </c>
      <c r="E48" s="3"/>
    </row>
    <row r="49" spans="2:5" x14ac:dyDescent="0.3">
      <c r="B49" s="4">
        <v>44965</v>
      </c>
      <c r="C49" t="s">
        <v>1</v>
      </c>
      <c r="D49">
        <v>4546.43</v>
      </c>
      <c r="E49" s="3"/>
    </row>
    <row r="50" spans="2:5" x14ac:dyDescent="0.3">
      <c r="B50" s="4">
        <v>44966</v>
      </c>
      <c r="C50" t="s">
        <v>4</v>
      </c>
      <c r="D50">
        <v>4710.5200000000004</v>
      </c>
      <c r="E50" s="3"/>
    </row>
    <row r="51" spans="2:5" x14ac:dyDescent="0.3">
      <c r="B51" s="4">
        <v>44969</v>
      </c>
      <c r="C51" t="s">
        <v>4</v>
      </c>
      <c r="D51">
        <v>1482.88</v>
      </c>
      <c r="E51" s="3"/>
    </row>
    <row r="52" spans="2:5" x14ac:dyDescent="0.3">
      <c r="B52" s="4">
        <v>44969</v>
      </c>
      <c r="C52" t="s">
        <v>2</v>
      </c>
      <c r="D52">
        <v>2322.23</v>
      </c>
      <c r="E52" s="3"/>
    </row>
    <row r="53" spans="2:5" x14ac:dyDescent="0.3">
      <c r="B53" s="4">
        <v>44970</v>
      </c>
      <c r="C53" t="s">
        <v>2</v>
      </c>
      <c r="D53">
        <v>1561.53</v>
      </c>
      <c r="E53" s="3"/>
    </row>
    <row r="54" spans="2:5" x14ac:dyDescent="0.3">
      <c r="B54" s="4">
        <v>44971</v>
      </c>
      <c r="C54" t="s">
        <v>4</v>
      </c>
      <c r="D54">
        <v>4510.13</v>
      </c>
      <c r="E54" s="3"/>
    </row>
    <row r="55" spans="2:5" x14ac:dyDescent="0.3">
      <c r="B55" s="4">
        <v>44971</v>
      </c>
      <c r="C55" t="s">
        <v>2</v>
      </c>
      <c r="D55">
        <v>1576.29</v>
      </c>
      <c r="E55" s="3"/>
    </row>
    <row r="56" spans="2:5" x14ac:dyDescent="0.3">
      <c r="B56" s="4">
        <v>44972</v>
      </c>
      <c r="C56" t="s">
        <v>3</v>
      </c>
      <c r="D56">
        <v>4297.68</v>
      </c>
      <c r="E56" s="3"/>
    </row>
    <row r="57" spans="2:5" x14ac:dyDescent="0.3">
      <c r="B57" s="4">
        <v>44973</v>
      </c>
      <c r="C57" t="s">
        <v>1</v>
      </c>
      <c r="D57">
        <v>43.43</v>
      </c>
      <c r="E57" s="3"/>
    </row>
    <row r="58" spans="2:5" x14ac:dyDescent="0.3">
      <c r="B58" s="4">
        <v>44973</v>
      </c>
      <c r="C58" t="s">
        <v>3</v>
      </c>
      <c r="D58">
        <v>740.43</v>
      </c>
      <c r="E58" s="3"/>
    </row>
    <row r="59" spans="2:5" x14ac:dyDescent="0.3">
      <c r="B59" s="4">
        <v>44979</v>
      </c>
      <c r="C59" t="s">
        <v>2</v>
      </c>
      <c r="D59">
        <v>554.48</v>
      </c>
      <c r="E59" s="3"/>
    </row>
    <row r="60" spans="2:5" x14ac:dyDescent="0.3">
      <c r="B60" s="4">
        <v>44979</v>
      </c>
      <c r="C60" t="s">
        <v>1</v>
      </c>
      <c r="D60">
        <v>3194.89</v>
      </c>
      <c r="E60" s="3"/>
    </row>
    <row r="61" spans="2:5" x14ac:dyDescent="0.3">
      <c r="B61" s="4">
        <v>44980</v>
      </c>
      <c r="C61" t="s">
        <v>2</v>
      </c>
      <c r="D61">
        <v>4063.91</v>
      </c>
      <c r="E61" s="3"/>
    </row>
    <row r="62" spans="2:5" x14ac:dyDescent="0.3">
      <c r="B62" s="4">
        <v>44981</v>
      </c>
      <c r="C62" t="s">
        <v>4</v>
      </c>
      <c r="D62">
        <v>697.75</v>
      </c>
      <c r="E62" s="3"/>
    </row>
    <row r="63" spans="2:5" x14ac:dyDescent="0.3">
      <c r="B63" s="4">
        <v>44982</v>
      </c>
      <c r="C63" t="s">
        <v>1</v>
      </c>
      <c r="D63">
        <v>2938.14</v>
      </c>
      <c r="E63" s="3"/>
    </row>
    <row r="64" spans="2:5" x14ac:dyDescent="0.3">
      <c r="B64" s="4">
        <v>44982</v>
      </c>
      <c r="C64" t="s">
        <v>2</v>
      </c>
      <c r="D64">
        <v>2738.8</v>
      </c>
      <c r="E64" s="3"/>
    </row>
    <row r="65" spans="2:5" x14ac:dyDescent="0.3">
      <c r="B65" s="4">
        <v>44986</v>
      </c>
      <c r="C65" t="s">
        <v>4</v>
      </c>
      <c r="D65">
        <v>4690.49</v>
      </c>
      <c r="E65" s="3"/>
    </row>
    <row r="66" spans="2:5" x14ac:dyDescent="0.3">
      <c r="B66" s="4">
        <v>44987</v>
      </c>
      <c r="C66" t="s">
        <v>3</v>
      </c>
      <c r="D66">
        <v>1777.52</v>
      </c>
      <c r="E66" s="3"/>
    </row>
    <row r="67" spans="2:5" x14ac:dyDescent="0.3">
      <c r="B67" s="4">
        <v>44990</v>
      </c>
      <c r="C67" t="s">
        <v>4</v>
      </c>
      <c r="D67">
        <v>4294.17</v>
      </c>
      <c r="E67" s="3"/>
    </row>
    <row r="68" spans="2:5" x14ac:dyDescent="0.3">
      <c r="B68" s="4">
        <v>44993</v>
      </c>
      <c r="C68" t="s">
        <v>3</v>
      </c>
      <c r="D68">
        <v>3709.57</v>
      </c>
      <c r="E68" s="3"/>
    </row>
    <row r="69" spans="2:5" x14ac:dyDescent="0.3">
      <c r="B69" s="4">
        <v>44994</v>
      </c>
      <c r="C69" t="s">
        <v>2</v>
      </c>
      <c r="D69">
        <v>2200.5300000000002</v>
      </c>
      <c r="E69" s="3"/>
    </row>
    <row r="70" spans="2:5" x14ac:dyDescent="0.3">
      <c r="B70" s="4">
        <v>44997</v>
      </c>
      <c r="C70" t="s">
        <v>1</v>
      </c>
      <c r="D70">
        <v>4410.6099999999997</v>
      </c>
      <c r="E70" s="3"/>
    </row>
    <row r="71" spans="2:5" x14ac:dyDescent="0.3">
      <c r="B71" s="4">
        <v>44997</v>
      </c>
      <c r="C71" t="s">
        <v>2</v>
      </c>
      <c r="D71">
        <v>4752.4799999999996</v>
      </c>
      <c r="E71" s="3"/>
    </row>
    <row r="72" spans="2:5" x14ac:dyDescent="0.3">
      <c r="B72" s="4">
        <v>44998</v>
      </c>
      <c r="C72" t="s">
        <v>4</v>
      </c>
      <c r="D72">
        <v>3170.86</v>
      </c>
      <c r="E72" s="3"/>
    </row>
    <row r="73" spans="2:5" x14ac:dyDescent="0.3">
      <c r="B73" s="4">
        <v>44999</v>
      </c>
      <c r="C73" t="s">
        <v>1</v>
      </c>
      <c r="D73">
        <v>2539.84</v>
      </c>
      <c r="E73" s="3"/>
    </row>
    <row r="74" spans="2:5" x14ac:dyDescent="0.3">
      <c r="B74" s="4">
        <v>45000</v>
      </c>
      <c r="C74" t="s">
        <v>3</v>
      </c>
      <c r="D74">
        <v>2026.19</v>
      </c>
      <c r="E74" s="3"/>
    </row>
    <row r="75" spans="2:5" x14ac:dyDescent="0.3">
      <c r="B75" s="4">
        <v>45001</v>
      </c>
      <c r="C75" t="s">
        <v>1</v>
      </c>
      <c r="D75">
        <v>3367.39</v>
      </c>
      <c r="E75" s="3"/>
    </row>
    <row r="76" spans="2:5" x14ac:dyDescent="0.3">
      <c r="B76" s="4">
        <v>45001</v>
      </c>
      <c r="C76" t="s">
        <v>4</v>
      </c>
      <c r="D76">
        <v>494.38</v>
      </c>
      <c r="E76" s="3"/>
    </row>
    <row r="77" spans="2:5" x14ac:dyDescent="0.3">
      <c r="B77" s="4">
        <v>45004</v>
      </c>
      <c r="C77" t="s">
        <v>2</v>
      </c>
      <c r="D77">
        <v>4499.43</v>
      </c>
      <c r="E77" s="3"/>
    </row>
    <row r="78" spans="2:5" x14ac:dyDescent="0.3">
      <c r="B78" s="4">
        <v>45009</v>
      </c>
      <c r="C78" t="s">
        <v>3</v>
      </c>
      <c r="D78">
        <v>1723.54</v>
      </c>
      <c r="E78" s="3"/>
    </row>
    <row r="79" spans="2:5" x14ac:dyDescent="0.3">
      <c r="B79" s="4">
        <v>45011</v>
      </c>
      <c r="C79" t="s">
        <v>4</v>
      </c>
      <c r="D79">
        <v>3263.26</v>
      </c>
      <c r="E79" s="3"/>
    </row>
    <row r="80" spans="2:5" x14ac:dyDescent="0.3">
      <c r="B80" s="4">
        <v>45012</v>
      </c>
      <c r="C80" t="s">
        <v>4</v>
      </c>
      <c r="D80">
        <v>2859.62</v>
      </c>
      <c r="E80" s="3"/>
    </row>
    <row r="81" spans="2:5" x14ac:dyDescent="0.3">
      <c r="B81" s="4">
        <v>45013</v>
      </c>
      <c r="C81" t="s">
        <v>2</v>
      </c>
      <c r="D81">
        <v>2220.35</v>
      </c>
      <c r="E81" s="3"/>
    </row>
    <row r="82" spans="2:5" x14ac:dyDescent="0.3">
      <c r="B82" s="4">
        <v>45014</v>
      </c>
      <c r="C82" t="s">
        <v>3</v>
      </c>
      <c r="D82">
        <v>4272.3999999999996</v>
      </c>
      <c r="E82" s="3"/>
    </row>
    <row r="83" spans="2:5" x14ac:dyDescent="0.3">
      <c r="B83" s="4">
        <v>45014</v>
      </c>
      <c r="C83" t="s">
        <v>2</v>
      </c>
      <c r="D83">
        <v>2574.33</v>
      </c>
      <c r="E83" s="3"/>
    </row>
    <row r="84" spans="2:5" x14ac:dyDescent="0.3">
      <c r="B84" s="4">
        <v>45017</v>
      </c>
      <c r="C84" t="s">
        <v>2</v>
      </c>
      <c r="D84" s="3">
        <v>5229.01</v>
      </c>
      <c r="E84" s="3"/>
    </row>
    <row r="85" spans="2:5" x14ac:dyDescent="0.3">
      <c r="B85" s="4">
        <v>45017</v>
      </c>
      <c r="C85" t="s">
        <v>1</v>
      </c>
      <c r="D85" s="3">
        <v>4151.47</v>
      </c>
      <c r="E85" s="3"/>
    </row>
    <row r="86" spans="2:5" x14ac:dyDescent="0.3">
      <c r="B86" s="4">
        <v>45018</v>
      </c>
      <c r="C86" t="s">
        <v>1</v>
      </c>
      <c r="D86" s="3">
        <v>4213.6499999999996</v>
      </c>
      <c r="E86" s="3"/>
    </row>
    <row r="87" spans="2:5" x14ac:dyDescent="0.3">
      <c r="B87" s="4">
        <v>45019</v>
      </c>
      <c r="C87" t="s">
        <v>2</v>
      </c>
      <c r="D87" s="3">
        <v>1616.68</v>
      </c>
      <c r="E87" s="3"/>
    </row>
    <row r="88" spans="2:5" x14ac:dyDescent="0.3">
      <c r="B88" s="4">
        <v>45020</v>
      </c>
      <c r="C88" t="s">
        <v>3</v>
      </c>
      <c r="D88" s="3">
        <v>2320.8000000000002</v>
      </c>
      <c r="E88" s="3"/>
    </row>
    <row r="89" spans="2:5" x14ac:dyDescent="0.3">
      <c r="B89" s="4">
        <v>45022</v>
      </c>
      <c r="C89" t="s">
        <v>4</v>
      </c>
      <c r="D89" s="3">
        <v>4672.2</v>
      </c>
      <c r="E89" s="3"/>
    </row>
    <row r="90" spans="2:5" x14ac:dyDescent="0.3">
      <c r="B90" s="4">
        <v>45022</v>
      </c>
      <c r="C90" t="s">
        <v>1</v>
      </c>
      <c r="D90" s="3">
        <v>3164.17</v>
      </c>
      <c r="E90" s="3"/>
    </row>
    <row r="91" spans="2:5" x14ac:dyDescent="0.3">
      <c r="B91" s="4">
        <v>45023</v>
      </c>
      <c r="C91" t="s">
        <v>4</v>
      </c>
      <c r="D91" s="3">
        <v>3544.53</v>
      </c>
      <c r="E91" s="3"/>
    </row>
    <row r="92" spans="2:5" x14ac:dyDescent="0.3">
      <c r="B92" s="4">
        <v>45024</v>
      </c>
      <c r="C92" t="s">
        <v>1</v>
      </c>
      <c r="D92" s="3">
        <v>4532.2299999999996</v>
      </c>
      <c r="E92" s="3"/>
    </row>
    <row r="93" spans="2:5" x14ac:dyDescent="0.3">
      <c r="B93" s="4">
        <v>45025</v>
      </c>
      <c r="C93" t="s">
        <v>3</v>
      </c>
      <c r="D93" s="3">
        <v>2321.62</v>
      </c>
      <c r="E93" s="3"/>
    </row>
    <row r="94" spans="2:5" x14ac:dyDescent="0.3">
      <c r="B94" s="4">
        <v>45027</v>
      </c>
      <c r="C94" t="s">
        <v>3</v>
      </c>
      <c r="D94" s="3">
        <v>3939.16</v>
      </c>
      <c r="E94" s="3"/>
    </row>
    <row r="95" spans="2:5" x14ac:dyDescent="0.3">
      <c r="B95" s="4">
        <v>45031</v>
      </c>
      <c r="C95" t="s">
        <v>1</v>
      </c>
      <c r="D95" s="3">
        <v>2980.75</v>
      </c>
      <c r="E95" s="3"/>
    </row>
    <row r="96" spans="2:5" x14ac:dyDescent="0.3">
      <c r="B96" s="4">
        <v>45032</v>
      </c>
      <c r="C96" t="s">
        <v>2</v>
      </c>
      <c r="D96" s="3">
        <v>3062.21</v>
      </c>
      <c r="E96" s="3"/>
    </row>
    <row r="97" spans="2:5" x14ac:dyDescent="0.3">
      <c r="B97" s="4">
        <v>45033</v>
      </c>
      <c r="C97" t="s">
        <v>2</v>
      </c>
      <c r="D97" s="3">
        <v>6239.21</v>
      </c>
      <c r="E97" s="3"/>
    </row>
    <row r="98" spans="2:5" x14ac:dyDescent="0.3">
      <c r="B98" s="4">
        <v>45034</v>
      </c>
      <c r="C98" t="s">
        <v>1</v>
      </c>
      <c r="D98" s="3">
        <v>2906.82</v>
      </c>
      <c r="E98" s="3"/>
    </row>
    <row r="99" spans="2:5" x14ac:dyDescent="0.3">
      <c r="B99" s="4">
        <v>45035</v>
      </c>
      <c r="C99" t="s">
        <v>2</v>
      </c>
      <c r="D99" s="3">
        <v>5812.71</v>
      </c>
      <c r="E99" s="3"/>
    </row>
    <row r="100" spans="2:5" x14ac:dyDescent="0.3">
      <c r="B100" s="4">
        <v>45036</v>
      </c>
      <c r="C100" t="s">
        <v>3</v>
      </c>
      <c r="D100" s="3">
        <v>6139.01</v>
      </c>
      <c r="E100" s="3"/>
    </row>
    <row r="101" spans="2:5" x14ac:dyDescent="0.3">
      <c r="B101" s="4">
        <v>45036</v>
      </c>
      <c r="C101" t="s">
        <v>1</v>
      </c>
      <c r="D101" s="3">
        <v>2248.7800000000002</v>
      </c>
      <c r="E101" s="3"/>
    </row>
    <row r="102" spans="2:5" x14ac:dyDescent="0.3">
      <c r="B102" s="4">
        <v>45036</v>
      </c>
      <c r="C102" t="s">
        <v>1</v>
      </c>
      <c r="D102" s="3">
        <v>4344.4399999999996</v>
      </c>
      <c r="E102" s="3"/>
    </row>
    <row r="103" spans="2:5" x14ac:dyDescent="0.3">
      <c r="B103" s="4">
        <v>45038</v>
      </c>
      <c r="C103" t="s">
        <v>4</v>
      </c>
      <c r="D103" s="3">
        <v>4981.83</v>
      </c>
      <c r="E103" s="3"/>
    </row>
    <row r="104" spans="2:5" x14ac:dyDescent="0.3">
      <c r="B104" s="4">
        <v>45041</v>
      </c>
      <c r="C104" t="s">
        <v>2</v>
      </c>
      <c r="D104" s="3">
        <v>3066.47</v>
      </c>
      <c r="E104" s="3"/>
    </row>
    <row r="105" spans="2:5" x14ac:dyDescent="0.3">
      <c r="B105" s="4">
        <v>45041</v>
      </c>
      <c r="C105" t="s">
        <v>1</v>
      </c>
      <c r="D105" s="3">
        <v>2925.87</v>
      </c>
      <c r="E105" s="3"/>
    </row>
    <row r="106" spans="2:5" x14ac:dyDescent="0.3">
      <c r="B106" s="4">
        <v>45044</v>
      </c>
      <c r="C106" t="s">
        <v>3</v>
      </c>
      <c r="D106" s="3">
        <v>3360.52</v>
      </c>
      <c r="E106" s="3"/>
    </row>
    <row r="107" spans="2:5" x14ac:dyDescent="0.3">
      <c r="B107" s="4">
        <v>45045</v>
      </c>
      <c r="C107" t="s">
        <v>4</v>
      </c>
      <c r="D107" s="3">
        <v>6476.19</v>
      </c>
      <c r="E107" s="3"/>
    </row>
    <row r="108" spans="2:5" x14ac:dyDescent="0.3">
      <c r="B108" s="4">
        <v>45045</v>
      </c>
      <c r="C108" t="s">
        <v>4</v>
      </c>
      <c r="D108" s="3">
        <v>3676.99</v>
      </c>
      <c r="E108" s="3"/>
    </row>
    <row r="109" spans="2:5" x14ac:dyDescent="0.3">
      <c r="B109" s="4">
        <v>45045</v>
      </c>
      <c r="C109" t="s">
        <v>4</v>
      </c>
      <c r="D109" s="3">
        <v>1381.72</v>
      </c>
      <c r="E109" s="3"/>
    </row>
    <row r="110" spans="2:5" x14ac:dyDescent="0.3">
      <c r="B110" s="4">
        <v>45045</v>
      </c>
      <c r="C110" t="s">
        <v>1</v>
      </c>
      <c r="D110" s="3">
        <v>6205.55</v>
      </c>
      <c r="E110" s="3"/>
    </row>
    <row r="111" spans="2:5" x14ac:dyDescent="0.3">
      <c r="B111" s="4">
        <v>45046</v>
      </c>
      <c r="C111" t="s">
        <v>3</v>
      </c>
      <c r="D111" s="3">
        <v>4677.09</v>
      </c>
      <c r="E111" s="3"/>
    </row>
    <row r="112" spans="2:5" x14ac:dyDescent="0.3">
      <c r="B112" s="4">
        <v>45046</v>
      </c>
      <c r="C112" t="s">
        <v>1</v>
      </c>
      <c r="D112" s="3">
        <v>1856.15</v>
      </c>
      <c r="E112" s="3"/>
    </row>
    <row r="113" spans="2:5" x14ac:dyDescent="0.3">
      <c r="B113" s="4">
        <v>45049</v>
      </c>
      <c r="C113" t="s">
        <v>4</v>
      </c>
      <c r="D113" s="3">
        <v>3620.88</v>
      </c>
      <c r="E113" s="3"/>
    </row>
    <row r="114" spans="2:5" x14ac:dyDescent="0.3">
      <c r="B114" s="4">
        <v>45049</v>
      </c>
      <c r="C114" t="s">
        <v>1</v>
      </c>
      <c r="D114" s="3">
        <v>6745.45</v>
      </c>
      <c r="E114" s="3"/>
    </row>
    <row r="115" spans="2:5" x14ac:dyDescent="0.3">
      <c r="B115" s="4">
        <v>45049</v>
      </c>
      <c r="C115" t="s">
        <v>2</v>
      </c>
      <c r="D115" s="3">
        <v>2483.2399999999998</v>
      </c>
      <c r="E115" s="3"/>
    </row>
    <row r="116" spans="2:5" x14ac:dyDescent="0.3">
      <c r="B116" s="4">
        <v>45050</v>
      </c>
      <c r="C116" t="s">
        <v>1</v>
      </c>
      <c r="D116" s="3">
        <v>6701.15</v>
      </c>
      <c r="E116" s="3"/>
    </row>
    <row r="117" spans="2:5" x14ac:dyDescent="0.3">
      <c r="B117" s="4">
        <v>45055</v>
      </c>
      <c r="C117" t="s">
        <v>3</v>
      </c>
      <c r="D117" s="3">
        <v>5294.68</v>
      </c>
      <c r="E117" s="3"/>
    </row>
    <row r="118" spans="2:5" x14ac:dyDescent="0.3">
      <c r="B118" s="4">
        <v>45055</v>
      </c>
      <c r="C118" t="s">
        <v>2</v>
      </c>
      <c r="D118" s="3">
        <v>3161.1</v>
      </c>
      <c r="E118" s="3"/>
    </row>
    <row r="119" spans="2:5" x14ac:dyDescent="0.3">
      <c r="B119" s="4">
        <v>45056</v>
      </c>
      <c r="C119" t="s">
        <v>1</v>
      </c>
      <c r="D119" s="3">
        <v>1605.18</v>
      </c>
      <c r="E119" s="3"/>
    </row>
    <row r="120" spans="2:5" x14ac:dyDescent="0.3">
      <c r="B120" s="4">
        <v>45056</v>
      </c>
      <c r="C120" t="s">
        <v>4</v>
      </c>
      <c r="D120" s="3">
        <v>6773.57</v>
      </c>
      <c r="E120" s="3"/>
    </row>
    <row r="121" spans="2:5" x14ac:dyDescent="0.3">
      <c r="B121" s="4">
        <v>45056</v>
      </c>
      <c r="C121" t="s">
        <v>2</v>
      </c>
      <c r="D121" s="3">
        <v>3641.61</v>
      </c>
      <c r="E121" s="3"/>
    </row>
    <row r="122" spans="2:5" x14ac:dyDescent="0.3">
      <c r="B122" s="4">
        <v>45057</v>
      </c>
      <c r="C122" t="s">
        <v>4</v>
      </c>
      <c r="D122" s="3">
        <v>2727.85</v>
      </c>
      <c r="E122" s="3"/>
    </row>
    <row r="123" spans="2:5" x14ac:dyDescent="0.3">
      <c r="B123" s="4">
        <v>45058</v>
      </c>
      <c r="C123" t="s">
        <v>4</v>
      </c>
      <c r="D123" s="3">
        <v>5203.76</v>
      </c>
      <c r="E123" s="3"/>
    </row>
    <row r="124" spans="2:5" x14ac:dyDescent="0.3">
      <c r="B124" s="4">
        <v>45059</v>
      </c>
      <c r="C124" t="s">
        <v>3</v>
      </c>
      <c r="D124" s="3">
        <v>4230.25</v>
      </c>
      <c r="E124" s="3"/>
    </row>
    <row r="125" spans="2:5" x14ac:dyDescent="0.3">
      <c r="B125" s="4">
        <v>45063</v>
      </c>
      <c r="C125" t="s">
        <v>1</v>
      </c>
      <c r="D125" s="3">
        <v>4971.41</v>
      </c>
      <c r="E125" s="3"/>
    </row>
    <row r="126" spans="2:5" x14ac:dyDescent="0.3">
      <c r="B126" s="4">
        <v>45064</v>
      </c>
      <c r="C126" t="s">
        <v>4</v>
      </c>
      <c r="D126" s="3">
        <v>4893.76</v>
      </c>
      <c r="E126" s="3"/>
    </row>
    <row r="127" spans="2:5" x14ac:dyDescent="0.3">
      <c r="B127" s="4">
        <v>45068</v>
      </c>
      <c r="C127" t="s">
        <v>4</v>
      </c>
      <c r="D127" s="3">
        <v>4069.41</v>
      </c>
      <c r="E127" s="3"/>
    </row>
    <row r="128" spans="2:5" x14ac:dyDescent="0.3">
      <c r="B128" s="4">
        <v>45069</v>
      </c>
      <c r="C128" t="s">
        <v>2</v>
      </c>
      <c r="D128" s="3">
        <v>6304.83</v>
      </c>
      <c r="E128" s="3"/>
    </row>
    <row r="129" spans="2:5" x14ac:dyDescent="0.3">
      <c r="B129" s="4">
        <v>45069</v>
      </c>
      <c r="C129" t="s">
        <v>3</v>
      </c>
      <c r="D129" s="3">
        <v>1534.98</v>
      </c>
      <c r="E129" s="3"/>
    </row>
    <row r="130" spans="2:5" x14ac:dyDescent="0.3">
      <c r="B130" s="4">
        <v>45070</v>
      </c>
      <c r="C130" t="s">
        <v>3</v>
      </c>
      <c r="D130" s="3">
        <v>6195.64</v>
      </c>
      <c r="E130" s="3"/>
    </row>
    <row r="131" spans="2:5" x14ac:dyDescent="0.3">
      <c r="B131" s="4">
        <v>45071</v>
      </c>
      <c r="C131" t="s">
        <v>2</v>
      </c>
      <c r="D131" s="3">
        <v>3860.31</v>
      </c>
      <c r="E131" s="3"/>
    </row>
    <row r="132" spans="2:5" x14ac:dyDescent="0.3">
      <c r="B132" s="4">
        <v>45072</v>
      </c>
      <c r="C132" t="s">
        <v>2</v>
      </c>
      <c r="D132" s="3">
        <v>2174.94</v>
      </c>
      <c r="E132" s="3"/>
    </row>
    <row r="133" spans="2:5" x14ac:dyDescent="0.3">
      <c r="B133" s="4">
        <v>45072</v>
      </c>
      <c r="C133" t="s">
        <v>2</v>
      </c>
      <c r="D133" s="3">
        <v>6436.11</v>
      </c>
      <c r="E133" s="3"/>
    </row>
    <row r="134" spans="2:5" x14ac:dyDescent="0.3">
      <c r="B134" s="4">
        <v>45073</v>
      </c>
      <c r="C134" t="s">
        <v>3</v>
      </c>
      <c r="D134" s="3">
        <v>3183.81</v>
      </c>
      <c r="E134" s="3"/>
    </row>
    <row r="135" spans="2:5" x14ac:dyDescent="0.3">
      <c r="B135" s="4">
        <v>45074</v>
      </c>
      <c r="C135" t="s">
        <v>2</v>
      </c>
      <c r="D135" s="3">
        <v>1335.64</v>
      </c>
      <c r="E135" s="3"/>
    </row>
    <row r="136" spans="2:5" x14ac:dyDescent="0.3">
      <c r="B136" s="4">
        <v>45074</v>
      </c>
      <c r="C136" t="s">
        <v>3</v>
      </c>
      <c r="D136" s="3">
        <v>4127.82</v>
      </c>
      <c r="E136" s="3"/>
    </row>
    <row r="137" spans="2:5" x14ac:dyDescent="0.3">
      <c r="B137" s="4">
        <v>45075</v>
      </c>
      <c r="C137" t="s">
        <v>2</v>
      </c>
      <c r="D137" s="3">
        <v>6973.41</v>
      </c>
      <c r="E137" s="3"/>
    </row>
    <row r="138" spans="2:5" x14ac:dyDescent="0.3">
      <c r="B138" s="4">
        <v>45076</v>
      </c>
      <c r="C138" t="s">
        <v>2</v>
      </c>
      <c r="D138" s="3">
        <v>2386.48</v>
      </c>
      <c r="E138" s="3"/>
    </row>
    <row r="139" spans="2:5" x14ac:dyDescent="0.3">
      <c r="B139" s="4">
        <v>45077</v>
      </c>
      <c r="C139" t="s">
        <v>4</v>
      </c>
      <c r="D139" s="3">
        <v>1318.06</v>
      </c>
      <c r="E139" s="3"/>
    </row>
    <row r="140" spans="2:5" x14ac:dyDescent="0.3">
      <c r="B140" s="4">
        <v>45078</v>
      </c>
      <c r="C140" t="s">
        <v>4</v>
      </c>
      <c r="D140" s="3">
        <v>7224.19</v>
      </c>
      <c r="E140" s="3"/>
    </row>
    <row r="141" spans="2:5" x14ac:dyDescent="0.3">
      <c r="B141" s="4">
        <v>45079</v>
      </c>
      <c r="C141" t="s">
        <v>3</v>
      </c>
      <c r="D141" s="3">
        <v>7674.41</v>
      </c>
      <c r="E141" s="3"/>
    </row>
    <row r="142" spans="2:5" x14ac:dyDescent="0.3">
      <c r="B142" s="4">
        <v>45079</v>
      </c>
      <c r="C142" t="s">
        <v>2</v>
      </c>
      <c r="D142" s="3">
        <v>4695.04</v>
      </c>
      <c r="E142" s="3"/>
    </row>
    <row r="143" spans="2:5" x14ac:dyDescent="0.3">
      <c r="B143" s="4">
        <v>45080</v>
      </c>
      <c r="C143" t="s">
        <v>4</v>
      </c>
      <c r="D143" s="3">
        <v>5521.63</v>
      </c>
      <c r="E143" s="3"/>
    </row>
    <row r="144" spans="2:5" x14ac:dyDescent="0.3">
      <c r="B144" s="4">
        <v>45081</v>
      </c>
      <c r="C144" t="s">
        <v>3</v>
      </c>
      <c r="D144" s="3">
        <v>4431.01</v>
      </c>
      <c r="E144" s="3"/>
    </row>
    <row r="145" spans="2:5" x14ac:dyDescent="0.3">
      <c r="B145" s="4">
        <v>45082</v>
      </c>
      <c r="C145" t="s">
        <v>4</v>
      </c>
      <c r="D145" s="3">
        <v>6269.22</v>
      </c>
      <c r="E145" s="3"/>
    </row>
    <row r="146" spans="2:5" x14ac:dyDescent="0.3">
      <c r="B146" s="4">
        <v>45082</v>
      </c>
      <c r="C146" t="s">
        <v>2</v>
      </c>
      <c r="D146" s="3">
        <v>6099.11</v>
      </c>
      <c r="E146" s="3"/>
    </row>
    <row r="147" spans="2:5" x14ac:dyDescent="0.3">
      <c r="B147" s="4">
        <v>45082</v>
      </c>
      <c r="C147" t="s">
        <v>4</v>
      </c>
      <c r="D147" s="3">
        <v>6523.01</v>
      </c>
      <c r="E147" s="3"/>
    </row>
    <row r="148" spans="2:5" x14ac:dyDescent="0.3">
      <c r="B148" s="4">
        <v>45084</v>
      </c>
      <c r="C148" t="s">
        <v>3</v>
      </c>
      <c r="D148" s="3">
        <v>5528.17</v>
      </c>
      <c r="E148" s="3"/>
    </row>
    <row r="149" spans="2:5" x14ac:dyDescent="0.3">
      <c r="B149" s="4">
        <v>45084</v>
      </c>
      <c r="C149" t="s">
        <v>3</v>
      </c>
      <c r="D149" s="3">
        <v>4519.07</v>
      </c>
      <c r="E149" s="3"/>
    </row>
    <row r="150" spans="2:5" x14ac:dyDescent="0.3">
      <c r="B150" s="4">
        <v>45085</v>
      </c>
      <c r="C150" t="s">
        <v>1</v>
      </c>
      <c r="D150" s="3">
        <v>7011.71</v>
      </c>
      <c r="E150" s="3"/>
    </row>
    <row r="151" spans="2:5" x14ac:dyDescent="0.3">
      <c r="B151" s="4">
        <v>45085</v>
      </c>
      <c r="C151" t="s">
        <v>3</v>
      </c>
      <c r="D151" s="3">
        <v>6647.08</v>
      </c>
      <c r="E151" s="3"/>
    </row>
    <row r="152" spans="2:5" x14ac:dyDescent="0.3">
      <c r="B152" s="4">
        <v>45085</v>
      </c>
      <c r="C152" t="s">
        <v>1</v>
      </c>
      <c r="D152" s="3">
        <v>5209.62</v>
      </c>
      <c r="E152" s="3"/>
    </row>
    <row r="153" spans="2:5" x14ac:dyDescent="0.3">
      <c r="B153" s="4">
        <v>45086</v>
      </c>
      <c r="C153" t="s">
        <v>4</v>
      </c>
      <c r="D153" s="3">
        <v>3831.24</v>
      </c>
      <c r="E153" s="3"/>
    </row>
    <row r="154" spans="2:5" x14ac:dyDescent="0.3">
      <c r="B154" s="4">
        <v>45086</v>
      </c>
      <c r="C154" t="s">
        <v>1</v>
      </c>
      <c r="D154" s="3">
        <v>4555.79</v>
      </c>
      <c r="E154" s="3"/>
    </row>
    <row r="155" spans="2:5" x14ac:dyDescent="0.3">
      <c r="B155" s="4">
        <v>45086</v>
      </c>
      <c r="C155" t="s">
        <v>1</v>
      </c>
      <c r="D155" s="3">
        <v>4665.33</v>
      </c>
      <c r="E155" s="3"/>
    </row>
    <row r="156" spans="2:5" x14ac:dyDescent="0.3">
      <c r="B156" s="4">
        <v>45087</v>
      </c>
      <c r="C156" t="s">
        <v>4</v>
      </c>
      <c r="D156" s="3">
        <v>5006.4799999999996</v>
      </c>
      <c r="E156" s="3"/>
    </row>
    <row r="157" spans="2:5" x14ac:dyDescent="0.3">
      <c r="B157" s="4">
        <v>45089</v>
      </c>
      <c r="C157" t="s">
        <v>4</v>
      </c>
      <c r="D157" s="3">
        <v>6344.04</v>
      </c>
      <c r="E157" s="3"/>
    </row>
    <row r="158" spans="2:5" x14ac:dyDescent="0.3">
      <c r="B158" s="4">
        <v>45089</v>
      </c>
      <c r="C158" t="s">
        <v>3</v>
      </c>
      <c r="D158" s="3">
        <v>6082.79</v>
      </c>
      <c r="E158" s="3"/>
    </row>
    <row r="159" spans="2:5" x14ac:dyDescent="0.3">
      <c r="B159" s="4">
        <v>45091</v>
      </c>
      <c r="C159" t="s">
        <v>1</v>
      </c>
      <c r="D159" s="3">
        <v>4217.26</v>
      </c>
      <c r="E159" s="3"/>
    </row>
    <row r="160" spans="2:5" x14ac:dyDescent="0.3">
      <c r="B160" s="4">
        <v>45093</v>
      </c>
      <c r="C160" t="s">
        <v>2</v>
      </c>
      <c r="D160" s="3">
        <v>7645.36</v>
      </c>
      <c r="E160" s="3"/>
    </row>
    <row r="161" spans="2:5" x14ac:dyDescent="0.3">
      <c r="B161" s="4">
        <v>45093</v>
      </c>
      <c r="C161" t="s">
        <v>1</v>
      </c>
      <c r="D161" s="3">
        <v>7361.51</v>
      </c>
      <c r="E161" s="3"/>
    </row>
    <row r="162" spans="2:5" x14ac:dyDescent="0.3">
      <c r="B162" s="4">
        <v>45093</v>
      </c>
      <c r="C162" t="s">
        <v>3</v>
      </c>
      <c r="D162" s="3">
        <v>4197.76</v>
      </c>
      <c r="E162" s="3"/>
    </row>
    <row r="163" spans="2:5" x14ac:dyDescent="0.3">
      <c r="B163" s="4">
        <v>45094</v>
      </c>
      <c r="C163" t="s">
        <v>4</v>
      </c>
      <c r="D163" s="3">
        <v>7737.13</v>
      </c>
      <c r="E163" s="3"/>
    </row>
    <row r="164" spans="2:5" x14ac:dyDescent="0.3">
      <c r="B164" s="4">
        <v>45095</v>
      </c>
      <c r="C164" t="s">
        <v>4</v>
      </c>
      <c r="D164" s="3">
        <v>6948.28</v>
      </c>
      <c r="E164" s="3"/>
    </row>
    <row r="165" spans="2:5" x14ac:dyDescent="0.3">
      <c r="B165" s="4">
        <v>45097</v>
      </c>
      <c r="C165" t="s">
        <v>1</v>
      </c>
      <c r="D165" s="3">
        <v>5735.86</v>
      </c>
      <c r="E165" s="3"/>
    </row>
    <row r="166" spans="2:5" x14ac:dyDescent="0.3">
      <c r="B166" s="4">
        <v>45097</v>
      </c>
      <c r="C166" t="s">
        <v>2</v>
      </c>
      <c r="D166" s="3">
        <v>5307.59</v>
      </c>
      <c r="E166" s="3"/>
    </row>
    <row r="167" spans="2:5" x14ac:dyDescent="0.3">
      <c r="B167" s="4">
        <v>45097</v>
      </c>
      <c r="C167" t="s">
        <v>2</v>
      </c>
      <c r="D167" s="3">
        <v>5534.7</v>
      </c>
      <c r="E167" s="3"/>
    </row>
    <row r="168" spans="2:5" x14ac:dyDescent="0.3">
      <c r="B168" s="4">
        <v>45100</v>
      </c>
      <c r="C168" t="s">
        <v>3</v>
      </c>
      <c r="D168" s="3">
        <v>6854.52</v>
      </c>
      <c r="E168" s="3"/>
    </row>
    <row r="169" spans="2:5" x14ac:dyDescent="0.3">
      <c r="B169" s="4">
        <v>45100</v>
      </c>
      <c r="C169" t="s">
        <v>3</v>
      </c>
      <c r="D169" s="3">
        <v>5276.25</v>
      </c>
      <c r="E169" s="3"/>
    </row>
    <row r="170" spans="2:5" x14ac:dyDescent="0.3">
      <c r="B170" s="4">
        <v>45102</v>
      </c>
      <c r="C170" t="s">
        <v>4</v>
      </c>
      <c r="D170" s="3">
        <v>4064.22</v>
      </c>
      <c r="E170" s="3"/>
    </row>
    <row r="171" spans="2:5" x14ac:dyDescent="0.3">
      <c r="B171" s="4">
        <v>45102</v>
      </c>
      <c r="C171" t="s">
        <v>1</v>
      </c>
      <c r="D171" s="3">
        <v>3835.19</v>
      </c>
      <c r="E171" s="3"/>
    </row>
    <row r="172" spans="2:5" x14ac:dyDescent="0.3">
      <c r="B172" s="4">
        <v>45103</v>
      </c>
      <c r="C172" t="s">
        <v>2</v>
      </c>
      <c r="D172" s="3">
        <v>4163.58</v>
      </c>
      <c r="E172" s="3"/>
    </row>
  </sheetData>
  <conditionalFormatting pivot="1" sqref="H10:H15 H17:H22 H24:H29 H31:H36">
    <cfRule type="top10" dxfId="0" priority="1" rank="5"/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HW(1)</vt:lpstr>
      <vt:lpstr>HW(2)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h mahmoud makhlof</cp:lastModifiedBy>
  <cp:lastPrinted>2023-01-19T19:56:39Z</cp:lastPrinted>
  <dcterms:created xsi:type="dcterms:W3CDTF">2022-06-08T17:53:37Z</dcterms:created>
  <dcterms:modified xsi:type="dcterms:W3CDTF">2025-01-26T14:01:11Z</dcterms:modified>
</cp:coreProperties>
</file>