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6E247EA7-10FE-1446-80BB-89D63E04282B}" xr6:coauthVersionLast="40" xr6:coauthVersionMax="40" xr10:uidLastSave="{00000000-0000-0000-0000-000000000000}"/>
  <bookViews>
    <workbookView xWindow="0" yWindow="460" windowWidth="25600" windowHeight="14460" tabRatio="500" activeTab="5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</sheets>
  <definedNames>
    <definedName name="_xlnm._FilterDatabase" localSheetId="0" hidden="1">'hs300'!$A$1:$X$1</definedName>
    <definedName name="_xlnm._FilterDatabase" localSheetId="3" hidden="1">'hs300（原始）'!$A$1:$X$1</definedName>
    <definedName name="_xlnm._FilterDatabase" localSheetId="1" hidden="1">'zz500'!$A$1:$X$1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14" l="1"/>
  <c r="O145" i="14"/>
  <c r="R145" i="14"/>
  <c r="X145" i="14" s="1"/>
  <c r="S145" i="14"/>
  <c r="U145" i="14" s="1"/>
  <c r="T145" i="14"/>
  <c r="W145" i="14"/>
  <c r="N146" i="14"/>
  <c r="O146" i="14"/>
  <c r="W146" i="14" s="1"/>
  <c r="R146" i="14"/>
  <c r="S146" i="14" s="1"/>
  <c r="T146" i="14"/>
  <c r="N147" i="14"/>
  <c r="O147" i="14"/>
  <c r="T147" i="14"/>
  <c r="N148" i="14"/>
  <c r="O148" i="14" s="1"/>
  <c r="T148" i="14"/>
  <c r="T149" i="14" s="1"/>
  <c r="F145" i="14"/>
  <c r="H145" i="14"/>
  <c r="K145" i="14"/>
  <c r="M145" i="14" s="1"/>
  <c r="E145" i="14" s="1"/>
  <c r="F146" i="14"/>
  <c r="H146" i="14"/>
  <c r="K146" i="14"/>
  <c r="L146" i="14" s="1"/>
  <c r="F147" i="14"/>
  <c r="H147" i="14"/>
  <c r="K147" i="14"/>
  <c r="L147" i="14" s="1"/>
  <c r="F148" i="14"/>
  <c r="H148" i="14"/>
  <c r="K148" i="14"/>
  <c r="M148" i="14" s="1"/>
  <c r="E148" i="14" s="1"/>
  <c r="F149" i="14"/>
  <c r="H149" i="14"/>
  <c r="K149" i="14"/>
  <c r="L149" i="14" s="1"/>
  <c r="M146" i="11"/>
  <c r="N146" i="11"/>
  <c r="O146" i="11"/>
  <c r="S146" i="11" s="1"/>
  <c r="R146" i="11"/>
  <c r="X146" i="11" s="1"/>
  <c r="T146" i="11"/>
  <c r="N147" i="11"/>
  <c r="O147" i="11" s="1"/>
  <c r="T147" i="11"/>
  <c r="T148" i="11" s="1"/>
  <c r="T149" i="11" s="1"/>
  <c r="T150" i="11" s="1"/>
  <c r="M149" i="11"/>
  <c r="M150" i="11"/>
  <c r="C147" i="11"/>
  <c r="M145" i="11"/>
  <c r="K146" i="11"/>
  <c r="F146" i="11"/>
  <c r="H146" i="11"/>
  <c r="F147" i="11"/>
  <c r="K148" i="11"/>
  <c r="F148" i="11"/>
  <c r="H148" i="11"/>
  <c r="F149" i="11"/>
  <c r="K150" i="11"/>
  <c r="F150" i="11"/>
  <c r="H150" i="11"/>
  <c r="U146" i="14" l="1"/>
  <c r="V146" i="14"/>
  <c r="V145" i="14"/>
  <c r="X146" i="14"/>
  <c r="N149" i="14"/>
  <c r="O149" i="14" s="1"/>
  <c r="R147" i="14"/>
  <c r="L145" i="14"/>
  <c r="M149" i="14"/>
  <c r="E149" i="14" s="1"/>
  <c r="M146" i="14"/>
  <c r="E146" i="14" s="1"/>
  <c r="L148" i="14"/>
  <c r="M147" i="14"/>
  <c r="E147" i="14" s="1"/>
  <c r="S147" i="11"/>
  <c r="U146" i="11"/>
  <c r="V146" i="11"/>
  <c r="N148" i="11"/>
  <c r="R147" i="11"/>
  <c r="W146" i="11"/>
  <c r="L150" i="11"/>
  <c r="E150" i="11"/>
  <c r="L148" i="11"/>
  <c r="E148" i="11"/>
  <c r="L146" i="11"/>
  <c r="E146" i="11"/>
  <c r="K149" i="11"/>
  <c r="K147" i="11"/>
  <c r="H149" i="11"/>
  <c r="H147" i="11"/>
  <c r="H6" i="4"/>
  <c r="I6" i="4" s="1"/>
  <c r="N5" i="4"/>
  <c r="N6" i="4"/>
  <c r="N7" i="4"/>
  <c r="N4" i="4"/>
  <c r="S147" i="14" l="1"/>
  <c r="X147" i="14" s="1"/>
  <c r="R148" i="14"/>
  <c r="W147" i="14"/>
  <c r="O148" i="11"/>
  <c r="N149" i="11"/>
  <c r="R148" i="11"/>
  <c r="X147" i="11"/>
  <c r="W147" i="11"/>
  <c r="U147" i="11"/>
  <c r="V147" i="11"/>
  <c r="E147" i="11"/>
  <c r="L147" i="11"/>
  <c r="E149" i="11"/>
  <c r="L149" i="11"/>
  <c r="I3" i="4"/>
  <c r="O7" i="4"/>
  <c r="O5" i="4"/>
  <c r="I5" i="4"/>
  <c r="I4" i="4"/>
  <c r="O6" i="4"/>
  <c r="S148" i="14" l="1"/>
  <c r="X148" i="14" s="1"/>
  <c r="R149" i="14"/>
  <c r="W148" i="14"/>
  <c r="V147" i="14"/>
  <c r="U147" i="14"/>
  <c r="O149" i="11"/>
  <c r="N150" i="11"/>
  <c r="O150" i="11" s="1"/>
  <c r="R149" i="11"/>
  <c r="S148" i="11"/>
  <c r="W148" i="11"/>
  <c r="O3" i="4"/>
  <c r="N3" i="4"/>
  <c r="M7" i="4"/>
  <c r="S149" i="14" l="1"/>
  <c r="W149" i="14"/>
  <c r="U148" i="14"/>
  <c r="V148" i="14"/>
  <c r="U148" i="11"/>
  <c r="V148" i="11"/>
  <c r="R150" i="11"/>
  <c r="X148" i="11"/>
  <c r="S150" i="11"/>
  <c r="W150" i="11"/>
  <c r="S149" i="11"/>
  <c r="X149" i="11" s="1"/>
  <c r="W149" i="11"/>
  <c r="H1" i="15"/>
  <c r="F1" i="15"/>
  <c r="G4" i="15"/>
  <c r="G5" i="15"/>
  <c r="G1" i="15" s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U149" i="14" l="1"/>
  <c r="V149" i="14"/>
  <c r="X149" i="14"/>
  <c r="U149" i="11"/>
  <c r="V149" i="11"/>
  <c r="X150" i="11"/>
  <c r="U150" i="11"/>
  <c r="V150" i="11"/>
  <c r="C145" i="11"/>
  <c r="F142" i="11"/>
  <c r="H142" i="11"/>
  <c r="K142" i="11"/>
  <c r="M142" i="11" s="1"/>
  <c r="E142" i="11" s="1"/>
  <c r="F143" i="11"/>
  <c r="H143" i="11"/>
  <c r="K143" i="11"/>
  <c r="L143" i="11" s="1"/>
  <c r="F144" i="11"/>
  <c r="H144" i="11"/>
  <c r="K144" i="11"/>
  <c r="M144" i="11" s="1"/>
  <c r="E144" i="11" s="1"/>
  <c r="F145" i="11"/>
  <c r="H145" i="11"/>
  <c r="K145" i="11"/>
  <c r="L145" i="11" s="1"/>
  <c r="F141" i="14"/>
  <c r="H141" i="14"/>
  <c r="K141" i="14"/>
  <c r="L141" i="14" s="1"/>
  <c r="F142" i="14"/>
  <c r="H142" i="14"/>
  <c r="K142" i="14"/>
  <c r="L142" i="14"/>
  <c r="M142" i="14"/>
  <c r="E142" i="14" s="1"/>
  <c r="F143" i="14"/>
  <c r="H143" i="14"/>
  <c r="K143" i="14"/>
  <c r="L143" i="14" s="1"/>
  <c r="F144" i="14"/>
  <c r="H144" i="14"/>
  <c r="K144" i="14"/>
  <c r="M144" i="14" s="1"/>
  <c r="E144" i="14" s="1"/>
  <c r="M141" i="14" l="1"/>
  <c r="E141" i="14" s="1"/>
  <c r="L142" i="11"/>
  <c r="E145" i="11"/>
  <c r="L144" i="11"/>
  <c r="M143" i="11"/>
  <c r="E143" i="11" s="1"/>
  <c r="L144" i="14"/>
  <c r="M143" i="14"/>
  <c r="E143" i="14" s="1"/>
  <c r="L141" i="11"/>
  <c r="M141" i="11"/>
  <c r="M6" i="4"/>
  <c r="F139" i="11"/>
  <c r="H139" i="11"/>
  <c r="K139" i="11"/>
  <c r="L139" i="11" s="1"/>
  <c r="F140" i="11"/>
  <c r="H140" i="11"/>
  <c r="K140" i="11"/>
  <c r="F141" i="11"/>
  <c r="H141" i="11"/>
  <c r="K141" i="11"/>
  <c r="F138" i="14"/>
  <c r="H138" i="14"/>
  <c r="K138" i="14"/>
  <c r="M138" i="14" s="1"/>
  <c r="E138" i="14" s="1"/>
  <c r="F139" i="14"/>
  <c r="H139" i="14"/>
  <c r="K139" i="14"/>
  <c r="M139" i="14" s="1"/>
  <c r="E139" i="14" s="1"/>
  <c r="F140" i="14"/>
  <c r="H140" i="14"/>
  <c r="K140" i="14"/>
  <c r="L140" i="14" s="1"/>
  <c r="M140" i="11" l="1"/>
  <c r="E140" i="11" s="1"/>
  <c r="L140" i="11"/>
  <c r="M140" i="14"/>
  <c r="E140" i="14" s="1"/>
  <c r="L139" i="14"/>
  <c r="L138" i="14"/>
  <c r="E141" i="11"/>
  <c r="M139" i="11"/>
  <c r="E139" i="11" s="1"/>
  <c r="F138" i="11"/>
  <c r="H138" i="11"/>
  <c r="K138" i="11"/>
  <c r="L138" i="11" s="1"/>
  <c r="F136" i="14"/>
  <c r="H136" i="14"/>
  <c r="K136" i="14"/>
  <c r="L136" i="14" s="1"/>
  <c r="F137" i="14"/>
  <c r="H137" i="14"/>
  <c r="K137" i="14"/>
  <c r="M137" i="14" s="1"/>
  <c r="E137" i="14" s="1"/>
  <c r="F135" i="14"/>
  <c r="H135" i="14"/>
  <c r="K135" i="14"/>
  <c r="L135" i="14" s="1"/>
  <c r="M138" i="11" l="1"/>
  <c r="E138" i="11" s="1"/>
  <c r="M136" i="14"/>
  <c r="E136" i="14" s="1"/>
  <c r="L137" i="14"/>
  <c r="M135" i="14"/>
  <c r="E135" i="14" s="1"/>
  <c r="R23" i="13"/>
  <c r="S23" i="13" s="1"/>
  <c r="T23" i="13"/>
  <c r="U23" i="13"/>
  <c r="V23" i="13"/>
  <c r="X23" i="13"/>
  <c r="R24" i="13"/>
  <c r="S24" i="13"/>
  <c r="R25" i="13"/>
  <c r="R26" i="13" s="1"/>
  <c r="S26" i="13" s="1"/>
  <c r="S25" i="13"/>
  <c r="X25" i="13"/>
  <c r="M23" i="13"/>
  <c r="N23" i="13"/>
  <c r="N24" i="13" s="1"/>
  <c r="O24" i="13" s="1"/>
  <c r="O23" i="13"/>
  <c r="M24" i="13"/>
  <c r="M25" i="13"/>
  <c r="N25" i="13"/>
  <c r="O25" i="13" s="1"/>
  <c r="M26" i="13"/>
  <c r="N26" i="13"/>
  <c r="N27" i="13" s="1"/>
  <c r="N28" i="13" s="1"/>
  <c r="O28" i="13" s="1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 s="1"/>
  <c r="H134" i="14"/>
  <c r="F134" i="14"/>
  <c r="K133" i="14"/>
  <c r="L133" i="14" s="1"/>
  <c r="H133" i="14"/>
  <c r="F133" i="14"/>
  <c r="K132" i="14"/>
  <c r="L132" i="14" s="1"/>
  <c r="H132" i="14"/>
  <c r="F132" i="14"/>
  <c r="K131" i="14"/>
  <c r="L131" i="14" s="1"/>
  <c r="H131" i="14"/>
  <c r="F131" i="14"/>
  <c r="K130" i="14"/>
  <c r="L130" i="14" s="1"/>
  <c r="H130" i="14"/>
  <c r="F130" i="14"/>
  <c r="K129" i="14"/>
  <c r="L129" i="14" s="1"/>
  <c r="H129" i="14"/>
  <c r="F129" i="14"/>
  <c r="K128" i="14"/>
  <c r="L128" i="14" s="1"/>
  <c r="H128" i="14"/>
  <c r="F128" i="14"/>
  <c r="K127" i="14"/>
  <c r="L127" i="14" s="1"/>
  <c r="H127" i="14"/>
  <c r="F127" i="14"/>
  <c r="K126" i="14"/>
  <c r="L126" i="14" s="1"/>
  <c r="H126" i="14"/>
  <c r="F126" i="14"/>
  <c r="K125" i="14"/>
  <c r="L125" i="14" s="1"/>
  <c r="H125" i="14"/>
  <c r="F125" i="14"/>
  <c r="K124" i="14"/>
  <c r="L124" i="14" s="1"/>
  <c r="H124" i="14"/>
  <c r="F124" i="14"/>
  <c r="K123" i="14"/>
  <c r="L123" i="14" s="1"/>
  <c r="H123" i="14"/>
  <c r="F123" i="14"/>
  <c r="K122" i="14"/>
  <c r="L122" i="14" s="1"/>
  <c r="H122" i="14"/>
  <c r="F122" i="14"/>
  <c r="K121" i="14"/>
  <c r="L121" i="14" s="1"/>
  <c r="H121" i="14"/>
  <c r="F121" i="14"/>
  <c r="K120" i="14"/>
  <c r="L120" i="14" s="1"/>
  <c r="H120" i="14"/>
  <c r="F120" i="14"/>
  <c r="K119" i="14"/>
  <c r="L119" i="14" s="1"/>
  <c r="H119" i="14"/>
  <c r="F119" i="14"/>
  <c r="K118" i="14"/>
  <c r="L118" i="14" s="1"/>
  <c r="H118" i="14"/>
  <c r="F118" i="14"/>
  <c r="K117" i="14"/>
  <c r="L117" i="14" s="1"/>
  <c r="H117" i="14"/>
  <c r="F117" i="14"/>
  <c r="K116" i="14"/>
  <c r="L116" i="14" s="1"/>
  <c r="H116" i="14"/>
  <c r="F116" i="14"/>
  <c r="K115" i="14"/>
  <c r="L115" i="14" s="1"/>
  <c r="H115" i="14"/>
  <c r="F115" i="14"/>
  <c r="K114" i="14"/>
  <c r="L114" i="14" s="1"/>
  <c r="H114" i="14"/>
  <c r="F114" i="14"/>
  <c r="K113" i="14"/>
  <c r="L113" i="14" s="1"/>
  <c r="H113" i="14"/>
  <c r="F113" i="14"/>
  <c r="K112" i="14"/>
  <c r="L112" i="14" s="1"/>
  <c r="H112" i="14"/>
  <c r="F112" i="14"/>
  <c r="K111" i="14"/>
  <c r="L111" i="14" s="1"/>
  <c r="H111" i="14"/>
  <c r="F111" i="14"/>
  <c r="K110" i="14"/>
  <c r="L110" i="14" s="1"/>
  <c r="H110" i="14"/>
  <c r="F110" i="14"/>
  <c r="K109" i="14"/>
  <c r="L109" i="14" s="1"/>
  <c r="H109" i="14"/>
  <c r="F109" i="14"/>
  <c r="K108" i="14"/>
  <c r="L108" i="14" s="1"/>
  <c r="H108" i="14"/>
  <c r="F108" i="14"/>
  <c r="K107" i="14"/>
  <c r="L107" i="14" s="1"/>
  <c r="H107" i="14"/>
  <c r="F107" i="14"/>
  <c r="K106" i="14"/>
  <c r="L106" i="14" s="1"/>
  <c r="H106" i="14"/>
  <c r="F106" i="14"/>
  <c r="K105" i="14"/>
  <c r="L105" i="14" s="1"/>
  <c r="H105" i="14"/>
  <c r="F105" i="14"/>
  <c r="K104" i="14"/>
  <c r="L104" i="14" s="1"/>
  <c r="H104" i="14"/>
  <c r="F104" i="14"/>
  <c r="K103" i="14"/>
  <c r="L103" i="14" s="1"/>
  <c r="H103" i="14"/>
  <c r="F103" i="14"/>
  <c r="K102" i="14"/>
  <c r="L102" i="14" s="1"/>
  <c r="H102" i="14"/>
  <c r="F102" i="14"/>
  <c r="K101" i="14"/>
  <c r="L101" i="14" s="1"/>
  <c r="H101" i="14"/>
  <c r="F101" i="14"/>
  <c r="K100" i="14"/>
  <c r="L100" i="14" s="1"/>
  <c r="H100" i="14"/>
  <c r="F100" i="14"/>
  <c r="K99" i="14"/>
  <c r="L99" i="14" s="1"/>
  <c r="H99" i="14"/>
  <c r="F99" i="14"/>
  <c r="K98" i="14"/>
  <c r="L98" i="14" s="1"/>
  <c r="H98" i="14"/>
  <c r="F98" i="14"/>
  <c r="K97" i="14"/>
  <c r="L97" i="14" s="1"/>
  <c r="H97" i="14"/>
  <c r="F97" i="14"/>
  <c r="K96" i="14"/>
  <c r="L96" i="14" s="1"/>
  <c r="H96" i="14"/>
  <c r="F96" i="14"/>
  <c r="K95" i="14"/>
  <c r="L95" i="14" s="1"/>
  <c r="H95" i="14"/>
  <c r="F95" i="14"/>
  <c r="K94" i="14"/>
  <c r="L94" i="14" s="1"/>
  <c r="H94" i="14"/>
  <c r="F94" i="14"/>
  <c r="K93" i="14"/>
  <c r="L93" i="14" s="1"/>
  <c r="H93" i="14"/>
  <c r="F93" i="14"/>
  <c r="K92" i="14"/>
  <c r="L92" i="14" s="1"/>
  <c r="H92" i="14"/>
  <c r="F92" i="14"/>
  <c r="K91" i="14"/>
  <c r="L91" i="14" s="1"/>
  <c r="H91" i="14"/>
  <c r="F91" i="14"/>
  <c r="K90" i="14"/>
  <c r="L90" i="14" s="1"/>
  <c r="H90" i="14"/>
  <c r="F90" i="14"/>
  <c r="K89" i="14"/>
  <c r="L89" i="14" s="1"/>
  <c r="H89" i="14"/>
  <c r="F89" i="14"/>
  <c r="K88" i="14"/>
  <c r="L88" i="14" s="1"/>
  <c r="H88" i="14"/>
  <c r="F88" i="14"/>
  <c r="K87" i="14"/>
  <c r="L87" i="14" s="1"/>
  <c r="H87" i="14"/>
  <c r="F87" i="14"/>
  <c r="K86" i="14"/>
  <c r="L86" i="14" s="1"/>
  <c r="H86" i="14"/>
  <c r="F86" i="14"/>
  <c r="K85" i="14"/>
  <c r="L85" i="14" s="1"/>
  <c r="H85" i="14"/>
  <c r="F85" i="14"/>
  <c r="K84" i="14"/>
  <c r="L84" i="14" s="1"/>
  <c r="H84" i="14"/>
  <c r="F84" i="14"/>
  <c r="K83" i="14"/>
  <c r="L83" i="14" s="1"/>
  <c r="H83" i="14"/>
  <c r="F83" i="14"/>
  <c r="K82" i="14"/>
  <c r="L82" i="14" s="1"/>
  <c r="H82" i="14"/>
  <c r="F82" i="14"/>
  <c r="K81" i="14"/>
  <c r="L81" i="14" s="1"/>
  <c r="H81" i="14"/>
  <c r="F81" i="14"/>
  <c r="K80" i="14"/>
  <c r="L80" i="14" s="1"/>
  <c r="H80" i="14"/>
  <c r="F80" i="14"/>
  <c r="K79" i="14"/>
  <c r="L79" i="14" s="1"/>
  <c r="H79" i="14"/>
  <c r="F79" i="14"/>
  <c r="K78" i="14"/>
  <c r="L78" i="14" s="1"/>
  <c r="H78" i="14"/>
  <c r="F78" i="14"/>
  <c r="K77" i="14"/>
  <c r="L77" i="14" s="1"/>
  <c r="H77" i="14"/>
  <c r="F77" i="14"/>
  <c r="K76" i="14"/>
  <c r="L76" i="14" s="1"/>
  <c r="H76" i="14"/>
  <c r="F76" i="14"/>
  <c r="K75" i="14"/>
  <c r="L75" i="14" s="1"/>
  <c r="H75" i="14"/>
  <c r="F75" i="14"/>
  <c r="K74" i="14"/>
  <c r="L74" i="14" s="1"/>
  <c r="H74" i="14"/>
  <c r="F74" i="14"/>
  <c r="K73" i="14"/>
  <c r="L73" i="14" s="1"/>
  <c r="H73" i="14"/>
  <c r="F73" i="14"/>
  <c r="K72" i="14"/>
  <c r="L72" i="14" s="1"/>
  <c r="H72" i="14"/>
  <c r="F72" i="14"/>
  <c r="K71" i="14"/>
  <c r="L71" i="14" s="1"/>
  <c r="H71" i="14"/>
  <c r="F71" i="14"/>
  <c r="K70" i="14"/>
  <c r="L70" i="14" s="1"/>
  <c r="H70" i="14"/>
  <c r="F70" i="14"/>
  <c r="K69" i="14"/>
  <c r="L69" i="14" s="1"/>
  <c r="H69" i="14"/>
  <c r="F69" i="14"/>
  <c r="K68" i="14"/>
  <c r="L68" i="14" s="1"/>
  <c r="H68" i="14"/>
  <c r="F68" i="14"/>
  <c r="K67" i="14"/>
  <c r="L67" i="14" s="1"/>
  <c r="H67" i="14"/>
  <c r="F67" i="14"/>
  <c r="K66" i="14"/>
  <c r="L66" i="14" s="1"/>
  <c r="H66" i="14"/>
  <c r="F66" i="14"/>
  <c r="K65" i="14"/>
  <c r="L65" i="14" s="1"/>
  <c r="H65" i="14"/>
  <c r="F65" i="14"/>
  <c r="K64" i="14"/>
  <c r="L64" i="14" s="1"/>
  <c r="H64" i="14"/>
  <c r="F64" i="14"/>
  <c r="K63" i="14"/>
  <c r="L63" i="14" s="1"/>
  <c r="H63" i="14"/>
  <c r="F63" i="14"/>
  <c r="K62" i="14"/>
  <c r="L62" i="14" s="1"/>
  <c r="H62" i="14"/>
  <c r="F62" i="14"/>
  <c r="K61" i="14"/>
  <c r="L61" i="14" s="1"/>
  <c r="H61" i="14"/>
  <c r="F61" i="14"/>
  <c r="K60" i="14"/>
  <c r="L60" i="14" s="1"/>
  <c r="H60" i="14"/>
  <c r="F60" i="14"/>
  <c r="K59" i="14"/>
  <c r="L59" i="14" s="1"/>
  <c r="H59" i="14"/>
  <c r="F59" i="14"/>
  <c r="K58" i="14"/>
  <c r="L58" i="14" s="1"/>
  <c r="H58" i="14"/>
  <c r="F58" i="14"/>
  <c r="K57" i="14"/>
  <c r="L57" i="14" s="1"/>
  <c r="H57" i="14"/>
  <c r="F57" i="14"/>
  <c r="K56" i="14"/>
  <c r="L56" i="14" s="1"/>
  <c r="H56" i="14"/>
  <c r="F56" i="14"/>
  <c r="K55" i="14"/>
  <c r="L55" i="14" s="1"/>
  <c r="H55" i="14"/>
  <c r="F55" i="14"/>
  <c r="K54" i="14"/>
  <c r="L54" i="14" s="1"/>
  <c r="H54" i="14"/>
  <c r="F54" i="14"/>
  <c r="K53" i="14"/>
  <c r="L53" i="14" s="1"/>
  <c r="H53" i="14"/>
  <c r="F53" i="14"/>
  <c r="K52" i="14"/>
  <c r="L52" i="14" s="1"/>
  <c r="H52" i="14"/>
  <c r="F52" i="14"/>
  <c r="K51" i="14"/>
  <c r="L51" i="14" s="1"/>
  <c r="H51" i="14"/>
  <c r="F51" i="14"/>
  <c r="K50" i="14"/>
  <c r="L50" i="14" s="1"/>
  <c r="H50" i="14"/>
  <c r="F50" i="14"/>
  <c r="K49" i="14"/>
  <c r="L49" i="14" s="1"/>
  <c r="H49" i="14"/>
  <c r="F49" i="14"/>
  <c r="K48" i="14"/>
  <c r="L48" i="14" s="1"/>
  <c r="H48" i="14"/>
  <c r="F48" i="14"/>
  <c r="K47" i="14"/>
  <c r="L47" i="14" s="1"/>
  <c r="H47" i="14"/>
  <c r="F47" i="14"/>
  <c r="K46" i="14"/>
  <c r="L46" i="14" s="1"/>
  <c r="H46" i="14"/>
  <c r="F46" i="14"/>
  <c r="K45" i="14"/>
  <c r="L45" i="14" s="1"/>
  <c r="H45" i="14"/>
  <c r="F45" i="14"/>
  <c r="K44" i="14"/>
  <c r="L44" i="14" s="1"/>
  <c r="H44" i="14"/>
  <c r="F44" i="14"/>
  <c r="K43" i="14"/>
  <c r="L43" i="14" s="1"/>
  <c r="H43" i="14"/>
  <c r="F43" i="14"/>
  <c r="K42" i="14"/>
  <c r="L42" i="14" s="1"/>
  <c r="H42" i="14"/>
  <c r="F42" i="14"/>
  <c r="K41" i="14"/>
  <c r="L41" i="14" s="1"/>
  <c r="H41" i="14"/>
  <c r="F41" i="14"/>
  <c r="K40" i="14"/>
  <c r="L40" i="14" s="1"/>
  <c r="H40" i="14"/>
  <c r="F40" i="14"/>
  <c r="K39" i="14"/>
  <c r="L39" i="14" s="1"/>
  <c r="H39" i="14"/>
  <c r="F39" i="14"/>
  <c r="K38" i="14"/>
  <c r="L38" i="14" s="1"/>
  <c r="H38" i="14"/>
  <c r="F38" i="14"/>
  <c r="K37" i="14"/>
  <c r="L37" i="14" s="1"/>
  <c r="H37" i="14"/>
  <c r="F37" i="14"/>
  <c r="K36" i="14"/>
  <c r="L36" i="14" s="1"/>
  <c r="H36" i="14"/>
  <c r="F36" i="14"/>
  <c r="K35" i="14"/>
  <c r="L35" i="14" s="1"/>
  <c r="H35" i="14"/>
  <c r="F35" i="14"/>
  <c r="K34" i="14"/>
  <c r="L34" i="14" s="1"/>
  <c r="H34" i="14"/>
  <c r="F34" i="14"/>
  <c r="K33" i="14"/>
  <c r="L33" i="14" s="1"/>
  <c r="H33" i="14"/>
  <c r="F33" i="14"/>
  <c r="K32" i="14"/>
  <c r="L32" i="14" s="1"/>
  <c r="H32" i="14"/>
  <c r="F32" i="14"/>
  <c r="K31" i="14"/>
  <c r="L31" i="14" s="1"/>
  <c r="H31" i="14"/>
  <c r="F31" i="14"/>
  <c r="K30" i="14"/>
  <c r="L30" i="14" s="1"/>
  <c r="H30" i="14"/>
  <c r="F30" i="14"/>
  <c r="K22" i="14"/>
  <c r="L22" i="14" s="1"/>
  <c r="H22" i="14"/>
  <c r="F22" i="14" s="1"/>
  <c r="K21" i="14"/>
  <c r="M21" i="14" s="1"/>
  <c r="E21" i="14" s="1"/>
  <c r="H21" i="14"/>
  <c r="F21" i="14" s="1"/>
  <c r="K29" i="14"/>
  <c r="L29" i="14" s="1"/>
  <c r="H29" i="14"/>
  <c r="F29" i="14"/>
  <c r="K20" i="14"/>
  <c r="M20" i="14" s="1"/>
  <c r="E20" i="14" s="1"/>
  <c r="H20" i="14"/>
  <c r="F20" i="14" s="1"/>
  <c r="K28" i="14"/>
  <c r="L28" i="14" s="1"/>
  <c r="H28" i="14"/>
  <c r="F28" i="14"/>
  <c r="K27" i="14"/>
  <c r="L27" i="14" s="1"/>
  <c r="H27" i="14"/>
  <c r="F27" i="14"/>
  <c r="K26" i="14"/>
  <c r="L26" i="14" s="1"/>
  <c r="H26" i="14"/>
  <c r="F26" i="14"/>
  <c r="K25" i="14"/>
  <c r="L25" i="14" s="1"/>
  <c r="H25" i="14"/>
  <c r="F25" i="14"/>
  <c r="K24" i="14"/>
  <c r="L24" i="14" s="1"/>
  <c r="H24" i="14"/>
  <c r="F24" i="14"/>
  <c r="K23" i="14"/>
  <c r="L23" i="14" s="1"/>
  <c r="H23" i="14"/>
  <c r="F23" i="14"/>
  <c r="K19" i="14"/>
  <c r="M19" i="14" s="1"/>
  <c r="H19" i="14"/>
  <c r="F19" i="14" s="1"/>
  <c r="K18" i="14"/>
  <c r="M18" i="14" s="1"/>
  <c r="H18" i="14"/>
  <c r="F18" i="14" s="1"/>
  <c r="K17" i="14"/>
  <c r="M17" i="14" s="1"/>
  <c r="H17" i="14"/>
  <c r="F17" i="14" s="1"/>
  <c r="K16" i="14"/>
  <c r="M16" i="14" s="1"/>
  <c r="H16" i="14"/>
  <c r="F16" i="14" s="1"/>
  <c r="K15" i="14"/>
  <c r="L15" i="14" s="1"/>
  <c r="H15" i="14"/>
  <c r="F15" i="14" s="1"/>
  <c r="K14" i="14"/>
  <c r="M14" i="14" s="1"/>
  <c r="H14" i="14"/>
  <c r="F14" i="14" s="1"/>
  <c r="K13" i="14"/>
  <c r="M13" i="14" s="1"/>
  <c r="H13" i="14"/>
  <c r="F13" i="14" s="1"/>
  <c r="K12" i="14"/>
  <c r="M12" i="14" s="1"/>
  <c r="H12" i="14"/>
  <c r="F12" i="14" s="1"/>
  <c r="K11" i="14"/>
  <c r="M11" i="14" s="1"/>
  <c r="H11" i="14"/>
  <c r="F11" i="14" s="1"/>
  <c r="K10" i="14"/>
  <c r="M10" i="14" s="1"/>
  <c r="H10" i="14"/>
  <c r="F10" i="14" s="1"/>
  <c r="K9" i="14"/>
  <c r="M9" i="14" s="1"/>
  <c r="H9" i="14"/>
  <c r="F9" i="14" s="1"/>
  <c r="K8" i="14"/>
  <c r="L8" i="14" s="1"/>
  <c r="H8" i="14"/>
  <c r="F8" i="14" s="1"/>
  <c r="K7" i="14"/>
  <c r="M7" i="14" s="1"/>
  <c r="H7" i="14"/>
  <c r="F7" i="14" s="1"/>
  <c r="K6" i="14"/>
  <c r="M6" i="14" s="1"/>
  <c r="H6" i="14"/>
  <c r="F6" i="14" s="1"/>
  <c r="K5" i="14"/>
  <c r="M5" i="14" s="1"/>
  <c r="H5" i="14"/>
  <c r="F5" i="14" s="1"/>
  <c r="K4" i="14"/>
  <c r="M4" i="14" s="1"/>
  <c r="H4" i="14"/>
  <c r="F4" i="14" s="1"/>
  <c r="R3" i="14"/>
  <c r="R4" i="14" s="1"/>
  <c r="R5" i="14" s="1"/>
  <c r="N3" i="14"/>
  <c r="N4" i="14" s="1"/>
  <c r="K3" i="14"/>
  <c r="M3" i="14" s="1"/>
  <c r="H3" i="14"/>
  <c r="F3" i="14" s="1"/>
  <c r="T2" i="14"/>
  <c r="T3" i="14" s="1"/>
  <c r="T4" i="14" s="1"/>
  <c r="T5" i="14" s="1"/>
  <c r="T6" i="14" s="1"/>
  <c r="T7" i="14" s="1"/>
  <c r="T8" i="14" s="1"/>
  <c r="T9" i="14" s="1"/>
  <c r="T10" i="14" s="1"/>
  <c r="T11" i="14" s="1"/>
  <c r="T12" i="14" s="1"/>
  <c r="T13" i="14" s="1"/>
  <c r="O2" i="14"/>
  <c r="K2" i="14"/>
  <c r="L2" i="14" s="1"/>
  <c r="H2" i="14"/>
  <c r="F2" i="14" s="1"/>
  <c r="E136" i="11"/>
  <c r="M27" i="14" l="1"/>
  <c r="M29" i="14"/>
  <c r="E29" i="14" s="1"/>
  <c r="M30" i="14"/>
  <c r="E30" i="14" s="1"/>
  <c r="M34" i="14"/>
  <c r="E34" i="14" s="1"/>
  <c r="M38" i="14"/>
  <c r="E38" i="14" s="1"/>
  <c r="M42" i="14"/>
  <c r="E42" i="14" s="1"/>
  <c r="M46" i="14"/>
  <c r="E46" i="14" s="1"/>
  <c r="M50" i="14"/>
  <c r="E50" i="14" s="1"/>
  <c r="M54" i="14"/>
  <c r="E54" i="14" s="1"/>
  <c r="M58" i="14"/>
  <c r="E58" i="14" s="1"/>
  <c r="M62" i="14"/>
  <c r="E62" i="14" s="1"/>
  <c r="M66" i="14"/>
  <c r="E66" i="14" s="1"/>
  <c r="M70" i="14"/>
  <c r="E70" i="14" s="1"/>
  <c r="M74" i="14"/>
  <c r="E74" i="14" s="1"/>
  <c r="M78" i="14"/>
  <c r="E78" i="14" s="1"/>
  <c r="M82" i="14"/>
  <c r="E82" i="14" s="1"/>
  <c r="M86" i="14"/>
  <c r="E86" i="14" s="1"/>
  <c r="M90" i="14"/>
  <c r="E90" i="14" s="1"/>
  <c r="M94" i="14"/>
  <c r="E94" i="14" s="1"/>
  <c r="M98" i="14"/>
  <c r="E98" i="14" s="1"/>
  <c r="M102" i="14"/>
  <c r="E102" i="14" s="1"/>
  <c r="M106" i="14"/>
  <c r="E106" i="14" s="1"/>
  <c r="M110" i="14"/>
  <c r="E110" i="14" s="1"/>
  <c r="M114" i="14"/>
  <c r="E114" i="14" s="1"/>
  <c r="M118" i="14"/>
  <c r="E118" i="14" s="1"/>
  <c r="M122" i="14"/>
  <c r="E122" i="14" s="1"/>
  <c r="M126" i="14"/>
  <c r="E126" i="14" s="1"/>
  <c r="M130" i="14"/>
  <c r="E130" i="14" s="1"/>
  <c r="M134" i="14"/>
  <c r="E134" i="14" s="1"/>
  <c r="M26" i="14"/>
  <c r="E26" i="14" s="1"/>
  <c r="M33" i="14"/>
  <c r="E33" i="14" s="1"/>
  <c r="M37" i="14"/>
  <c r="E37" i="14" s="1"/>
  <c r="M41" i="14"/>
  <c r="E41" i="14" s="1"/>
  <c r="M45" i="14"/>
  <c r="E45" i="14" s="1"/>
  <c r="M49" i="14"/>
  <c r="E49" i="14" s="1"/>
  <c r="M53" i="14"/>
  <c r="E53" i="14" s="1"/>
  <c r="M57" i="14"/>
  <c r="E57" i="14" s="1"/>
  <c r="M61" i="14"/>
  <c r="E61" i="14" s="1"/>
  <c r="M65" i="14"/>
  <c r="E65" i="14" s="1"/>
  <c r="M69" i="14"/>
  <c r="E69" i="14" s="1"/>
  <c r="M73" i="14"/>
  <c r="E73" i="14" s="1"/>
  <c r="M77" i="14"/>
  <c r="E77" i="14" s="1"/>
  <c r="M81" i="14"/>
  <c r="E81" i="14" s="1"/>
  <c r="M85" i="14"/>
  <c r="E85" i="14" s="1"/>
  <c r="M89" i="14"/>
  <c r="E89" i="14" s="1"/>
  <c r="M93" i="14"/>
  <c r="E93" i="14" s="1"/>
  <c r="M97" i="14"/>
  <c r="E97" i="14" s="1"/>
  <c r="M101" i="14"/>
  <c r="E101" i="14" s="1"/>
  <c r="M105" i="14"/>
  <c r="E105" i="14" s="1"/>
  <c r="M109" i="14"/>
  <c r="E109" i="14" s="1"/>
  <c r="M113" i="14"/>
  <c r="E113" i="14" s="1"/>
  <c r="M117" i="14"/>
  <c r="E117" i="14" s="1"/>
  <c r="M121" i="14"/>
  <c r="E121" i="14" s="1"/>
  <c r="M125" i="14"/>
  <c r="E125" i="14" s="1"/>
  <c r="M129" i="14"/>
  <c r="E129" i="14" s="1"/>
  <c r="M133" i="14"/>
  <c r="E133" i="14" s="1"/>
  <c r="M25" i="14"/>
  <c r="E25" i="14" s="1"/>
  <c r="M32" i="14"/>
  <c r="E32" i="14" s="1"/>
  <c r="M36" i="14"/>
  <c r="E36" i="14" s="1"/>
  <c r="M40" i="14"/>
  <c r="E40" i="14" s="1"/>
  <c r="M44" i="14"/>
  <c r="E44" i="14" s="1"/>
  <c r="M48" i="14"/>
  <c r="E48" i="14" s="1"/>
  <c r="M52" i="14"/>
  <c r="E52" i="14" s="1"/>
  <c r="M56" i="14"/>
  <c r="E56" i="14" s="1"/>
  <c r="M60" i="14"/>
  <c r="E60" i="14" s="1"/>
  <c r="M64" i="14"/>
  <c r="E64" i="14" s="1"/>
  <c r="M68" i="14"/>
  <c r="E68" i="14" s="1"/>
  <c r="M72" i="14"/>
  <c r="E72" i="14" s="1"/>
  <c r="M76" i="14"/>
  <c r="E76" i="14" s="1"/>
  <c r="M80" i="14"/>
  <c r="E80" i="14" s="1"/>
  <c r="M84" i="14"/>
  <c r="E84" i="14" s="1"/>
  <c r="M88" i="14"/>
  <c r="E88" i="14" s="1"/>
  <c r="M92" i="14"/>
  <c r="M96" i="14"/>
  <c r="E96" i="14" s="1"/>
  <c r="M100" i="14"/>
  <c r="E100" i="14" s="1"/>
  <c r="M104" i="14"/>
  <c r="E104" i="14" s="1"/>
  <c r="M108" i="14"/>
  <c r="E108" i="14" s="1"/>
  <c r="M112" i="14"/>
  <c r="E112" i="14" s="1"/>
  <c r="M116" i="14"/>
  <c r="E116" i="14" s="1"/>
  <c r="M120" i="14"/>
  <c r="E120" i="14" s="1"/>
  <c r="M124" i="14"/>
  <c r="E124" i="14" s="1"/>
  <c r="M128" i="14"/>
  <c r="E128" i="14" s="1"/>
  <c r="M132" i="14"/>
  <c r="E132" i="14" s="1"/>
  <c r="M24" i="14"/>
  <c r="E24" i="14" s="1"/>
  <c r="M28" i="14"/>
  <c r="E28" i="14" s="1"/>
  <c r="M31" i="14"/>
  <c r="E31" i="14" s="1"/>
  <c r="M35" i="14"/>
  <c r="E35" i="14" s="1"/>
  <c r="M39" i="14"/>
  <c r="E39" i="14" s="1"/>
  <c r="M43" i="14"/>
  <c r="E43" i="14" s="1"/>
  <c r="M47" i="14"/>
  <c r="E47" i="14" s="1"/>
  <c r="M51" i="14"/>
  <c r="E51" i="14" s="1"/>
  <c r="M55" i="14"/>
  <c r="E55" i="14" s="1"/>
  <c r="M59" i="14"/>
  <c r="E59" i="14" s="1"/>
  <c r="M63" i="14"/>
  <c r="E63" i="14" s="1"/>
  <c r="M67" i="14"/>
  <c r="E67" i="14" s="1"/>
  <c r="M71" i="14"/>
  <c r="E71" i="14" s="1"/>
  <c r="M75" i="14"/>
  <c r="E75" i="14" s="1"/>
  <c r="M79" i="14"/>
  <c r="E79" i="14" s="1"/>
  <c r="M83" i="14"/>
  <c r="E83" i="14" s="1"/>
  <c r="M87" i="14"/>
  <c r="E87" i="14" s="1"/>
  <c r="M91" i="14"/>
  <c r="E91" i="14" s="1"/>
  <c r="M95" i="14"/>
  <c r="E95" i="14" s="1"/>
  <c r="M99" i="14"/>
  <c r="E99" i="14" s="1"/>
  <c r="M103" i="14"/>
  <c r="E103" i="14" s="1"/>
  <c r="M107" i="14"/>
  <c r="E107" i="14" s="1"/>
  <c r="M111" i="14"/>
  <c r="E111" i="14" s="1"/>
  <c r="M115" i="14"/>
  <c r="E115" i="14" s="1"/>
  <c r="M119" i="14"/>
  <c r="E119" i="14" s="1"/>
  <c r="M123" i="14"/>
  <c r="E123" i="14" s="1"/>
  <c r="M127" i="14"/>
  <c r="E127" i="14" s="1"/>
  <c r="M131" i="14"/>
  <c r="E131" i="14" s="1"/>
  <c r="M23" i="14"/>
  <c r="E23" i="14" s="1"/>
  <c r="L13" i="14"/>
  <c r="M2" i="14"/>
  <c r="L14" i="14"/>
  <c r="W2" i="14"/>
  <c r="L21" i="14"/>
  <c r="T14" i="14"/>
  <c r="E27" i="14"/>
  <c r="M8" i="14"/>
  <c r="L6" i="14"/>
  <c r="M15" i="14"/>
  <c r="L11" i="14"/>
  <c r="L19" i="14"/>
  <c r="L18" i="14"/>
  <c r="H1" i="14"/>
  <c r="L12" i="14"/>
  <c r="L3" i="14"/>
  <c r="L10" i="14"/>
  <c r="L17" i="14"/>
  <c r="L16" i="14"/>
  <c r="R27" i="13"/>
  <c r="X24" i="13"/>
  <c r="W23" i="13"/>
  <c r="T24" i="13"/>
  <c r="X26" i="13"/>
  <c r="O27" i="13"/>
  <c r="N29" i="13"/>
  <c r="O26" i="13"/>
  <c r="N5" i="14"/>
  <c r="O4" i="14"/>
  <c r="S4" i="14" s="1"/>
  <c r="X4" i="14" s="1"/>
  <c r="R6" i="14"/>
  <c r="L4" i="14"/>
  <c r="S2" i="14"/>
  <c r="O3" i="14"/>
  <c r="L5" i="14"/>
  <c r="L7" i="14"/>
  <c r="L9" i="14"/>
  <c r="M22" i="14"/>
  <c r="E22" i="14" s="1"/>
  <c r="L20" i="14"/>
  <c r="E92" i="14"/>
  <c r="F137" i="11"/>
  <c r="H137" i="11"/>
  <c r="K137" i="11"/>
  <c r="L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 s="1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 s="1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 s="1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 s="1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 s="1"/>
  <c r="K21" i="13"/>
  <c r="L21" i="13" s="1"/>
  <c r="H21" i="13"/>
  <c r="F21" i="13" s="1"/>
  <c r="K29" i="13"/>
  <c r="H29" i="13"/>
  <c r="F29" i="13"/>
  <c r="K20" i="13"/>
  <c r="M20" i="13" s="1"/>
  <c r="H20" i="13"/>
  <c r="F20" i="13" s="1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 s="1"/>
  <c r="H19" i="13"/>
  <c r="F19" i="13" s="1"/>
  <c r="K18" i="13"/>
  <c r="L18" i="13" s="1"/>
  <c r="H18" i="13"/>
  <c r="F18" i="13" s="1"/>
  <c r="K17" i="13"/>
  <c r="M17" i="13" s="1"/>
  <c r="H17" i="13"/>
  <c r="F17" i="13" s="1"/>
  <c r="K16" i="13"/>
  <c r="L16" i="13" s="1"/>
  <c r="H16" i="13"/>
  <c r="F16" i="13" s="1"/>
  <c r="K15" i="13"/>
  <c r="M15" i="13" s="1"/>
  <c r="H15" i="13"/>
  <c r="F15" i="13" s="1"/>
  <c r="K14" i="13"/>
  <c r="L14" i="13" s="1"/>
  <c r="H14" i="13"/>
  <c r="F14" i="13" s="1"/>
  <c r="K13" i="13"/>
  <c r="M13" i="13" s="1"/>
  <c r="H13" i="13"/>
  <c r="F13" i="13" s="1"/>
  <c r="K12" i="13"/>
  <c r="L12" i="13" s="1"/>
  <c r="H12" i="13"/>
  <c r="F12" i="13" s="1"/>
  <c r="K11" i="13"/>
  <c r="M11" i="13" s="1"/>
  <c r="H11" i="13"/>
  <c r="F11" i="13" s="1"/>
  <c r="K10" i="13"/>
  <c r="L10" i="13" s="1"/>
  <c r="H10" i="13"/>
  <c r="F10" i="13" s="1"/>
  <c r="K9" i="13"/>
  <c r="M9" i="13" s="1"/>
  <c r="H9" i="13"/>
  <c r="F9" i="13" s="1"/>
  <c r="K8" i="13"/>
  <c r="L8" i="13" s="1"/>
  <c r="H8" i="13"/>
  <c r="F8" i="13" s="1"/>
  <c r="K7" i="13"/>
  <c r="M7" i="13" s="1"/>
  <c r="H7" i="13"/>
  <c r="F7" i="13" s="1"/>
  <c r="K6" i="13"/>
  <c r="L6" i="13" s="1"/>
  <c r="H6" i="13"/>
  <c r="F6" i="13" s="1"/>
  <c r="K5" i="13"/>
  <c r="M5" i="13" s="1"/>
  <c r="H5" i="13"/>
  <c r="F5" i="13" s="1"/>
  <c r="K4" i="13"/>
  <c r="M4" i="13" s="1"/>
  <c r="H4" i="13"/>
  <c r="F4" i="13" s="1"/>
  <c r="R3" i="13"/>
  <c r="R4" i="13" s="1"/>
  <c r="R5" i="13" s="1"/>
  <c r="N3" i="13"/>
  <c r="N4" i="13" s="1"/>
  <c r="K3" i="13"/>
  <c r="H3" i="13"/>
  <c r="F3" i="13" s="1"/>
  <c r="T2" i="13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O2" i="13"/>
  <c r="S2" i="13" s="1"/>
  <c r="K2" i="13"/>
  <c r="H2" i="13"/>
  <c r="F2" i="13" s="1"/>
  <c r="K136" i="11"/>
  <c r="L136" i="11" s="1"/>
  <c r="H136" i="11"/>
  <c r="F136" i="11"/>
  <c r="K135" i="11"/>
  <c r="L135" i="11" s="1"/>
  <c r="H135" i="11"/>
  <c r="F135" i="11"/>
  <c r="K134" i="11"/>
  <c r="L134" i="11" s="1"/>
  <c r="H134" i="11"/>
  <c r="F134" i="11"/>
  <c r="K133" i="11"/>
  <c r="L133" i="11" s="1"/>
  <c r="H133" i="11"/>
  <c r="F133" i="11"/>
  <c r="K132" i="11"/>
  <c r="L132" i="11" s="1"/>
  <c r="H132" i="11"/>
  <c r="F132" i="11"/>
  <c r="K131" i="11"/>
  <c r="L131" i="11" s="1"/>
  <c r="H131" i="11"/>
  <c r="F131" i="11"/>
  <c r="K130" i="11"/>
  <c r="L130" i="11" s="1"/>
  <c r="H130" i="11"/>
  <c r="F130" i="11"/>
  <c r="K129" i="11"/>
  <c r="L129" i="11" s="1"/>
  <c r="H129" i="11"/>
  <c r="F129" i="11"/>
  <c r="K128" i="11"/>
  <c r="L128" i="11" s="1"/>
  <c r="H128" i="11"/>
  <c r="F128" i="11"/>
  <c r="K127" i="11"/>
  <c r="L127" i="11" s="1"/>
  <c r="H127" i="11"/>
  <c r="F127" i="11"/>
  <c r="K126" i="11"/>
  <c r="L126" i="11" s="1"/>
  <c r="H126" i="11"/>
  <c r="F126" i="11"/>
  <c r="K125" i="11"/>
  <c r="L125" i="11" s="1"/>
  <c r="H125" i="11"/>
  <c r="F125" i="11"/>
  <c r="K124" i="11"/>
  <c r="L124" i="11" s="1"/>
  <c r="H124" i="11"/>
  <c r="F124" i="11"/>
  <c r="K123" i="11"/>
  <c r="L123" i="11" s="1"/>
  <c r="H123" i="11"/>
  <c r="F123" i="11"/>
  <c r="K122" i="11"/>
  <c r="L122" i="11" s="1"/>
  <c r="H122" i="11"/>
  <c r="F122" i="11"/>
  <c r="K121" i="11"/>
  <c r="L121" i="11" s="1"/>
  <c r="H121" i="11"/>
  <c r="F121" i="11"/>
  <c r="K120" i="11"/>
  <c r="L120" i="11" s="1"/>
  <c r="H120" i="11"/>
  <c r="F120" i="11"/>
  <c r="K119" i="11"/>
  <c r="L119" i="11" s="1"/>
  <c r="H119" i="11"/>
  <c r="F119" i="11"/>
  <c r="K118" i="11"/>
  <c r="L118" i="11" s="1"/>
  <c r="H118" i="11"/>
  <c r="F118" i="11"/>
  <c r="K117" i="11"/>
  <c r="L117" i="11" s="1"/>
  <c r="H117" i="11"/>
  <c r="F117" i="11"/>
  <c r="K116" i="11"/>
  <c r="L116" i="11" s="1"/>
  <c r="H116" i="11"/>
  <c r="F116" i="11"/>
  <c r="K115" i="11"/>
  <c r="L115" i="11" s="1"/>
  <c r="H115" i="11"/>
  <c r="F115" i="11"/>
  <c r="K114" i="11"/>
  <c r="L114" i="11" s="1"/>
  <c r="H114" i="11"/>
  <c r="F114" i="11"/>
  <c r="K113" i="11"/>
  <c r="L113" i="11" s="1"/>
  <c r="H113" i="11"/>
  <c r="F113" i="11"/>
  <c r="K112" i="11"/>
  <c r="L112" i="11" s="1"/>
  <c r="H112" i="11"/>
  <c r="F112" i="11"/>
  <c r="K111" i="11"/>
  <c r="L111" i="11" s="1"/>
  <c r="H111" i="11"/>
  <c r="F111" i="11"/>
  <c r="K110" i="11"/>
  <c r="L110" i="11" s="1"/>
  <c r="H110" i="11"/>
  <c r="F110" i="11"/>
  <c r="K109" i="11"/>
  <c r="L109" i="11" s="1"/>
  <c r="H109" i="11"/>
  <c r="F109" i="11"/>
  <c r="K108" i="11"/>
  <c r="L108" i="11" s="1"/>
  <c r="H108" i="11"/>
  <c r="F108" i="11"/>
  <c r="K107" i="11"/>
  <c r="L107" i="11" s="1"/>
  <c r="H107" i="11"/>
  <c r="F107" i="11"/>
  <c r="K106" i="11"/>
  <c r="L106" i="11" s="1"/>
  <c r="H106" i="11"/>
  <c r="F106" i="11"/>
  <c r="K105" i="11"/>
  <c r="L105" i="11" s="1"/>
  <c r="H105" i="11"/>
  <c r="F105" i="11"/>
  <c r="K104" i="11"/>
  <c r="L104" i="11" s="1"/>
  <c r="H104" i="11"/>
  <c r="F104" i="11"/>
  <c r="K103" i="11"/>
  <c r="L103" i="11" s="1"/>
  <c r="H103" i="11"/>
  <c r="F103" i="11"/>
  <c r="K102" i="11"/>
  <c r="L102" i="11" s="1"/>
  <c r="H102" i="11"/>
  <c r="F102" i="11"/>
  <c r="K101" i="11"/>
  <c r="L101" i="11" s="1"/>
  <c r="H101" i="11"/>
  <c r="F101" i="11"/>
  <c r="K100" i="11"/>
  <c r="L100" i="11" s="1"/>
  <c r="H100" i="11"/>
  <c r="F100" i="11"/>
  <c r="K99" i="11"/>
  <c r="L99" i="11" s="1"/>
  <c r="H99" i="11"/>
  <c r="F99" i="11"/>
  <c r="K98" i="11"/>
  <c r="L98" i="11" s="1"/>
  <c r="H98" i="11"/>
  <c r="F98" i="11"/>
  <c r="K97" i="11"/>
  <c r="L97" i="11" s="1"/>
  <c r="H97" i="11"/>
  <c r="F97" i="11"/>
  <c r="K96" i="11"/>
  <c r="L96" i="11" s="1"/>
  <c r="H96" i="11"/>
  <c r="F96" i="11"/>
  <c r="K95" i="11"/>
  <c r="L95" i="11" s="1"/>
  <c r="H95" i="11"/>
  <c r="F95" i="11"/>
  <c r="K94" i="11"/>
  <c r="L94" i="11" s="1"/>
  <c r="H94" i="11"/>
  <c r="F94" i="11"/>
  <c r="K93" i="11"/>
  <c r="L93" i="11" s="1"/>
  <c r="H93" i="11"/>
  <c r="F93" i="11"/>
  <c r="K92" i="11"/>
  <c r="L92" i="11" s="1"/>
  <c r="H92" i="11"/>
  <c r="F92" i="11"/>
  <c r="K91" i="11"/>
  <c r="L91" i="11" s="1"/>
  <c r="H91" i="11"/>
  <c r="F91" i="11"/>
  <c r="K90" i="11"/>
  <c r="L90" i="11" s="1"/>
  <c r="H90" i="11"/>
  <c r="F90" i="11"/>
  <c r="K89" i="11"/>
  <c r="L89" i="11" s="1"/>
  <c r="H89" i="11"/>
  <c r="F89" i="11"/>
  <c r="K88" i="11"/>
  <c r="L88" i="11" s="1"/>
  <c r="H88" i="11"/>
  <c r="F88" i="11"/>
  <c r="K87" i="11"/>
  <c r="L87" i="11" s="1"/>
  <c r="H87" i="11"/>
  <c r="F87" i="11"/>
  <c r="K86" i="11"/>
  <c r="L86" i="11" s="1"/>
  <c r="H86" i="11"/>
  <c r="F86" i="11"/>
  <c r="K85" i="11"/>
  <c r="L85" i="11" s="1"/>
  <c r="H85" i="11"/>
  <c r="F85" i="11"/>
  <c r="K84" i="11"/>
  <c r="L84" i="11" s="1"/>
  <c r="H84" i="11"/>
  <c r="F84" i="11"/>
  <c r="K83" i="11"/>
  <c r="L83" i="11" s="1"/>
  <c r="H83" i="11"/>
  <c r="F83" i="11"/>
  <c r="K82" i="11"/>
  <c r="L82" i="11" s="1"/>
  <c r="H82" i="11"/>
  <c r="F82" i="11"/>
  <c r="K81" i="11"/>
  <c r="L81" i="11" s="1"/>
  <c r="H81" i="11"/>
  <c r="F81" i="11"/>
  <c r="K80" i="11"/>
  <c r="L80" i="11" s="1"/>
  <c r="H80" i="11"/>
  <c r="F80" i="11"/>
  <c r="K79" i="11"/>
  <c r="L79" i="11" s="1"/>
  <c r="H79" i="11"/>
  <c r="F79" i="11"/>
  <c r="K78" i="11"/>
  <c r="L78" i="11" s="1"/>
  <c r="H78" i="11"/>
  <c r="F78" i="11"/>
  <c r="K77" i="11"/>
  <c r="L77" i="11" s="1"/>
  <c r="H77" i="11"/>
  <c r="F77" i="11"/>
  <c r="K76" i="11"/>
  <c r="L76" i="11" s="1"/>
  <c r="H76" i="11"/>
  <c r="F76" i="11"/>
  <c r="K75" i="11"/>
  <c r="L75" i="11" s="1"/>
  <c r="H75" i="11"/>
  <c r="F75" i="11"/>
  <c r="K74" i="11"/>
  <c r="L74" i="11" s="1"/>
  <c r="H74" i="11"/>
  <c r="F74" i="11"/>
  <c r="K73" i="11"/>
  <c r="L73" i="11" s="1"/>
  <c r="H73" i="11"/>
  <c r="F73" i="11"/>
  <c r="K72" i="11"/>
  <c r="L72" i="11" s="1"/>
  <c r="H72" i="11"/>
  <c r="F72" i="11"/>
  <c r="K71" i="11"/>
  <c r="L71" i="11" s="1"/>
  <c r="H71" i="11"/>
  <c r="F71" i="11"/>
  <c r="K70" i="11"/>
  <c r="L70" i="11" s="1"/>
  <c r="H70" i="11"/>
  <c r="F70" i="11"/>
  <c r="K69" i="11"/>
  <c r="L69" i="11" s="1"/>
  <c r="H69" i="11"/>
  <c r="F69" i="11"/>
  <c r="K68" i="11"/>
  <c r="L68" i="11" s="1"/>
  <c r="H68" i="11"/>
  <c r="F68" i="11"/>
  <c r="K67" i="11"/>
  <c r="L67" i="11" s="1"/>
  <c r="H67" i="11"/>
  <c r="F67" i="11"/>
  <c r="K66" i="11"/>
  <c r="L66" i="11" s="1"/>
  <c r="H66" i="11"/>
  <c r="F66" i="11"/>
  <c r="K65" i="11"/>
  <c r="L65" i="11" s="1"/>
  <c r="H65" i="11"/>
  <c r="F65" i="11"/>
  <c r="K64" i="11"/>
  <c r="L64" i="11" s="1"/>
  <c r="H64" i="11"/>
  <c r="F64" i="11"/>
  <c r="K63" i="11"/>
  <c r="L63" i="11" s="1"/>
  <c r="H63" i="11"/>
  <c r="F63" i="11"/>
  <c r="K62" i="11"/>
  <c r="L62" i="11" s="1"/>
  <c r="H62" i="11"/>
  <c r="F62" i="11"/>
  <c r="K61" i="11"/>
  <c r="L61" i="11" s="1"/>
  <c r="H61" i="11"/>
  <c r="F61" i="11"/>
  <c r="K60" i="11"/>
  <c r="L60" i="11" s="1"/>
  <c r="H60" i="11"/>
  <c r="F60" i="11"/>
  <c r="K59" i="11"/>
  <c r="L59" i="11" s="1"/>
  <c r="H59" i="11"/>
  <c r="F59" i="11"/>
  <c r="K58" i="11"/>
  <c r="L58" i="11" s="1"/>
  <c r="H58" i="11"/>
  <c r="F58" i="11"/>
  <c r="K57" i="11"/>
  <c r="L57" i="11" s="1"/>
  <c r="H57" i="11"/>
  <c r="F57" i="11"/>
  <c r="K56" i="11"/>
  <c r="L56" i="11" s="1"/>
  <c r="H56" i="11"/>
  <c r="F56" i="11"/>
  <c r="K55" i="11"/>
  <c r="L55" i="11" s="1"/>
  <c r="H55" i="11"/>
  <c r="F55" i="11"/>
  <c r="K54" i="11"/>
  <c r="L54" i="11" s="1"/>
  <c r="H54" i="11"/>
  <c r="F54" i="11"/>
  <c r="K53" i="11"/>
  <c r="L53" i="11" s="1"/>
  <c r="H53" i="11"/>
  <c r="F53" i="11"/>
  <c r="K52" i="11"/>
  <c r="L52" i="11" s="1"/>
  <c r="H52" i="11"/>
  <c r="F52" i="11"/>
  <c r="K51" i="11"/>
  <c r="L51" i="11" s="1"/>
  <c r="H51" i="11"/>
  <c r="F51" i="11"/>
  <c r="K50" i="11"/>
  <c r="L50" i="11" s="1"/>
  <c r="H50" i="11"/>
  <c r="F50" i="11"/>
  <c r="K49" i="11"/>
  <c r="L49" i="11" s="1"/>
  <c r="H49" i="11"/>
  <c r="F49" i="11"/>
  <c r="K48" i="11"/>
  <c r="L48" i="11" s="1"/>
  <c r="H48" i="11"/>
  <c r="F48" i="11"/>
  <c r="K47" i="11"/>
  <c r="L47" i="11" s="1"/>
  <c r="H47" i="11"/>
  <c r="F47" i="11"/>
  <c r="K46" i="11"/>
  <c r="L46" i="11" s="1"/>
  <c r="H46" i="11"/>
  <c r="F46" i="11"/>
  <c r="K45" i="11"/>
  <c r="L45" i="11" s="1"/>
  <c r="H45" i="11"/>
  <c r="F45" i="11"/>
  <c r="K44" i="11"/>
  <c r="L44" i="11" s="1"/>
  <c r="H44" i="11"/>
  <c r="F44" i="11"/>
  <c r="K43" i="11"/>
  <c r="L43" i="11" s="1"/>
  <c r="H43" i="11"/>
  <c r="F43" i="11"/>
  <c r="K42" i="11"/>
  <c r="L42" i="11" s="1"/>
  <c r="H42" i="11"/>
  <c r="F42" i="11"/>
  <c r="K41" i="11"/>
  <c r="L41" i="11" s="1"/>
  <c r="H41" i="11"/>
  <c r="F41" i="11"/>
  <c r="K40" i="11"/>
  <c r="L40" i="11" s="1"/>
  <c r="H40" i="11"/>
  <c r="F40" i="11"/>
  <c r="K39" i="11"/>
  <c r="L39" i="11" s="1"/>
  <c r="H39" i="11"/>
  <c r="F39" i="11"/>
  <c r="K38" i="11"/>
  <c r="L38" i="11" s="1"/>
  <c r="H38" i="11"/>
  <c r="F38" i="11"/>
  <c r="K37" i="11"/>
  <c r="L37" i="11" s="1"/>
  <c r="H37" i="11"/>
  <c r="F37" i="11"/>
  <c r="K36" i="11"/>
  <c r="L36" i="11" s="1"/>
  <c r="H36" i="11"/>
  <c r="F36" i="11"/>
  <c r="K35" i="11"/>
  <c r="L35" i="11" s="1"/>
  <c r="H35" i="11"/>
  <c r="F35" i="11" s="1"/>
  <c r="R34" i="11"/>
  <c r="R35" i="11" s="1"/>
  <c r="K34" i="11"/>
  <c r="M34" i="11" s="1"/>
  <c r="E34" i="11" s="1"/>
  <c r="H34" i="11"/>
  <c r="F34" i="11" s="1"/>
  <c r="K33" i="11"/>
  <c r="H33" i="11"/>
  <c r="F33" i="11" s="1"/>
  <c r="K32" i="11"/>
  <c r="L32" i="11" s="1"/>
  <c r="H32" i="11"/>
  <c r="F32" i="11" s="1"/>
  <c r="K31" i="11"/>
  <c r="H31" i="11"/>
  <c r="F31" i="11" s="1"/>
  <c r="K30" i="11"/>
  <c r="L30" i="11" s="1"/>
  <c r="H30" i="11"/>
  <c r="F30" i="11" s="1"/>
  <c r="K29" i="11"/>
  <c r="H29" i="11"/>
  <c r="F29" i="11" s="1"/>
  <c r="K28" i="11"/>
  <c r="L28" i="11" s="1"/>
  <c r="H28" i="11"/>
  <c r="F28" i="11" s="1"/>
  <c r="K27" i="11"/>
  <c r="H27" i="11"/>
  <c r="F27" i="11" s="1"/>
  <c r="K26" i="11"/>
  <c r="L26" i="11" s="1"/>
  <c r="H26" i="11"/>
  <c r="F26" i="11" s="1"/>
  <c r="K25" i="11"/>
  <c r="H25" i="11"/>
  <c r="F25" i="11" s="1"/>
  <c r="K24" i="11"/>
  <c r="L24" i="11" s="1"/>
  <c r="H24" i="11"/>
  <c r="F24" i="11" s="1"/>
  <c r="K23" i="11"/>
  <c r="H23" i="11"/>
  <c r="F23" i="11" s="1"/>
  <c r="K22" i="11"/>
  <c r="L22" i="11" s="1"/>
  <c r="H22" i="11"/>
  <c r="F22" i="11" s="1"/>
  <c r="K21" i="11"/>
  <c r="H21" i="11"/>
  <c r="F21" i="11" s="1"/>
  <c r="K20" i="11"/>
  <c r="L20" i="11" s="1"/>
  <c r="H20" i="11"/>
  <c r="F20" i="11" s="1"/>
  <c r="K19" i="11"/>
  <c r="H19" i="11"/>
  <c r="F19" i="11" s="1"/>
  <c r="K18" i="11"/>
  <c r="M18" i="11" s="1"/>
  <c r="H18" i="11"/>
  <c r="F18" i="11" s="1"/>
  <c r="K17" i="11"/>
  <c r="M17" i="11" s="1"/>
  <c r="H17" i="11"/>
  <c r="F17" i="11" s="1"/>
  <c r="K16" i="11"/>
  <c r="L16" i="11" s="1"/>
  <c r="H16" i="11"/>
  <c r="F16" i="11" s="1"/>
  <c r="K15" i="11"/>
  <c r="M15" i="11" s="1"/>
  <c r="H15" i="11"/>
  <c r="F15" i="11" s="1"/>
  <c r="K14" i="11"/>
  <c r="M14" i="11" s="1"/>
  <c r="H14" i="11"/>
  <c r="F14" i="11" s="1"/>
  <c r="K13" i="11"/>
  <c r="M13" i="11" s="1"/>
  <c r="H13" i="11"/>
  <c r="F13" i="11" s="1"/>
  <c r="K12" i="11"/>
  <c r="L12" i="11" s="1"/>
  <c r="H12" i="11"/>
  <c r="F12" i="11" s="1"/>
  <c r="K11" i="11"/>
  <c r="M11" i="11" s="1"/>
  <c r="H11" i="11"/>
  <c r="F11" i="11" s="1"/>
  <c r="K10" i="11"/>
  <c r="M10" i="11" s="1"/>
  <c r="H10" i="11"/>
  <c r="F10" i="11" s="1"/>
  <c r="K9" i="11"/>
  <c r="M9" i="11" s="1"/>
  <c r="H9" i="11"/>
  <c r="F9" i="11" s="1"/>
  <c r="K8" i="11"/>
  <c r="L8" i="11" s="1"/>
  <c r="H8" i="11"/>
  <c r="F8" i="11" s="1"/>
  <c r="K7" i="11"/>
  <c r="M7" i="11" s="1"/>
  <c r="H7" i="11"/>
  <c r="F7" i="11" s="1"/>
  <c r="K6" i="11"/>
  <c r="M6" i="11" s="1"/>
  <c r="H6" i="11"/>
  <c r="F6" i="11" s="1"/>
  <c r="K5" i="11"/>
  <c r="M5" i="11" s="1"/>
  <c r="H5" i="11"/>
  <c r="F5" i="11" s="1"/>
  <c r="K4" i="11"/>
  <c r="L4" i="11" s="1"/>
  <c r="H4" i="11"/>
  <c r="F4" i="11" s="1"/>
  <c r="N3" i="11"/>
  <c r="N4" i="11" s="1"/>
  <c r="K3" i="11"/>
  <c r="M3" i="11" s="1"/>
  <c r="H3" i="11"/>
  <c r="F3" i="11" s="1"/>
  <c r="T2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O2" i="11"/>
  <c r="K2" i="11"/>
  <c r="L2" i="11" s="1"/>
  <c r="H2" i="11"/>
  <c r="F2" i="11" s="1"/>
  <c r="K136" i="2"/>
  <c r="L136" i="2"/>
  <c r="N136" i="2"/>
  <c r="O136" i="2" s="1"/>
  <c r="R136" i="2"/>
  <c r="T136" i="2"/>
  <c r="H136" i="2"/>
  <c r="F136" i="2"/>
  <c r="E136" i="2"/>
  <c r="R35" i="2"/>
  <c r="S35" i="2" s="1"/>
  <c r="V35" i="2" s="1"/>
  <c r="T35" i="2"/>
  <c r="U35" i="2"/>
  <c r="X35" i="2"/>
  <c r="R36" i="2"/>
  <c r="R37" i="2"/>
  <c r="N35" i="2"/>
  <c r="O35" i="2" s="1"/>
  <c r="N36" i="2"/>
  <c r="N37" i="2" s="1"/>
  <c r="O36" i="2"/>
  <c r="M59" i="11" l="1"/>
  <c r="E59" i="11" s="1"/>
  <c r="M45" i="11"/>
  <c r="E45" i="11" s="1"/>
  <c r="M53" i="11"/>
  <c r="E53" i="11" s="1"/>
  <c r="M57" i="11"/>
  <c r="E57" i="11" s="1"/>
  <c r="M108" i="11"/>
  <c r="E108" i="11" s="1"/>
  <c r="M120" i="11"/>
  <c r="E120" i="11" s="1"/>
  <c r="M124" i="11"/>
  <c r="E124" i="11" s="1"/>
  <c r="M133" i="11"/>
  <c r="E133" i="11" s="1"/>
  <c r="M70" i="11"/>
  <c r="E70" i="11" s="1"/>
  <c r="M74" i="11"/>
  <c r="E74" i="11" s="1"/>
  <c r="M82" i="11"/>
  <c r="E82" i="11" s="1"/>
  <c r="M132" i="11"/>
  <c r="E132" i="11" s="1"/>
  <c r="M37" i="11"/>
  <c r="E37" i="11" s="1"/>
  <c r="M41" i="11"/>
  <c r="E41" i="11" s="1"/>
  <c r="M49" i="11"/>
  <c r="E49" i="11" s="1"/>
  <c r="M104" i="11"/>
  <c r="E104" i="11" s="1"/>
  <c r="M116" i="11"/>
  <c r="E116" i="11" s="1"/>
  <c r="M39" i="11"/>
  <c r="E39" i="11" s="1"/>
  <c r="M43" i="11"/>
  <c r="E43" i="11" s="1"/>
  <c r="M47" i="11"/>
  <c r="E47" i="11" s="1"/>
  <c r="M51" i="11"/>
  <c r="E51" i="11" s="1"/>
  <c r="M61" i="11"/>
  <c r="E61" i="11" s="1"/>
  <c r="M86" i="11"/>
  <c r="E86" i="11" s="1"/>
  <c r="M130" i="11"/>
  <c r="E130" i="11" s="1"/>
  <c r="M60" i="11"/>
  <c r="E60" i="11" s="1"/>
  <c r="M93" i="11"/>
  <c r="E93" i="11" s="1"/>
  <c r="M109" i="11"/>
  <c r="E109" i="11" s="1"/>
  <c r="M113" i="11"/>
  <c r="E113" i="11" s="1"/>
  <c r="M117" i="11"/>
  <c r="E117" i="11" s="1"/>
  <c r="M125" i="11"/>
  <c r="E125" i="11" s="1"/>
  <c r="M129" i="11"/>
  <c r="E129" i="11" s="1"/>
  <c r="L13" i="11"/>
  <c r="L18" i="11"/>
  <c r="M12" i="11"/>
  <c r="M2" i="11"/>
  <c r="L11" i="11"/>
  <c r="W2" i="11"/>
  <c r="M8" i="11"/>
  <c r="M26" i="11"/>
  <c r="E26" i="11" s="1"/>
  <c r="L3" i="11"/>
  <c r="L5" i="11"/>
  <c r="L15" i="11"/>
  <c r="L17" i="11"/>
  <c r="M22" i="11"/>
  <c r="E22" i="11" s="1"/>
  <c r="M32" i="11"/>
  <c r="E32" i="11" s="1"/>
  <c r="M55" i="11"/>
  <c r="E55" i="11" s="1"/>
  <c r="M56" i="11"/>
  <c r="E56" i="11" s="1"/>
  <c r="M135" i="11"/>
  <c r="E135" i="11" s="1"/>
  <c r="M4" i="11"/>
  <c r="L7" i="11"/>
  <c r="L9" i="11"/>
  <c r="M16" i="11"/>
  <c r="M20" i="11"/>
  <c r="E20" i="11" s="1"/>
  <c r="M24" i="11"/>
  <c r="E24" i="11" s="1"/>
  <c r="M28" i="11"/>
  <c r="E28" i="11" s="1"/>
  <c r="L34" i="11"/>
  <c r="M78" i="11"/>
  <c r="E78" i="11" s="1"/>
  <c r="M100" i="11"/>
  <c r="E100" i="11" s="1"/>
  <c r="M137" i="11"/>
  <c r="E137" i="11" s="1"/>
  <c r="M30" i="11"/>
  <c r="E30" i="11" s="1"/>
  <c r="M90" i="11"/>
  <c r="E90" i="11" s="1"/>
  <c r="M94" i="11"/>
  <c r="E94" i="11" s="1"/>
  <c r="M131" i="11"/>
  <c r="E131" i="11" s="1"/>
  <c r="M62" i="11"/>
  <c r="E62" i="11" s="1"/>
  <c r="M134" i="11"/>
  <c r="E134" i="11" s="1"/>
  <c r="M64" i="11"/>
  <c r="E64" i="11" s="1"/>
  <c r="M68" i="11"/>
  <c r="E68" i="11" s="1"/>
  <c r="M110" i="11"/>
  <c r="E110" i="11" s="1"/>
  <c r="M114" i="11"/>
  <c r="E114" i="11" s="1"/>
  <c r="M122" i="11"/>
  <c r="E122" i="11" s="1"/>
  <c r="M126" i="11"/>
  <c r="E126" i="11" s="1"/>
  <c r="M128" i="11"/>
  <c r="E128" i="11" s="1"/>
  <c r="T15" i="14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 s="1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S3" i="14"/>
  <c r="W3" i="14"/>
  <c r="R7" i="14"/>
  <c r="X2" i="14"/>
  <c r="V2" i="14"/>
  <c r="U2" i="14"/>
  <c r="V4" i="14"/>
  <c r="U4" i="14"/>
  <c r="N6" i="14"/>
  <c r="O5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 s="1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 s="1"/>
  <c r="X4" i="13" s="1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T39" i="11"/>
  <c r="M66" i="11"/>
  <c r="E66" i="11" s="1"/>
  <c r="M118" i="11"/>
  <c r="E118" i="11" s="1"/>
  <c r="M73" i="11"/>
  <c r="E73" i="11" s="1"/>
  <c r="M69" i="11"/>
  <c r="E69" i="11" s="1"/>
  <c r="M95" i="11"/>
  <c r="E95" i="11" s="1"/>
  <c r="M115" i="11"/>
  <c r="E115" i="11" s="1"/>
  <c r="M36" i="11"/>
  <c r="E36" i="11" s="1"/>
  <c r="M40" i="11"/>
  <c r="E40" i="11" s="1"/>
  <c r="M44" i="11"/>
  <c r="E44" i="11" s="1"/>
  <c r="M48" i="11"/>
  <c r="E48" i="11" s="1"/>
  <c r="M52" i="11"/>
  <c r="E52" i="11" s="1"/>
  <c r="M65" i="11"/>
  <c r="E65" i="11" s="1"/>
  <c r="N5" i="11"/>
  <c r="O4" i="11"/>
  <c r="S2" i="11"/>
  <c r="O3" i="11"/>
  <c r="L6" i="11"/>
  <c r="L10" i="11"/>
  <c r="L14" i="11"/>
  <c r="M27" i="11"/>
  <c r="E27" i="11" s="1"/>
  <c r="L27" i="11"/>
  <c r="M33" i="11"/>
  <c r="E33" i="11" s="1"/>
  <c r="L33" i="11"/>
  <c r="M46" i="11"/>
  <c r="E46" i="11" s="1"/>
  <c r="M54" i="11"/>
  <c r="E54" i="11" s="1"/>
  <c r="M103" i="11"/>
  <c r="E103" i="11" s="1"/>
  <c r="M23" i="11"/>
  <c r="E23" i="11" s="1"/>
  <c r="L23" i="11"/>
  <c r="M29" i="11"/>
  <c r="E29" i="11" s="1"/>
  <c r="L29" i="11"/>
  <c r="H1" i="11"/>
  <c r="M21" i="11"/>
  <c r="E21" i="11" s="1"/>
  <c r="L21" i="11"/>
  <c r="M25" i="11"/>
  <c r="E25" i="11" s="1"/>
  <c r="L25" i="11"/>
  <c r="M80" i="11"/>
  <c r="E80" i="11" s="1"/>
  <c r="M42" i="11"/>
  <c r="E42" i="11" s="1"/>
  <c r="M72" i="11"/>
  <c r="E72" i="11" s="1"/>
  <c r="M84" i="11"/>
  <c r="E84" i="11" s="1"/>
  <c r="M92" i="11"/>
  <c r="E92" i="11" s="1"/>
  <c r="M19" i="11"/>
  <c r="L19" i="11"/>
  <c r="M31" i="11"/>
  <c r="E31" i="11" s="1"/>
  <c r="L31" i="11"/>
  <c r="R36" i="1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M38" i="11"/>
  <c r="E38" i="11" s="1"/>
  <c r="M50" i="11"/>
  <c r="E50" i="11" s="1"/>
  <c r="M58" i="11"/>
  <c r="E58" i="11" s="1"/>
  <c r="M75" i="11"/>
  <c r="E75" i="11" s="1"/>
  <c r="M76" i="11"/>
  <c r="E76" i="11" s="1"/>
  <c r="M79" i="11"/>
  <c r="E79" i="11" s="1"/>
  <c r="M85" i="11"/>
  <c r="E85" i="11" s="1"/>
  <c r="M87" i="11"/>
  <c r="E87" i="11" s="1"/>
  <c r="M96" i="11"/>
  <c r="E96" i="11" s="1"/>
  <c r="M88" i="11"/>
  <c r="E88" i="11" s="1"/>
  <c r="M63" i="11"/>
  <c r="E63" i="11" s="1"/>
  <c r="M67" i="11"/>
  <c r="E67" i="11" s="1"/>
  <c r="M71" i="11"/>
  <c r="E71" i="11" s="1"/>
  <c r="M77" i="11"/>
  <c r="E77" i="11" s="1"/>
  <c r="M81" i="11"/>
  <c r="E81" i="11" s="1"/>
  <c r="M83" i="11"/>
  <c r="E83" i="11" s="1"/>
  <c r="M89" i="11"/>
  <c r="E89" i="11" s="1"/>
  <c r="M91" i="11"/>
  <c r="E91" i="11" s="1"/>
  <c r="M106" i="11"/>
  <c r="E106" i="11" s="1"/>
  <c r="M99" i="11"/>
  <c r="E99" i="11" s="1"/>
  <c r="M102" i="11"/>
  <c r="E102" i="11" s="1"/>
  <c r="M105" i="11"/>
  <c r="E105" i="11" s="1"/>
  <c r="M112" i="11"/>
  <c r="E112" i="11" s="1"/>
  <c r="M119" i="11"/>
  <c r="E119" i="11" s="1"/>
  <c r="M98" i="11"/>
  <c r="E98" i="11" s="1"/>
  <c r="M101" i="11"/>
  <c r="E101" i="11" s="1"/>
  <c r="M121" i="11"/>
  <c r="E121" i="11" s="1"/>
  <c r="M97" i="11"/>
  <c r="E97" i="11" s="1"/>
  <c r="M107" i="11"/>
  <c r="E107" i="11" s="1"/>
  <c r="M123" i="11"/>
  <c r="E123" i="11" s="1"/>
  <c r="M111" i="11"/>
  <c r="E111" i="11" s="1"/>
  <c r="M127" i="11"/>
  <c r="E127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 s="1"/>
  <c r="F132" i="2"/>
  <c r="H132" i="2"/>
  <c r="K132" i="2"/>
  <c r="M132" i="2" s="1"/>
  <c r="E132" i="2" s="1"/>
  <c r="F133" i="2"/>
  <c r="H133" i="2"/>
  <c r="K133" i="2"/>
  <c r="L133" i="2" s="1"/>
  <c r="F134" i="2"/>
  <c r="H134" i="2"/>
  <c r="K134" i="2"/>
  <c r="M134" i="2" s="1"/>
  <c r="E134" i="2" s="1"/>
  <c r="L134" i="2"/>
  <c r="F135" i="2"/>
  <c r="H135" i="2"/>
  <c r="K135" i="2"/>
  <c r="L135" i="2" s="1"/>
  <c r="R140" i="11" l="1"/>
  <c r="R141" i="11" s="1"/>
  <c r="T16" i="14"/>
  <c r="S28" i="13"/>
  <c r="R29" i="13"/>
  <c r="T26" i="13"/>
  <c r="W25" i="13"/>
  <c r="U25" i="13"/>
  <c r="V25" i="13"/>
  <c r="N31" i="13"/>
  <c r="O30" i="13"/>
  <c r="W5" i="14"/>
  <c r="S5" i="14"/>
  <c r="R8" i="14"/>
  <c r="O6" i="14"/>
  <c r="N7" i="14"/>
  <c r="V3" i="14"/>
  <c r="X3" i="14"/>
  <c r="U3" i="14"/>
  <c r="T22" i="13"/>
  <c r="S3" i="13"/>
  <c r="X3" i="13" s="1"/>
  <c r="O5" i="13"/>
  <c r="N6" i="13"/>
  <c r="V4" i="13"/>
  <c r="U4" i="13"/>
  <c r="R7" i="13"/>
  <c r="T40" i="11"/>
  <c r="U2" i="11"/>
  <c r="X2" i="11"/>
  <c r="V2" i="11"/>
  <c r="W4" i="11"/>
  <c r="S4" i="11"/>
  <c r="W3" i="11"/>
  <c r="S3" i="11"/>
  <c r="N6" i="11"/>
  <c r="O5" i="11"/>
  <c r="U136" i="2"/>
  <c r="V136" i="2"/>
  <c r="X136" i="2"/>
  <c r="U36" i="2"/>
  <c r="V36" i="2"/>
  <c r="R39" i="2"/>
  <c r="S38" i="2"/>
  <c r="W36" i="2"/>
  <c r="T37" i="2"/>
  <c r="V37" i="2" s="1"/>
  <c r="X37" i="2"/>
  <c r="N39" i="2"/>
  <c r="O38" i="2"/>
  <c r="L132" i="2"/>
  <c r="M135" i="2"/>
  <c r="E135" i="2" s="1"/>
  <c r="M131" i="2"/>
  <c r="E131" i="2" s="1"/>
  <c r="M133" i="2"/>
  <c r="E133" i="2" s="1"/>
  <c r="F126" i="2"/>
  <c r="H126" i="2"/>
  <c r="K126" i="2"/>
  <c r="M126" i="2" s="1"/>
  <c r="E126" i="2" s="1"/>
  <c r="F127" i="2"/>
  <c r="H127" i="2"/>
  <c r="K127" i="2"/>
  <c r="M127" i="2" s="1"/>
  <c r="E127" i="2" s="1"/>
  <c r="F128" i="2"/>
  <c r="H128" i="2"/>
  <c r="K128" i="2"/>
  <c r="L128" i="2" s="1"/>
  <c r="F129" i="2"/>
  <c r="H129" i="2"/>
  <c r="K129" i="2"/>
  <c r="M129" i="2" s="1"/>
  <c r="E129" i="2" s="1"/>
  <c r="F130" i="2"/>
  <c r="H130" i="2"/>
  <c r="K130" i="2"/>
  <c r="L130" i="2" s="1"/>
  <c r="G4" i="4"/>
  <c r="R142" i="11" l="1"/>
  <c r="T17" i="14"/>
  <c r="T27" i="13"/>
  <c r="W26" i="13"/>
  <c r="U26" i="13"/>
  <c r="V26" i="13"/>
  <c r="R30" i="13"/>
  <c r="S29" i="13"/>
  <c r="X29" i="13" s="1"/>
  <c r="X28" i="13"/>
  <c r="N32" i="13"/>
  <c r="O31" i="13"/>
  <c r="U3" i="13"/>
  <c r="V3" i="13"/>
  <c r="R9" i="14"/>
  <c r="W6" i="14"/>
  <c r="S6" i="14"/>
  <c r="V5" i="14"/>
  <c r="U5" i="14"/>
  <c r="X5" i="14"/>
  <c r="O7" i="14"/>
  <c r="N8" i="14"/>
  <c r="R8" i="13"/>
  <c r="N7" i="13"/>
  <c r="O6" i="13"/>
  <c r="W5" i="13"/>
  <c r="S5" i="13"/>
  <c r="T41" i="11"/>
  <c r="S5" i="11"/>
  <c r="W5" i="11"/>
  <c r="X4" i="11"/>
  <c r="V4" i="11"/>
  <c r="U4" i="11"/>
  <c r="N7" i="11"/>
  <c r="O6" i="11"/>
  <c r="X3" i="11"/>
  <c r="V3" i="11"/>
  <c r="U3" i="11"/>
  <c r="X38" i="2"/>
  <c r="T38" i="2"/>
  <c r="W37" i="2"/>
  <c r="S39" i="2"/>
  <c r="X39" i="2"/>
  <c r="R40" i="2"/>
  <c r="U37" i="2"/>
  <c r="O39" i="2"/>
  <c r="N40" i="2"/>
  <c r="M130" i="2"/>
  <c r="E130" i="2" s="1"/>
  <c r="L127" i="2"/>
  <c r="L126" i="2"/>
  <c r="L129" i="2"/>
  <c r="M128" i="2"/>
  <c r="E128" i="2" s="1"/>
  <c r="H4" i="4"/>
  <c r="L3" i="4"/>
  <c r="F3" i="4"/>
  <c r="E3" i="4"/>
  <c r="R143" i="11" l="1"/>
  <c r="T18" i="14"/>
  <c r="S30" i="13"/>
  <c r="X30" i="13"/>
  <c r="R31" i="13"/>
  <c r="W27" i="13"/>
  <c r="T28" i="13"/>
  <c r="U27" i="13"/>
  <c r="V27" i="13"/>
  <c r="O32" i="13"/>
  <c r="N33" i="13"/>
  <c r="O8" i="14"/>
  <c r="N9" i="14"/>
  <c r="W7" i="14"/>
  <c r="S7" i="14"/>
  <c r="U6" i="14"/>
  <c r="V6" i="14"/>
  <c r="X6" i="14"/>
  <c r="R10" i="14"/>
  <c r="O7" i="13"/>
  <c r="N8" i="13"/>
  <c r="U5" i="13"/>
  <c r="V5" i="13"/>
  <c r="X5" i="13"/>
  <c r="W6" i="13"/>
  <c r="S6" i="13"/>
  <c r="R9" i="13"/>
  <c r="T42" i="11"/>
  <c r="N8" i="11"/>
  <c r="O7" i="11"/>
  <c r="V5" i="11"/>
  <c r="U5" i="11"/>
  <c r="X5" i="11"/>
  <c r="W6" i="11"/>
  <c r="S6" i="11"/>
  <c r="W38" i="2"/>
  <c r="T39" i="2"/>
  <c r="V39" i="2" s="1"/>
  <c r="V38" i="2"/>
  <c r="S40" i="2"/>
  <c r="X40" i="2" s="1"/>
  <c r="R41" i="2"/>
  <c r="U38" i="2"/>
  <c r="N41" i="2"/>
  <c r="O40" i="2"/>
  <c r="F122" i="2"/>
  <c r="H122" i="2"/>
  <c r="K122" i="2"/>
  <c r="L122" i="2" s="1"/>
  <c r="F123" i="2"/>
  <c r="H123" i="2"/>
  <c r="K123" i="2"/>
  <c r="M123" i="2" s="1"/>
  <c r="E123" i="2" s="1"/>
  <c r="F124" i="2"/>
  <c r="H124" i="2"/>
  <c r="K124" i="2"/>
  <c r="L124" i="2" s="1"/>
  <c r="F125" i="2"/>
  <c r="H125" i="2"/>
  <c r="K125" i="2"/>
  <c r="L125" i="2" s="1"/>
  <c r="M125" i="2"/>
  <c r="E125" i="2" s="1"/>
  <c r="R144" i="11" l="1"/>
  <c r="T19" i="14"/>
  <c r="T29" i="13"/>
  <c r="W28" i="13"/>
  <c r="V28" i="13"/>
  <c r="U28" i="13"/>
  <c r="S31" i="13"/>
  <c r="X31" i="13"/>
  <c r="R32" i="13"/>
  <c r="O33" i="13"/>
  <c r="N34" i="13"/>
  <c r="R11" i="14"/>
  <c r="R12" i="14" s="1"/>
  <c r="U7" i="14"/>
  <c r="V7" i="14"/>
  <c r="X7" i="14"/>
  <c r="N10" i="14"/>
  <c r="O9" i="14"/>
  <c r="W8" i="14"/>
  <c r="S8" i="14"/>
  <c r="V6" i="13"/>
  <c r="U6" i="13"/>
  <c r="X6" i="13"/>
  <c r="N9" i="13"/>
  <c r="O8" i="13"/>
  <c r="R10" i="13"/>
  <c r="W7" i="13"/>
  <c r="S7" i="13"/>
  <c r="T43" i="11"/>
  <c r="U6" i="11"/>
  <c r="V6" i="11"/>
  <c r="X6" i="11"/>
  <c r="W7" i="11"/>
  <c r="S7" i="11"/>
  <c r="N9" i="11"/>
  <c r="O8" i="11"/>
  <c r="R42" i="2"/>
  <c r="S41" i="2"/>
  <c r="W39" i="2"/>
  <c r="T40" i="2"/>
  <c r="U39" i="2"/>
  <c r="V40" i="2"/>
  <c r="U40" i="2"/>
  <c r="O41" i="2"/>
  <c r="N42" i="2"/>
  <c r="M124" i="2"/>
  <c r="E124" i="2" s="1"/>
  <c r="L123" i="2"/>
  <c r="M122" i="2"/>
  <c r="E122" i="2" s="1"/>
  <c r="F121" i="2"/>
  <c r="H121" i="2"/>
  <c r="K121" i="2"/>
  <c r="L121" i="2" s="1"/>
  <c r="M5" i="4"/>
  <c r="M3" i="4" s="1"/>
  <c r="O1" i="4" s="1"/>
  <c r="G5" i="4"/>
  <c r="H5" i="4"/>
  <c r="H3" i="4" s="1"/>
  <c r="R145" i="11" l="1"/>
  <c r="R13" i="14"/>
  <c r="T20" i="14"/>
  <c r="S32" i="13"/>
  <c r="R33" i="13"/>
  <c r="T30" i="13"/>
  <c r="W29" i="13"/>
  <c r="U29" i="13"/>
  <c r="V29" i="13"/>
  <c r="N35" i="13"/>
  <c r="O34" i="13"/>
  <c r="W9" i="14"/>
  <c r="S9" i="14"/>
  <c r="U8" i="14"/>
  <c r="V8" i="14"/>
  <c r="X8" i="14"/>
  <c r="O10" i="14"/>
  <c r="N11" i="14"/>
  <c r="N12" i="14" s="1"/>
  <c r="O9" i="13"/>
  <c r="N10" i="13"/>
  <c r="R11" i="13"/>
  <c r="U7" i="13"/>
  <c r="V7" i="13"/>
  <c r="X7" i="13"/>
  <c r="W8" i="13"/>
  <c r="S8" i="13"/>
  <c r="T44" i="11"/>
  <c r="N10" i="11"/>
  <c r="O9" i="11"/>
  <c r="W8" i="11"/>
  <c r="S8" i="11"/>
  <c r="X7" i="11"/>
  <c r="V7" i="11"/>
  <c r="U7" i="11"/>
  <c r="R43" i="2"/>
  <c r="X42" i="2"/>
  <c r="S42" i="2"/>
  <c r="W40" i="2"/>
  <c r="T41" i="2"/>
  <c r="X41" i="2"/>
  <c r="N43" i="2"/>
  <c r="O42" i="2"/>
  <c r="M121" i="2"/>
  <c r="E121" i="2" s="1"/>
  <c r="F116" i="2"/>
  <c r="H116" i="2"/>
  <c r="K116" i="2"/>
  <c r="M116" i="2" s="1"/>
  <c r="E116" i="2" s="1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F120" i="2"/>
  <c r="H120" i="2"/>
  <c r="K120" i="2"/>
  <c r="M120" i="2" s="1"/>
  <c r="E120" i="2" s="1"/>
  <c r="O12" i="14" l="1"/>
  <c r="N13" i="14"/>
  <c r="R14" i="14"/>
  <c r="T21" i="14"/>
  <c r="X32" i="13"/>
  <c r="W30" i="13"/>
  <c r="T31" i="13"/>
  <c r="V30" i="13"/>
  <c r="U30" i="13"/>
  <c r="R34" i="13"/>
  <c r="S33" i="13"/>
  <c r="N36" i="13"/>
  <c r="O35" i="13"/>
  <c r="O11" i="14"/>
  <c r="U9" i="14"/>
  <c r="V9" i="14"/>
  <c r="X9" i="14"/>
  <c r="W10" i="14"/>
  <c r="S10" i="14"/>
  <c r="R12" i="13"/>
  <c r="V8" i="13"/>
  <c r="U8" i="13"/>
  <c r="X8" i="13"/>
  <c r="N11" i="13"/>
  <c r="O10" i="13"/>
  <c r="W9" i="13"/>
  <c r="S9" i="13"/>
  <c r="T45" i="11"/>
  <c r="S9" i="11"/>
  <c r="W9" i="11"/>
  <c r="N11" i="11"/>
  <c r="O10" i="11"/>
  <c r="V8" i="11"/>
  <c r="U8" i="11"/>
  <c r="X8" i="11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 s="1"/>
  <c r="M118" i="2"/>
  <c r="E118" i="2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R15" i="14" l="1"/>
  <c r="N14" i="14"/>
  <c r="O13" i="14"/>
  <c r="W12" i="14"/>
  <c r="S12" i="14"/>
  <c r="T22" i="14"/>
  <c r="S34" i="13"/>
  <c r="X34" i="13" s="1"/>
  <c r="R35" i="13"/>
  <c r="W31" i="13"/>
  <c r="T32" i="13"/>
  <c r="U31" i="13"/>
  <c r="V31" i="13"/>
  <c r="X33" i="13"/>
  <c r="O36" i="13"/>
  <c r="N37" i="13"/>
  <c r="V10" i="14"/>
  <c r="U10" i="14"/>
  <c r="X10" i="14"/>
  <c r="W11" i="14"/>
  <c r="S11" i="14"/>
  <c r="W10" i="13"/>
  <c r="S10" i="13"/>
  <c r="O11" i="13"/>
  <c r="N12" i="13"/>
  <c r="U9" i="13"/>
  <c r="V9" i="13"/>
  <c r="X9" i="13"/>
  <c r="R13" i="13"/>
  <c r="T46" i="11"/>
  <c r="W10" i="11"/>
  <c r="S10" i="11"/>
  <c r="N12" i="11"/>
  <c r="O11" i="11"/>
  <c r="V9" i="11"/>
  <c r="U9" i="11"/>
  <c r="X9" i="11"/>
  <c r="S44" i="2"/>
  <c r="X44" i="2"/>
  <c r="R45" i="2"/>
  <c r="V43" i="2"/>
  <c r="T43" i="2"/>
  <c r="W42" i="2"/>
  <c r="N45" i="2"/>
  <c r="O44" i="2"/>
  <c r="L112" i="2"/>
  <c r="L115" i="2"/>
  <c r="L114" i="2"/>
  <c r="M111" i="2"/>
  <c r="E111" i="2" s="1"/>
  <c r="M113" i="2"/>
  <c r="E113" i="2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W13" i="14" l="1"/>
  <c r="S13" i="14"/>
  <c r="O14" i="14"/>
  <c r="N15" i="14"/>
  <c r="U12" i="14"/>
  <c r="V12" i="14"/>
  <c r="X12" i="14"/>
  <c r="R16" i="14"/>
  <c r="T23" i="14"/>
  <c r="T33" i="13"/>
  <c r="W32" i="13"/>
  <c r="U32" i="13"/>
  <c r="V32" i="13"/>
  <c r="S35" i="13"/>
  <c r="R36" i="13"/>
  <c r="O37" i="13"/>
  <c r="N38" i="13"/>
  <c r="U11" i="14"/>
  <c r="V11" i="14"/>
  <c r="X11" i="14"/>
  <c r="N13" i="13"/>
  <c r="O12" i="13"/>
  <c r="W11" i="13"/>
  <c r="S11" i="13"/>
  <c r="V10" i="13"/>
  <c r="U10" i="13"/>
  <c r="X10" i="13"/>
  <c r="R14" i="13"/>
  <c r="T47" i="11"/>
  <c r="N13" i="11"/>
  <c r="O12" i="11"/>
  <c r="U10" i="11"/>
  <c r="X10" i="11"/>
  <c r="V10" i="11"/>
  <c r="W11" i="11"/>
  <c r="S11" i="11"/>
  <c r="R46" i="2"/>
  <c r="S45" i="2"/>
  <c r="X45" i="2" s="1"/>
  <c r="W43" i="2"/>
  <c r="T44" i="2"/>
  <c r="U43" i="2"/>
  <c r="O45" i="2"/>
  <c r="N46" i="2"/>
  <c r="L110" i="2"/>
  <c r="L106" i="2"/>
  <c r="M107" i="2"/>
  <c r="E107" i="2" s="1"/>
  <c r="L109" i="2"/>
  <c r="L108" i="2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O15" i="14" l="1"/>
  <c r="N16" i="14"/>
  <c r="W14" i="14"/>
  <c r="S14" i="14"/>
  <c r="U13" i="14"/>
  <c r="V13" i="14"/>
  <c r="X13" i="14"/>
  <c r="R17" i="14"/>
  <c r="T24" i="14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8" i="11"/>
  <c r="X11" i="11"/>
  <c r="V11" i="11"/>
  <c r="U11" i="11"/>
  <c r="W12" i="11"/>
  <c r="S12" i="11"/>
  <c r="N14" i="11"/>
  <c r="O13" i="11"/>
  <c r="T45" i="2"/>
  <c r="W44" i="2"/>
  <c r="V44" i="2"/>
  <c r="U44" i="2"/>
  <c r="S46" i="2"/>
  <c r="X46" i="2"/>
  <c r="R47" i="2"/>
  <c r="U45" i="2"/>
  <c r="V45" i="2"/>
  <c r="N47" i="2"/>
  <c r="O46" i="2"/>
  <c r="M105" i="2"/>
  <c r="E105" i="2" s="1"/>
  <c r="M104" i="2"/>
  <c r="E104" i="2" s="1"/>
  <c r="L103" i="2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R18" i="14" l="1"/>
  <c r="X14" i="14"/>
  <c r="V14" i="14"/>
  <c r="U14" i="14"/>
  <c r="N17" i="14"/>
  <c r="O16" i="14"/>
  <c r="W15" i="14"/>
  <c r="S15" i="14"/>
  <c r="T25" i="14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T49" i="11"/>
  <c r="V12" i="11"/>
  <c r="X12" i="11"/>
  <c r="U12" i="11"/>
  <c r="O14" i="11"/>
  <c r="N15" i="11"/>
  <c r="W13" i="11"/>
  <c r="S13" i="11"/>
  <c r="S47" i="2"/>
  <c r="X47" i="2" s="1"/>
  <c r="R48" i="2"/>
  <c r="U46" i="2"/>
  <c r="W45" i="2"/>
  <c r="T46" i="2"/>
  <c r="V46" i="2" s="1"/>
  <c r="O47" i="2"/>
  <c r="N48" i="2"/>
  <c r="M99" i="2"/>
  <c r="E99" i="2" s="1"/>
  <c r="L98" i="2"/>
  <c r="M101" i="2"/>
  <c r="E101" i="2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W16" i="14" l="1"/>
  <c r="S16" i="14"/>
  <c r="N18" i="14"/>
  <c r="O17" i="14"/>
  <c r="R19" i="14"/>
  <c r="U15" i="14"/>
  <c r="V15" i="14"/>
  <c r="X15" i="14"/>
  <c r="T26" i="14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50" i="11"/>
  <c r="W14" i="11"/>
  <c r="S14" i="11"/>
  <c r="V13" i="11"/>
  <c r="U13" i="11"/>
  <c r="X13" i="11"/>
  <c r="N16" i="11"/>
  <c r="O15" i="11"/>
  <c r="T47" i="2"/>
  <c r="W46" i="2"/>
  <c r="S48" i="2"/>
  <c r="R49" i="2"/>
  <c r="U47" i="2"/>
  <c r="V47" i="2"/>
  <c r="N49" i="2"/>
  <c r="O48" i="2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W17" i="14" l="1"/>
  <c r="S17" i="14"/>
  <c r="N19" i="14"/>
  <c r="O18" i="14"/>
  <c r="X16" i="14"/>
  <c r="U16" i="14"/>
  <c r="V16" i="14"/>
  <c r="R20" i="14"/>
  <c r="T27" i="14"/>
  <c r="W36" i="13"/>
  <c r="T37" i="13"/>
  <c r="U36" i="13"/>
  <c r="V36" i="13"/>
  <c r="S39" i="13"/>
  <c r="X39" i="13" s="1"/>
  <c r="R40" i="13"/>
  <c r="O41" i="13"/>
  <c r="N42" i="13"/>
  <c r="V14" i="13"/>
  <c r="U14" i="13"/>
  <c r="X14" i="13"/>
  <c r="N17" i="13"/>
  <c r="O16" i="13"/>
  <c r="R18" i="13"/>
  <c r="W15" i="13"/>
  <c r="S15" i="13"/>
  <c r="T51" i="11"/>
  <c r="N17" i="11"/>
  <c r="O16" i="11"/>
  <c r="U14" i="11"/>
  <c r="X14" i="11"/>
  <c r="V14" i="11"/>
  <c r="W15" i="11"/>
  <c r="S15" i="11"/>
  <c r="X48" i="2"/>
  <c r="R50" i="2"/>
  <c r="S49" i="2"/>
  <c r="X49" i="2"/>
  <c r="W47" i="2"/>
  <c r="T48" i="2"/>
  <c r="V48" i="2" s="1"/>
  <c r="O49" i="2"/>
  <c r="N50" i="2"/>
  <c r="M89" i="2"/>
  <c r="E89" i="2" s="1"/>
  <c r="M91" i="2"/>
  <c r="E91" i="2" s="1"/>
  <c r="L87" i="2"/>
  <c r="M90" i="2"/>
  <c r="E90" i="2" s="1"/>
  <c r="M88" i="2"/>
  <c r="E88" i="2" s="1"/>
  <c r="H35" i="2"/>
  <c r="F35" i="2" s="1"/>
  <c r="K35" i="2"/>
  <c r="L35" i="2" s="1"/>
  <c r="F86" i="2"/>
  <c r="H86" i="2"/>
  <c r="K86" i="2"/>
  <c r="L86" i="2" s="1"/>
  <c r="F83" i="2"/>
  <c r="H83" i="2"/>
  <c r="K83" i="2"/>
  <c r="L83" i="2" s="1"/>
  <c r="F84" i="2"/>
  <c r="H84" i="2"/>
  <c r="K84" i="2"/>
  <c r="M84" i="2" s="1"/>
  <c r="E84" i="2" s="1"/>
  <c r="F85" i="2"/>
  <c r="H85" i="2"/>
  <c r="K85" i="2"/>
  <c r="L85" i="2" s="1"/>
  <c r="F82" i="2"/>
  <c r="H82" i="2"/>
  <c r="K82" i="2"/>
  <c r="L82" i="2" s="1"/>
  <c r="W18" i="14" l="1"/>
  <c r="S18" i="14"/>
  <c r="O19" i="14"/>
  <c r="N20" i="14"/>
  <c r="V17" i="14"/>
  <c r="U17" i="14"/>
  <c r="X17" i="14"/>
  <c r="R21" i="14"/>
  <c r="T28" i="14"/>
  <c r="T38" i="13"/>
  <c r="W37" i="13"/>
  <c r="V37" i="13"/>
  <c r="U37" i="13"/>
  <c r="S40" i="13"/>
  <c r="X40" i="13" s="1"/>
  <c r="R41" i="13"/>
  <c r="N43" i="13"/>
  <c r="O42" i="13"/>
  <c r="O17" i="13"/>
  <c r="N18" i="13"/>
  <c r="U15" i="13"/>
  <c r="V15" i="13"/>
  <c r="X15" i="13"/>
  <c r="R19" i="13"/>
  <c r="R20" i="13" s="1"/>
  <c r="W16" i="13"/>
  <c r="S16" i="13"/>
  <c r="T52" i="11"/>
  <c r="W16" i="11"/>
  <c r="S16" i="11"/>
  <c r="X15" i="11"/>
  <c r="V15" i="11"/>
  <c r="U15" i="11"/>
  <c r="N18" i="11"/>
  <c r="O17" i="11"/>
  <c r="R51" i="2"/>
  <c r="X50" i="2"/>
  <c r="S50" i="2"/>
  <c r="W48" i="2"/>
  <c r="T49" i="2"/>
  <c r="U49" i="2"/>
  <c r="V49" i="2"/>
  <c r="U48" i="2"/>
  <c r="N51" i="2"/>
  <c r="O50" i="2"/>
  <c r="M86" i="2"/>
  <c r="E86" i="2" s="1"/>
  <c r="L84" i="2"/>
  <c r="M85" i="2"/>
  <c r="E85" i="2" s="1"/>
  <c r="M83" i="2"/>
  <c r="E83" i="2" s="1"/>
  <c r="M82" i="2"/>
  <c r="E82" i="2" s="1"/>
  <c r="O20" i="14" l="1"/>
  <c r="N21" i="14"/>
  <c r="U18" i="14"/>
  <c r="V18" i="14"/>
  <c r="X18" i="14"/>
  <c r="W19" i="14"/>
  <c r="S19" i="14"/>
  <c r="R22" i="14"/>
  <c r="T29" i="14"/>
  <c r="T39" i="13"/>
  <c r="W38" i="13"/>
  <c r="V38" i="13"/>
  <c r="U38" i="13"/>
  <c r="R42" i="13"/>
  <c r="X41" i="13"/>
  <c r="S41" i="13"/>
  <c r="N44" i="13"/>
  <c r="O43" i="13"/>
  <c r="R21" i="13"/>
  <c r="N19" i="13"/>
  <c r="N20" i="13" s="1"/>
  <c r="O18" i="13"/>
  <c r="V16" i="13"/>
  <c r="U16" i="13"/>
  <c r="X16" i="13"/>
  <c r="W17" i="13"/>
  <c r="S17" i="13"/>
  <c r="T53" i="11"/>
  <c r="N19" i="11"/>
  <c r="O18" i="11"/>
  <c r="X16" i="11"/>
  <c r="V16" i="11"/>
  <c r="U16" i="11"/>
  <c r="W17" i="11"/>
  <c r="S17" i="11"/>
  <c r="T50" i="2"/>
  <c r="W49" i="2"/>
  <c r="S51" i="2"/>
  <c r="X51" i="2" s="1"/>
  <c r="R52" i="2"/>
  <c r="O51" i="2"/>
  <c r="N52" i="2"/>
  <c r="F80" i="2"/>
  <c r="H80" i="2"/>
  <c r="K80" i="2"/>
  <c r="M80" i="2" s="1"/>
  <c r="E80" i="2" s="1"/>
  <c r="F81" i="2"/>
  <c r="H81" i="2"/>
  <c r="K81" i="2"/>
  <c r="M81" i="2" s="1"/>
  <c r="E81" i="2" s="1"/>
  <c r="U19" i="14" l="1"/>
  <c r="V19" i="14"/>
  <c r="X19" i="14"/>
  <c r="O21" i="14"/>
  <c r="N22" i="14"/>
  <c r="N23" i="14" s="1"/>
  <c r="R23" i="14"/>
  <c r="W20" i="14"/>
  <c r="S20" i="14"/>
  <c r="T30" i="14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4" i="11"/>
  <c r="U17" i="11"/>
  <c r="X17" i="11"/>
  <c r="V17" i="11"/>
  <c r="W18" i="11"/>
  <c r="S18" i="11"/>
  <c r="N20" i="11"/>
  <c r="O19" i="11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9" i="2"/>
  <c r="H79" i="2"/>
  <c r="K79" i="2"/>
  <c r="L79" i="2" s="1"/>
  <c r="N24" i="14" l="1"/>
  <c r="O23" i="14"/>
  <c r="W21" i="14"/>
  <c r="S21" i="14"/>
  <c r="V20" i="14"/>
  <c r="U20" i="14"/>
  <c r="X20" i="14"/>
  <c r="R24" i="14"/>
  <c r="O22" i="14"/>
  <c r="T31" i="14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T55" i="11"/>
  <c r="N21" i="11"/>
  <c r="O20" i="11"/>
  <c r="V18" i="11"/>
  <c r="U18" i="11"/>
  <c r="X18" i="11"/>
  <c r="W19" i="11"/>
  <c r="S19" i="11"/>
  <c r="X52" i="2"/>
  <c r="R54" i="2"/>
  <c r="S53" i="2"/>
  <c r="W51" i="2"/>
  <c r="T52" i="2"/>
  <c r="O53" i="2"/>
  <c r="N54" i="2"/>
  <c r="M78" i="2"/>
  <c r="E78" i="2" s="1"/>
  <c r="M76" i="2"/>
  <c r="E76" i="2" s="1"/>
  <c r="M79" i="2"/>
  <c r="E79" i="2" s="1"/>
  <c r="M77" i="2"/>
  <c r="E77" i="2" s="1"/>
  <c r="M75" i="2"/>
  <c r="E75" i="2" s="1"/>
  <c r="F70" i="2"/>
  <c r="H70" i="2"/>
  <c r="K70" i="2"/>
  <c r="M70" i="2" s="1"/>
  <c r="E70" i="2" s="1"/>
  <c r="F71" i="2"/>
  <c r="H71" i="2"/>
  <c r="K71" i="2"/>
  <c r="L71" i="2" s="1"/>
  <c r="F72" i="2"/>
  <c r="H72" i="2"/>
  <c r="K72" i="2"/>
  <c r="M72" i="2" s="1"/>
  <c r="E72" i="2" s="1"/>
  <c r="F73" i="2"/>
  <c r="H73" i="2"/>
  <c r="K73" i="2"/>
  <c r="L73" i="2" s="1"/>
  <c r="F74" i="2"/>
  <c r="H74" i="2"/>
  <c r="K74" i="2"/>
  <c r="M74" i="2" s="1"/>
  <c r="E74" i="2" s="1"/>
  <c r="N25" i="14" l="1"/>
  <c r="O24" i="14"/>
  <c r="R25" i="14"/>
  <c r="U21" i="14"/>
  <c r="V21" i="14"/>
  <c r="X21" i="14"/>
  <c r="W22" i="14"/>
  <c r="S22" i="14"/>
  <c r="T32" i="14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6" i="11"/>
  <c r="W20" i="11"/>
  <c r="S20" i="11"/>
  <c r="U19" i="11"/>
  <c r="X19" i="11"/>
  <c r="V19" i="11"/>
  <c r="N22" i="11"/>
  <c r="O21" i="11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 s="1"/>
  <c r="L72" i="2"/>
  <c r="M71" i="2"/>
  <c r="E71" i="2" s="1"/>
  <c r="L70" i="2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9" i="2"/>
  <c r="H69" i="2"/>
  <c r="K69" i="2"/>
  <c r="L69" i="2" s="1"/>
  <c r="O25" i="14" l="1"/>
  <c r="N26" i="14"/>
  <c r="R26" i="14"/>
  <c r="V22" i="14"/>
  <c r="U22" i="14"/>
  <c r="X22" i="14"/>
  <c r="W23" i="14"/>
  <c r="S23" i="14"/>
  <c r="T33" i="14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T57" i="11"/>
  <c r="N23" i="11"/>
  <c r="O22" i="11"/>
  <c r="V20" i="11"/>
  <c r="U20" i="11"/>
  <c r="X20" i="11"/>
  <c r="W21" i="11"/>
  <c r="S21" i="11"/>
  <c r="S55" i="2"/>
  <c r="X55" i="2"/>
  <c r="R56" i="2"/>
  <c r="X54" i="2"/>
  <c r="T54" i="2"/>
  <c r="W53" i="2"/>
  <c r="O55" i="2"/>
  <c r="N56" i="2"/>
  <c r="M69" i="2"/>
  <c r="E69" i="2" s="1"/>
  <c r="M67" i="2"/>
  <c r="E67" i="2" s="1"/>
  <c r="M65" i="2"/>
  <c r="E65" i="2" s="1"/>
  <c r="M68" i="2"/>
  <c r="E68" i="2" s="1"/>
  <c r="M66" i="2"/>
  <c r="E66" i="2" s="1"/>
  <c r="N27" i="14" l="1"/>
  <c r="O26" i="14"/>
  <c r="R27" i="14"/>
  <c r="V23" i="14"/>
  <c r="U23" i="14"/>
  <c r="X23" i="14"/>
  <c r="W24" i="14"/>
  <c r="S24" i="14"/>
  <c r="T34" i="14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8" i="11"/>
  <c r="U21" i="11"/>
  <c r="X21" i="11"/>
  <c r="V21" i="11"/>
  <c r="W22" i="11"/>
  <c r="S22" i="11"/>
  <c r="N24" i="11"/>
  <c r="O23" i="11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 s="1"/>
  <c r="E62" i="2" s="1"/>
  <c r="F63" i="2"/>
  <c r="H63" i="2"/>
  <c r="K63" i="2"/>
  <c r="L63" i="2" s="1"/>
  <c r="H64" i="2"/>
  <c r="F64" i="2" s="1"/>
  <c r="K64" i="2"/>
  <c r="M64" i="2" s="1"/>
  <c r="E64" i="2" s="1"/>
  <c r="O27" i="14" l="1"/>
  <c r="N28" i="14"/>
  <c r="V24" i="14"/>
  <c r="U24" i="14"/>
  <c r="X24" i="14"/>
  <c r="W25" i="14"/>
  <c r="S25" i="14"/>
  <c r="R28" i="14"/>
  <c r="T35" i="14"/>
  <c r="S47" i="13"/>
  <c r="X47" i="13" s="1"/>
  <c r="R48" i="13"/>
  <c r="T45" i="13"/>
  <c r="W44" i="13"/>
  <c r="U44" i="13"/>
  <c r="V44" i="13"/>
  <c r="O49" i="13"/>
  <c r="N50" i="13"/>
  <c r="T59" i="11"/>
  <c r="N25" i="11"/>
  <c r="O24" i="11"/>
  <c r="V22" i="11"/>
  <c r="U22" i="11"/>
  <c r="X22" i="11"/>
  <c r="W23" i="11"/>
  <c r="S23" i="11"/>
  <c r="R58" i="2"/>
  <c r="S57" i="2"/>
  <c r="X56" i="2"/>
  <c r="W55" i="2"/>
  <c r="T56" i="2"/>
  <c r="V56" i="2" s="1"/>
  <c r="O57" i="2"/>
  <c r="N58" i="2"/>
  <c r="L62" i="2"/>
  <c r="L64" i="2"/>
  <c r="M63" i="2"/>
  <c r="E63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 s="1"/>
  <c r="N29" i="14" l="1"/>
  <c r="O28" i="14"/>
  <c r="W26" i="14"/>
  <c r="S26" i="14"/>
  <c r="R29" i="14"/>
  <c r="V25" i="14"/>
  <c r="U25" i="14"/>
  <c r="X25" i="14"/>
  <c r="T36" i="14"/>
  <c r="T46" i="13"/>
  <c r="W45" i="13"/>
  <c r="V45" i="13"/>
  <c r="U45" i="13"/>
  <c r="S48" i="13"/>
  <c r="R49" i="13"/>
  <c r="N51" i="13"/>
  <c r="O50" i="13"/>
  <c r="T60" i="11"/>
  <c r="W24" i="11"/>
  <c r="S24" i="11"/>
  <c r="U23" i="11"/>
  <c r="X23" i="11"/>
  <c r="V23" i="11"/>
  <c r="N26" i="11"/>
  <c r="O25" i="11"/>
  <c r="U57" i="2"/>
  <c r="S58" i="2"/>
  <c r="X58" i="2"/>
  <c r="R59" i="2"/>
  <c r="T57" i="2"/>
  <c r="W56" i="2"/>
  <c r="X57" i="2"/>
  <c r="U56" i="2"/>
  <c r="N59" i="2"/>
  <c r="O58" i="2"/>
  <c r="M61" i="2"/>
  <c r="E61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60" i="2"/>
  <c r="K60" i="2"/>
  <c r="L60" i="2" s="1"/>
  <c r="N30" i="14" l="1"/>
  <c r="O29" i="14"/>
  <c r="R30" i="14"/>
  <c r="W27" i="14"/>
  <c r="S27" i="14"/>
  <c r="U26" i="14"/>
  <c r="V26" i="14"/>
  <c r="X26" i="14"/>
  <c r="T37" i="14"/>
  <c r="R50" i="13"/>
  <c r="S49" i="13"/>
  <c r="X49" i="13"/>
  <c r="X48" i="13"/>
  <c r="W46" i="13"/>
  <c r="T47" i="13"/>
  <c r="U46" i="13"/>
  <c r="V46" i="13"/>
  <c r="N52" i="13"/>
  <c r="O51" i="13"/>
  <c r="T61" i="11"/>
  <c r="N27" i="11"/>
  <c r="O26" i="11"/>
  <c r="V24" i="11"/>
  <c r="U24" i="11"/>
  <c r="X24" i="11"/>
  <c r="W25" i="11"/>
  <c r="S25" i="11"/>
  <c r="T58" i="2"/>
  <c r="W57" i="2"/>
  <c r="V57" i="2"/>
  <c r="S59" i="2"/>
  <c r="X59" i="2"/>
  <c r="R60" i="2"/>
  <c r="O59" i="2"/>
  <c r="N60" i="2"/>
  <c r="M58" i="2"/>
  <c r="E58" i="2" s="1"/>
  <c r="M57" i="2"/>
  <c r="E57" i="2" s="1"/>
  <c r="M56" i="2"/>
  <c r="E56" i="2" s="1"/>
  <c r="M59" i="2"/>
  <c r="E59" i="2" s="1"/>
  <c r="M60" i="2"/>
  <c r="E60" i="2" s="1"/>
  <c r="H50" i="2"/>
  <c r="K50" i="2"/>
  <c r="L50" i="2" s="1"/>
  <c r="H55" i="2"/>
  <c r="K55" i="2"/>
  <c r="L55" i="2" s="1"/>
  <c r="H51" i="2"/>
  <c r="K51" i="2"/>
  <c r="L51" i="2" s="1"/>
  <c r="H52" i="2"/>
  <c r="K52" i="2"/>
  <c r="L52" i="2" s="1"/>
  <c r="H53" i="2"/>
  <c r="K53" i="2"/>
  <c r="L53" i="2" s="1"/>
  <c r="H54" i="2"/>
  <c r="K54" i="2"/>
  <c r="L54" i="2" s="1"/>
  <c r="O30" i="14" l="1"/>
  <c r="N31" i="14"/>
  <c r="R31" i="14"/>
  <c r="W28" i="14"/>
  <c r="S28" i="14"/>
  <c r="V27" i="14"/>
  <c r="U27" i="14"/>
  <c r="X27" i="14"/>
  <c r="T38" i="14"/>
  <c r="W47" i="13"/>
  <c r="T48" i="13"/>
  <c r="V47" i="13"/>
  <c r="U47" i="13"/>
  <c r="S50" i="13"/>
  <c r="X50" i="13"/>
  <c r="R51" i="13"/>
  <c r="O52" i="13"/>
  <c r="N53" i="13"/>
  <c r="T62" i="11"/>
  <c r="U25" i="11"/>
  <c r="X25" i="11"/>
  <c r="V25" i="11"/>
  <c r="W26" i="11"/>
  <c r="S26" i="11"/>
  <c r="N28" i="11"/>
  <c r="O27" i="11"/>
  <c r="W58" i="2"/>
  <c r="T59" i="2"/>
  <c r="U59" i="2" s="1"/>
  <c r="U58" i="2"/>
  <c r="X60" i="2"/>
  <c r="S60" i="2"/>
  <c r="R61" i="2"/>
  <c r="V58" i="2"/>
  <c r="N61" i="2"/>
  <c r="O60" i="2"/>
  <c r="M54" i="2"/>
  <c r="E54" i="2" s="1"/>
  <c r="M50" i="2"/>
  <c r="E50" i="2" s="1"/>
  <c r="M52" i="2"/>
  <c r="E52" i="2" s="1"/>
  <c r="M55" i="2"/>
  <c r="E55" i="2" s="1"/>
  <c r="M53" i="2"/>
  <c r="E53" i="2" s="1"/>
  <c r="M51" i="2"/>
  <c r="E51" i="2" s="1"/>
  <c r="H45" i="2"/>
  <c r="K45" i="2"/>
  <c r="L45" i="2" s="1"/>
  <c r="H46" i="2"/>
  <c r="K46" i="2"/>
  <c r="L46" i="2" s="1"/>
  <c r="H47" i="2"/>
  <c r="K47" i="2"/>
  <c r="L47" i="2" s="1"/>
  <c r="H48" i="2"/>
  <c r="K48" i="2"/>
  <c r="L48" i="2" s="1"/>
  <c r="H49" i="2"/>
  <c r="K49" i="2"/>
  <c r="L49" i="2" s="1"/>
  <c r="N32" i="14" l="1"/>
  <c r="O31" i="14"/>
  <c r="V28" i="14"/>
  <c r="U28" i="14"/>
  <c r="X28" i="14"/>
  <c r="R32" i="14"/>
  <c r="W29" i="14"/>
  <c r="S29" i="14"/>
  <c r="T39" i="14"/>
  <c r="S51" i="13"/>
  <c r="R52" i="13"/>
  <c r="T49" i="13"/>
  <c r="W48" i="13"/>
  <c r="V48" i="13"/>
  <c r="U48" i="13"/>
  <c r="O53" i="13"/>
  <c r="N54" i="13"/>
  <c r="T63" i="11"/>
  <c r="N29" i="11"/>
  <c r="O28" i="11"/>
  <c r="W27" i="11"/>
  <c r="S27" i="11"/>
  <c r="V26" i="11"/>
  <c r="U26" i="11"/>
  <c r="X26" i="11"/>
  <c r="R62" i="2"/>
  <c r="S61" i="2"/>
  <c r="X61" i="2"/>
  <c r="V59" i="2"/>
  <c r="W59" i="2"/>
  <c r="T60" i="2"/>
  <c r="O61" i="2"/>
  <c r="N62" i="2"/>
  <c r="M46" i="2"/>
  <c r="E46" i="2" s="1"/>
  <c r="M45" i="2"/>
  <c r="E45" i="2" s="1"/>
  <c r="M48" i="2"/>
  <c r="E48" i="2" s="1"/>
  <c r="M49" i="2"/>
  <c r="E49" i="2" s="1"/>
  <c r="M47" i="2"/>
  <c r="E47" i="2" s="1"/>
  <c r="N33" i="14" l="1"/>
  <c r="O32" i="14"/>
  <c r="U29" i="14"/>
  <c r="V29" i="14"/>
  <c r="X29" i="14"/>
  <c r="R33" i="14"/>
  <c r="W30" i="14"/>
  <c r="S30" i="14"/>
  <c r="T40" i="14"/>
  <c r="X52" i="13"/>
  <c r="S52" i="13"/>
  <c r="R53" i="13"/>
  <c r="W49" i="13"/>
  <c r="T50" i="13"/>
  <c r="U49" i="13"/>
  <c r="V49" i="13"/>
  <c r="X51" i="13"/>
  <c r="N55" i="13"/>
  <c r="O54" i="13"/>
  <c r="T64" i="11"/>
  <c r="U27" i="11"/>
  <c r="X27" i="11"/>
  <c r="V27" i="11"/>
  <c r="W28" i="11"/>
  <c r="S28" i="11"/>
  <c r="N30" i="11"/>
  <c r="O29" i="11"/>
  <c r="T61" i="2"/>
  <c r="W60" i="2"/>
  <c r="V60" i="2"/>
  <c r="U61" i="2"/>
  <c r="V61" i="2"/>
  <c r="U60" i="2"/>
  <c r="S62" i="2"/>
  <c r="X62" i="2"/>
  <c r="R63" i="2"/>
  <c r="N63" i="2"/>
  <c r="O62" i="2"/>
  <c r="N34" i="14" l="1"/>
  <c r="O33" i="14"/>
  <c r="W31" i="14"/>
  <c r="S31" i="14"/>
  <c r="U30" i="14"/>
  <c r="V30" i="14"/>
  <c r="X30" i="14"/>
  <c r="R34" i="14"/>
  <c r="T41" i="14"/>
  <c r="T51" i="13"/>
  <c r="W50" i="13"/>
  <c r="V50" i="13"/>
  <c r="U50" i="13"/>
  <c r="R54" i="13"/>
  <c r="S53" i="13"/>
  <c r="X53" i="13"/>
  <c r="N56" i="13"/>
  <c r="O55" i="13"/>
  <c r="T65" i="11"/>
  <c r="N31" i="11"/>
  <c r="O30" i="11"/>
  <c r="V28" i="11"/>
  <c r="U28" i="11"/>
  <c r="X28" i="11"/>
  <c r="W29" i="11"/>
  <c r="S29" i="11"/>
  <c r="S63" i="2"/>
  <c r="R64" i="2"/>
  <c r="X63" i="2"/>
  <c r="W61" i="2"/>
  <c r="T62" i="2"/>
  <c r="O63" i="2"/>
  <c r="N64" i="2"/>
  <c r="N35" i="14" l="1"/>
  <c r="O34" i="14"/>
  <c r="R35" i="14"/>
  <c r="W32" i="14"/>
  <c r="S32" i="14"/>
  <c r="U31" i="14"/>
  <c r="V31" i="14"/>
  <c r="X31" i="14"/>
  <c r="T42" i="14"/>
  <c r="R55" i="13"/>
  <c r="S54" i="13"/>
  <c r="X54" i="13" s="1"/>
  <c r="W51" i="13"/>
  <c r="T52" i="13"/>
  <c r="V51" i="13"/>
  <c r="U51" i="13"/>
  <c r="O56" i="13"/>
  <c r="N57" i="13"/>
  <c r="T66" i="11"/>
  <c r="W30" i="11"/>
  <c r="S30" i="11"/>
  <c r="U29" i="11"/>
  <c r="X29" i="11"/>
  <c r="V29" i="11"/>
  <c r="N32" i="11"/>
  <c r="O31" i="11"/>
  <c r="X64" i="2"/>
  <c r="S64" i="2"/>
  <c r="R65" i="2"/>
  <c r="T63" i="2"/>
  <c r="W62" i="2"/>
  <c r="U62" i="2"/>
  <c r="V62" i="2"/>
  <c r="N65" i="2"/>
  <c r="O64" i="2"/>
  <c r="H44" i="2"/>
  <c r="K44" i="2"/>
  <c r="L44" i="2" s="1"/>
  <c r="N36" i="14" l="1"/>
  <c r="O35" i="14"/>
  <c r="W33" i="14"/>
  <c r="S33" i="14"/>
  <c r="R36" i="14"/>
  <c r="X32" i="14"/>
  <c r="V32" i="14"/>
  <c r="U32" i="14"/>
  <c r="T43" i="14"/>
  <c r="W52" i="13"/>
  <c r="T53" i="13"/>
  <c r="U52" i="13"/>
  <c r="V52" i="13"/>
  <c r="S55" i="13"/>
  <c r="R56" i="13"/>
  <c r="O57" i="13"/>
  <c r="N58" i="13"/>
  <c r="T67" i="11"/>
  <c r="N33" i="11"/>
  <c r="O32" i="11"/>
  <c r="V30" i="11"/>
  <c r="U30" i="11"/>
  <c r="X30" i="11"/>
  <c r="W31" i="11"/>
  <c r="S31" i="11"/>
  <c r="W63" i="2"/>
  <c r="T64" i="2"/>
  <c r="V63" i="2"/>
  <c r="R66" i="2"/>
  <c r="S65" i="2"/>
  <c r="X65" i="2"/>
  <c r="U63" i="2"/>
  <c r="O65" i="2"/>
  <c r="N66" i="2"/>
  <c r="M44" i="2"/>
  <c r="E44" i="2" s="1"/>
  <c r="H43" i="2"/>
  <c r="K43" i="2"/>
  <c r="L43" i="2" s="1"/>
  <c r="O36" i="14" l="1"/>
  <c r="N37" i="14"/>
  <c r="W34" i="14"/>
  <c r="S34" i="14"/>
  <c r="V33" i="14"/>
  <c r="U33" i="14"/>
  <c r="X33" i="14"/>
  <c r="R37" i="14"/>
  <c r="T44" i="14"/>
  <c r="S56" i="13"/>
  <c r="R57" i="13"/>
  <c r="X55" i="13"/>
  <c r="T54" i="13"/>
  <c r="W53" i="13"/>
  <c r="U53" i="13"/>
  <c r="V53" i="13"/>
  <c r="N59" i="13"/>
  <c r="O58" i="13"/>
  <c r="T68" i="11"/>
  <c r="W32" i="11"/>
  <c r="S32" i="11"/>
  <c r="U31" i="11"/>
  <c r="X31" i="11"/>
  <c r="V31" i="11"/>
  <c r="N34" i="11"/>
  <c r="O33" i="11"/>
  <c r="W64" i="2"/>
  <c r="T65" i="2"/>
  <c r="U64" i="2"/>
  <c r="R67" i="2"/>
  <c r="S66" i="2"/>
  <c r="X66" i="2"/>
  <c r="V64" i="2"/>
  <c r="U65" i="2"/>
  <c r="N67" i="2"/>
  <c r="O66" i="2"/>
  <c r="M43" i="2"/>
  <c r="E43" i="2" s="1"/>
  <c r="N38" i="14" l="1"/>
  <c r="O37" i="14"/>
  <c r="U34" i="14"/>
  <c r="V34" i="14"/>
  <c r="X34" i="14"/>
  <c r="W35" i="14"/>
  <c r="S35" i="14"/>
  <c r="R38" i="14"/>
  <c r="T45" i="14"/>
  <c r="R58" i="13"/>
  <c r="S57" i="13"/>
  <c r="T55" i="13"/>
  <c r="W54" i="13"/>
  <c r="V54" i="13"/>
  <c r="U54" i="13"/>
  <c r="X56" i="13"/>
  <c r="N60" i="13"/>
  <c r="O59" i="13"/>
  <c r="T69" i="11"/>
  <c r="V32" i="11"/>
  <c r="U32" i="11"/>
  <c r="X32" i="11"/>
  <c r="N35" i="11"/>
  <c r="O34" i="11"/>
  <c r="W33" i="11"/>
  <c r="S33" i="11"/>
  <c r="T66" i="2"/>
  <c r="W65" i="2"/>
  <c r="S67" i="2"/>
  <c r="X67" i="2"/>
  <c r="R68" i="2"/>
  <c r="V65" i="2"/>
  <c r="V66" i="2"/>
  <c r="U66" i="2"/>
  <c r="O67" i="2"/>
  <c r="N68" i="2"/>
  <c r="H42" i="2"/>
  <c r="K42" i="2"/>
  <c r="L42" i="2" s="1"/>
  <c r="N39" i="14" l="1"/>
  <c r="O38" i="14"/>
  <c r="R39" i="14"/>
  <c r="W36" i="14"/>
  <c r="S36" i="14"/>
  <c r="V35" i="14"/>
  <c r="U35" i="14"/>
  <c r="X35" i="14"/>
  <c r="T46" i="14"/>
  <c r="X57" i="13"/>
  <c r="W55" i="13"/>
  <c r="T56" i="13"/>
  <c r="U55" i="13"/>
  <c r="V55" i="13"/>
  <c r="S58" i="13"/>
  <c r="R59" i="13"/>
  <c r="O60" i="13"/>
  <c r="N61" i="13"/>
  <c r="T70" i="11"/>
  <c r="O35" i="11"/>
  <c r="N36" i="11"/>
  <c r="N37" i="11" s="1"/>
  <c r="U33" i="11"/>
  <c r="X33" i="11"/>
  <c r="V33" i="11"/>
  <c r="W34" i="11"/>
  <c r="S34" i="11"/>
  <c r="S68" i="2"/>
  <c r="X68" i="2" s="1"/>
  <c r="R69" i="2"/>
  <c r="T67" i="2"/>
  <c r="W66" i="2"/>
  <c r="N69" i="2"/>
  <c r="O68" i="2"/>
  <c r="M42" i="2"/>
  <c r="E42" i="2" s="1"/>
  <c r="O37" i="11" l="1"/>
  <c r="S37" i="11" s="1"/>
  <c r="U37" i="11" s="1"/>
  <c r="N38" i="11"/>
  <c r="N40" i="14"/>
  <c r="O39" i="14"/>
  <c r="R40" i="14"/>
  <c r="W37" i="14"/>
  <c r="S37" i="14"/>
  <c r="V36" i="14"/>
  <c r="U36" i="14"/>
  <c r="X36" i="14"/>
  <c r="T47" i="14"/>
  <c r="S59" i="13"/>
  <c r="R60" i="13"/>
  <c r="X58" i="13"/>
  <c r="T57" i="13"/>
  <c r="W56" i="13"/>
  <c r="U56" i="13"/>
  <c r="V56" i="13"/>
  <c r="O61" i="13"/>
  <c r="N62" i="13"/>
  <c r="T71" i="11"/>
  <c r="V34" i="11"/>
  <c r="U34" i="11"/>
  <c r="X34" i="11"/>
  <c r="O36" i="11"/>
  <c r="W35" i="11"/>
  <c r="S35" i="11"/>
  <c r="U68" i="2"/>
  <c r="W67" i="2"/>
  <c r="T68" i="2"/>
  <c r="V67" i="2"/>
  <c r="R70" i="2"/>
  <c r="S69" i="2"/>
  <c r="X69" i="2"/>
  <c r="U67" i="2"/>
  <c r="O69" i="2"/>
  <c r="N70" i="2"/>
  <c r="H41" i="2"/>
  <c r="K41" i="2"/>
  <c r="M41" i="2" s="1"/>
  <c r="E41" i="2" s="1"/>
  <c r="N39" i="11" l="1"/>
  <c r="O38" i="11"/>
  <c r="S38" i="11" s="1"/>
  <c r="U38" i="11" s="1"/>
  <c r="N41" i="14"/>
  <c r="O40" i="14"/>
  <c r="W38" i="14"/>
  <c r="S38" i="14"/>
  <c r="X37" i="14"/>
  <c r="U37" i="14"/>
  <c r="V37" i="14"/>
  <c r="R41" i="14"/>
  <c r="T48" i="14"/>
  <c r="X59" i="13"/>
  <c r="T58" i="13"/>
  <c r="W57" i="13"/>
  <c r="U57" i="13"/>
  <c r="V57" i="13"/>
  <c r="X60" i="13"/>
  <c r="R61" i="13"/>
  <c r="S60" i="13"/>
  <c r="N63" i="13"/>
  <c r="O62" i="13"/>
  <c r="T72" i="11"/>
  <c r="W36" i="11"/>
  <c r="S36" i="11"/>
  <c r="U35" i="11"/>
  <c r="V35" i="11"/>
  <c r="X35" i="11"/>
  <c r="T69" i="2"/>
  <c r="V69" i="2" s="1"/>
  <c r="W68" i="2"/>
  <c r="S70" i="2"/>
  <c r="X70" i="2"/>
  <c r="R71" i="2"/>
  <c r="U69" i="2"/>
  <c r="V68" i="2"/>
  <c r="N71" i="2"/>
  <c r="O70" i="2"/>
  <c r="L41" i="2"/>
  <c r="N40" i="11" l="1"/>
  <c r="O39" i="11"/>
  <c r="S39" i="11" s="1"/>
  <c r="U39" i="11" s="1"/>
  <c r="N42" i="14"/>
  <c r="O41" i="14"/>
  <c r="R42" i="14"/>
  <c r="U38" i="14"/>
  <c r="V38" i="14"/>
  <c r="X38" i="14"/>
  <c r="W39" i="14"/>
  <c r="S39" i="14"/>
  <c r="T49" i="14"/>
  <c r="T59" i="13"/>
  <c r="W58" i="13"/>
  <c r="V58" i="13"/>
  <c r="U58" i="13"/>
  <c r="R62" i="13"/>
  <c r="S61" i="13"/>
  <c r="N64" i="13"/>
  <c r="O63" i="13"/>
  <c r="T73" i="11"/>
  <c r="V36" i="11"/>
  <c r="U36" i="11"/>
  <c r="X36" i="11"/>
  <c r="W37" i="11"/>
  <c r="S71" i="2"/>
  <c r="X71" i="2"/>
  <c r="R72" i="2"/>
  <c r="T70" i="2"/>
  <c r="V70" i="2" s="1"/>
  <c r="W69" i="2"/>
  <c r="O71" i="2"/>
  <c r="N72" i="2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6" i="2"/>
  <c r="H37" i="2"/>
  <c r="H38" i="2"/>
  <c r="H39" i="2"/>
  <c r="H40" i="2"/>
  <c r="H2" i="2"/>
  <c r="F2" i="2" s="1"/>
  <c r="N41" i="11" l="1"/>
  <c r="O40" i="11"/>
  <c r="S40" i="11" s="1"/>
  <c r="U40" i="11" s="1"/>
  <c r="N43" i="14"/>
  <c r="O42" i="14"/>
  <c r="U39" i="14"/>
  <c r="V39" i="14"/>
  <c r="X39" i="14"/>
  <c r="R43" i="14"/>
  <c r="W40" i="14"/>
  <c r="S40" i="14"/>
  <c r="T50" i="14"/>
  <c r="X61" i="13"/>
  <c r="S62" i="13"/>
  <c r="R63" i="13"/>
  <c r="W59" i="13"/>
  <c r="T60" i="13"/>
  <c r="V59" i="13"/>
  <c r="U59" i="13"/>
  <c r="O64" i="13"/>
  <c r="N65" i="13"/>
  <c r="T74" i="11"/>
  <c r="V37" i="11"/>
  <c r="X37" i="11"/>
  <c r="W38" i="11"/>
  <c r="S72" i="2"/>
  <c r="R73" i="2"/>
  <c r="T71" i="2"/>
  <c r="U71" i="2" s="1"/>
  <c r="W70" i="2"/>
  <c r="U70" i="2"/>
  <c r="N73" i="2"/>
  <c r="O72" i="2"/>
  <c r="K38" i="2"/>
  <c r="L38" i="2" s="1"/>
  <c r="K39" i="2"/>
  <c r="L39" i="2" s="1"/>
  <c r="K40" i="2"/>
  <c r="L40" i="2" s="1"/>
  <c r="O41" i="11" l="1"/>
  <c r="S41" i="11" s="1"/>
  <c r="U41" i="11" s="1"/>
  <c r="N42" i="11"/>
  <c r="O43" i="14"/>
  <c r="N44" i="14"/>
  <c r="R44" i="14"/>
  <c r="U40" i="14"/>
  <c r="V40" i="14"/>
  <c r="X40" i="14"/>
  <c r="W41" i="14"/>
  <c r="S41" i="14"/>
  <c r="T51" i="14"/>
  <c r="T61" i="13"/>
  <c r="W60" i="13"/>
  <c r="V60" i="13"/>
  <c r="U60" i="13"/>
  <c r="S63" i="13"/>
  <c r="X63" i="13"/>
  <c r="R64" i="13"/>
  <c r="X62" i="13"/>
  <c r="O65" i="13"/>
  <c r="N66" i="13"/>
  <c r="T75" i="11"/>
  <c r="W39" i="11"/>
  <c r="V38" i="11"/>
  <c r="X38" i="11"/>
  <c r="W71" i="2"/>
  <c r="T72" i="2"/>
  <c r="U72" i="2" s="1"/>
  <c r="V71" i="2"/>
  <c r="R74" i="2"/>
  <c r="S73" i="2"/>
  <c r="X73" i="2" s="1"/>
  <c r="V72" i="2"/>
  <c r="X72" i="2"/>
  <c r="O73" i="2"/>
  <c r="N74" i="2"/>
  <c r="M40" i="2"/>
  <c r="E40" i="2" s="1"/>
  <c r="M38" i="2"/>
  <c r="E38" i="2" s="1"/>
  <c r="M39" i="2"/>
  <c r="E39" i="2" s="1"/>
  <c r="N43" i="11" l="1"/>
  <c r="O42" i="11"/>
  <c r="S42" i="11" s="1"/>
  <c r="U42" i="11" s="1"/>
  <c r="N45" i="14"/>
  <c r="O44" i="14"/>
  <c r="U41" i="14"/>
  <c r="V41" i="14"/>
  <c r="X41" i="14"/>
  <c r="W42" i="14"/>
  <c r="S42" i="14"/>
  <c r="R45" i="14"/>
  <c r="T52" i="14"/>
  <c r="S64" i="13"/>
  <c r="R65" i="13"/>
  <c r="T62" i="13"/>
  <c r="W61" i="13"/>
  <c r="U61" i="13"/>
  <c r="V61" i="13"/>
  <c r="N67" i="13"/>
  <c r="O66" i="13"/>
  <c r="T76" i="11"/>
  <c r="W40" i="11"/>
  <c r="V39" i="11"/>
  <c r="X39" i="11"/>
  <c r="S74" i="2"/>
  <c r="X74" i="2" s="1"/>
  <c r="R75" i="2"/>
  <c r="T73" i="2"/>
  <c r="W72" i="2"/>
  <c r="N75" i="2"/>
  <c r="O74" i="2"/>
  <c r="K36" i="2"/>
  <c r="M36" i="2" s="1"/>
  <c r="E36" i="2" s="1"/>
  <c r="K37" i="2"/>
  <c r="M37" i="2" s="1"/>
  <c r="E37" i="2" s="1"/>
  <c r="R34" i="2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O2" i="2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N44" i="11" l="1"/>
  <c r="O43" i="11"/>
  <c r="S43" i="11" s="1"/>
  <c r="U43" i="11" s="1"/>
  <c r="O45" i="14"/>
  <c r="N46" i="14"/>
  <c r="V42" i="14"/>
  <c r="U42" i="14"/>
  <c r="X42" i="14"/>
  <c r="R46" i="14"/>
  <c r="W43" i="14"/>
  <c r="S43" i="14"/>
  <c r="T53" i="14"/>
  <c r="X64" i="13"/>
  <c r="W62" i="13"/>
  <c r="T63" i="13"/>
  <c r="V62" i="13"/>
  <c r="U62" i="13"/>
  <c r="R66" i="13"/>
  <c r="S65" i="13"/>
  <c r="X65" i="13"/>
  <c r="N68" i="13"/>
  <c r="O67" i="13"/>
  <c r="T77" i="11"/>
  <c r="W41" i="11"/>
  <c r="V40" i="11"/>
  <c r="X40" i="11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 s="1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 s="1"/>
  <c r="W3" i="2"/>
  <c r="H1" i="2"/>
  <c r="O44" i="11" l="1"/>
  <c r="S44" i="11" s="1"/>
  <c r="U44" i="11" s="1"/>
  <c r="N45" i="11"/>
  <c r="N47" i="14"/>
  <c r="O46" i="14"/>
  <c r="V43" i="14"/>
  <c r="U43" i="14"/>
  <c r="X43" i="14"/>
  <c r="W44" i="14"/>
  <c r="S44" i="14"/>
  <c r="R47" i="14"/>
  <c r="T54" i="14"/>
  <c r="S66" i="13"/>
  <c r="R67" i="13"/>
  <c r="W63" i="13"/>
  <c r="T64" i="13"/>
  <c r="U63" i="13"/>
  <c r="V63" i="13"/>
  <c r="O68" i="13"/>
  <c r="N69" i="13"/>
  <c r="T78" i="11"/>
  <c r="V41" i="11"/>
  <c r="X41" i="11"/>
  <c r="W42" i="11"/>
  <c r="S76" i="2"/>
  <c r="R77" i="2"/>
  <c r="X75" i="2"/>
  <c r="W74" i="2"/>
  <c r="T75" i="2"/>
  <c r="N77" i="2"/>
  <c r="O76" i="2"/>
  <c r="N5" i="2"/>
  <c r="O4" i="2"/>
  <c r="X2" i="2"/>
  <c r="V2" i="2"/>
  <c r="N46" i="11" l="1"/>
  <c r="O45" i="11"/>
  <c r="S45" i="11" s="1"/>
  <c r="U45" i="11" s="1"/>
  <c r="O47" i="14"/>
  <c r="N48" i="14"/>
  <c r="U44" i="14"/>
  <c r="V44" i="14"/>
  <c r="X44" i="14"/>
  <c r="R48" i="14"/>
  <c r="W45" i="14"/>
  <c r="S45" i="14"/>
  <c r="T55" i="14"/>
  <c r="T65" i="13"/>
  <c r="W64" i="13"/>
  <c r="U64" i="13"/>
  <c r="V64" i="13"/>
  <c r="S67" i="13"/>
  <c r="R68" i="13"/>
  <c r="X67" i="13"/>
  <c r="X66" i="13"/>
  <c r="O69" i="13"/>
  <c r="N70" i="13"/>
  <c r="T79" i="11"/>
  <c r="W43" i="11"/>
  <c r="V42" i="11"/>
  <c r="X42" i="11"/>
  <c r="W75" i="2"/>
  <c r="T76" i="2"/>
  <c r="X76" i="2"/>
  <c r="V75" i="2"/>
  <c r="R78" i="2"/>
  <c r="S77" i="2"/>
  <c r="U75" i="2"/>
  <c r="O77" i="2"/>
  <c r="N78" i="2"/>
  <c r="W4" i="2"/>
  <c r="S4" i="2"/>
  <c r="U4" i="2" s="1"/>
  <c r="O5" i="2"/>
  <c r="N6" i="2"/>
  <c r="N47" i="11" l="1"/>
  <c r="O46" i="11"/>
  <c r="S46" i="11" s="1"/>
  <c r="U46" i="11" s="1"/>
  <c r="N49" i="14"/>
  <c r="O48" i="14"/>
  <c r="R49" i="14"/>
  <c r="W46" i="14"/>
  <c r="S46" i="14"/>
  <c r="U45" i="14"/>
  <c r="V45" i="14"/>
  <c r="X45" i="14"/>
  <c r="T56" i="14"/>
  <c r="S68" i="13"/>
  <c r="R69" i="13"/>
  <c r="W65" i="13"/>
  <c r="T66" i="13"/>
  <c r="V65" i="13"/>
  <c r="U65" i="13"/>
  <c r="N71" i="13"/>
  <c r="O70" i="13"/>
  <c r="T80" i="11"/>
  <c r="V43" i="11"/>
  <c r="X43" i="11"/>
  <c r="W44" i="11"/>
  <c r="T77" i="2"/>
  <c r="W76" i="2"/>
  <c r="V76" i="2"/>
  <c r="U77" i="2"/>
  <c r="V77" i="2"/>
  <c r="S78" i="2"/>
  <c r="X78" i="2" s="1"/>
  <c r="R79" i="2"/>
  <c r="X77" i="2"/>
  <c r="U76" i="2"/>
  <c r="N79" i="2"/>
  <c r="O78" i="2"/>
  <c r="N7" i="2"/>
  <c r="O6" i="2"/>
  <c r="W5" i="2"/>
  <c r="S5" i="2"/>
  <c r="U5" i="2" s="1"/>
  <c r="V4" i="2"/>
  <c r="X4" i="2"/>
  <c r="O47" i="11" l="1"/>
  <c r="S47" i="11" s="1"/>
  <c r="U47" i="11" s="1"/>
  <c r="N48" i="11"/>
  <c r="O49" i="14"/>
  <c r="N50" i="14"/>
  <c r="W47" i="14"/>
  <c r="S47" i="14"/>
  <c r="V46" i="14"/>
  <c r="U46" i="14"/>
  <c r="X46" i="14"/>
  <c r="R50" i="14"/>
  <c r="T57" i="14"/>
  <c r="R70" i="13"/>
  <c r="S69" i="13"/>
  <c r="T67" i="13"/>
  <c r="W66" i="13"/>
  <c r="U66" i="13"/>
  <c r="V66" i="13"/>
  <c r="X68" i="13"/>
  <c r="N72" i="13"/>
  <c r="O71" i="13"/>
  <c r="T81" i="11"/>
  <c r="V44" i="11"/>
  <c r="X44" i="11"/>
  <c r="W45" i="11"/>
  <c r="S79" i="2"/>
  <c r="X79" i="2" s="1"/>
  <c r="R80" i="2"/>
  <c r="V78" i="2"/>
  <c r="U78" i="2"/>
  <c r="W77" i="2"/>
  <c r="T78" i="2"/>
  <c r="O79" i="2"/>
  <c r="N80" i="2"/>
  <c r="X5" i="2"/>
  <c r="V5" i="2"/>
  <c r="W6" i="2"/>
  <c r="S6" i="2"/>
  <c r="U6" i="2" s="1"/>
  <c r="O7" i="2"/>
  <c r="N8" i="2"/>
  <c r="N49" i="11" l="1"/>
  <c r="O48" i="11"/>
  <c r="S48" i="11" s="1"/>
  <c r="U48" i="11" s="1"/>
  <c r="N51" i="14"/>
  <c r="O50" i="14"/>
  <c r="W48" i="14"/>
  <c r="S48" i="14"/>
  <c r="R51" i="14"/>
  <c r="X47" i="14"/>
  <c r="U47" i="14"/>
  <c r="V47" i="14"/>
  <c r="T58" i="14"/>
  <c r="X69" i="13"/>
  <c r="W67" i="13"/>
  <c r="T68" i="13"/>
  <c r="V67" i="13"/>
  <c r="U67" i="13"/>
  <c r="R71" i="13"/>
  <c r="S70" i="13"/>
  <c r="O72" i="13"/>
  <c r="N73" i="13"/>
  <c r="T82" i="11"/>
  <c r="W46" i="11"/>
  <c r="V45" i="11"/>
  <c r="X45" i="11"/>
  <c r="T79" i="2"/>
  <c r="V79" i="2" s="1"/>
  <c r="W78" i="2"/>
  <c r="S80" i="2"/>
  <c r="R81" i="2"/>
  <c r="U79" i="2"/>
  <c r="O80" i="2"/>
  <c r="N81" i="2"/>
  <c r="W7" i="2"/>
  <c r="S7" i="2"/>
  <c r="U7" i="2" s="1"/>
  <c r="X6" i="2"/>
  <c r="V6" i="2"/>
  <c r="O8" i="2"/>
  <c r="N9" i="2"/>
  <c r="N50" i="11" l="1"/>
  <c r="O49" i="11"/>
  <c r="S49" i="11" s="1"/>
  <c r="U49" i="11" s="1"/>
  <c r="O51" i="14"/>
  <c r="N52" i="14"/>
  <c r="U48" i="14"/>
  <c r="V48" i="14"/>
  <c r="X48" i="14"/>
  <c r="W49" i="14"/>
  <c r="S49" i="14"/>
  <c r="R52" i="14"/>
  <c r="T59" i="14"/>
  <c r="S71" i="13"/>
  <c r="X71" i="13"/>
  <c r="R72" i="13"/>
  <c r="X70" i="13"/>
  <c r="W68" i="13"/>
  <c r="T69" i="13"/>
  <c r="V68" i="13"/>
  <c r="U68" i="13"/>
  <c r="O73" i="13"/>
  <c r="N74" i="13"/>
  <c r="T83" i="11"/>
  <c r="V46" i="11"/>
  <c r="X46" i="11"/>
  <c r="W47" i="11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 s="1"/>
  <c r="N51" i="11" l="1"/>
  <c r="O50" i="11"/>
  <c r="S50" i="11" s="1"/>
  <c r="U50" i="11" s="1"/>
  <c r="N53" i="14"/>
  <c r="O52" i="14"/>
  <c r="R53" i="14"/>
  <c r="W50" i="14"/>
  <c r="S50" i="14"/>
  <c r="U49" i="14"/>
  <c r="V49" i="14"/>
  <c r="X49" i="14"/>
  <c r="T60" i="14"/>
  <c r="S72" i="13"/>
  <c r="R73" i="13"/>
  <c r="T70" i="13"/>
  <c r="W69" i="13"/>
  <c r="U69" i="13"/>
  <c r="V69" i="13"/>
  <c r="N75" i="13"/>
  <c r="O74" i="13"/>
  <c r="T84" i="11"/>
  <c r="W48" i="11"/>
  <c r="V47" i="11"/>
  <c r="X47" i="11"/>
  <c r="W80" i="2"/>
  <c r="T81" i="2"/>
  <c r="V81" i="2" s="1"/>
  <c r="R83" i="2"/>
  <c r="S82" i="2"/>
  <c r="X82" i="2"/>
  <c r="U80" i="2"/>
  <c r="O82" i="2"/>
  <c r="N83" i="2"/>
  <c r="W9" i="2"/>
  <c r="S9" i="2"/>
  <c r="U9" i="2" s="1"/>
  <c r="O10" i="2"/>
  <c r="N11" i="2"/>
  <c r="X8" i="2"/>
  <c r="V8" i="2"/>
  <c r="O51" i="11" l="1"/>
  <c r="S51" i="11" s="1"/>
  <c r="U51" i="11" s="1"/>
  <c r="N52" i="11"/>
  <c r="O53" i="14"/>
  <c r="N54" i="14"/>
  <c r="W51" i="14"/>
  <c r="S51" i="14"/>
  <c r="U50" i="14"/>
  <c r="V50" i="14"/>
  <c r="X50" i="14"/>
  <c r="R54" i="14"/>
  <c r="T61" i="14"/>
  <c r="W70" i="13"/>
  <c r="T71" i="13"/>
  <c r="U70" i="13"/>
  <c r="V70" i="13"/>
  <c r="R74" i="13"/>
  <c r="S73" i="13"/>
  <c r="X73" i="13"/>
  <c r="X72" i="13"/>
  <c r="N76" i="13"/>
  <c r="O75" i="13"/>
  <c r="T85" i="11"/>
  <c r="W49" i="11"/>
  <c r="V48" i="11"/>
  <c r="X48" i="11"/>
  <c r="U81" i="2"/>
  <c r="V82" i="2"/>
  <c r="S83" i="2"/>
  <c r="R84" i="2"/>
  <c r="T82" i="2"/>
  <c r="W81" i="2"/>
  <c r="O83" i="2"/>
  <c r="N84" i="2"/>
  <c r="W10" i="2"/>
  <c r="S10" i="2"/>
  <c r="U10" i="2" s="1"/>
  <c r="O11" i="2"/>
  <c r="N12" i="2"/>
  <c r="X9" i="2"/>
  <c r="V9" i="2"/>
  <c r="O52" i="11" l="1"/>
  <c r="S52" i="11" s="1"/>
  <c r="U52" i="11" s="1"/>
  <c r="N53" i="11"/>
  <c r="N55" i="14"/>
  <c r="O54" i="14"/>
  <c r="V51" i="14"/>
  <c r="U51" i="14"/>
  <c r="X51" i="14"/>
  <c r="R55" i="14"/>
  <c r="W52" i="14"/>
  <c r="S52" i="14"/>
  <c r="T62" i="14"/>
  <c r="W71" i="13"/>
  <c r="T72" i="13"/>
  <c r="V71" i="13"/>
  <c r="U71" i="13"/>
  <c r="S74" i="13"/>
  <c r="X74" i="13"/>
  <c r="R75" i="13"/>
  <c r="O76" i="13"/>
  <c r="N77" i="13"/>
  <c r="T86" i="11"/>
  <c r="W50" i="11"/>
  <c r="V49" i="11"/>
  <c r="X49" i="11"/>
  <c r="R85" i="2"/>
  <c r="S84" i="2"/>
  <c r="T83" i="2"/>
  <c r="W82" i="2"/>
  <c r="U82" i="2"/>
  <c r="X83" i="2"/>
  <c r="O84" i="2"/>
  <c r="N85" i="2"/>
  <c r="N13" i="2"/>
  <c r="O12" i="2"/>
  <c r="W11" i="2"/>
  <c r="S11" i="2"/>
  <c r="U11" i="2" s="1"/>
  <c r="X10" i="2"/>
  <c r="V10" i="2"/>
  <c r="O53" i="11" l="1"/>
  <c r="S53" i="11" s="1"/>
  <c r="U53" i="11" s="1"/>
  <c r="N54" i="11"/>
  <c r="O55" i="14"/>
  <c r="N56" i="14"/>
  <c r="R56" i="14"/>
  <c r="V52" i="14"/>
  <c r="U52" i="14"/>
  <c r="X52" i="14"/>
  <c r="W53" i="14"/>
  <c r="S53" i="14"/>
  <c r="T63" i="14"/>
  <c r="T73" i="13"/>
  <c r="W72" i="13"/>
  <c r="V72" i="13"/>
  <c r="U72" i="13"/>
  <c r="S75" i="13"/>
  <c r="R76" i="13"/>
  <c r="O77" i="13"/>
  <c r="N78" i="13"/>
  <c r="T87" i="11"/>
  <c r="W51" i="11"/>
  <c r="V50" i="11"/>
  <c r="X50" i="11"/>
  <c r="W83" i="2"/>
  <c r="T84" i="2"/>
  <c r="U84" i="2" s="1"/>
  <c r="U83" i="2"/>
  <c r="R86" i="2"/>
  <c r="S85" i="2"/>
  <c r="X85" i="2"/>
  <c r="V83" i="2"/>
  <c r="X84" i="2"/>
  <c r="O85" i="2"/>
  <c r="N86" i="2"/>
  <c r="W12" i="2"/>
  <c r="S12" i="2"/>
  <c r="U12" i="2" s="1"/>
  <c r="V11" i="2"/>
  <c r="X11" i="2"/>
  <c r="O13" i="2"/>
  <c r="N14" i="2"/>
  <c r="N55" i="11" l="1"/>
  <c r="O54" i="11"/>
  <c r="S54" i="11" s="1"/>
  <c r="U54" i="11" s="1"/>
  <c r="N57" i="14"/>
  <c r="O56" i="14"/>
  <c r="U53" i="14"/>
  <c r="V53" i="14"/>
  <c r="X53" i="14"/>
  <c r="W54" i="14"/>
  <c r="S54" i="14"/>
  <c r="R57" i="14"/>
  <c r="T64" i="14"/>
  <c r="S76" i="13"/>
  <c r="R77" i="13"/>
  <c r="X75" i="13"/>
  <c r="W73" i="13"/>
  <c r="T74" i="13"/>
  <c r="U73" i="13"/>
  <c r="V73" i="13"/>
  <c r="N79" i="13"/>
  <c r="O78" i="13"/>
  <c r="T88" i="11"/>
  <c r="W52" i="11"/>
  <c r="V51" i="11"/>
  <c r="X51" i="11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 s="1"/>
  <c r="X12" i="2"/>
  <c r="V12" i="2"/>
  <c r="N56" i="11" l="1"/>
  <c r="O55" i="11"/>
  <c r="S55" i="11" s="1"/>
  <c r="U55" i="11" s="1"/>
  <c r="O57" i="14"/>
  <c r="N58" i="14"/>
  <c r="V54" i="14"/>
  <c r="U54" i="14"/>
  <c r="X54" i="14"/>
  <c r="R58" i="14"/>
  <c r="W55" i="14"/>
  <c r="S55" i="14"/>
  <c r="T65" i="14"/>
  <c r="T75" i="13"/>
  <c r="W74" i="13"/>
  <c r="V74" i="13"/>
  <c r="U74" i="13"/>
  <c r="R78" i="13"/>
  <c r="S77" i="13"/>
  <c r="X77" i="13" s="1"/>
  <c r="X76" i="13"/>
  <c r="N80" i="13"/>
  <c r="O79" i="13"/>
  <c r="T89" i="11"/>
  <c r="V52" i="11"/>
  <c r="X52" i="11"/>
  <c r="W53" i="11"/>
  <c r="W85" i="2"/>
  <c r="T86" i="2"/>
  <c r="V86" i="2" s="1"/>
  <c r="S87" i="2"/>
  <c r="X87" i="2"/>
  <c r="R88" i="2"/>
  <c r="V85" i="2"/>
  <c r="O87" i="2"/>
  <c r="N88" i="2"/>
  <c r="V13" i="2"/>
  <c r="X13" i="2"/>
  <c r="N16" i="2"/>
  <c r="O15" i="2"/>
  <c r="S14" i="2"/>
  <c r="U14" i="2" s="1"/>
  <c r="W14" i="2"/>
  <c r="N57" i="11" l="1"/>
  <c r="O56" i="11"/>
  <c r="S56" i="11" s="1"/>
  <c r="U56" i="11" s="1"/>
  <c r="N59" i="14"/>
  <c r="O58" i="14"/>
  <c r="R59" i="14"/>
  <c r="U55" i="14"/>
  <c r="V55" i="14"/>
  <c r="X55" i="14"/>
  <c r="W56" i="14"/>
  <c r="S56" i="14"/>
  <c r="T66" i="14"/>
  <c r="R79" i="13"/>
  <c r="X78" i="13"/>
  <c r="S78" i="13"/>
  <c r="W75" i="13"/>
  <c r="T76" i="13"/>
  <c r="V75" i="13"/>
  <c r="U75" i="13"/>
  <c r="O80" i="13"/>
  <c r="N81" i="13"/>
  <c r="T90" i="11"/>
  <c r="V53" i="11"/>
  <c r="X53" i="11"/>
  <c r="W54" i="11"/>
  <c r="U86" i="2"/>
  <c r="U87" i="2"/>
  <c r="W86" i="2"/>
  <c r="T87" i="2"/>
  <c r="V87" i="2" s="1"/>
  <c r="X88" i="2"/>
  <c r="R89" i="2"/>
  <c r="S88" i="2"/>
  <c r="O88" i="2"/>
  <c r="N89" i="2"/>
  <c r="X14" i="2"/>
  <c r="V14" i="2"/>
  <c r="W15" i="2"/>
  <c r="S15" i="2"/>
  <c r="U15" i="2" s="1"/>
  <c r="O16" i="2"/>
  <c r="N17" i="2"/>
  <c r="N58" i="11" l="1"/>
  <c r="O57" i="11"/>
  <c r="S57" i="11" s="1"/>
  <c r="U57" i="11" s="1"/>
  <c r="N60" i="14"/>
  <c r="O59" i="14"/>
  <c r="R60" i="14"/>
  <c r="W57" i="14"/>
  <c r="S57" i="14"/>
  <c r="X56" i="14"/>
  <c r="V56" i="14"/>
  <c r="U56" i="14"/>
  <c r="T67" i="14"/>
  <c r="W76" i="13"/>
  <c r="T77" i="13"/>
  <c r="V76" i="13"/>
  <c r="U76" i="13"/>
  <c r="S79" i="13"/>
  <c r="X79" i="13"/>
  <c r="R80" i="13"/>
  <c r="O81" i="13"/>
  <c r="N82" i="13"/>
  <c r="T91" i="11"/>
  <c r="V54" i="11"/>
  <c r="X54" i="11"/>
  <c r="W55" i="11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 s="1"/>
  <c r="N59" i="11" l="1"/>
  <c r="O58" i="11"/>
  <c r="S58" i="11" s="1"/>
  <c r="U58" i="11" s="1"/>
  <c r="N61" i="14"/>
  <c r="O60" i="14"/>
  <c r="W58" i="14"/>
  <c r="S58" i="14"/>
  <c r="V57" i="14"/>
  <c r="U57" i="14"/>
  <c r="X57" i="14"/>
  <c r="R61" i="14"/>
  <c r="T68" i="14"/>
  <c r="S80" i="13"/>
  <c r="R81" i="13"/>
  <c r="T78" i="13"/>
  <c r="W77" i="13"/>
  <c r="U77" i="13"/>
  <c r="V77" i="13"/>
  <c r="N83" i="13"/>
  <c r="O82" i="13"/>
  <c r="T92" i="11"/>
  <c r="V55" i="11"/>
  <c r="X55" i="11"/>
  <c r="W56" i="11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 s="1"/>
  <c r="V16" i="2"/>
  <c r="X16" i="2"/>
  <c r="N60" i="11" l="1"/>
  <c r="O59" i="11"/>
  <c r="S59" i="11" s="1"/>
  <c r="U59" i="11" s="1"/>
  <c r="N62" i="14"/>
  <c r="O61" i="14"/>
  <c r="R62" i="14"/>
  <c r="V58" i="14"/>
  <c r="U58" i="14"/>
  <c r="X58" i="14"/>
  <c r="W59" i="14"/>
  <c r="S59" i="14"/>
  <c r="T69" i="14"/>
  <c r="T79" i="13"/>
  <c r="W78" i="13"/>
  <c r="U78" i="13"/>
  <c r="V78" i="13"/>
  <c r="R82" i="13"/>
  <c r="S81" i="13"/>
  <c r="X81" i="13" s="1"/>
  <c r="X80" i="13"/>
  <c r="N84" i="13"/>
  <c r="O83" i="13"/>
  <c r="T93" i="11"/>
  <c r="W57" i="11"/>
  <c r="V56" i="11"/>
  <c r="X56" i="11"/>
  <c r="W89" i="2"/>
  <c r="T90" i="2"/>
  <c r="U90" i="2" s="1"/>
  <c r="S91" i="2"/>
  <c r="X91" i="2"/>
  <c r="R92" i="2"/>
  <c r="U89" i="2"/>
  <c r="O91" i="2"/>
  <c r="N92" i="2"/>
  <c r="X17" i="2"/>
  <c r="V17" i="2"/>
  <c r="S18" i="2"/>
  <c r="U18" i="2" s="1"/>
  <c r="W18" i="2"/>
  <c r="N20" i="2"/>
  <c r="O19" i="2"/>
  <c r="O60" i="11" l="1"/>
  <c r="S60" i="11" s="1"/>
  <c r="U60" i="11" s="1"/>
  <c r="N61" i="11"/>
  <c r="N63" i="14"/>
  <c r="O62" i="14"/>
  <c r="W60" i="14"/>
  <c r="S60" i="14"/>
  <c r="V59" i="14"/>
  <c r="U59" i="14"/>
  <c r="X59" i="14"/>
  <c r="R63" i="14"/>
  <c r="T70" i="14"/>
  <c r="S82" i="13"/>
  <c r="X82" i="13"/>
  <c r="R83" i="13"/>
  <c r="W79" i="13"/>
  <c r="T80" i="13"/>
  <c r="V79" i="13"/>
  <c r="U79" i="13"/>
  <c r="O84" i="13"/>
  <c r="N85" i="13"/>
  <c r="T94" i="11"/>
  <c r="V57" i="11"/>
  <c r="X57" i="11"/>
  <c r="W58" i="11"/>
  <c r="V90" i="2"/>
  <c r="U91" i="2"/>
  <c r="W90" i="2"/>
  <c r="T91" i="2"/>
  <c r="V91" i="2" s="1"/>
  <c r="X92" i="2"/>
  <c r="R93" i="2"/>
  <c r="S92" i="2"/>
  <c r="O92" i="2"/>
  <c r="N93" i="2"/>
  <c r="O20" i="2"/>
  <c r="N21" i="2"/>
  <c r="X18" i="2"/>
  <c r="V18" i="2"/>
  <c r="W19" i="2"/>
  <c r="S19" i="2"/>
  <c r="U19" i="2" s="1"/>
  <c r="N62" i="11" l="1"/>
  <c r="O61" i="11"/>
  <c r="S61" i="11" s="1"/>
  <c r="U61" i="11" s="1"/>
  <c r="N64" i="14"/>
  <c r="O63" i="14"/>
  <c r="R64" i="14"/>
  <c r="U60" i="14"/>
  <c r="V60" i="14"/>
  <c r="X60" i="14"/>
  <c r="W61" i="14"/>
  <c r="S61" i="14"/>
  <c r="T71" i="14"/>
  <c r="T81" i="13"/>
  <c r="W80" i="13"/>
  <c r="U80" i="13"/>
  <c r="V80" i="13"/>
  <c r="S83" i="13"/>
  <c r="X83" i="13"/>
  <c r="R84" i="13"/>
  <c r="O85" i="13"/>
  <c r="N86" i="13"/>
  <c r="T95" i="11"/>
  <c r="W59" i="11"/>
  <c r="V58" i="11"/>
  <c r="X58" i="11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 s="1"/>
  <c r="N63" i="11" l="1"/>
  <c r="O62" i="11"/>
  <c r="S62" i="11" s="1"/>
  <c r="U62" i="11" s="1"/>
  <c r="O64" i="14"/>
  <c r="N65" i="14"/>
  <c r="U61" i="14"/>
  <c r="V61" i="14"/>
  <c r="X61" i="14"/>
  <c r="W62" i="14"/>
  <c r="S62" i="14"/>
  <c r="R65" i="14"/>
  <c r="T72" i="14"/>
  <c r="T82" i="13"/>
  <c r="W81" i="13"/>
  <c r="U81" i="13"/>
  <c r="V81" i="13"/>
  <c r="R85" i="13"/>
  <c r="S84" i="13"/>
  <c r="N87" i="13"/>
  <c r="O86" i="13"/>
  <c r="T96" i="11"/>
  <c r="W60" i="11"/>
  <c r="V59" i="11"/>
  <c r="X59" i="11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 s="1"/>
  <c r="N64" i="11" l="1"/>
  <c r="O63" i="11"/>
  <c r="S63" i="11" s="1"/>
  <c r="U63" i="11" s="1"/>
  <c r="N66" i="14"/>
  <c r="O65" i="14"/>
  <c r="V62" i="14"/>
  <c r="U62" i="14"/>
  <c r="X62" i="14"/>
  <c r="R66" i="14"/>
  <c r="W63" i="14"/>
  <c r="S63" i="14"/>
  <c r="T73" i="14"/>
  <c r="S85" i="13"/>
  <c r="X85" i="13"/>
  <c r="R86" i="13"/>
  <c r="X84" i="13"/>
  <c r="T83" i="13"/>
  <c r="W82" i="13"/>
  <c r="V82" i="13"/>
  <c r="U82" i="13"/>
  <c r="N88" i="13"/>
  <c r="O87" i="13"/>
  <c r="T97" i="11"/>
  <c r="V60" i="11"/>
  <c r="X60" i="11"/>
  <c r="W61" i="11"/>
  <c r="S95" i="2"/>
  <c r="X95" i="2"/>
  <c r="R96" i="2"/>
  <c r="W93" i="2"/>
  <c r="T94" i="2"/>
  <c r="U94" i="2" s="1"/>
  <c r="V94" i="2"/>
  <c r="U93" i="2"/>
  <c r="O95" i="2"/>
  <c r="N96" i="2"/>
  <c r="W22" i="2"/>
  <c r="S22" i="2"/>
  <c r="U22" i="2" s="1"/>
  <c r="O23" i="2"/>
  <c r="N24" i="2"/>
  <c r="X21" i="2"/>
  <c r="V21" i="2"/>
  <c r="O64" i="11" l="1"/>
  <c r="S64" i="11" s="1"/>
  <c r="U64" i="11" s="1"/>
  <c r="N65" i="11"/>
  <c r="O66" i="14"/>
  <c r="N67" i="14"/>
  <c r="W64" i="14"/>
  <c r="S64" i="14"/>
  <c r="V63" i="14"/>
  <c r="U63" i="14"/>
  <c r="X63" i="14"/>
  <c r="R67" i="14"/>
  <c r="T74" i="14"/>
  <c r="W83" i="13"/>
  <c r="T84" i="13"/>
  <c r="V83" i="13"/>
  <c r="U83" i="13"/>
  <c r="S86" i="13"/>
  <c r="X86" i="13"/>
  <c r="R87" i="13"/>
  <c r="O88" i="13"/>
  <c r="N89" i="13"/>
  <c r="T98" i="11"/>
  <c r="V61" i="11"/>
  <c r="X61" i="11"/>
  <c r="W62" i="11"/>
  <c r="R97" i="2"/>
  <c r="S96" i="2"/>
  <c r="W94" i="2"/>
  <c r="T95" i="2"/>
  <c r="U95" i="2"/>
  <c r="V95" i="2"/>
  <c r="O96" i="2"/>
  <c r="N97" i="2"/>
  <c r="N25" i="2"/>
  <c r="O24" i="2"/>
  <c r="W23" i="2"/>
  <c r="S23" i="2"/>
  <c r="U23" i="2" s="1"/>
  <c r="X22" i="2"/>
  <c r="V22" i="2"/>
  <c r="O65" i="11" l="1"/>
  <c r="S65" i="11" s="1"/>
  <c r="U65" i="11" s="1"/>
  <c r="N66" i="11"/>
  <c r="N68" i="14"/>
  <c r="O67" i="14"/>
  <c r="W65" i="14"/>
  <c r="S65" i="14"/>
  <c r="R68" i="14"/>
  <c r="X64" i="14"/>
  <c r="V64" i="14"/>
  <c r="U64" i="14"/>
  <c r="T75" i="14"/>
  <c r="W84" i="13"/>
  <c r="T85" i="13"/>
  <c r="U84" i="13"/>
  <c r="V84" i="13"/>
  <c r="X87" i="13"/>
  <c r="R88" i="13"/>
  <c r="S87" i="13"/>
  <c r="O89" i="13"/>
  <c r="N90" i="13"/>
  <c r="T99" i="11"/>
  <c r="W63" i="11"/>
  <c r="V62" i="11"/>
  <c r="X62" i="11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 s="1"/>
  <c r="O25" i="2"/>
  <c r="N26" i="2"/>
  <c r="O66" i="11" l="1"/>
  <c r="S66" i="11" s="1"/>
  <c r="U66" i="11" s="1"/>
  <c r="N67" i="11"/>
  <c r="O68" i="14"/>
  <c r="N69" i="14"/>
  <c r="R69" i="14"/>
  <c r="V65" i="14"/>
  <c r="U65" i="14"/>
  <c r="X65" i="14"/>
  <c r="W66" i="14"/>
  <c r="S66" i="14"/>
  <c r="T76" i="14"/>
  <c r="R89" i="13"/>
  <c r="S88" i="13"/>
  <c r="X88" i="13"/>
  <c r="W85" i="13"/>
  <c r="T86" i="13"/>
  <c r="V85" i="13"/>
  <c r="U85" i="13"/>
  <c r="N91" i="13"/>
  <c r="O90" i="13"/>
  <c r="T100" i="11"/>
  <c r="V63" i="11"/>
  <c r="X63" i="11"/>
  <c r="W64" i="11"/>
  <c r="V97" i="2"/>
  <c r="T97" i="2"/>
  <c r="W96" i="2"/>
  <c r="S98" i="2"/>
  <c r="X98" i="2" s="1"/>
  <c r="R99" i="2"/>
  <c r="U96" i="2"/>
  <c r="N99" i="2"/>
  <c r="O98" i="2"/>
  <c r="W25" i="2"/>
  <c r="S25" i="2"/>
  <c r="U25" i="2" s="1"/>
  <c r="V24" i="2"/>
  <c r="X24" i="2"/>
  <c r="N27" i="2"/>
  <c r="O26" i="2"/>
  <c r="N68" i="11" l="1"/>
  <c r="O67" i="11"/>
  <c r="S67" i="11" s="1"/>
  <c r="U67" i="11" s="1"/>
  <c r="N70" i="14"/>
  <c r="O69" i="14"/>
  <c r="W67" i="14"/>
  <c r="S67" i="14"/>
  <c r="R70" i="14"/>
  <c r="U66" i="14"/>
  <c r="V66" i="14"/>
  <c r="X66" i="14"/>
  <c r="T77" i="14"/>
  <c r="W86" i="13"/>
  <c r="T87" i="13"/>
  <c r="U86" i="13"/>
  <c r="V86" i="13"/>
  <c r="S89" i="13"/>
  <c r="X89" i="13"/>
  <c r="R90" i="13"/>
  <c r="N92" i="13"/>
  <c r="O91" i="13"/>
  <c r="T101" i="11"/>
  <c r="V64" i="11"/>
  <c r="X64" i="11"/>
  <c r="W65" i="11"/>
  <c r="S99" i="2"/>
  <c r="R100" i="2"/>
  <c r="W97" i="2"/>
  <c r="T98" i="2"/>
  <c r="V98" i="2" s="1"/>
  <c r="U98" i="2"/>
  <c r="U97" i="2"/>
  <c r="O99" i="2"/>
  <c r="N100" i="2"/>
  <c r="W26" i="2"/>
  <c r="S26" i="2"/>
  <c r="U26" i="2" s="1"/>
  <c r="X25" i="2"/>
  <c r="V25" i="2"/>
  <c r="N28" i="2"/>
  <c r="O27" i="2"/>
  <c r="N69" i="11" l="1"/>
  <c r="O68" i="11"/>
  <c r="S68" i="11" s="1"/>
  <c r="U68" i="11" s="1"/>
  <c r="O70" i="14"/>
  <c r="N71" i="14"/>
  <c r="W68" i="14"/>
  <c r="S68" i="14"/>
  <c r="V67" i="14"/>
  <c r="U67" i="14"/>
  <c r="X67" i="14"/>
  <c r="R71" i="14"/>
  <c r="T78" i="14"/>
  <c r="T88" i="13"/>
  <c r="W87" i="13"/>
  <c r="V87" i="13"/>
  <c r="U87" i="13"/>
  <c r="S90" i="13"/>
  <c r="X90" i="13"/>
  <c r="R91" i="13"/>
  <c r="O92" i="13"/>
  <c r="N93" i="13"/>
  <c r="T102" i="11"/>
  <c r="W66" i="11"/>
  <c r="V65" i="11"/>
  <c r="X65" i="11"/>
  <c r="R101" i="2"/>
  <c r="S100" i="2"/>
  <c r="X100" i="2" s="1"/>
  <c r="V99" i="2"/>
  <c r="W98" i="2"/>
  <c r="T99" i="2"/>
  <c r="X99" i="2"/>
  <c r="O100" i="2"/>
  <c r="N101" i="2"/>
  <c r="W27" i="2"/>
  <c r="S27" i="2"/>
  <c r="U27" i="2" s="1"/>
  <c r="O28" i="2"/>
  <c r="N29" i="2"/>
  <c r="X26" i="2"/>
  <c r="V26" i="2"/>
  <c r="O69" i="11" l="1"/>
  <c r="S69" i="11" s="1"/>
  <c r="U69" i="11" s="1"/>
  <c r="N70" i="11"/>
  <c r="N72" i="14"/>
  <c r="O71" i="14"/>
  <c r="R72" i="14"/>
  <c r="W69" i="14"/>
  <c r="S69" i="14"/>
  <c r="V68" i="14"/>
  <c r="U68" i="14"/>
  <c r="X68" i="14"/>
  <c r="T79" i="14"/>
  <c r="R92" i="13"/>
  <c r="S91" i="13"/>
  <c r="X91" i="13" s="1"/>
  <c r="W88" i="13"/>
  <c r="T89" i="13"/>
  <c r="U88" i="13"/>
  <c r="V88" i="13"/>
  <c r="O93" i="13"/>
  <c r="N94" i="13"/>
  <c r="T103" i="11"/>
  <c r="W67" i="11"/>
  <c r="V66" i="11"/>
  <c r="X66" i="11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 s="1"/>
  <c r="V27" i="2"/>
  <c r="X27" i="2"/>
  <c r="N71" i="11" l="1"/>
  <c r="O70" i="11"/>
  <c r="S70" i="11" s="1"/>
  <c r="U70" i="11" s="1"/>
  <c r="N73" i="14"/>
  <c r="O72" i="14"/>
  <c r="W70" i="14"/>
  <c r="S70" i="14"/>
  <c r="X69" i="14"/>
  <c r="U69" i="14"/>
  <c r="V69" i="14"/>
  <c r="R73" i="14"/>
  <c r="T80" i="14"/>
  <c r="R93" i="13"/>
  <c r="S92" i="13"/>
  <c r="X92" i="13"/>
  <c r="W89" i="13"/>
  <c r="T90" i="13"/>
  <c r="V89" i="13"/>
  <c r="U89" i="13"/>
  <c r="N95" i="13"/>
  <c r="O94" i="13"/>
  <c r="T104" i="11"/>
  <c r="W68" i="11"/>
  <c r="V67" i="11"/>
  <c r="X67" i="11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 s="1"/>
  <c r="N72" i="11" l="1"/>
  <c r="O71" i="11"/>
  <c r="S71" i="11" s="1"/>
  <c r="U71" i="11" s="1"/>
  <c r="N74" i="14"/>
  <c r="O73" i="14"/>
  <c r="R74" i="14"/>
  <c r="V70" i="14"/>
  <c r="U70" i="14"/>
  <c r="X70" i="14"/>
  <c r="W71" i="14"/>
  <c r="S71" i="14"/>
  <c r="T81" i="14"/>
  <c r="W90" i="13"/>
  <c r="T91" i="13"/>
  <c r="U90" i="13"/>
  <c r="V90" i="13"/>
  <c r="S93" i="13"/>
  <c r="X93" i="13"/>
  <c r="R94" i="13"/>
  <c r="N96" i="13"/>
  <c r="O95" i="13"/>
  <c r="T105" i="11"/>
  <c r="V68" i="11"/>
  <c r="X68" i="11"/>
  <c r="W69" i="11"/>
  <c r="T102" i="2"/>
  <c r="V102" i="2" s="1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 s="1"/>
  <c r="O72" i="11" l="1"/>
  <c r="S72" i="11" s="1"/>
  <c r="U72" i="11" s="1"/>
  <c r="N73" i="11"/>
  <c r="N75" i="14"/>
  <c r="O74" i="14"/>
  <c r="U71" i="14"/>
  <c r="V71" i="14"/>
  <c r="X71" i="14"/>
  <c r="W72" i="14"/>
  <c r="S72" i="14"/>
  <c r="R75" i="14"/>
  <c r="T82" i="14"/>
  <c r="T92" i="13"/>
  <c r="W91" i="13"/>
  <c r="V91" i="13"/>
  <c r="U91" i="13"/>
  <c r="S94" i="13"/>
  <c r="X94" i="13"/>
  <c r="R95" i="13"/>
  <c r="O96" i="13"/>
  <c r="N97" i="13"/>
  <c r="T106" i="11"/>
  <c r="V69" i="11"/>
  <c r="X69" i="11"/>
  <c r="W70" i="11"/>
  <c r="R105" i="2"/>
  <c r="S104" i="2"/>
  <c r="X104" i="2" s="1"/>
  <c r="X103" i="2"/>
  <c r="W102" i="2"/>
  <c r="T103" i="2"/>
  <c r="O104" i="2"/>
  <c r="N105" i="2"/>
  <c r="W31" i="2"/>
  <c r="S31" i="2"/>
  <c r="U31" i="2" s="1"/>
  <c r="X30" i="2"/>
  <c r="V30" i="2"/>
  <c r="O32" i="2"/>
  <c r="N33" i="2"/>
  <c r="O73" i="11" l="1"/>
  <c r="S73" i="11" s="1"/>
  <c r="U73" i="11" s="1"/>
  <c r="N74" i="11"/>
  <c r="N76" i="14"/>
  <c r="O75" i="14"/>
  <c r="W73" i="14"/>
  <c r="S73" i="14"/>
  <c r="V72" i="14"/>
  <c r="U72" i="14"/>
  <c r="X72" i="14"/>
  <c r="R76" i="14"/>
  <c r="T83" i="14"/>
  <c r="W92" i="13"/>
  <c r="T93" i="13"/>
  <c r="U92" i="13"/>
  <c r="V92" i="13"/>
  <c r="X95" i="13"/>
  <c r="R96" i="13"/>
  <c r="S95" i="13"/>
  <c r="O97" i="13"/>
  <c r="N98" i="13"/>
  <c r="T107" i="11"/>
  <c r="V70" i="11"/>
  <c r="X70" i="11"/>
  <c r="W71" i="11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 s="1"/>
  <c r="N75" i="11" l="1"/>
  <c r="O74" i="11"/>
  <c r="S74" i="11" s="1"/>
  <c r="U74" i="11" s="1"/>
  <c r="N77" i="14"/>
  <c r="O76" i="14"/>
  <c r="X73" i="14"/>
  <c r="V73" i="14"/>
  <c r="U73" i="14"/>
  <c r="R77" i="14"/>
  <c r="W74" i="14"/>
  <c r="S74" i="14"/>
  <c r="T84" i="14"/>
  <c r="R97" i="13"/>
  <c r="S96" i="13"/>
  <c r="X96" i="13"/>
  <c r="W93" i="13"/>
  <c r="T94" i="13"/>
  <c r="V93" i="13"/>
  <c r="U93" i="13"/>
  <c r="O98" i="13"/>
  <c r="N99" i="13"/>
  <c r="T108" i="11"/>
  <c r="V71" i="11"/>
  <c r="X71" i="11"/>
  <c r="W72" i="11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 s="1"/>
  <c r="O75" i="11" l="1"/>
  <c r="S75" i="11" s="1"/>
  <c r="U75" i="11" s="1"/>
  <c r="N76" i="11"/>
  <c r="N78" i="14"/>
  <c r="O77" i="14"/>
  <c r="R78" i="14"/>
  <c r="U74" i="14"/>
  <c r="V74" i="14"/>
  <c r="X74" i="14"/>
  <c r="W75" i="14"/>
  <c r="S75" i="14"/>
  <c r="T85" i="14"/>
  <c r="S97" i="13"/>
  <c r="X97" i="13" s="1"/>
  <c r="R98" i="13"/>
  <c r="W94" i="13"/>
  <c r="T95" i="13"/>
  <c r="U94" i="13"/>
  <c r="V94" i="13"/>
  <c r="N100" i="13"/>
  <c r="O99" i="13"/>
  <c r="T109" i="11"/>
  <c r="W73" i="11"/>
  <c r="V72" i="11"/>
  <c r="X72" i="11"/>
  <c r="T106" i="2"/>
  <c r="W105" i="2"/>
  <c r="U105" i="2"/>
  <c r="V106" i="2"/>
  <c r="U106" i="2"/>
  <c r="S107" i="2"/>
  <c r="R108" i="2"/>
  <c r="V105" i="2"/>
  <c r="O107" i="2"/>
  <c r="N108" i="2"/>
  <c r="S34" i="2"/>
  <c r="U34" i="2" s="1"/>
  <c r="W34" i="2"/>
  <c r="X33" i="2"/>
  <c r="V33" i="2"/>
  <c r="N77" i="11" l="1"/>
  <c r="O76" i="11"/>
  <c r="S76" i="11" s="1"/>
  <c r="U76" i="11" s="1"/>
  <c r="N79" i="14"/>
  <c r="O78" i="14"/>
  <c r="R79" i="14"/>
  <c r="W76" i="14"/>
  <c r="S76" i="14"/>
  <c r="V75" i="14"/>
  <c r="U75" i="14"/>
  <c r="X75" i="14"/>
  <c r="T86" i="14"/>
  <c r="T96" i="13"/>
  <c r="W95" i="13"/>
  <c r="V95" i="13"/>
  <c r="U95" i="13"/>
  <c r="S98" i="13"/>
  <c r="X98" i="13" s="1"/>
  <c r="R99" i="13"/>
  <c r="N101" i="13"/>
  <c r="O100" i="13"/>
  <c r="T110" i="11"/>
  <c r="W74" i="11"/>
  <c r="V73" i="11"/>
  <c r="X73" i="11"/>
  <c r="R109" i="2"/>
  <c r="S108" i="2"/>
  <c r="X108" i="2" s="1"/>
  <c r="X107" i="2"/>
  <c r="W106" i="2"/>
  <c r="T107" i="2"/>
  <c r="O108" i="2"/>
  <c r="N109" i="2"/>
  <c r="X34" i="2"/>
  <c r="V34" i="2"/>
  <c r="N78" i="11" l="1"/>
  <c r="O77" i="11"/>
  <c r="S77" i="11" s="1"/>
  <c r="U77" i="11" s="1"/>
  <c r="N80" i="14"/>
  <c r="O79" i="14"/>
  <c r="W77" i="14"/>
  <c r="S77" i="14"/>
  <c r="X76" i="14"/>
  <c r="V76" i="14"/>
  <c r="U76" i="14"/>
  <c r="R80" i="14"/>
  <c r="T87" i="14"/>
  <c r="R100" i="13"/>
  <c r="S99" i="13"/>
  <c r="W96" i="13"/>
  <c r="T97" i="13"/>
  <c r="U96" i="13"/>
  <c r="V96" i="13"/>
  <c r="O101" i="13"/>
  <c r="N102" i="13"/>
  <c r="T111" i="11"/>
  <c r="W75" i="11"/>
  <c r="V74" i="11"/>
  <c r="X74" i="11"/>
  <c r="T108" i="2"/>
  <c r="W107" i="2"/>
  <c r="U107" i="2"/>
  <c r="U108" i="2"/>
  <c r="V108" i="2"/>
  <c r="V107" i="2"/>
  <c r="S109" i="2"/>
  <c r="X109" i="2"/>
  <c r="R110" i="2"/>
  <c r="O109" i="2"/>
  <c r="N110" i="2"/>
  <c r="N79" i="11" l="1"/>
  <c r="O78" i="11"/>
  <c r="S78" i="11" s="1"/>
  <c r="U78" i="11" s="1"/>
  <c r="N81" i="14"/>
  <c r="O80" i="14"/>
  <c r="W78" i="14"/>
  <c r="S78" i="14"/>
  <c r="X77" i="14"/>
  <c r="V77" i="14"/>
  <c r="U77" i="14"/>
  <c r="R81" i="14"/>
  <c r="T88" i="14"/>
  <c r="R101" i="13"/>
  <c r="S100" i="13"/>
  <c r="X100" i="13"/>
  <c r="W97" i="13"/>
  <c r="T98" i="13"/>
  <c r="U97" i="13"/>
  <c r="V97" i="13"/>
  <c r="X99" i="13"/>
  <c r="N103" i="13"/>
  <c r="O102" i="13"/>
  <c r="T112" i="11"/>
  <c r="V75" i="11"/>
  <c r="X75" i="11"/>
  <c r="W76" i="11"/>
  <c r="U109" i="2"/>
  <c r="S110" i="2"/>
  <c r="X110" i="2"/>
  <c r="R111" i="2"/>
  <c r="W108" i="2"/>
  <c r="T109" i="2"/>
  <c r="O110" i="2"/>
  <c r="N111" i="2"/>
  <c r="O79" i="11" l="1"/>
  <c r="S79" i="11" s="1"/>
  <c r="U79" i="11" s="1"/>
  <c r="N80" i="11"/>
  <c r="N82" i="14"/>
  <c r="O81" i="14"/>
  <c r="U78" i="14"/>
  <c r="V78" i="14"/>
  <c r="X78" i="14"/>
  <c r="W79" i="14"/>
  <c r="S79" i="14"/>
  <c r="R82" i="14"/>
  <c r="T89" i="14"/>
  <c r="W98" i="13"/>
  <c r="T99" i="13"/>
  <c r="V98" i="13"/>
  <c r="U98" i="13"/>
  <c r="S101" i="13"/>
  <c r="R102" i="13"/>
  <c r="N104" i="13"/>
  <c r="O103" i="13"/>
  <c r="T113" i="11"/>
  <c r="W77" i="11"/>
  <c r="V76" i="11"/>
  <c r="X76" i="11"/>
  <c r="W109" i="2"/>
  <c r="T110" i="2"/>
  <c r="S111" i="2"/>
  <c r="R112" i="2"/>
  <c r="V109" i="2"/>
  <c r="O111" i="2"/>
  <c r="N112" i="2"/>
  <c r="N81" i="11" l="1"/>
  <c r="O80" i="11"/>
  <c r="S80" i="11" s="1"/>
  <c r="U80" i="11" s="1"/>
  <c r="N83" i="14"/>
  <c r="O82" i="14"/>
  <c r="R83" i="14"/>
  <c r="W80" i="14"/>
  <c r="S80" i="14"/>
  <c r="U79" i="14"/>
  <c r="V79" i="14"/>
  <c r="X79" i="14"/>
  <c r="T90" i="14"/>
  <c r="X101" i="13"/>
  <c r="S102" i="13"/>
  <c r="R103" i="13"/>
  <c r="W99" i="13"/>
  <c r="T100" i="13"/>
  <c r="U99" i="13"/>
  <c r="V99" i="13"/>
  <c r="O104" i="13"/>
  <c r="N105" i="13"/>
  <c r="T114" i="11"/>
  <c r="V77" i="11"/>
  <c r="X77" i="11"/>
  <c r="W78" i="11"/>
  <c r="V111" i="2"/>
  <c r="W110" i="2"/>
  <c r="T111" i="2"/>
  <c r="V110" i="2"/>
  <c r="R113" i="2"/>
  <c r="S112" i="2"/>
  <c r="X112" i="2"/>
  <c r="U110" i="2"/>
  <c r="X111" i="2"/>
  <c r="O112" i="2"/>
  <c r="N113" i="2"/>
  <c r="N82" i="11" l="1"/>
  <c r="O81" i="11"/>
  <c r="S81" i="11" s="1"/>
  <c r="U81" i="11" s="1"/>
  <c r="N84" i="14"/>
  <c r="O83" i="14"/>
  <c r="R84" i="14"/>
  <c r="W81" i="14"/>
  <c r="S81" i="14"/>
  <c r="X80" i="14"/>
  <c r="V80" i="14"/>
  <c r="U80" i="14"/>
  <c r="T91" i="14"/>
  <c r="W100" i="13"/>
  <c r="T101" i="13"/>
  <c r="U100" i="13"/>
  <c r="V100" i="13"/>
  <c r="R104" i="13"/>
  <c r="S103" i="13"/>
  <c r="X103" i="13" s="1"/>
  <c r="X102" i="13"/>
  <c r="O105" i="13"/>
  <c r="N106" i="13"/>
  <c r="T115" i="11"/>
  <c r="V78" i="11"/>
  <c r="X78" i="11"/>
  <c r="W79" i="11"/>
  <c r="S113" i="2"/>
  <c r="X113" i="2"/>
  <c r="R114" i="2"/>
  <c r="W111" i="2"/>
  <c r="T112" i="2"/>
  <c r="V112" i="2" s="1"/>
  <c r="U112" i="2"/>
  <c r="U111" i="2"/>
  <c r="O113" i="2"/>
  <c r="N114" i="2"/>
  <c r="O82" i="11" l="1"/>
  <c r="S82" i="11" s="1"/>
  <c r="U82" i="11" s="1"/>
  <c r="N83" i="11"/>
  <c r="N85" i="14"/>
  <c r="O84" i="14"/>
  <c r="U81" i="14"/>
  <c r="V81" i="14"/>
  <c r="X81" i="14"/>
  <c r="W82" i="14"/>
  <c r="S82" i="14"/>
  <c r="R85" i="14"/>
  <c r="T92" i="14"/>
  <c r="R105" i="13"/>
  <c r="S104" i="13"/>
  <c r="X104" i="13" s="1"/>
  <c r="W101" i="13"/>
  <c r="T102" i="13"/>
  <c r="V101" i="13"/>
  <c r="U101" i="13"/>
  <c r="O106" i="13"/>
  <c r="N107" i="13"/>
  <c r="T116" i="11"/>
  <c r="V79" i="11"/>
  <c r="X79" i="11"/>
  <c r="W80" i="11"/>
  <c r="S114" i="2"/>
  <c r="X114" i="2" s="1"/>
  <c r="R115" i="2"/>
  <c r="W112" i="2"/>
  <c r="T113" i="2"/>
  <c r="U113" i="2" s="1"/>
  <c r="V113" i="2"/>
  <c r="N115" i="2"/>
  <c r="O114" i="2"/>
  <c r="N84" i="11" l="1"/>
  <c r="O83" i="11"/>
  <c r="S83" i="11" s="1"/>
  <c r="U83" i="11" s="1"/>
  <c r="N86" i="14"/>
  <c r="O85" i="14"/>
  <c r="R86" i="14"/>
  <c r="W83" i="14"/>
  <c r="S83" i="14"/>
  <c r="X82" i="14"/>
  <c r="V82" i="14"/>
  <c r="U82" i="14"/>
  <c r="T93" i="14"/>
  <c r="W102" i="13"/>
  <c r="T103" i="13"/>
  <c r="U102" i="13"/>
  <c r="V102" i="13"/>
  <c r="S105" i="13"/>
  <c r="X105" i="13"/>
  <c r="R106" i="13"/>
  <c r="N108" i="13"/>
  <c r="O107" i="13"/>
  <c r="T117" i="11"/>
  <c r="W81" i="11"/>
  <c r="V80" i="11"/>
  <c r="X80" i="11"/>
  <c r="S115" i="2"/>
  <c r="R116" i="2"/>
  <c r="T114" i="2"/>
  <c r="W113" i="2"/>
  <c r="U114" i="2"/>
  <c r="O115" i="2"/>
  <c r="N116" i="2"/>
  <c r="N85" i="11" l="1"/>
  <c r="O84" i="11"/>
  <c r="S84" i="11" s="1"/>
  <c r="U84" i="11" s="1"/>
  <c r="N87" i="14"/>
  <c r="O86" i="14"/>
  <c r="W84" i="14"/>
  <c r="S84" i="14"/>
  <c r="X83" i="14"/>
  <c r="U83" i="14"/>
  <c r="V83" i="14"/>
  <c r="R87" i="14"/>
  <c r="T94" i="14"/>
  <c r="S106" i="13"/>
  <c r="X106" i="13"/>
  <c r="R107" i="13"/>
  <c r="T104" i="13"/>
  <c r="W103" i="13"/>
  <c r="V103" i="13"/>
  <c r="U103" i="13"/>
  <c r="N109" i="13"/>
  <c r="O108" i="13"/>
  <c r="T118" i="11"/>
  <c r="W82" i="11"/>
  <c r="V81" i="11"/>
  <c r="X81" i="11"/>
  <c r="V115" i="2"/>
  <c r="W114" i="2"/>
  <c r="T115" i="2"/>
  <c r="V114" i="2"/>
  <c r="R117" i="2"/>
  <c r="S116" i="2"/>
  <c r="X116" i="2"/>
  <c r="X115" i="2"/>
  <c r="N117" i="2"/>
  <c r="O116" i="2"/>
  <c r="O85" i="11" l="1"/>
  <c r="S85" i="11" s="1"/>
  <c r="U85" i="11" s="1"/>
  <c r="N86" i="11"/>
  <c r="N88" i="14"/>
  <c r="O87" i="14"/>
  <c r="U84" i="14"/>
  <c r="V84" i="14"/>
  <c r="X84" i="14"/>
  <c r="R88" i="14"/>
  <c r="W85" i="14"/>
  <c r="S85" i="14"/>
  <c r="T95" i="14"/>
  <c r="T105" i="13"/>
  <c r="W104" i="13"/>
  <c r="V104" i="13"/>
  <c r="U104" i="13"/>
  <c r="R108" i="13"/>
  <c r="S107" i="13"/>
  <c r="O109" i="13"/>
  <c r="N110" i="13"/>
  <c r="T119" i="11"/>
  <c r="V82" i="11"/>
  <c r="X82" i="11"/>
  <c r="W83" i="11"/>
  <c r="R118" i="2"/>
  <c r="X117" i="2"/>
  <c r="S117" i="2"/>
  <c r="W115" i="2"/>
  <c r="T116" i="2"/>
  <c r="V116" i="2" s="1"/>
  <c r="U116" i="2"/>
  <c r="U115" i="2"/>
  <c r="O117" i="2"/>
  <c r="N118" i="2"/>
  <c r="N87" i="11" l="1"/>
  <c r="O86" i="11"/>
  <c r="S86" i="11" s="1"/>
  <c r="U86" i="11" s="1"/>
  <c r="N89" i="14"/>
  <c r="O88" i="14"/>
  <c r="R89" i="14"/>
  <c r="W86" i="14"/>
  <c r="S86" i="14"/>
  <c r="U85" i="14"/>
  <c r="V85" i="14"/>
  <c r="X85" i="14"/>
  <c r="T96" i="14"/>
  <c r="R109" i="13"/>
  <c r="S108" i="13"/>
  <c r="X107" i="13"/>
  <c r="W105" i="13"/>
  <c r="T106" i="13"/>
  <c r="U105" i="13"/>
  <c r="V105" i="13"/>
  <c r="O110" i="13"/>
  <c r="N111" i="13"/>
  <c r="T120" i="11"/>
  <c r="W84" i="11"/>
  <c r="V83" i="11"/>
  <c r="X83" i="11"/>
  <c r="U117" i="2"/>
  <c r="T117" i="2"/>
  <c r="W116" i="2"/>
  <c r="S118" i="2"/>
  <c r="X118" i="2"/>
  <c r="R119" i="2"/>
  <c r="O118" i="2"/>
  <c r="N119" i="2"/>
  <c r="O87" i="11" l="1"/>
  <c r="S87" i="11" s="1"/>
  <c r="U87" i="11" s="1"/>
  <c r="N88" i="11"/>
  <c r="N90" i="14"/>
  <c r="O89" i="14"/>
  <c r="R90" i="14"/>
  <c r="U86" i="14"/>
  <c r="V86" i="14"/>
  <c r="X86" i="14"/>
  <c r="W87" i="14"/>
  <c r="S87" i="14"/>
  <c r="T97" i="14"/>
  <c r="S109" i="13"/>
  <c r="X109" i="13"/>
  <c r="R110" i="13"/>
  <c r="W106" i="13"/>
  <c r="T107" i="13"/>
  <c r="V106" i="13"/>
  <c r="U106" i="13"/>
  <c r="X108" i="13"/>
  <c r="N112" i="13"/>
  <c r="O111" i="13"/>
  <c r="T121" i="11"/>
  <c r="W85" i="11"/>
  <c r="V84" i="11"/>
  <c r="X84" i="11"/>
  <c r="S119" i="2"/>
  <c r="R120" i="2"/>
  <c r="T118" i="2"/>
  <c r="V118" i="2" s="1"/>
  <c r="W117" i="2"/>
  <c r="V117" i="2"/>
  <c r="O119" i="2"/>
  <c r="N120" i="2"/>
  <c r="N89" i="11" l="1"/>
  <c r="O88" i="11"/>
  <c r="S88" i="11" s="1"/>
  <c r="U88" i="11" s="1"/>
  <c r="N91" i="14"/>
  <c r="O90" i="14"/>
  <c r="R91" i="14"/>
  <c r="V87" i="14"/>
  <c r="U87" i="14"/>
  <c r="X87" i="14"/>
  <c r="W88" i="14"/>
  <c r="S88" i="14"/>
  <c r="T98" i="14"/>
  <c r="S110" i="13"/>
  <c r="X110" i="13" s="1"/>
  <c r="R111" i="13"/>
  <c r="W107" i="13"/>
  <c r="T108" i="13"/>
  <c r="V107" i="13"/>
  <c r="U107" i="13"/>
  <c r="O112" i="13"/>
  <c r="N113" i="13"/>
  <c r="T122" i="11"/>
  <c r="W86" i="11"/>
  <c r="V85" i="11"/>
  <c r="X85" i="11"/>
  <c r="R121" i="2"/>
  <c r="S120" i="2"/>
  <c r="V119" i="2"/>
  <c r="U119" i="2"/>
  <c r="W118" i="2"/>
  <c r="T119" i="2"/>
  <c r="U118" i="2"/>
  <c r="X119" i="2"/>
  <c r="O120" i="2"/>
  <c r="N121" i="2"/>
  <c r="N90" i="11" l="1"/>
  <c r="O89" i="11"/>
  <c r="S89" i="11" s="1"/>
  <c r="U89" i="11" s="1"/>
  <c r="N92" i="14"/>
  <c r="O91" i="14"/>
  <c r="X88" i="14"/>
  <c r="V88" i="14"/>
  <c r="U88" i="14"/>
  <c r="R92" i="14"/>
  <c r="W89" i="14"/>
  <c r="S89" i="14"/>
  <c r="T99" i="14"/>
  <c r="R112" i="13"/>
  <c r="S111" i="13"/>
  <c r="W108" i="13"/>
  <c r="T109" i="13"/>
  <c r="V108" i="13"/>
  <c r="U108" i="13"/>
  <c r="O113" i="13"/>
  <c r="N114" i="13"/>
  <c r="T123" i="11"/>
  <c r="V86" i="11"/>
  <c r="X86" i="11"/>
  <c r="W87" i="11"/>
  <c r="V120" i="2"/>
  <c r="T120" i="2"/>
  <c r="W119" i="2"/>
  <c r="X120" i="2"/>
  <c r="S121" i="2"/>
  <c r="R122" i="2"/>
  <c r="O121" i="2"/>
  <c r="N122" i="2"/>
  <c r="N91" i="11" l="1"/>
  <c r="O90" i="11"/>
  <c r="S90" i="11" s="1"/>
  <c r="U90" i="11" s="1"/>
  <c r="N93" i="14"/>
  <c r="O92" i="14"/>
  <c r="W90" i="14"/>
  <c r="S90" i="14"/>
  <c r="X89" i="14"/>
  <c r="V89" i="14"/>
  <c r="U89" i="14"/>
  <c r="R93" i="14"/>
  <c r="T100" i="14"/>
  <c r="R113" i="13"/>
  <c r="S112" i="13"/>
  <c r="W109" i="13"/>
  <c r="T110" i="13"/>
  <c r="U109" i="13"/>
  <c r="V109" i="13"/>
  <c r="X111" i="13"/>
  <c r="O114" i="13"/>
  <c r="N115" i="13"/>
  <c r="T124" i="11"/>
  <c r="W88" i="11"/>
  <c r="V87" i="11"/>
  <c r="X87" i="11"/>
  <c r="U121" i="2"/>
  <c r="S122" i="2"/>
  <c r="X122" i="2"/>
  <c r="R123" i="2"/>
  <c r="X121" i="2"/>
  <c r="T121" i="2"/>
  <c r="W120" i="2"/>
  <c r="U120" i="2"/>
  <c r="N123" i="2"/>
  <c r="O122" i="2"/>
  <c r="O91" i="11" l="1"/>
  <c r="S91" i="11" s="1"/>
  <c r="U91" i="11" s="1"/>
  <c r="N92" i="11"/>
  <c r="N94" i="14"/>
  <c r="O93" i="14"/>
  <c r="R94" i="14"/>
  <c r="V90" i="14"/>
  <c r="U90" i="14"/>
  <c r="X90" i="14"/>
  <c r="W91" i="14"/>
  <c r="S91" i="14"/>
  <c r="T101" i="14"/>
  <c r="W110" i="13"/>
  <c r="T111" i="13"/>
  <c r="V110" i="13"/>
  <c r="U110" i="13"/>
  <c r="S113" i="13"/>
  <c r="X113" i="13" s="1"/>
  <c r="R114" i="13"/>
  <c r="X112" i="13"/>
  <c r="N116" i="13"/>
  <c r="O115" i="13"/>
  <c r="T125" i="11"/>
  <c r="V88" i="11"/>
  <c r="X88" i="11"/>
  <c r="W89" i="11"/>
  <c r="T122" i="2"/>
  <c r="V122" i="2" s="1"/>
  <c r="W121" i="2"/>
  <c r="X123" i="2"/>
  <c r="R124" i="2"/>
  <c r="S123" i="2"/>
  <c r="V121" i="2"/>
  <c r="O123" i="2"/>
  <c r="N124" i="2"/>
  <c r="N93" i="11" l="1"/>
  <c r="O92" i="11"/>
  <c r="S92" i="11" s="1"/>
  <c r="U92" i="11" s="1"/>
  <c r="N95" i="14"/>
  <c r="O94" i="14"/>
  <c r="V91" i="14"/>
  <c r="U91" i="14"/>
  <c r="X91" i="14"/>
  <c r="R95" i="14"/>
  <c r="W92" i="14"/>
  <c r="S92" i="14"/>
  <c r="T102" i="14"/>
  <c r="W111" i="13"/>
  <c r="T112" i="13"/>
  <c r="V111" i="13"/>
  <c r="U111" i="13"/>
  <c r="S114" i="13"/>
  <c r="R115" i="13"/>
  <c r="N117" i="13"/>
  <c r="O116" i="13"/>
  <c r="T126" i="11"/>
  <c r="W90" i="11"/>
  <c r="V89" i="11"/>
  <c r="X89" i="11"/>
  <c r="U122" i="2"/>
  <c r="R125" i="2"/>
  <c r="S124" i="2"/>
  <c r="X124" i="2"/>
  <c r="W122" i="2"/>
  <c r="T123" i="2"/>
  <c r="N125" i="2"/>
  <c r="O124" i="2"/>
  <c r="O93" i="11" l="1"/>
  <c r="S93" i="11" s="1"/>
  <c r="U93" i="11" s="1"/>
  <c r="N94" i="11"/>
  <c r="N96" i="14"/>
  <c r="O95" i="14"/>
  <c r="R96" i="14"/>
  <c r="W93" i="14"/>
  <c r="S93" i="14"/>
  <c r="X92" i="14"/>
  <c r="U92" i="14"/>
  <c r="V92" i="14"/>
  <c r="T103" i="14"/>
  <c r="R116" i="13"/>
  <c r="S115" i="13"/>
  <c r="X114" i="13"/>
  <c r="W112" i="13"/>
  <c r="T113" i="13"/>
  <c r="V112" i="13"/>
  <c r="U112" i="13"/>
  <c r="O117" i="13"/>
  <c r="N118" i="13"/>
  <c r="T127" i="11"/>
  <c r="W91" i="11"/>
  <c r="V90" i="11"/>
  <c r="X90" i="11"/>
  <c r="T124" i="2"/>
  <c r="U124" i="2" s="1"/>
  <c r="W123" i="2"/>
  <c r="S125" i="2"/>
  <c r="X125" i="2"/>
  <c r="R126" i="2"/>
  <c r="V123" i="2"/>
  <c r="U123" i="2"/>
  <c r="V124" i="2"/>
  <c r="O125" i="2"/>
  <c r="N126" i="2"/>
  <c r="N95" i="11" l="1"/>
  <c r="O94" i="11"/>
  <c r="S94" i="11" s="1"/>
  <c r="U94" i="11" s="1"/>
  <c r="N97" i="14"/>
  <c r="O96" i="14"/>
  <c r="W94" i="14"/>
  <c r="S94" i="14"/>
  <c r="V93" i="14"/>
  <c r="U93" i="14"/>
  <c r="X93" i="14"/>
  <c r="R97" i="14"/>
  <c r="T104" i="14"/>
  <c r="W113" i="13"/>
  <c r="T114" i="13"/>
  <c r="V113" i="13"/>
  <c r="U113" i="13"/>
  <c r="R117" i="13"/>
  <c r="S116" i="13"/>
  <c r="X115" i="13"/>
  <c r="N119" i="13"/>
  <c r="O118" i="13"/>
  <c r="T128" i="11"/>
  <c r="V91" i="11"/>
  <c r="X91" i="11"/>
  <c r="W92" i="11"/>
  <c r="S126" i="2"/>
  <c r="X126" i="2"/>
  <c r="R127" i="2"/>
  <c r="T125" i="2"/>
  <c r="W124" i="2"/>
  <c r="O126" i="2"/>
  <c r="N127" i="2"/>
  <c r="N96" i="11" l="1"/>
  <c r="O95" i="11"/>
  <c r="S95" i="11" s="1"/>
  <c r="U95" i="11" s="1"/>
  <c r="N98" i="14"/>
  <c r="O97" i="14"/>
  <c r="V94" i="14"/>
  <c r="U94" i="14"/>
  <c r="X94" i="14"/>
  <c r="R98" i="14"/>
  <c r="W95" i="14"/>
  <c r="S95" i="14"/>
  <c r="T105" i="14"/>
  <c r="W114" i="13"/>
  <c r="T115" i="13"/>
  <c r="V114" i="13"/>
  <c r="U114" i="13"/>
  <c r="S117" i="13"/>
  <c r="X117" i="13"/>
  <c r="R118" i="13"/>
  <c r="X116" i="13"/>
  <c r="N120" i="13"/>
  <c r="O119" i="13"/>
  <c r="T129" i="11"/>
  <c r="W93" i="11"/>
  <c r="V92" i="11"/>
  <c r="X92" i="11"/>
  <c r="W125" i="2"/>
  <c r="T126" i="2"/>
  <c r="V125" i="2"/>
  <c r="S127" i="2"/>
  <c r="X127" i="2" s="1"/>
  <c r="R128" i="2"/>
  <c r="U125" i="2"/>
  <c r="O127" i="2"/>
  <c r="N128" i="2"/>
  <c r="O96" i="11" l="1"/>
  <c r="S96" i="11" s="1"/>
  <c r="U96" i="11" s="1"/>
  <c r="N97" i="11"/>
  <c r="N99" i="14"/>
  <c r="O98" i="14"/>
  <c r="X95" i="14"/>
  <c r="U95" i="14"/>
  <c r="V95" i="14"/>
  <c r="R99" i="14"/>
  <c r="W96" i="14"/>
  <c r="S96" i="14"/>
  <c r="T106" i="14"/>
  <c r="W115" i="13"/>
  <c r="T116" i="13"/>
  <c r="U115" i="13"/>
  <c r="V115" i="13"/>
  <c r="S118" i="13"/>
  <c r="X118" i="13"/>
  <c r="R119" i="13"/>
  <c r="O120" i="13"/>
  <c r="N121" i="13"/>
  <c r="T130" i="11"/>
  <c r="V93" i="11"/>
  <c r="X93" i="11"/>
  <c r="W94" i="11"/>
  <c r="R129" i="2"/>
  <c r="S128" i="2"/>
  <c r="W126" i="2"/>
  <c r="T127" i="2"/>
  <c r="U127" i="2" s="1"/>
  <c r="V126" i="2"/>
  <c r="U126" i="2"/>
  <c r="O128" i="2"/>
  <c r="N129" i="2"/>
  <c r="N98" i="11" l="1"/>
  <c r="O97" i="11"/>
  <c r="S97" i="11" s="1"/>
  <c r="U97" i="11" s="1"/>
  <c r="N100" i="14"/>
  <c r="O99" i="14"/>
  <c r="W97" i="14"/>
  <c r="S97" i="14"/>
  <c r="R100" i="14"/>
  <c r="V96" i="14"/>
  <c r="U96" i="14"/>
  <c r="X96" i="14"/>
  <c r="T107" i="14"/>
  <c r="R120" i="13"/>
  <c r="S119" i="13"/>
  <c r="T117" i="13"/>
  <c r="W116" i="13"/>
  <c r="U116" i="13"/>
  <c r="V116" i="13"/>
  <c r="O121" i="13"/>
  <c r="N122" i="13"/>
  <c r="T131" i="11"/>
  <c r="W95" i="11"/>
  <c r="V94" i="11"/>
  <c r="X94" i="11"/>
  <c r="V127" i="2"/>
  <c r="X128" i="2"/>
  <c r="W127" i="2"/>
  <c r="T128" i="2"/>
  <c r="S129" i="2"/>
  <c r="X129" i="2"/>
  <c r="R130" i="2"/>
  <c r="O129" i="2"/>
  <c r="N130" i="2"/>
  <c r="N99" i="11" l="1"/>
  <c r="O98" i="11"/>
  <c r="S98" i="11" s="1"/>
  <c r="U98" i="11" s="1"/>
  <c r="N101" i="14"/>
  <c r="O100" i="14"/>
  <c r="U97" i="14"/>
  <c r="V97" i="14"/>
  <c r="X97" i="14"/>
  <c r="R101" i="14"/>
  <c r="W98" i="14"/>
  <c r="S98" i="14"/>
  <c r="T108" i="14"/>
  <c r="W117" i="13"/>
  <c r="T118" i="13"/>
  <c r="U117" i="13"/>
  <c r="V117" i="13"/>
  <c r="R121" i="13"/>
  <c r="S120" i="13"/>
  <c r="X119" i="13"/>
  <c r="O122" i="13"/>
  <c r="N123" i="13"/>
  <c r="T132" i="11"/>
  <c r="W96" i="11"/>
  <c r="V95" i="11"/>
  <c r="X95" i="11"/>
  <c r="W128" i="2"/>
  <c r="T129" i="2"/>
  <c r="V128" i="2"/>
  <c r="S130" i="2"/>
  <c r="R131" i="2"/>
  <c r="U128" i="2"/>
  <c r="N131" i="2"/>
  <c r="O130" i="2"/>
  <c r="N100" i="11" l="1"/>
  <c r="O99" i="11"/>
  <c r="S99" i="11" s="1"/>
  <c r="U99" i="11" s="1"/>
  <c r="N102" i="14"/>
  <c r="O101" i="14"/>
  <c r="U98" i="14"/>
  <c r="V98" i="14"/>
  <c r="X98" i="14"/>
  <c r="R102" i="14"/>
  <c r="W99" i="14"/>
  <c r="S99" i="14"/>
  <c r="T109" i="14"/>
  <c r="W118" i="13"/>
  <c r="T119" i="13"/>
  <c r="V118" i="13"/>
  <c r="U118" i="13"/>
  <c r="S121" i="13"/>
  <c r="R122" i="13"/>
  <c r="X120" i="13"/>
  <c r="N124" i="13"/>
  <c r="O123" i="13"/>
  <c r="T133" i="11"/>
  <c r="W97" i="11"/>
  <c r="V96" i="11"/>
  <c r="X96" i="11"/>
  <c r="S131" i="2"/>
  <c r="R132" i="2"/>
  <c r="U130" i="2"/>
  <c r="V130" i="2"/>
  <c r="X130" i="2"/>
  <c r="T130" i="2"/>
  <c r="W129" i="2"/>
  <c r="U129" i="2"/>
  <c r="V129" i="2"/>
  <c r="O131" i="2"/>
  <c r="N132" i="2"/>
  <c r="N101" i="11" l="1"/>
  <c r="O100" i="11"/>
  <c r="S100" i="11" s="1"/>
  <c r="U100" i="11" s="1"/>
  <c r="N103" i="14"/>
  <c r="O102" i="14"/>
  <c r="U99" i="14"/>
  <c r="V99" i="14"/>
  <c r="X99" i="14"/>
  <c r="R103" i="14"/>
  <c r="W100" i="14"/>
  <c r="S100" i="14"/>
  <c r="T110" i="14"/>
  <c r="S122" i="13"/>
  <c r="R123" i="13"/>
  <c r="X122" i="13"/>
  <c r="T120" i="13"/>
  <c r="W119" i="13"/>
  <c r="V119" i="13"/>
  <c r="U119" i="13"/>
  <c r="X121" i="13"/>
  <c r="N125" i="13"/>
  <c r="O124" i="13"/>
  <c r="T134" i="11"/>
  <c r="V97" i="11"/>
  <c r="X97" i="11"/>
  <c r="W98" i="11"/>
  <c r="W130" i="2"/>
  <c r="T131" i="2"/>
  <c r="R133" i="2"/>
  <c r="S132" i="2"/>
  <c r="X132" i="2"/>
  <c r="U131" i="2"/>
  <c r="X131" i="2"/>
  <c r="O132" i="2"/>
  <c r="N133" i="2"/>
  <c r="O101" i="11" l="1"/>
  <c r="S101" i="11" s="1"/>
  <c r="U101" i="11" s="1"/>
  <c r="N102" i="11"/>
  <c r="N104" i="14"/>
  <c r="O103" i="14"/>
  <c r="W101" i="14"/>
  <c r="S101" i="14"/>
  <c r="V100" i="14"/>
  <c r="U100" i="14"/>
  <c r="X100" i="14"/>
  <c r="R104" i="14"/>
  <c r="T111" i="14"/>
  <c r="R124" i="13"/>
  <c r="S123" i="13"/>
  <c r="W120" i="13"/>
  <c r="T121" i="13"/>
  <c r="U120" i="13"/>
  <c r="V120" i="13"/>
  <c r="O125" i="13"/>
  <c r="N126" i="13"/>
  <c r="T135" i="11"/>
  <c r="V98" i="11"/>
  <c r="X98" i="11"/>
  <c r="W99" i="11"/>
  <c r="W131" i="2"/>
  <c r="T132" i="2"/>
  <c r="U132" i="2" s="1"/>
  <c r="V131" i="2"/>
  <c r="R134" i="2"/>
  <c r="S133" i="2"/>
  <c r="O133" i="2"/>
  <c r="N134" i="2"/>
  <c r="N103" i="11" l="1"/>
  <c r="O102" i="11"/>
  <c r="S102" i="11" s="1"/>
  <c r="U102" i="11" s="1"/>
  <c r="N105" i="14"/>
  <c r="O104" i="14"/>
  <c r="V101" i="14"/>
  <c r="U101" i="14"/>
  <c r="X101" i="14"/>
  <c r="R105" i="14"/>
  <c r="W102" i="14"/>
  <c r="S102" i="14"/>
  <c r="T112" i="14"/>
  <c r="R125" i="13"/>
  <c r="S124" i="13"/>
  <c r="W121" i="13"/>
  <c r="T122" i="13"/>
  <c r="U121" i="13"/>
  <c r="V121" i="13"/>
  <c r="X123" i="13"/>
  <c r="N127" i="13"/>
  <c r="O126" i="13"/>
  <c r="T136" i="11"/>
  <c r="T137" i="11" s="1"/>
  <c r="T138" i="11" s="1"/>
  <c r="T139" i="11" s="1"/>
  <c r="T140" i="11" s="1"/>
  <c r="T141" i="11" s="1"/>
  <c r="T142" i="11" s="1"/>
  <c r="T143" i="11" s="1"/>
  <c r="T144" i="11" s="1"/>
  <c r="T145" i="11" s="1"/>
  <c r="V99" i="11"/>
  <c r="X99" i="11"/>
  <c r="W100" i="11"/>
  <c r="S134" i="2"/>
  <c r="X134" i="2"/>
  <c r="R135" i="2"/>
  <c r="V132" i="2"/>
  <c r="X133" i="2"/>
  <c r="T133" i="2"/>
  <c r="W132" i="2"/>
  <c r="O134" i="2"/>
  <c r="N135" i="2"/>
  <c r="O135" i="2" s="1"/>
  <c r="O103" i="11" l="1"/>
  <c r="S103" i="11" s="1"/>
  <c r="U103" i="11" s="1"/>
  <c r="N104" i="11"/>
  <c r="N106" i="14"/>
  <c r="O105" i="14"/>
  <c r="U102" i="14"/>
  <c r="V102" i="14"/>
  <c r="X102" i="14"/>
  <c r="R106" i="14"/>
  <c r="W103" i="14"/>
  <c r="S103" i="14"/>
  <c r="T113" i="14"/>
  <c r="W122" i="13"/>
  <c r="T123" i="13"/>
  <c r="V122" i="13"/>
  <c r="U122" i="13"/>
  <c r="S125" i="13"/>
  <c r="X125" i="13"/>
  <c r="R126" i="13"/>
  <c r="X124" i="13"/>
  <c r="N128" i="13"/>
  <c r="O127" i="13"/>
  <c r="W101" i="11"/>
  <c r="V100" i="11"/>
  <c r="X100" i="11"/>
  <c r="T134" i="2"/>
  <c r="W133" i="2"/>
  <c r="V133" i="2"/>
  <c r="X135" i="2"/>
  <c r="S135" i="2"/>
  <c r="U133" i="2"/>
  <c r="V134" i="2"/>
  <c r="U134" i="2"/>
  <c r="N105" i="11" l="1"/>
  <c r="O104" i="11"/>
  <c r="S104" i="11" s="1"/>
  <c r="U104" i="11" s="1"/>
  <c r="N107" i="14"/>
  <c r="O106" i="14"/>
  <c r="R107" i="14"/>
  <c r="U103" i="14"/>
  <c r="V103" i="14"/>
  <c r="X103" i="14"/>
  <c r="W104" i="14"/>
  <c r="S104" i="14"/>
  <c r="T114" i="14"/>
  <c r="S126" i="13"/>
  <c r="R127" i="13"/>
  <c r="X126" i="13"/>
  <c r="W123" i="13"/>
  <c r="T124" i="13"/>
  <c r="U123" i="13"/>
  <c r="V123" i="13"/>
  <c r="O128" i="13"/>
  <c r="N129" i="13"/>
  <c r="V101" i="11"/>
  <c r="X101" i="11"/>
  <c r="W102" i="11"/>
  <c r="U135" i="2"/>
  <c r="W134" i="2"/>
  <c r="T135" i="2"/>
  <c r="W135" i="2" s="1"/>
  <c r="O105" i="11" l="1"/>
  <c r="S105" i="11" s="1"/>
  <c r="U105" i="11" s="1"/>
  <c r="N106" i="11"/>
  <c r="N108" i="14"/>
  <c r="O107" i="14"/>
  <c r="R108" i="14"/>
  <c r="V104" i="14"/>
  <c r="U104" i="14"/>
  <c r="X104" i="14"/>
  <c r="W105" i="14"/>
  <c r="S105" i="14"/>
  <c r="T115" i="14"/>
  <c r="R128" i="13"/>
  <c r="S127" i="13"/>
  <c r="T125" i="13"/>
  <c r="W124" i="13"/>
  <c r="V124" i="13"/>
  <c r="U124" i="13"/>
  <c r="O129" i="13"/>
  <c r="N130" i="13"/>
  <c r="V102" i="11"/>
  <c r="X102" i="11"/>
  <c r="W103" i="11"/>
  <c r="V135" i="2"/>
  <c r="N107" i="11" l="1"/>
  <c r="O106" i="11"/>
  <c r="S106" i="11" s="1"/>
  <c r="U106" i="11" s="1"/>
  <c r="N109" i="14"/>
  <c r="O108" i="14"/>
  <c r="U105" i="14"/>
  <c r="V105" i="14"/>
  <c r="X105" i="14"/>
  <c r="R109" i="14"/>
  <c r="W106" i="14"/>
  <c r="S106" i="14"/>
  <c r="T116" i="14"/>
  <c r="W125" i="13"/>
  <c r="T126" i="13"/>
  <c r="U125" i="13"/>
  <c r="V125" i="13"/>
  <c r="R129" i="13"/>
  <c r="S128" i="13"/>
  <c r="X127" i="13"/>
  <c r="O130" i="13"/>
  <c r="N131" i="13"/>
  <c r="V103" i="11"/>
  <c r="X103" i="11"/>
  <c r="W104" i="11"/>
  <c r="N108" i="11" l="1"/>
  <c r="O107" i="11"/>
  <c r="S107" i="11" s="1"/>
  <c r="U107" i="11" s="1"/>
  <c r="N110" i="14"/>
  <c r="O109" i="14"/>
  <c r="V106" i="14"/>
  <c r="U106" i="14"/>
  <c r="X106" i="14"/>
  <c r="R110" i="14"/>
  <c r="W107" i="14"/>
  <c r="S107" i="14"/>
  <c r="T117" i="14"/>
  <c r="S129" i="13"/>
  <c r="R130" i="13"/>
  <c r="W126" i="13"/>
  <c r="T127" i="13"/>
  <c r="V126" i="13"/>
  <c r="U126" i="13"/>
  <c r="X128" i="13"/>
  <c r="N132" i="13"/>
  <c r="O131" i="13"/>
  <c r="V104" i="11"/>
  <c r="X104" i="11"/>
  <c r="W105" i="11"/>
  <c r="N109" i="11" l="1"/>
  <c r="O108" i="11"/>
  <c r="S108" i="11" s="1"/>
  <c r="U108" i="11" s="1"/>
  <c r="N111" i="14"/>
  <c r="O110" i="14"/>
  <c r="U107" i="14"/>
  <c r="V107" i="14"/>
  <c r="X107" i="14"/>
  <c r="R111" i="14"/>
  <c r="W108" i="14"/>
  <c r="S108" i="14"/>
  <c r="T118" i="14"/>
  <c r="W127" i="13"/>
  <c r="T128" i="13"/>
  <c r="U127" i="13"/>
  <c r="V127" i="13"/>
  <c r="X129" i="13"/>
  <c r="S130" i="13"/>
  <c r="R131" i="13"/>
  <c r="N133" i="13"/>
  <c r="O132" i="13"/>
  <c r="W106" i="11"/>
  <c r="V105" i="11"/>
  <c r="X105" i="11"/>
  <c r="O109" i="11" l="1"/>
  <c r="S109" i="11" s="1"/>
  <c r="U109" i="11" s="1"/>
  <c r="N110" i="11"/>
  <c r="N112" i="14"/>
  <c r="O111" i="14"/>
  <c r="W109" i="14"/>
  <c r="S109" i="14"/>
  <c r="V108" i="14"/>
  <c r="U108" i="14"/>
  <c r="X108" i="14"/>
  <c r="R112" i="14"/>
  <c r="T119" i="14"/>
  <c r="R132" i="13"/>
  <c r="S131" i="13"/>
  <c r="X131" i="13" s="1"/>
  <c r="T129" i="13"/>
  <c r="W128" i="13"/>
  <c r="U128" i="13"/>
  <c r="V128" i="13"/>
  <c r="X130" i="13"/>
  <c r="O133" i="13"/>
  <c r="N134" i="13"/>
  <c r="O134" i="13" s="1"/>
  <c r="W107" i="11"/>
  <c r="V106" i="11"/>
  <c r="X106" i="11"/>
  <c r="N111" i="11" l="1"/>
  <c r="O110" i="11"/>
  <c r="S110" i="11" s="1"/>
  <c r="U110" i="11" s="1"/>
  <c r="N113" i="14"/>
  <c r="O112" i="14"/>
  <c r="U109" i="14"/>
  <c r="V109" i="14"/>
  <c r="X109" i="14"/>
  <c r="R113" i="14"/>
  <c r="W110" i="14"/>
  <c r="S110" i="14"/>
  <c r="T120" i="14"/>
  <c r="R133" i="13"/>
  <c r="S132" i="13"/>
  <c r="X132" i="13" s="1"/>
  <c r="W129" i="13"/>
  <c r="T130" i="13"/>
  <c r="U129" i="13"/>
  <c r="V129" i="13"/>
  <c r="V107" i="11"/>
  <c r="X107" i="11"/>
  <c r="W108" i="11"/>
  <c r="O111" i="11" l="1"/>
  <c r="S111" i="11" s="1"/>
  <c r="U111" i="11" s="1"/>
  <c r="N112" i="11"/>
  <c r="N114" i="14"/>
  <c r="O113" i="14"/>
  <c r="R114" i="14"/>
  <c r="X110" i="14"/>
  <c r="V110" i="14"/>
  <c r="U110" i="14"/>
  <c r="W111" i="14"/>
  <c r="S111" i="14"/>
  <c r="T121" i="14"/>
  <c r="W130" i="13"/>
  <c r="T131" i="13"/>
  <c r="U130" i="13"/>
  <c r="V130" i="13"/>
  <c r="S133" i="13"/>
  <c r="X133" i="13" s="1"/>
  <c r="R134" i="13"/>
  <c r="W109" i="11"/>
  <c r="V108" i="11"/>
  <c r="X108" i="11"/>
  <c r="O112" i="11" l="1"/>
  <c r="S112" i="11" s="1"/>
  <c r="U112" i="11" s="1"/>
  <c r="N113" i="11"/>
  <c r="N115" i="14"/>
  <c r="O114" i="14"/>
  <c r="U111" i="14"/>
  <c r="V111" i="14"/>
  <c r="X111" i="14"/>
  <c r="W112" i="14"/>
  <c r="S112" i="14"/>
  <c r="R115" i="14"/>
  <c r="T122" i="14"/>
  <c r="W131" i="13"/>
  <c r="T132" i="13"/>
  <c r="V131" i="13"/>
  <c r="U131" i="13"/>
  <c r="S134" i="13"/>
  <c r="X134" i="13"/>
  <c r="W110" i="11"/>
  <c r="V109" i="11"/>
  <c r="X109" i="11"/>
  <c r="N114" i="11" l="1"/>
  <c r="O113" i="11"/>
  <c r="S113" i="11" s="1"/>
  <c r="U113" i="11" s="1"/>
  <c r="N116" i="14"/>
  <c r="O115" i="14"/>
  <c r="R116" i="14"/>
  <c r="U112" i="14"/>
  <c r="V112" i="14"/>
  <c r="X112" i="14"/>
  <c r="W113" i="14"/>
  <c r="S113" i="14"/>
  <c r="T123" i="14"/>
  <c r="T133" i="13"/>
  <c r="W132" i="13"/>
  <c r="U132" i="13"/>
  <c r="V132" i="13"/>
  <c r="W111" i="11"/>
  <c r="V110" i="11"/>
  <c r="X110" i="11"/>
  <c r="N115" i="11" l="1"/>
  <c r="O114" i="11"/>
  <c r="S114" i="11" s="1"/>
  <c r="U114" i="11" s="1"/>
  <c r="N117" i="14"/>
  <c r="O116" i="14"/>
  <c r="W114" i="14"/>
  <c r="S114" i="14"/>
  <c r="R117" i="14"/>
  <c r="V113" i="14"/>
  <c r="U113" i="14"/>
  <c r="X113" i="14"/>
  <c r="T124" i="14"/>
  <c r="W133" i="13"/>
  <c r="T134" i="13"/>
  <c r="V133" i="13"/>
  <c r="U133" i="13"/>
  <c r="W112" i="11"/>
  <c r="V111" i="11"/>
  <c r="X111" i="11"/>
  <c r="O115" i="11" l="1"/>
  <c r="S115" i="11" s="1"/>
  <c r="U115" i="11" s="1"/>
  <c r="N116" i="11"/>
  <c r="N118" i="14"/>
  <c r="O117" i="14"/>
  <c r="R118" i="14"/>
  <c r="W115" i="14"/>
  <c r="S115" i="14"/>
  <c r="U114" i="14"/>
  <c r="V114" i="14"/>
  <c r="X114" i="14"/>
  <c r="T125" i="14"/>
  <c r="W134" i="13"/>
  <c r="U134" i="13"/>
  <c r="V134" i="13"/>
  <c r="V112" i="11"/>
  <c r="X112" i="11"/>
  <c r="W113" i="11"/>
  <c r="O116" i="11" l="1"/>
  <c r="S116" i="11" s="1"/>
  <c r="U116" i="11" s="1"/>
  <c r="N117" i="11"/>
  <c r="N119" i="14"/>
  <c r="O118" i="14"/>
  <c r="W116" i="14"/>
  <c r="S116" i="14"/>
  <c r="U115" i="14"/>
  <c r="V115" i="14"/>
  <c r="X115" i="14"/>
  <c r="R119" i="14"/>
  <c r="T126" i="14"/>
  <c r="V113" i="11"/>
  <c r="X113" i="11"/>
  <c r="W114" i="11"/>
  <c r="O117" i="11" l="1"/>
  <c r="S117" i="11" s="1"/>
  <c r="U117" i="11" s="1"/>
  <c r="N118" i="11"/>
  <c r="N120" i="14"/>
  <c r="O119" i="14"/>
  <c r="U116" i="14"/>
  <c r="V116" i="14"/>
  <c r="X116" i="14"/>
  <c r="R120" i="14"/>
  <c r="W117" i="14"/>
  <c r="S117" i="14"/>
  <c r="T127" i="14"/>
  <c r="V114" i="11"/>
  <c r="X114" i="11"/>
  <c r="W115" i="11"/>
  <c r="N119" i="11" l="1"/>
  <c r="O118" i="11"/>
  <c r="S118" i="11" s="1"/>
  <c r="U118" i="11" s="1"/>
  <c r="N121" i="14"/>
  <c r="O120" i="14"/>
  <c r="W118" i="14"/>
  <c r="S118" i="14"/>
  <c r="R121" i="14"/>
  <c r="U117" i="14"/>
  <c r="V117" i="14"/>
  <c r="X117" i="14"/>
  <c r="T128" i="14"/>
  <c r="V115" i="11"/>
  <c r="X115" i="11"/>
  <c r="W116" i="11"/>
  <c r="N120" i="11" l="1"/>
  <c r="O119" i="11"/>
  <c r="S119" i="11" s="1"/>
  <c r="U119" i="11" s="1"/>
  <c r="N122" i="14"/>
  <c r="O121" i="14"/>
  <c r="V118" i="14"/>
  <c r="U118" i="14"/>
  <c r="X118" i="14"/>
  <c r="R122" i="14"/>
  <c r="W119" i="14"/>
  <c r="S119" i="14"/>
  <c r="T129" i="14"/>
  <c r="W117" i="11"/>
  <c r="V116" i="11"/>
  <c r="X116" i="11"/>
  <c r="O120" i="11" l="1"/>
  <c r="S120" i="11" s="1"/>
  <c r="U120" i="11" s="1"/>
  <c r="N121" i="11"/>
  <c r="N123" i="14"/>
  <c r="O122" i="14"/>
  <c r="W120" i="14"/>
  <c r="S120" i="14"/>
  <c r="X119" i="14"/>
  <c r="U119" i="14"/>
  <c r="V119" i="14"/>
  <c r="R123" i="14"/>
  <c r="T130" i="14"/>
  <c r="V117" i="11"/>
  <c r="X117" i="11"/>
  <c r="W118" i="11"/>
  <c r="O121" i="11" l="1"/>
  <c r="S121" i="11" s="1"/>
  <c r="U121" i="11" s="1"/>
  <c r="N122" i="11"/>
  <c r="N124" i="14"/>
  <c r="O123" i="14"/>
  <c r="U120" i="14"/>
  <c r="V120" i="14"/>
  <c r="X120" i="14"/>
  <c r="R124" i="14"/>
  <c r="W121" i="14"/>
  <c r="S121" i="14"/>
  <c r="T131" i="14"/>
  <c r="V118" i="11"/>
  <c r="X118" i="11"/>
  <c r="W119" i="11"/>
  <c r="N123" i="11" l="1"/>
  <c r="O122" i="11"/>
  <c r="S122" i="11" s="1"/>
  <c r="U122" i="11" s="1"/>
  <c r="N125" i="14"/>
  <c r="O124" i="14"/>
  <c r="X121" i="14"/>
  <c r="V121" i="14"/>
  <c r="U121" i="14"/>
  <c r="R125" i="14"/>
  <c r="W122" i="14"/>
  <c r="S122" i="14"/>
  <c r="T132" i="14"/>
  <c r="V119" i="11"/>
  <c r="X119" i="11"/>
  <c r="W120" i="11"/>
  <c r="N124" i="11" l="1"/>
  <c r="O123" i="11"/>
  <c r="S123" i="11" s="1"/>
  <c r="U123" i="11" s="1"/>
  <c r="N126" i="14"/>
  <c r="O125" i="14"/>
  <c r="R126" i="14"/>
  <c r="V122" i="14"/>
  <c r="U122" i="14"/>
  <c r="X122" i="14"/>
  <c r="W123" i="14"/>
  <c r="S123" i="14"/>
  <c r="T133" i="14"/>
  <c r="W121" i="11"/>
  <c r="V120" i="11"/>
  <c r="X120" i="11"/>
  <c r="O124" i="11" l="1"/>
  <c r="S124" i="11" s="1"/>
  <c r="U124" i="11" s="1"/>
  <c r="N125" i="11"/>
  <c r="N127" i="14"/>
  <c r="O126" i="14"/>
  <c r="R127" i="14"/>
  <c r="U123" i="14"/>
  <c r="V123" i="14"/>
  <c r="X123" i="14"/>
  <c r="W124" i="14"/>
  <c r="S124" i="14"/>
  <c r="T134" i="14"/>
  <c r="V121" i="11"/>
  <c r="X121" i="11"/>
  <c r="W122" i="11"/>
  <c r="O125" i="11" l="1"/>
  <c r="S125" i="11" s="1"/>
  <c r="U125" i="11" s="1"/>
  <c r="N126" i="11"/>
  <c r="N128" i="14"/>
  <c r="O127" i="14"/>
  <c r="W125" i="14"/>
  <c r="S125" i="14"/>
  <c r="X124" i="14"/>
  <c r="V124" i="14"/>
  <c r="U124" i="14"/>
  <c r="R128" i="14"/>
  <c r="T135" i="14"/>
  <c r="T136" i="14" s="1"/>
  <c r="T137" i="14" s="1"/>
  <c r="T138" i="14" s="1"/>
  <c r="T139" i="14" s="1"/>
  <c r="T140" i="14" s="1"/>
  <c r="T141" i="14" s="1"/>
  <c r="T142" i="14" s="1"/>
  <c r="T143" i="14" s="1"/>
  <c r="T144" i="14" s="1"/>
  <c r="V122" i="11"/>
  <c r="X122" i="11"/>
  <c r="W123" i="11"/>
  <c r="N127" i="11" l="1"/>
  <c r="O126" i="11"/>
  <c r="S126" i="11" s="1"/>
  <c r="U126" i="11" s="1"/>
  <c r="N129" i="14"/>
  <c r="O128" i="14"/>
  <c r="W126" i="14"/>
  <c r="S126" i="14"/>
  <c r="X125" i="14"/>
  <c r="U125" i="14"/>
  <c r="V125" i="14"/>
  <c r="R129" i="14"/>
  <c r="V123" i="11"/>
  <c r="X123" i="11"/>
  <c r="W124" i="11"/>
  <c r="N128" i="11" l="1"/>
  <c r="O127" i="11"/>
  <c r="S127" i="11" s="1"/>
  <c r="U127" i="11" s="1"/>
  <c r="N130" i="14"/>
  <c r="O129" i="14"/>
  <c r="R130" i="14"/>
  <c r="W127" i="14"/>
  <c r="S127" i="14"/>
  <c r="U126" i="14"/>
  <c r="V126" i="14"/>
  <c r="X126" i="14"/>
  <c r="V124" i="11"/>
  <c r="X124" i="11"/>
  <c r="W125" i="11"/>
  <c r="N129" i="11" l="1"/>
  <c r="O128" i="11"/>
  <c r="S128" i="11" s="1"/>
  <c r="U128" i="11" s="1"/>
  <c r="N131" i="14"/>
  <c r="O130" i="14"/>
  <c r="R131" i="14"/>
  <c r="W128" i="14"/>
  <c r="S128" i="14"/>
  <c r="X127" i="14"/>
  <c r="U127" i="14"/>
  <c r="V127" i="14"/>
  <c r="W126" i="11"/>
  <c r="V125" i="11"/>
  <c r="X125" i="11"/>
  <c r="N130" i="11" l="1"/>
  <c r="O129" i="11"/>
  <c r="S129" i="11" s="1"/>
  <c r="U129" i="11" s="1"/>
  <c r="N132" i="14"/>
  <c r="O131" i="14"/>
  <c r="R132" i="14"/>
  <c r="U128" i="14"/>
  <c r="V128" i="14"/>
  <c r="X128" i="14"/>
  <c r="W129" i="14"/>
  <c r="S129" i="14"/>
  <c r="V126" i="11"/>
  <c r="X126" i="11"/>
  <c r="W127" i="11"/>
  <c r="O130" i="11" l="1"/>
  <c r="S130" i="11" s="1"/>
  <c r="U130" i="11" s="1"/>
  <c r="N131" i="11"/>
  <c r="N133" i="14"/>
  <c r="O132" i="14"/>
  <c r="R133" i="14"/>
  <c r="V129" i="14"/>
  <c r="U129" i="14"/>
  <c r="X129" i="14"/>
  <c r="W130" i="14"/>
  <c r="S130" i="14"/>
  <c r="W128" i="11"/>
  <c r="V127" i="11"/>
  <c r="X127" i="11"/>
  <c r="N132" i="11" l="1"/>
  <c r="O131" i="11"/>
  <c r="S131" i="11" s="1"/>
  <c r="U131" i="11" s="1"/>
  <c r="N134" i="14"/>
  <c r="O133" i="14"/>
  <c r="W131" i="14"/>
  <c r="S131" i="14"/>
  <c r="R134" i="14"/>
  <c r="U130" i="14"/>
  <c r="V130" i="14"/>
  <c r="X130" i="14"/>
  <c r="W129" i="11"/>
  <c r="V128" i="11"/>
  <c r="X128" i="11"/>
  <c r="N133" i="11" l="1"/>
  <c r="O132" i="11"/>
  <c r="S132" i="11" s="1"/>
  <c r="U132" i="11" s="1"/>
  <c r="N135" i="14"/>
  <c r="O134" i="14"/>
  <c r="R135" i="14"/>
  <c r="R136" i="14" s="1"/>
  <c r="R137" i="14" s="1"/>
  <c r="R138" i="14" s="1"/>
  <c r="U131" i="14"/>
  <c r="V131" i="14"/>
  <c r="X131" i="14"/>
  <c r="W132" i="14"/>
  <c r="S132" i="14"/>
  <c r="W130" i="11"/>
  <c r="V129" i="11"/>
  <c r="X129" i="11"/>
  <c r="R139" i="14" l="1"/>
  <c r="R140" i="14" s="1"/>
  <c r="N134" i="11"/>
  <c r="O133" i="11"/>
  <c r="S133" i="11" s="1"/>
  <c r="U133" i="11" s="1"/>
  <c r="O135" i="14"/>
  <c r="W135" i="14" s="1"/>
  <c r="N136" i="14"/>
  <c r="W133" i="14"/>
  <c r="S133" i="14"/>
  <c r="V132" i="14"/>
  <c r="U132" i="14"/>
  <c r="X132" i="14"/>
  <c r="W131" i="11"/>
  <c r="V130" i="11"/>
  <c r="X130" i="11"/>
  <c r="R141" i="14" l="1"/>
  <c r="O134" i="11"/>
  <c r="S134" i="11" s="1"/>
  <c r="U134" i="11" s="1"/>
  <c r="N135" i="11"/>
  <c r="O136" i="14"/>
  <c r="N137" i="14"/>
  <c r="S135" i="14"/>
  <c r="X135" i="14" s="1"/>
  <c r="V133" i="14"/>
  <c r="U133" i="14"/>
  <c r="X133" i="14"/>
  <c r="W134" i="14"/>
  <c r="S134" i="14"/>
  <c r="V131" i="11"/>
  <c r="X131" i="11"/>
  <c r="W132" i="11"/>
  <c r="R142" i="14" l="1"/>
  <c r="O137" i="14"/>
  <c r="W137" i="14" s="1"/>
  <c r="N138" i="14"/>
  <c r="O135" i="11"/>
  <c r="S135" i="11" s="1"/>
  <c r="U135" i="11" s="1"/>
  <c r="N136" i="11"/>
  <c r="S136" i="14"/>
  <c r="W136" i="14"/>
  <c r="V135" i="14"/>
  <c r="U135" i="14"/>
  <c r="U134" i="14"/>
  <c r="V134" i="14"/>
  <c r="X134" i="14"/>
  <c r="W133" i="11"/>
  <c r="V132" i="11"/>
  <c r="X132" i="11"/>
  <c r="R143" i="14" l="1"/>
  <c r="S137" i="14"/>
  <c r="U137" i="14" s="1"/>
  <c r="O138" i="14"/>
  <c r="N139" i="14"/>
  <c r="O136" i="11"/>
  <c r="S136" i="11" s="1"/>
  <c r="U136" i="11" s="1"/>
  <c r="N137" i="11"/>
  <c r="U136" i="14"/>
  <c r="V136" i="14"/>
  <c r="X136" i="14"/>
  <c r="W134" i="11"/>
  <c r="V133" i="11"/>
  <c r="X133" i="11"/>
  <c r="R144" i="14" l="1"/>
  <c r="X137" i="14"/>
  <c r="V137" i="14"/>
  <c r="O139" i="14"/>
  <c r="W139" i="14" s="1"/>
  <c r="N140" i="14"/>
  <c r="S139" i="14"/>
  <c r="W138" i="14"/>
  <c r="S138" i="14"/>
  <c r="N138" i="11"/>
  <c r="O137" i="11"/>
  <c r="V134" i="11"/>
  <c r="X134" i="11"/>
  <c r="W135" i="11"/>
  <c r="W136" i="11"/>
  <c r="N141" i="14" l="1"/>
  <c r="O140" i="14"/>
  <c r="O138" i="11"/>
  <c r="W138" i="11" s="1"/>
  <c r="N139" i="11"/>
  <c r="U138" i="14"/>
  <c r="V138" i="14"/>
  <c r="X138" i="14"/>
  <c r="U139" i="14"/>
  <c r="V139" i="14"/>
  <c r="X139" i="14"/>
  <c r="S137" i="11"/>
  <c r="W137" i="11"/>
  <c r="S138" i="11"/>
  <c r="V136" i="11"/>
  <c r="X136" i="11"/>
  <c r="V135" i="11"/>
  <c r="X135" i="11"/>
  <c r="S140" i="14" l="1"/>
  <c r="W140" i="14"/>
  <c r="O141" i="14"/>
  <c r="N142" i="14"/>
  <c r="N140" i="11"/>
  <c r="O139" i="11"/>
  <c r="V138" i="11"/>
  <c r="X138" i="11"/>
  <c r="U138" i="11"/>
  <c r="X137" i="11"/>
  <c r="U137" i="11"/>
  <c r="V137" i="11"/>
  <c r="O142" i="14" l="1"/>
  <c r="N143" i="14"/>
  <c r="W141" i="14"/>
  <c r="S141" i="14"/>
  <c r="U140" i="14"/>
  <c r="V140" i="14"/>
  <c r="X140" i="14"/>
  <c r="O140" i="11"/>
  <c r="N141" i="11"/>
  <c r="S139" i="11"/>
  <c r="W139" i="11"/>
  <c r="W140" i="11"/>
  <c r="S140" i="11"/>
  <c r="N144" i="14" l="1"/>
  <c r="O144" i="14" s="1"/>
  <c r="O143" i="14"/>
  <c r="U141" i="14"/>
  <c r="V141" i="14"/>
  <c r="X141" i="14"/>
  <c r="W142" i="14"/>
  <c r="S142" i="14"/>
  <c r="N142" i="11"/>
  <c r="O141" i="11"/>
  <c r="V140" i="11"/>
  <c r="U140" i="11"/>
  <c r="X140" i="11"/>
  <c r="V139" i="11"/>
  <c r="U139" i="11"/>
  <c r="X139" i="11"/>
  <c r="G3" i="4"/>
  <c r="U142" i="14" l="1"/>
  <c r="V142" i="14"/>
  <c r="X142" i="14"/>
  <c r="W143" i="14"/>
  <c r="S143" i="14"/>
  <c r="W144" i="14"/>
  <c r="S144" i="14"/>
  <c r="S141" i="11"/>
  <c r="W141" i="11"/>
  <c r="N143" i="11"/>
  <c r="O142" i="11"/>
  <c r="K3" i="4"/>
  <c r="I1" i="4"/>
  <c r="U144" i="14" l="1"/>
  <c r="V144" i="14"/>
  <c r="X144" i="14"/>
  <c r="V143" i="14"/>
  <c r="U143" i="14"/>
  <c r="X143" i="14"/>
  <c r="S142" i="11"/>
  <c r="W142" i="11"/>
  <c r="N144" i="11"/>
  <c r="O143" i="11"/>
  <c r="U141" i="11"/>
  <c r="V141" i="11"/>
  <c r="X141" i="11"/>
  <c r="W143" i="11" l="1"/>
  <c r="S143" i="11"/>
  <c r="N145" i="11"/>
  <c r="O145" i="11" s="1"/>
  <c r="O144" i="11"/>
  <c r="U142" i="11"/>
  <c r="V142" i="11"/>
  <c r="X142" i="11"/>
  <c r="W144" i="11" l="1"/>
  <c r="S144" i="11"/>
  <c r="S145" i="11"/>
  <c r="W145" i="11"/>
  <c r="V143" i="11"/>
  <c r="U143" i="11"/>
  <c r="X143" i="11"/>
  <c r="U145" i="11" l="1"/>
  <c r="V145" i="11"/>
  <c r="X145" i="11"/>
  <c r="V144" i="11"/>
  <c r="U144" i="11"/>
  <c r="X14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<sst xmlns="http://schemas.openxmlformats.org/spreadsheetml/2006/main" count="1851" uniqueCount="563">
  <si>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</si>
  <si>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</si>
  <si>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</si>
  <si>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</si>
  <si>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</si>
  <si>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</si>
  <si>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</si>
  <si>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</si>
  <si>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</si>
  <si>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</si>
  <si>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</si>
  <si>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</si>
  <si>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</si>
  <si>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</si>
  <si>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</si>
  <si>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</si>
  <si>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</si>
  <si>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</si>
  <si>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</si>
  <si>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</si>
  <si>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</si>
  <si>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</si>
  <si>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</si>
  <si>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</si>
  <si>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</si>
  <si>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</si>
  <si>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</si>
  <si>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</si>
  <si>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</si>
  <si>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</si>
  <si>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</si>
  <si>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</si>
  <si>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</si>
  <si>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</si>
  <si>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</si>
  <si>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</si>
  <si>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</si>
  <si>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</si>
  <si>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</si>
  <si>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</si>
  <si>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</si>
  <si>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</si>
  <si>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</si>
  <si>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</si>
  <si>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</si>
  <si>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</si>
  <si>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</si>
  <si>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</si>
  <si>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</si>
  <si>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</si>
  <si>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</si>
  <si>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</si>
  <si>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</si>
  <si>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</si>
  <si>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</si>
  <si>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</si>
  <si>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</si>
  <si>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</si>
  <si>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</si>
  <si>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</si>
  <si>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</si>
  <si>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</si>
  <si>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</si>
  <si>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</si>
  <si>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</si>
  <si>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</si>
  <si>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</si>
  <si>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</si>
  <si>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</si>
  <si>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</si>
  <si>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</si>
  <si>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</si>
  <si>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</si>
  <si>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</si>
  <si>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</si>
  <si>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</si>
  <si>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</si>
  <si>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</si>
  <si>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</si>
  <si>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</si>
  <si>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</si>
  <si>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</si>
  <si>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</si>
  <si>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</si>
  <si>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</si>
  <si>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</si>
  <si>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</si>
  <si>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</si>
  <si>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</si>
  <si>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</si>
  <si>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</si>
  <si>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</si>
  <si>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</si>
  <si>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</si>
  <si>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</si>
  <si>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</si>
  <si>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</si>
  <si>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</si>
  <si>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</si>
  <si>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</si>
  <si>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</si>
  <si>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</si>
  <si>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</si>
  <si>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</si>
  <si>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</si>
  <si>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</si>
  <si>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</si>
  <si>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</si>
  <si>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</si>
  <si>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</si>
  <si>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</si>
  <si>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</si>
  <si>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</si>
  <si>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</si>
  <si>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</si>
  <si>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</si>
  <si>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</si>
  <si>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</si>
  <si>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</si>
  <si>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</si>
  <si>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</si>
  <si>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</si>
  <si>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</si>
  <si>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</si>
  <si>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</si>
  <si>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</si>
  <si>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</si>
  <si>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</si>
  <si>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</si>
  <si>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</si>
  <si>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</si>
  <si>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</si>
  <si>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</si>
  <si>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</si>
  <si>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</si>
  <si>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</si>
  <si>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</si>
  <si>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</si>
  <si>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</si>
  <si>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</si>
  <si>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</si>
  <si>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</si>
  <si>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</si>
  <si>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</si>
  <si>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</si>
  <si>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</si>
  <si>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</si>
  <si>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</si>
  <si>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</si>
  <si>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</si>
  <si>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</si>
  <si>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</si>
  <si>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</si>
  <si>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</si>
  <si>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</si>
  <si>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</si>
  <si>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</si>
  <si>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</si>
  <si>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</si>
  <si>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</si>
  <si>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</si>
  <si>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</si>
  <si>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</si>
  <si>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</si>
  <si>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</si>
  <si>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</si>
  <si>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</si>
  <si>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</si>
  <si>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</si>
  <si>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</si>
  <si>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</si>
  <si>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</si>
  <si>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</si>
  <si>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</si>
  <si>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</si>
  <si>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</si>
  <si>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</si>
  <si>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</si>
  <si>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</si>
  <si>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</si>
  <si>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</si>
  <si>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</si>
  <si>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</si>
  <si>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</si>
  <si>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</si>
  <si>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</si>
  <si>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</si>
  <si>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</si>
  <si>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</si>
  <si>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</si>
  <si>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</si>
  <si>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</si>
  <si>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</si>
  <si>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</si>
  <si>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</si>
  <si>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</si>
  <si>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</si>
  <si>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</si>
  <si>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</si>
  <si>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</si>
  <si>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</si>
  <si>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</si>
  <si>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</si>
  <si>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</si>
  <si>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</si>
  <si>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</si>
  <si>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</si>
  <si>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</si>
  <si>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</si>
  <si>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</si>
  <si>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</si>
  <si>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</si>
  <si>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</si>
  <si>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</si>
  <si>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</si>
  <si>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</si>
  <si>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</si>
  <si>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</si>
  <si>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</si>
  <si>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</si>
  <si>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</si>
  <si>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</si>
  <si>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</si>
  <si>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</si>
  <si>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</si>
  <si>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</si>
  <si>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</si>
  <si>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</si>
  <si>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</si>
  <si>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</si>
  <si>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</si>
  <si>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</si>
  <si>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</si>
  <si>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</si>
  <si>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</si>
  <si>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</si>
  <si>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</si>
  <si>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</si>
  <si>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</si>
  <si>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</si>
  <si>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</si>
  <si>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</si>
  <si>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</si>
  <si>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</si>
  <si>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</si>
  <si>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</si>
  <si>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</si>
  <si>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</si>
  <si>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</si>
  <si>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</si>
  <si>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</si>
  <si>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</si>
  <si>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</si>
  <si>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</si>
  <si>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</si>
  <si>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</si>
  <si>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</si>
  <si>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</si>
  <si>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</si>
  <si>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</si>
  <si>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</si>
  <si>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</si>
  <si>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</si>
  <si>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</si>
  <si>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</si>
  <si>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</si>
  <si>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</si>
  <si>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</si>
  <si>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</si>
  <si>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</si>
  <si>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</si>
  <si>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</si>
  <si>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</si>
  <si>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</si>
  <si>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</si>
  <si>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</si>
  <si>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</si>
  <si>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</si>
  <si>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</si>
  <si>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</si>
  <si>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</si>
  <si>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</si>
  <si>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</si>
  <si>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</si>
  <si>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</si>
  <si>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</si>
  <si>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</si>
  <si>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</si>
  <si>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</si>
  <si>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</si>
  <si>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</si>
  <si>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</si>
  <si>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</si>
  <si>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</si>
  <si>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</si>
  <si>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</si>
  <si>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</si>
  <si>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</si>
  <si>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</si>
  <si>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</si>
  <si>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</si>
  <si>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</si>
  <si>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</si>
  <si>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</si>
  <si>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</si>
  <si>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</si>
  <si>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</si>
  <si>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</si>
  <si>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</si>
  <si>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</si>
  <si>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</si>
  <si>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</si>
  <si>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</si>
  <si>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</si>
  <si>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</si>
  <si>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</si>
  <si>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</si>
  <si>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</si>
  <si>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</si>
  <si>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</si>
  <si>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</si>
  <si>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</si>
  <si>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</si>
  <si>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</si>
  <si>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</si>
  <si>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</si>
  <si>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</si>
  <si>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</si>
  <si>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</si>
  <si>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</si>
  <si>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</si>
  <si>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</si>
  <si>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</si>
  <si>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</si>
  <si>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</si>
  <si>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</si>
  <si>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</si>
  <si>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</si>
  <si>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</si>
  <si>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</si>
  <si>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</si>
  <si>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</si>
  <si>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</si>
  <si>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</si>
  <si>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</si>
  <si>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</si>
  <si>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</si>
  <si>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</si>
  <si>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</si>
  <si>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</si>
  <si>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</si>
  <si>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</si>
  <si>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</si>
  <si>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</si>
  <si>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</si>
  <si>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</si>
  <si>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</si>
  <si>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</si>
  <si>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</si>
  <si>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</si>
  <si>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</si>
  <si>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</si>
  <si>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</si>
  <si>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</si>
  <si>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</si>
  <si>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</si>
  <si>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</si>
  <si>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</si>
  <si>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</si>
  <si>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</si>
  <si>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</si>
  <si>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</si>
  <si>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</si>
  <si>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</si>
  <si>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</si>
  <si>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</si>
  <si>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</si>
  <si>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</si>
  <si>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</si>
  <si>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</si>
  <si>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</si>
  <si>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</si>
  <si>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</si>
  <si>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</si>
  <si>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</si>
  <si>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</si>
  <si>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</si>
  <si>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</si>
  <si>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</si>
  <si>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</si>
  <si>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</si>
  <si>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</si>
  <si>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</si>
  <si>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</si>
  <si>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</si>
  <si>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</si>
  <si>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</si>
  <si>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</si>
  <si>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</si>
  <si>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</si>
  <si>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</si>
  <si>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</si>
  <si>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</si>
  <si>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</si>
  <si>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</si>
  <si>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</si>
  <si>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</si>
  <si>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</si>
  <si>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</si>
  <si>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</si>
  <si>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</si>
  <si>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</si>
  <si>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</si>
  <si>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</si>
  <si>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</si>
  <si>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</si>
  <si>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</si>
  <si>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</si>
  <si>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</si>
  <si>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</si>
  <si>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</si>
  <si>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</si>
  <si>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</si>
  <si>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</si>
  <si>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</si>
  <si>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</si>
  <si>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</si>
  <si>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</si>
  <si>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</si>
  <si>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</si>
  <si>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</si>
  <si>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</si>
  <si>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</si>
  <si>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</si>
  <si>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</si>
  <si>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</si>
  <si>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</si>
  <si>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</si>
  <si>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</si>
  <si>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</si>
  <si>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</si>
  <si>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</si>
  <si>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</si>
  <si>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</si>
  <si>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</si>
  <si>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</si>
  <si>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</si>
  <si>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</si>
  <si>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</si>
  <si>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</si>
  <si>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</si>
  <si>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</si>
  <si>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-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</si>
  <si>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</si>
  <si>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</si>
  <si>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</si>
  <si>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</si>
  <si>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</si>
  <si>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</si>
  <si>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</si>
  <si>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</si>
  <si>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</si>
  <si>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</si>
  <si>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</si>
  <si>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</si>
  <si>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</si>
  <si>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</si>
  <si>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</si>
  <si>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</si>
  <si>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</si>
  <si>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</si>
  <si>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</si>
  <si>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</si>
  <si>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</si>
  <si>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</si>
  <si>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</si>
  <si>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</si>
  <si>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</si>
  <si>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</si>
  <si>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</si>
  <si>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</si>
  <si>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</si>
  <si>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</si>
  <si>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</si>
  <si>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</si>
  <si>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</si>
  <si>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</si>
  <si>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</si>
  <si>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</si>
  <si>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</si>
  <si>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</si>
  <si>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</si>
  <si>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</si>
  <si>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</si>
  <si>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</si>
  <si>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</si>
  <si>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</si>
  <si>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</si>
  <si>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</si>
  <si>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</si>
  <si>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</si>
  <si>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</si>
  <si>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</si>
  <si>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</si>
  <si>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</si>
  <si>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</si>
  <si>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</si>
  <si>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</si>
  <si>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</si>
  <si>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</si>
  <si>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</si>
  <si>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</si>
  <si>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</si>
  <si>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</si>
  <si>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</si>
  <si>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</si>
  <si>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</si>
  <si>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</si>
  <si>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</si>
  <si>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</si>
  <si>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</si>
  <si>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</si>
  <si>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</si>
  <si>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</si>
  <si>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</si>
  <si>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</si>
  <si>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</si>
  <si>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</si>
  <si>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</si>
  <si>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</si>
  <si>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</si>
  <si>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</si>
  <si>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</si>
  <si>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</si>
  <si>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</si>
  <si>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</si>
  <si>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</si>
  <si>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</si>
  <si>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</si>
  <si>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</si>
  <si>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</si>
  <si>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</si>
  <si>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</si>
  <si>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</si>
  <si>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</si>
  <si>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</si>
  <si>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CC出售日期</t>
    <phoneticPr fontId="2" type="noConversion"/>
  </si>
  <si>
    <t>ZSQ出售日期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</si>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</sst>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</numFmts>
  <fonts count="16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6"/>
      <color rgb="FFFF0000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0" fontId="0" fillId="0" borderId="0" xfId="0" applyFont="1"/>
    <xf numFmtId="9" fontId="0" fillId="0" borderId="0" xfId="1" applyFont="1" applyAlignment="1">
      <alignment horizontal="center" vertical="center" wrapText="1"/>
    </xf>
    <xf numFmtId="0" fontId="14" fillId="0" borderId="0" xfId="0" applyFont="1" applyAlignment="1">
      <alignment horizontal="right"/>
    </xf>
    <xf numFmtId="10" fontId="14" fillId="0" borderId="0" xfId="1" applyNumberFormat="1" applyFont="1" applyAlignment="1">
      <alignment horizontal="left"/>
    </xf>
    <xf numFmtId="0" fontId="15" fillId="0" borderId="0" xfId="0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3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49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F23" sqref="F23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1.2810999999999999</v>
      </c>
      <c r="G1" s="31" t="s">
        <v>50</v>
      </c>
      <c r="H1" s="45" t="str">
        <f>"盈利"&amp;ROUND(SUM(H2:H19962),2)</f>
        <v>盈利1277.98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9">
        <v>253.95</v>
      </c>
      <c r="D23" s="60">
        <v>1.0616000000000001</v>
      </c>
      <c r="E23" s="19">
        <f>10%*M23+13%</f>
        <v>0.30972887999999998</v>
      </c>
      <c r="F23" s="44">
        <f t="shared" si="0"/>
        <v>0.20494572222222207</v>
      </c>
      <c r="H23" s="41">
        <f t="shared" si="1"/>
        <v>55.335344999999961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9">
        <v>253.16</v>
      </c>
      <c r="D24" s="60">
        <v>1.0649</v>
      </c>
      <c r="E24" s="19">
        <f t="shared" ref="E24:E84" si="21">10%*M24+13%</f>
        <v>0.30972672266666668</v>
      </c>
      <c r="F24" s="37">
        <f t="shared" si="0"/>
        <v>0.20119731851851838</v>
      </c>
      <c r="H24" s="41">
        <f t="shared" si="1"/>
        <v>54.323275999999964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9">
        <v>240.9</v>
      </c>
      <c r="D25" s="60">
        <v>1.0569999999999999</v>
      </c>
      <c r="E25" s="19">
        <f t="shared" si="21"/>
        <v>0.29975419999999997</v>
      </c>
      <c r="F25" s="37">
        <f t="shared" si="0"/>
        <v>0.21026270588235288</v>
      </c>
      <c r="H25" s="41">
        <f t="shared" si="1"/>
        <v>53.616989999999987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9">
        <v>252.58</v>
      </c>
      <c r="D26" s="60">
        <v>1.0673999999999999</v>
      </c>
      <c r="E26" s="19">
        <f t="shared" si="21"/>
        <v>0.30973592799999999</v>
      </c>
      <c r="F26" s="37">
        <f t="shared" si="0"/>
        <v>0.19844532592592595</v>
      </c>
      <c r="H26" s="41">
        <f t="shared" si="1"/>
        <v>53.580238000000008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9">
        <v>235.44</v>
      </c>
      <c r="D27" s="60">
        <v>1.0814999999999999</v>
      </c>
      <c r="E27" s="19">
        <f t="shared" si="21"/>
        <v>0.29975224</v>
      </c>
      <c r="F27" s="37">
        <f t="shared" si="0"/>
        <v>0.18283209411764687</v>
      </c>
      <c r="H27" s="41">
        <f t="shared" si="1"/>
        <v>46.622183999999947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9">
        <v>231.51</v>
      </c>
      <c r="D28" s="60">
        <v>1.0999000000000001</v>
      </c>
      <c r="E28" s="19">
        <f t="shared" si="21"/>
        <v>0.29975856600000006</v>
      </c>
      <c r="F28" s="37">
        <f t="shared" si="0"/>
        <v>0.16308808235294103</v>
      </c>
      <c r="H28" s="41">
        <f t="shared" si="1"/>
        <v>41.587460999999962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9">
        <v>92.94</v>
      </c>
      <c r="D29" s="60">
        <v>1.1282000000000001</v>
      </c>
      <c r="E29" s="19">
        <f t="shared" si="21"/>
        <v>0.19990327200000002</v>
      </c>
      <c r="F29" s="37">
        <f t="shared" si="0"/>
        <v>0.13395651428571412</v>
      </c>
      <c r="H29" s="41">
        <f t="shared" si="1"/>
        <v>14.065433999999982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9">
        <v>78.62</v>
      </c>
      <c r="D30" s="60">
        <v>1.1431</v>
      </c>
      <c r="E30" s="19">
        <f t="shared" si="21"/>
        <v>0.18991368133333333</v>
      </c>
      <c r="F30" s="37">
        <f t="shared" si="0"/>
        <v>0.11911202222222228</v>
      </c>
      <c r="H30" s="41">
        <f t="shared" si="1"/>
        <v>10.720082000000005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9">
        <v>78.77</v>
      </c>
      <c r="D31" s="60">
        <v>1.141</v>
      </c>
      <c r="E31" s="19">
        <f t="shared" si="21"/>
        <v>0.18991771333333335</v>
      </c>
      <c r="F31" s="37">
        <f t="shared" si="0"/>
        <v>0.12124718888888882</v>
      </c>
      <c r="H31" s="41">
        <f t="shared" si="1"/>
        <v>10.912246999999994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9">
        <v>78.510000000000005</v>
      </c>
      <c r="D32" s="60">
        <v>1.1447000000000001</v>
      </c>
      <c r="E32" s="19">
        <f t="shared" si="21"/>
        <v>0.18991359800000002</v>
      </c>
      <c r="F32" s="37">
        <f t="shared" si="0"/>
        <v>0.11754623333333332</v>
      </c>
      <c r="H32" s="41">
        <f t="shared" si="1"/>
        <v>10.579160999999999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9">
        <v>78.7</v>
      </c>
      <c r="D33" s="60">
        <v>1.1418999999999999</v>
      </c>
      <c r="E33" s="19">
        <f t="shared" si="21"/>
        <v>0.18991168666666666</v>
      </c>
      <c r="F33" s="37">
        <f t="shared" si="0"/>
        <v>0.12025077777777776</v>
      </c>
      <c r="H33" s="41">
        <f t="shared" si="1"/>
        <v>10.822569999999999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9">
        <v>77.069999999999993</v>
      </c>
      <c r="D34" s="60">
        <v>1.1660999999999999</v>
      </c>
      <c r="E34" s="19">
        <f t="shared" si="21"/>
        <v>0.189914218</v>
      </c>
      <c r="F34" s="37">
        <f t="shared" ref="F34:F65" si="22">IF(G34="",($F$1*C34-B34)/B34,H34/B34)</f>
        <v>9.704863333333312E-2</v>
      </c>
      <c r="H34" s="41">
        <f t="shared" ref="H34:H65" si="23">IF(G34="",$F$1*C34-B34,G34-B34)</f>
        <v>8.7343769999999807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9">
        <v>109.44</v>
      </c>
      <c r="D35" s="60">
        <v>1.2319</v>
      </c>
      <c r="E35" s="19">
        <f t="shared" si="21"/>
        <v>0.21987942399999999</v>
      </c>
      <c r="F35" s="37">
        <f t="shared" si="22"/>
        <v>3.8545066666666503E-2</v>
      </c>
      <c r="H35" s="41">
        <f t="shared" si="23"/>
        <v>5.203583999999978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9">
        <v>110.69</v>
      </c>
      <c r="D36" s="60">
        <v>1.218</v>
      </c>
      <c r="E36" s="19">
        <f t="shared" si="21"/>
        <v>0.21988027999999998</v>
      </c>
      <c r="F36" s="37">
        <f t="shared" si="22"/>
        <v>5.040710370370368E-2</v>
      </c>
      <c r="H36" s="41">
        <f t="shared" si="23"/>
        <v>6.8049589999999966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9">
        <v>110.89</v>
      </c>
      <c r="D37" s="60">
        <v>1.2158</v>
      </c>
      <c r="E37" s="19">
        <f t="shared" si="21"/>
        <v>0.21988004133333333</v>
      </c>
      <c r="F37" s="37">
        <f t="shared" si="22"/>
        <v>5.230502962962949E-2</v>
      </c>
      <c r="H37" s="41">
        <f t="shared" si="23"/>
        <v>7.0611789999999814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9">
        <v>111.16</v>
      </c>
      <c r="D38" s="60">
        <v>1.2129000000000001</v>
      </c>
      <c r="E38" s="19">
        <f t="shared" si="21"/>
        <v>0.21988397600000001</v>
      </c>
      <c r="F38" s="37">
        <f t="shared" si="22"/>
        <v>5.4867229629629553E-2</v>
      </c>
      <c r="H38" s="41">
        <f t="shared" si="23"/>
        <v>7.4070759999999893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9">
        <v>108.9</v>
      </c>
      <c r="D39" s="60">
        <v>1.2381</v>
      </c>
      <c r="E39" s="19">
        <f t="shared" si="21"/>
        <v>0.21988605999999999</v>
      </c>
      <c r="F39" s="37">
        <f t="shared" si="22"/>
        <v>3.3420666666666599E-2</v>
      </c>
      <c r="H39" s="41">
        <f t="shared" si="23"/>
        <v>4.5117899999999906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9">
        <v>107.7</v>
      </c>
      <c r="D40" s="60">
        <v>1.2518</v>
      </c>
      <c r="E40" s="19">
        <f t="shared" si="21"/>
        <v>0.21987924000000003</v>
      </c>
      <c r="F40" s="37">
        <f t="shared" si="22"/>
        <v>2.2033111111111087E-2</v>
      </c>
      <c r="H40" s="41">
        <f t="shared" si="23"/>
        <v>2.9744699999999966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9">
        <v>107.11</v>
      </c>
      <c r="D41" s="60">
        <v>1.2587999999999999</v>
      </c>
      <c r="E41" s="19">
        <f t="shared" si="21"/>
        <v>0.21988671199999998</v>
      </c>
      <c r="F41" s="37">
        <f t="shared" si="22"/>
        <v>1.6434229629629517E-2</v>
      </c>
      <c r="H41" s="41">
        <f t="shared" si="23"/>
        <v>2.2186209999999846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9">
        <v>106.24</v>
      </c>
      <c r="D42" s="60">
        <v>1.2690999999999999</v>
      </c>
      <c r="E42" s="19">
        <f t="shared" si="21"/>
        <v>0.21988612266666666</v>
      </c>
      <c r="F42" s="37">
        <f t="shared" si="22"/>
        <v>8.1782518518518071E-3</v>
      </c>
      <c r="H42" s="41">
        <f t="shared" si="23"/>
        <v>1.1040639999999939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9">
        <v>107.27</v>
      </c>
      <c r="D43" s="60">
        <v>1.2568999999999999</v>
      </c>
      <c r="E43" s="19">
        <f t="shared" si="21"/>
        <v>0.21988510866666666</v>
      </c>
      <c r="F43" s="37">
        <f t="shared" si="22"/>
        <v>1.7952570370370166E-2</v>
      </c>
      <c r="H43" s="41">
        <f t="shared" si="23"/>
        <v>2.4235969999999725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9">
        <v>111.51</v>
      </c>
      <c r="D44" s="60">
        <v>1.2091000000000001</v>
      </c>
      <c r="E44" s="19">
        <f t="shared" si="21"/>
        <v>0.21988449400000004</v>
      </c>
      <c r="F44" s="37">
        <f t="shared" si="22"/>
        <v>5.8188599999999938E-2</v>
      </c>
      <c r="H44" s="41">
        <f t="shared" si="23"/>
        <v>7.8554609999999911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9">
        <v>109.42</v>
      </c>
      <c r="D45" s="60">
        <v>1.2322</v>
      </c>
      <c r="E45" s="19">
        <f t="shared" si="21"/>
        <v>0.21988488266666667</v>
      </c>
      <c r="F45" s="37">
        <f t="shared" si="22"/>
        <v>3.8355274074073922E-2</v>
      </c>
      <c r="H45" s="41">
        <f t="shared" si="23"/>
        <v>5.1779619999999795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9">
        <v>108.72</v>
      </c>
      <c r="D46" s="60">
        <v>1.2402</v>
      </c>
      <c r="E46" s="19">
        <f t="shared" si="21"/>
        <v>0.21988969600000002</v>
      </c>
      <c r="F46" s="37">
        <f t="shared" si="22"/>
        <v>3.1712533333333154E-2</v>
      </c>
      <c r="H46" s="41">
        <f t="shared" si="23"/>
        <v>4.2811919999999759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9">
        <v>109.59</v>
      </c>
      <c r="D47" s="60">
        <v>1.2302999999999999</v>
      </c>
      <c r="E47" s="19">
        <f t="shared" si="21"/>
        <v>0.21988571800000001</v>
      </c>
      <c r="F47" s="37">
        <f t="shared" si="22"/>
        <v>3.9968511111111077E-2</v>
      </c>
      <c r="H47" s="41">
        <f t="shared" si="23"/>
        <v>5.395748999999995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9">
        <v>110.31</v>
      </c>
      <c r="D48" s="60">
        <v>1.2222</v>
      </c>
      <c r="E48" s="19">
        <f t="shared" si="21"/>
        <v>0.21988058800000002</v>
      </c>
      <c r="F48" s="37">
        <f t="shared" si="22"/>
        <v>4.6801044444444426E-2</v>
      </c>
      <c r="H48" s="41">
        <f t="shared" si="23"/>
        <v>6.3181409999999971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9">
        <v>109</v>
      </c>
      <c r="D49" s="60">
        <v>1.2370000000000001</v>
      </c>
      <c r="E49" s="19">
        <f t="shared" si="21"/>
        <v>0.21988866666666668</v>
      </c>
      <c r="F49" s="37">
        <f t="shared" si="22"/>
        <v>3.4369629629629507E-2</v>
      </c>
      <c r="H49" s="41">
        <f t="shared" si="23"/>
        <v>4.639899999999983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9">
        <v>106.12</v>
      </c>
      <c r="D50" s="60">
        <v>1.2706</v>
      </c>
      <c r="E50" s="19">
        <f t="shared" si="21"/>
        <v>0.21989071466666668</v>
      </c>
      <c r="F50" s="37">
        <f t="shared" si="22"/>
        <v>7.0394962962963192E-3</v>
      </c>
      <c r="H50" s="41">
        <f t="shared" si="23"/>
        <v>0.95033200000000306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9">
        <v>106.61</v>
      </c>
      <c r="D51" s="60">
        <v>1.2646999999999999</v>
      </c>
      <c r="E51" s="19">
        <f t="shared" si="21"/>
        <v>0.21988644466666668</v>
      </c>
      <c r="F51" s="37">
        <f t="shared" si="22"/>
        <v>1.1689414814814772E-2</v>
      </c>
      <c r="H51" s="41">
        <f t="shared" si="23"/>
        <v>1.5780709999999942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9">
        <v>106.57</v>
      </c>
      <c r="D52" s="60">
        <v>1.2652000000000001</v>
      </c>
      <c r="E52" s="19">
        <f t="shared" si="21"/>
        <v>0.21988824266666668</v>
      </c>
      <c r="F52" s="37">
        <f t="shared" si="22"/>
        <v>1.1309829629629399E-2</v>
      </c>
      <c r="H52" s="41">
        <f t="shared" si="23"/>
        <v>1.5268269999999688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9">
        <v>106.54</v>
      </c>
      <c r="D53" s="60">
        <v>1.2656000000000001</v>
      </c>
      <c r="E53" s="19">
        <f t="shared" si="21"/>
        <v>0.21989134933333337</v>
      </c>
      <c r="F53" s="37">
        <f t="shared" si="22"/>
        <v>1.1025140740740737E-2</v>
      </c>
      <c r="H53" s="41">
        <f t="shared" si="23"/>
        <v>1.4883939999999996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9">
        <v>106.61</v>
      </c>
      <c r="D54" s="60">
        <v>1.2646999999999999</v>
      </c>
      <c r="E54" s="19">
        <f t="shared" si="21"/>
        <v>0.21988644466666668</v>
      </c>
      <c r="F54" s="37">
        <f t="shared" si="22"/>
        <v>1.1689414814814772E-2</v>
      </c>
      <c r="H54" s="41">
        <f t="shared" si="23"/>
        <v>1.5780709999999942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9">
        <v>109.06</v>
      </c>
      <c r="D55" s="60">
        <v>1.2362</v>
      </c>
      <c r="E55" s="19">
        <f t="shared" si="21"/>
        <v>0.21987998133333336</v>
      </c>
      <c r="F55" s="37">
        <f t="shared" si="22"/>
        <v>3.4939007407407248E-2</v>
      </c>
      <c r="H55" s="41">
        <f t="shared" si="23"/>
        <v>4.7167659999999785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9">
        <v>110.25</v>
      </c>
      <c r="D56" s="60">
        <v>1.2229000000000001</v>
      </c>
      <c r="E56" s="19">
        <f t="shared" si="21"/>
        <v>0.21988315000000003</v>
      </c>
      <c r="F56" s="37">
        <f t="shared" si="22"/>
        <v>4.6231666666666678E-2</v>
      </c>
      <c r="H56" s="41">
        <f t="shared" si="23"/>
        <v>6.2412750000000017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9">
        <v>109.08</v>
      </c>
      <c r="D57" s="60">
        <v>1.236</v>
      </c>
      <c r="E57" s="19">
        <f t="shared" si="21"/>
        <v>0.21988192000000001</v>
      </c>
      <c r="F57" s="37">
        <f t="shared" si="22"/>
        <v>3.5128799999999828E-2</v>
      </c>
      <c r="H57" s="41">
        <f t="shared" si="23"/>
        <v>4.742387999999977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9">
        <v>109.47</v>
      </c>
      <c r="D58" s="60">
        <v>1.2316</v>
      </c>
      <c r="E58" s="19">
        <f t="shared" si="21"/>
        <v>0.21988216799999999</v>
      </c>
      <c r="F58" s="37">
        <f t="shared" si="22"/>
        <v>3.8829755555555373E-2</v>
      </c>
      <c r="H58" s="41">
        <f t="shared" si="23"/>
        <v>5.2420169999999757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9">
        <v>105.61</v>
      </c>
      <c r="D59" s="60">
        <v>1.2766999999999999</v>
      </c>
      <c r="E59" s="19">
        <f t="shared" si="21"/>
        <v>0.21988819133333332</v>
      </c>
      <c r="F59" s="37">
        <f t="shared" si="22"/>
        <v>2.199785185185074E-3</v>
      </c>
      <c r="H59" s="41">
        <f t="shared" si="23"/>
        <v>0.296970999999985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9">
        <v>103.01</v>
      </c>
      <c r="D60" s="60">
        <v>1.3089999999999999</v>
      </c>
      <c r="E60" s="19">
        <f t="shared" si="21"/>
        <v>0.21989339333333335</v>
      </c>
      <c r="F60" s="37">
        <f t="shared" si="22"/>
        <v>-2.2473251851851974E-2</v>
      </c>
      <c r="H60" s="41">
        <f t="shared" si="23"/>
        <v>-3.0338890000000163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9">
        <v>103.06</v>
      </c>
      <c r="D61" s="60">
        <v>1.3083</v>
      </c>
      <c r="E61" s="19">
        <f t="shared" si="21"/>
        <v>0.21988893200000004</v>
      </c>
      <c r="F61" s="37">
        <f t="shared" si="22"/>
        <v>-2.199877037037052E-2</v>
      </c>
      <c r="H61" s="41">
        <f t="shared" si="23"/>
        <v>-2.9698340000000201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9">
        <v>101.82</v>
      </c>
      <c r="D62" s="60">
        <v>1.3243</v>
      </c>
      <c r="E62" s="19">
        <f t="shared" si="21"/>
        <v>0.21989348400000003</v>
      </c>
      <c r="F62" s="37">
        <f t="shared" si="22"/>
        <v>-3.3765911111111192E-2</v>
      </c>
      <c r="H62" s="41">
        <f t="shared" si="23"/>
        <v>-4.5583980000000111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9">
        <v>89.65</v>
      </c>
      <c r="D63" s="60">
        <v>1.337</v>
      </c>
      <c r="E63" s="19">
        <f t="shared" si="21"/>
        <v>0.20990803333333335</v>
      </c>
      <c r="F63" s="37">
        <f t="shared" si="22"/>
        <v>-4.2911541666666629E-2</v>
      </c>
      <c r="H63" s="41">
        <f t="shared" si="23"/>
        <v>-5.1493849999999952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9">
        <v>89.72</v>
      </c>
      <c r="D64" s="60">
        <v>1.3359000000000001</v>
      </c>
      <c r="E64" s="19">
        <f t="shared" si="21"/>
        <v>0.20990463200000001</v>
      </c>
      <c r="F64" s="37">
        <f t="shared" si="22"/>
        <v>-4.2164233333333453E-2</v>
      </c>
      <c r="H64" s="41">
        <f t="shared" si="23"/>
        <v>-5.0597080000000147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9">
        <v>89.35</v>
      </c>
      <c r="D65" s="60">
        <v>1.3414999999999999</v>
      </c>
      <c r="E65" s="19">
        <f t="shared" si="21"/>
        <v>0.20990868333333335</v>
      </c>
      <c r="F65" s="37">
        <f t="shared" si="22"/>
        <v>-4.6114291666666793E-2</v>
      </c>
      <c r="H65" s="41">
        <f t="shared" si="23"/>
        <v>-5.533715000000015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9">
        <v>89.13</v>
      </c>
      <c r="D66" s="60">
        <v>1.3448</v>
      </c>
      <c r="E66" s="19">
        <f t="shared" si="21"/>
        <v>0.209908016</v>
      </c>
      <c r="F66" s="37">
        <f t="shared" ref="F66:F97" si="28">IF(G66="",($F$1*C66-B66)/B66,H66/B66)</f>
        <v>-4.8462975000000102E-2</v>
      </c>
      <c r="H66" s="41">
        <f t="shared" ref="H66:H97" si="29">IF(G66="",$F$1*C66-B66,G66-B66)</f>
        <v>-5.8155570000000125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9">
        <v>90.99</v>
      </c>
      <c r="D67" s="60">
        <v>1.3172999999999999</v>
      </c>
      <c r="E67" s="19">
        <f t="shared" si="21"/>
        <v>0.20990741800000001</v>
      </c>
      <c r="F67" s="37">
        <f t="shared" si="28"/>
        <v>-2.8605925000000098E-2</v>
      </c>
      <c r="H67" s="41">
        <f t="shared" si="29"/>
        <v>-3.4327110000000118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9">
        <v>91.19</v>
      </c>
      <c r="D68" s="60">
        <v>1.3144</v>
      </c>
      <c r="E68" s="19">
        <f t="shared" si="21"/>
        <v>0.20990675733333336</v>
      </c>
      <c r="F68" s="37">
        <f t="shared" si="28"/>
        <v>-2.6470758333333441E-2</v>
      </c>
      <c r="H68" s="41">
        <f t="shared" si="29"/>
        <v>-3.1764910000000128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9">
        <v>91.47</v>
      </c>
      <c r="D69" s="60">
        <v>1.3104</v>
      </c>
      <c r="E69" s="19">
        <f t="shared" si="21"/>
        <v>0.20990819199999999</v>
      </c>
      <c r="F69" s="37">
        <f t="shared" si="28"/>
        <v>-2.3481525000000048E-2</v>
      </c>
      <c r="H69" s="41">
        <f t="shared" si="29"/>
        <v>-2.8177830000000057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9">
        <v>100.3</v>
      </c>
      <c r="D70" s="60">
        <v>1.3444</v>
      </c>
      <c r="E70" s="19">
        <f t="shared" si="21"/>
        <v>0.21989554666666666</v>
      </c>
      <c r="F70" s="37">
        <f t="shared" si="28"/>
        <v>-4.8190148148148218E-2</v>
      </c>
      <c r="H70" s="41">
        <f t="shared" si="29"/>
        <v>-6.5056700000000092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9">
        <v>89.12</v>
      </c>
      <c r="D71" s="60">
        <v>1.3449</v>
      </c>
      <c r="E71" s="19">
        <f t="shared" si="21"/>
        <v>0.20990499200000001</v>
      </c>
      <c r="F71" s="37">
        <f t="shared" si="28"/>
        <v>-4.8569733333333316E-2</v>
      </c>
      <c r="H71" s="41">
        <f t="shared" si="29"/>
        <v>-5.8283679999999976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9">
        <v>89.43</v>
      </c>
      <c r="D72" s="60">
        <v>1.3403</v>
      </c>
      <c r="E72" s="19">
        <f t="shared" si="21"/>
        <v>0.20990868600000001</v>
      </c>
      <c r="F72" s="37">
        <f t="shared" si="28"/>
        <v>-4.5260224999999939E-2</v>
      </c>
      <c r="H72" s="41">
        <f t="shared" si="29"/>
        <v>-5.4312269999999927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9">
        <v>88.43</v>
      </c>
      <c r="D73" s="60">
        <v>1.3553999999999999</v>
      </c>
      <c r="E73" s="19">
        <f t="shared" si="21"/>
        <v>0.20990534799999999</v>
      </c>
      <c r="F73" s="37">
        <f t="shared" si="28"/>
        <v>-5.5936058333333351E-2</v>
      </c>
      <c r="H73" s="41">
        <f t="shared" si="29"/>
        <v>-6.7123270000000019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9">
        <v>90.41</v>
      </c>
      <c r="D74" s="60">
        <v>1.3257000000000001</v>
      </c>
      <c r="E74" s="19">
        <f t="shared" si="21"/>
        <v>0.20990435800000001</v>
      </c>
      <c r="F74" s="37">
        <f t="shared" si="28"/>
        <v>-3.4797908333333419E-2</v>
      </c>
      <c r="H74" s="41">
        <f t="shared" si="29"/>
        <v>-4.1757490000000104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9">
        <v>90.54</v>
      </c>
      <c r="D75" s="60">
        <v>1.3238000000000001</v>
      </c>
      <c r="E75" s="19">
        <f t="shared" si="21"/>
        <v>0.20990456800000001</v>
      </c>
      <c r="F75" s="37">
        <f t="shared" si="28"/>
        <v>-3.3410050000000052E-2</v>
      </c>
      <c r="H75" s="41">
        <f t="shared" si="29"/>
        <v>-4.009206000000006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9">
        <v>90.32</v>
      </c>
      <c r="D76" s="60">
        <v>1.3270999999999999</v>
      </c>
      <c r="E76" s="19">
        <f t="shared" si="21"/>
        <v>0.20990911466666667</v>
      </c>
      <c r="F76" s="37">
        <f t="shared" si="28"/>
        <v>-3.575873333333348E-2</v>
      </c>
      <c r="H76" s="41">
        <f t="shared" si="29"/>
        <v>-4.2910480000000177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9">
        <v>92.23</v>
      </c>
      <c r="D77" s="60">
        <v>1.2996000000000001</v>
      </c>
      <c r="E77" s="19">
        <f t="shared" si="21"/>
        <v>0.209908072</v>
      </c>
      <c r="F77" s="37">
        <f t="shared" si="28"/>
        <v>-1.5367891666666722E-2</v>
      </c>
      <c r="H77" s="41">
        <f t="shared" si="29"/>
        <v>-1.8441470000000066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9">
        <v>105.07</v>
      </c>
      <c r="D78" s="60">
        <v>1.2833000000000001</v>
      </c>
      <c r="E78" s="19">
        <f t="shared" si="21"/>
        <v>0.21989088733333334</v>
      </c>
      <c r="F78" s="37">
        <f t="shared" si="28"/>
        <v>-2.924614814815043E-3</v>
      </c>
      <c r="H78" s="41">
        <f t="shared" si="29"/>
        <v>-0.39482300000003079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9">
        <v>104.79</v>
      </c>
      <c r="D79" s="60">
        <v>1.2867</v>
      </c>
      <c r="E79" s="19">
        <f t="shared" si="21"/>
        <v>0.21988886200000002</v>
      </c>
      <c r="F79" s="37">
        <f t="shared" si="28"/>
        <v>-5.5817111111111815E-3</v>
      </c>
      <c r="H79" s="41">
        <f t="shared" si="29"/>
        <v>-0.7535310000000095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9">
        <v>104.46</v>
      </c>
      <c r="D80" s="60">
        <v>1.2907</v>
      </c>
      <c r="E80" s="19">
        <f t="shared" si="21"/>
        <v>0.21988434800000001</v>
      </c>
      <c r="F80" s="37">
        <f t="shared" si="28"/>
        <v>-8.7132888888889846E-3</v>
      </c>
      <c r="H80" s="41">
        <f t="shared" si="29"/>
        <v>-1.1762940000000128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9">
        <v>110.55</v>
      </c>
      <c r="D81" s="60">
        <v>1.2196</v>
      </c>
      <c r="E81" s="19">
        <f t="shared" si="21"/>
        <v>0.21988452</v>
      </c>
      <c r="F81" s="37">
        <f t="shared" si="28"/>
        <v>4.9078555555555396E-2</v>
      </c>
      <c r="H81" s="41">
        <f t="shared" si="29"/>
        <v>6.6256049999999789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9">
        <v>109.53</v>
      </c>
      <c r="D82" s="60">
        <v>1.2309000000000001</v>
      </c>
      <c r="E82" s="19">
        <f t="shared" si="21"/>
        <v>0.21988031800000002</v>
      </c>
      <c r="F82" s="37">
        <f t="shared" si="28"/>
        <v>3.9399133333333329E-2</v>
      </c>
      <c r="H82" s="41">
        <f t="shared" si="29"/>
        <v>5.3188829999999996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9">
        <v>111.01</v>
      </c>
      <c r="D83" s="60">
        <v>1.2144999999999999</v>
      </c>
      <c r="E83" s="19">
        <f t="shared" si="21"/>
        <v>0.21988109666666666</v>
      </c>
      <c r="F83" s="37">
        <f t="shared" si="28"/>
        <v>5.3443785185185187E-2</v>
      </c>
      <c r="H83" s="41">
        <f t="shared" si="29"/>
        <v>7.2149110000000007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9">
        <v>112.97</v>
      </c>
      <c r="D84" s="60">
        <v>1.1934</v>
      </c>
      <c r="E84" s="19">
        <f t="shared" si="21"/>
        <v>0.21987893200000003</v>
      </c>
      <c r="F84" s="37">
        <f t="shared" si="28"/>
        <v>7.2043459259259215E-2</v>
      </c>
      <c r="H84" s="41">
        <f t="shared" si="29"/>
        <v>9.7258669999999938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9">
        <v>109.24</v>
      </c>
      <c r="D85" s="60">
        <v>1.2342</v>
      </c>
      <c r="E85" s="19">
        <f t="shared" ref="E85:E134" si="41">10%*M85+13%</f>
        <v>0.219882672</v>
      </c>
      <c r="F85" s="37">
        <f t="shared" si="28"/>
        <v>3.6647140740740693E-2</v>
      </c>
      <c r="H85" s="41">
        <f t="shared" si="29"/>
        <v>4.9473639999999932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9">
        <v>110.97</v>
      </c>
      <c r="D86" s="60">
        <v>1.2149000000000001</v>
      </c>
      <c r="E86" s="19">
        <f t="shared" si="41"/>
        <v>0.21987830200000003</v>
      </c>
      <c r="F86" s="37">
        <f t="shared" si="28"/>
        <v>5.3064199999999818E-2</v>
      </c>
      <c r="H86" s="41">
        <f t="shared" si="29"/>
        <v>7.1636669999999754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9">
        <v>111.66</v>
      </c>
      <c r="D87" s="60">
        <v>1.2077</v>
      </c>
      <c r="E87" s="19">
        <f t="shared" si="41"/>
        <v>0.219901188</v>
      </c>
      <c r="F87" s="37">
        <f t="shared" si="28"/>
        <v>5.9612044444444297E-2</v>
      </c>
      <c r="H87" s="41">
        <f t="shared" si="29"/>
        <v>8.0476259999999797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9">
        <v>109.29</v>
      </c>
      <c r="D88" s="60">
        <v>1.2337</v>
      </c>
      <c r="E88" s="19">
        <f t="shared" si="41"/>
        <v>0.21988738200000002</v>
      </c>
      <c r="F88" s="37">
        <f t="shared" si="28"/>
        <v>3.7121622222222143E-2</v>
      </c>
      <c r="H88" s="41">
        <f t="shared" si="29"/>
        <v>5.0114189999999894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9">
        <v>108.84</v>
      </c>
      <c r="D89" s="60">
        <v>1.2386999999999999</v>
      </c>
      <c r="E89" s="19">
        <f t="shared" si="41"/>
        <v>0.21988007200000001</v>
      </c>
      <c r="F89" s="37">
        <f t="shared" si="28"/>
        <v>3.2851288888888851E-2</v>
      </c>
      <c r="H89" s="41">
        <f t="shared" si="29"/>
        <v>4.4349239999999952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9">
        <v>111.55</v>
      </c>
      <c r="D90" s="60">
        <v>1.2085999999999999</v>
      </c>
      <c r="E90" s="19">
        <f t="shared" si="41"/>
        <v>0.21987955333333331</v>
      </c>
      <c r="F90" s="37">
        <f t="shared" si="28"/>
        <v>5.8568185185185098E-2</v>
      </c>
      <c r="H90" s="41">
        <f t="shared" si="29"/>
        <v>7.9067049999999881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9">
        <v>112.44</v>
      </c>
      <c r="D91" s="60">
        <v>1.1991000000000001</v>
      </c>
      <c r="E91" s="19">
        <f t="shared" si="41"/>
        <v>0.21988453600000002</v>
      </c>
      <c r="F91" s="37">
        <f t="shared" si="28"/>
        <v>6.7013955555555393E-2</v>
      </c>
      <c r="H91" s="41">
        <f t="shared" si="29"/>
        <v>9.0468839999999773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9">
        <v>111.02</v>
      </c>
      <c r="D92" s="60">
        <v>1.2143999999999999</v>
      </c>
      <c r="E92" s="19">
        <f t="shared" si="41"/>
        <v>0.21988179200000002</v>
      </c>
      <c r="F92" s="37">
        <f t="shared" si="28"/>
        <v>5.3538681481481269E-2</v>
      </c>
      <c r="H92" s="41">
        <f t="shared" si="29"/>
        <v>7.2277219999999716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9">
        <v>111.51</v>
      </c>
      <c r="D93" s="60">
        <v>1.2091000000000001</v>
      </c>
      <c r="E93" s="19">
        <f t="shared" si="41"/>
        <v>0.21988449400000004</v>
      </c>
      <c r="F93" s="37">
        <f t="shared" si="28"/>
        <v>5.8188599999999938E-2</v>
      </c>
      <c r="H93" s="41">
        <f t="shared" si="29"/>
        <v>7.8554609999999911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9">
        <v>113.28</v>
      </c>
      <c r="D94" s="60">
        <v>1.1900999999999999</v>
      </c>
      <c r="E94" s="19">
        <f t="shared" si="41"/>
        <v>0.219876352</v>
      </c>
      <c r="F94" s="37">
        <f t="shared" si="28"/>
        <v>7.4985244444444432E-2</v>
      </c>
      <c r="H94" s="41">
        <f t="shared" si="29"/>
        <v>10.123007999999999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9">
        <v>112.96</v>
      </c>
      <c r="D95" s="60">
        <v>1.1935</v>
      </c>
      <c r="E95" s="19">
        <f t="shared" si="41"/>
        <v>0.21987850666666667</v>
      </c>
      <c r="F95" s="37">
        <f t="shared" si="28"/>
        <v>7.1948562962962925E-2</v>
      </c>
      <c r="H95" s="41">
        <f t="shared" si="29"/>
        <v>9.7130559999999946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9">
        <v>111.64</v>
      </c>
      <c r="D96" s="60">
        <v>1.2076</v>
      </c>
      <c r="E96" s="19">
        <f t="shared" si="41"/>
        <v>0.21987764266666668</v>
      </c>
      <c r="F96" s="37">
        <f t="shared" si="28"/>
        <v>5.9422251851851716E-2</v>
      </c>
      <c r="H96" s="41">
        <f t="shared" si="29"/>
        <v>8.0220039999999813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9">
        <v>110.6</v>
      </c>
      <c r="D97" s="60">
        <v>1.2190000000000001</v>
      </c>
      <c r="E97" s="19">
        <f t="shared" si="41"/>
        <v>0.21988093333333336</v>
      </c>
      <c r="F97" s="37">
        <f t="shared" si="28"/>
        <v>4.9553037037036854E-2</v>
      </c>
      <c r="H97" s="41">
        <f t="shared" si="29"/>
        <v>6.6896599999999751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9">
        <v>110.82</v>
      </c>
      <c r="D98" s="60">
        <v>1.2165999999999999</v>
      </c>
      <c r="E98" s="19">
        <f t="shared" si="41"/>
        <v>0.21988240799999997</v>
      </c>
      <c r="F98" s="37">
        <f t="shared" ref="F98:F129" si="43">IF(G98="",($F$1*C98-B98)/B98,H98/B98)</f>
        <v>5.1640755555555459E-2</v>
      </c>
      <c r="H98" s="41">
        <f t="shared" ref="H98:H129" si="44">IF(G98="",$F$1*C98-B98,G98-B98)</f>
        <v>6.9715019999999868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9">
        <v>111.41</v>
      </c>
      <c r="D99" s="60">
        <v>1.2101999999999999</v>
      </c>
      <c r="E99" s="19">
        <f t="shared" si="41"/>
        <v>0.21988558799999999</v>
      </c>
      <c r="F99" s="37">
        <f t="shared" si="43"/>
        <v>5.7239637037037029E-2</v>
      </c>
      <c r="H99" s="41">
        <f t="shared" si="44"/>
        <v>7.7273509999999987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9">
        <v>111.67</v>
      </c>
      <c r="D100" s="60">
        <v>1.2073</v>
      </c>
      <c r="E100" s="19">
        <f t="shared" si="41"/>
        <v>0.21987946066666669</v>
      </c>
      <c r="F100" s="37">
        <f t="shared" si="43"/>
        <v>5.9706940740740587E-2</v>
      </c>
      <c r="H100" s="41">
        <f t="shared" si="44"/>
        <v>8.060436999999979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9">
        <v>111.56</v>
      </c>
      <c r="D101" s="60">
        <v>1.2084999999999999</v>
      </c>
      <c r="E101" s="19">
        <f t="shared" si="41"/>
        <v>0.21988017333333332</v>
      </c>
      <c r="F101" s="37">
        <f t="shared" si="43"/>
        <v>5.8663081481481388E-2</v>
      </c>
      <c r="H101" s="41">
        <f t="shared" si="44"/>
        <v>7.9195159999999873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9">
        <v>112.53</v>
      </c>
      <c r="D102" s="60">
        <v>1.1980999999999999</v>
      </c>
      <c r="E102" s="19">
        <f t="shared" si="41"/>
        <v>0.21988146200000003</v>
      </c>
      <c r="F102" s="37">
        <f t="shared" si="43"/>
        <v>6.7868022222222213E-2</v>
      </c>
      <c r="H102" s="41">
        <f t="shared" si="44"/>
        <v>9.1621829999999989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9">
        <v>112.54</v>
      </c>
      <c r="D103" s="60">
        <v>1.198</v>
      </c>
      <c r="E103" s="19">
        <f t="shared" si="41"/>
        <v>0.21988194666666669</v>
      </c>
      <c r="F103" s="37">
        <f t="shared" si="43"/>
        <v>6.7962918518518503E-2</v>
      </c>
      <c r="H103" s="41">
        <f t="shared" si="44"/>
        <v>9.1749939999999981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9">
        <v>113.48</v>
      </c>
      <c r="D104" s="60">
        <v>1.1880999999999999</v>
      </c>
      <c r="E104" s="19">
        <f t="shared" si="41"/>
        <v>0.21988372533333334</v>
      </c>
      <c r="F104" s="37">
        <f t="shared" si="43"/>
        <v>7.6883170370370249E-2</v>
      </c>
      <c r="H104" s="41">
        <f t="shared" si="44"/>
        <v>10.379227999999983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9">
        <v>112.13</v>
      </c>
      <c r="D105" s="60">
        <v>1.2023999999999999</v>
      </c>
      <c r="E105" s="19">
        <f t="shared" si="41"/>
        <v>0.219883408</v>
      </c>
      <c r="F105" s="37">
        <f t="shared" si="43"/>
        <v>6.4072170370370163E-2</v>
      </c>
      <c r="H105" s="41">
        <f t="shared" si="44"/>
        <v>8.6497429999999724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9">
        <v>108.93</v>
      </c>
      <c r="D106" s="60">
        <v>1.2378</v>
      </c>
      <c r="E106" s="19">
        <f t="shared" si="41"/>
        <v>0.21988903600000004</v>
      </c>
      <c r="F106" s="37">
        <f t="shared" si="43"/>
        <v>3.3705355555555469E-2</v>
      </c>
      <c r="H106" s="41">
        <f t="shared" si="44"/>
        <v>4.5502229999999884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9">
        <v>109.7</v>
      </c>
      <c r="D107" s="60">
        <v>1.2291000000000001</v>
      </c>
      <c r="E107" s="19">
        <f t="shared" si="41"/>
        <v>0.21988818000000004</v>
      </c>
      <c r="F107" s="37">
        <f t="shared" si="43"/>
        <v>4.1012370370370269E-2</v>
      </c>
      <c r="H107" s="41">
        <f t="shared" si="44"/>
        <v>5.5366699999999867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9">
        <v>109.88</v>
      </c>
      <c r="D108" s="60">
        <v>1.2274</v>
      </c>
      <c r="E108" s="19">
        <f t="shared" si="41"/>
        <v>0.21991114133333334</v>
      </c>
      <c r="F108" s="37">
        <f t="shared" si="43"/>
        <v>4.2720503703703505E-2</v>
      </c>
      <c r="H108" s="41">
        <f t="shared" si="44"/>
        <v>5.767267999999973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9">
        <v>110.64</v>
      </c>
      <c r="D109" s="60">
        <v>1.2185999999999999</v>
      </c>
      <c r="E109" s="19">
        <f t="shared" si="41"/>
        <v>0.219883936</v>
      </c>
      <c r="F109" s="37">
        <f t="shared" si="43"/>
        <v>4.9932622222222223E-2</v>
      </c>
      <c r="H109" s="41">
        <f t="shared" si="44"/>
        <v>6.7409040000000005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9">
        <v>110.66</v>
      </c>
      <c r="D110" s="60">
        <v>1.2183999999999999</v>
      </c>
      <c r="E110" s="19">
        <f t="shared" si="41"/>
        <v>0.21988542933333333</v>
      </c>
      <c r="F110" s="37">
        <f t="shared" si="43"/>
        <v>5.012241481481481E-2</v>
      </c>
      <c r="H110" s="41">
        <f t="shared" si="44"/>
        <v>6.7665259999999989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9">
        <v>110.3</v>
      </c>
      <c r="D111" s="60">
        <v>1.2222999999999999</v>
      </c>
      <c r="E111" s="19">
        <f t="shared" si="41"/>
        <v>0.21987979333333335</v>
      </c>
      <c r="F111" s="37">
        <f t="shared" si="43"/>
        <v>4.6706148148148136E-2</v>
      </c>
      <c r="H111" s="41">
        <f t="shared" si="44"/>
        <v>6.3053299999999979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9">
        <v>108.75</v>
      </c>
      <c r="D112" s="60">
        <v>1.2397</v>
      </c>
      <c r="E112" s="19">
        <f t="shared" si="41"/>
        <v>0.21987825</v>
      </c>
      <c r="F112" s="37">
        <f t="shared" si="43"/>
        <v>3.1997222222222239E-2</v>
      </c>
      <c r="H112" s="41">
        <f t="shared" si="44"/>
        <v>4.319625000000002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9">
        <v>105.71</v>
      </c>
      <c r="D113" s="60">
        <v>1.2755000000000001</v>
      </c>
      <c r="E113" s="19">
        <f t="shared" si="41"/>
        <v>0.21988873666666667</v>
      </c>
      <c r="F113" s="37">
        <f t="shared" si="43"/>
        <v>3.1487481481479807E-3</v>
      </c>
      <c r="H113" s="41">
        <f t="shared" si="44"/>
        <v>0.42508099999997739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9">
        <v>105.57</v>
      </c>
      <c r="D114" s="60">
        <v>1.2771999999999999</v>
      </c>
      <c r="E114" s="19">
        <f t="shared" si="41"/>
        <v>0.21988933599999999</v>
      </c>
      <c r="F114" s="37">
        <f t="shared" si="43"/>
        <v>1.8201999999999114E-3</v>
      </c>
      <c r="H114" s="41">
        <f t="shared" si="44"/>
        <v>0.24572699999998804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426</v>
      </c>
      <c r="B115">
        <v>135</v>
      </c>
      <c r="C115" s="59">
        <v>105.37</v>
      </c>
      <c r="D115" s="60">
        <v>1.2796000000000001</v>
      </c>
      <c r="E115" s="19">
        <f t="shared" si="41"/>
        <v>0.21988763466666666</v>
      </c>
      <c r="F115" s="37">
        <f t="shared" si="43"/>
        <v>-7.7725925925901888E-5</v>
      </c>
      <c r="H115" s="41">
        <f t="shared" si="44"/>
        <v>-1.0492999999996755E-2</v>
      </c>
      <c r="I115" t="s">
        <v>7</v>
      </c>
      <c r="J115" t="s">
        <v>427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428</v>
      </c>
      <c r="B116">
        <v>135</v>
      </c>
      <c r="C116" s="59">
        <v>106.41</v>
      </c>
      <c r="D116" s="60">
        <v>1.2670999999999999</v>
      </c>
      <c r="E116" s="19">
        <f t="shared" si="41"/>
        <v>0.21988807399999999</v>
      </c>
      <c r="F116" s="37">
        <f t="shared" si="43"/>
        <v>9.7914888888887483E-3</v>
      </c>
      <c r="H116" s="41">
        <f t="shared" si="44"/>
        <v>1.321850999999981</v>
      </c>
      <c r="I116" t="s">
        <v>7</v>
      </c>
      <c r="J116" t="s">
        <v>429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430</v>
      </c>
      <c r="B117">
        <v>135</v>
      </c>
      <c r="C117" s="59">
        <v>106.56</v>
      </c>
      <c r="D117" s="60">
        <v>1.2653000000000001</v>
      </c>
      <c r="E117" s="19">
        <f t="shared" si="41"/>
        <v>0.21988691200000005</v>
      </c>
      <c r="F117" s="37">
        <f t="shared" si="43"/>
        <v>1.1214933333333319E-2</v>
      </c>
      <c r="H117" s="41">
        <f t="shared" si="44"/>
        <v>1.514015999999998</v>
      </c>
      <c r="I117" t="s">
        <v>7</v>
      </c>
      <c r="J117" t="s">
        <v>431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432</v>
      </c>
      <c r="B118">
        <v>135</v>
      </c>
      <c r="C118" s="59">
        <v>105.45</v>
      </c>
      <c r="D118" s="60">
        <v>1.2786</v>
      </c>
      <c r="E118" s="19">
        <f t="shared" si="41"/>
        <v>0.21988558000000002</v>
      </c>
      <c r="F118" s="37">
        <f t="shared" si="43"/>
        <v>6.8144444444442345E-4</v>
      </c>
      <c r="H118" s="41">
        <f t="shared" si="44"/>
        <v>9.1994999999997162E-2</v>
      </c>
      <c r="I118" t="s">
        <v>7</v>
      </c>
      <c r="J118" t="s">
        <v>433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434</v>
      </c>
      <c r="B119">
        <v>135</v>
      </c>
      <c r="C119" s="59">
        <v>105.6</v>
      </c>
      <c r="D119" s="60">
        <v>1.2767999999999999</v>
      </c>
      <c r="E119" s="19">
        <f t="shared" si="41"/>
        <v>0.21988671999999998</v>
      </c>
      <c r="F119" s="37">
        <f t="shared" si="43"/>
        <v>2.1048888888887834E-3</v>
      </c>
      <c r="H119" s="41">
        <f t="shared" si="44"/>
        <v>0.28415999999998576</v>
      </c>
      <c r="I119" t="s">
        <v>7</v>
      </c>
      <c r="J119" t="s">
        <v>435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453</v>
      </c>
      <c r="B120">
        <v>135</v>
      </c>
      <c r="C120" s="59">
        <v>102.81</v>
      </c>
      <c r="D120" s="60">
        <v>1.3115000000000001</v>
      </c>
      <c r="E120" s="19">
        <f t="shared" si="41"/>
        <v>0.21989021000000003</v>
      </c>
      <c r="F120" s="37">
        <f t="shared" si="43"/>
        <v>-2.4371177777777784E-2</v>
      </c>
      <c r="H120" s="41">
        <f t="shared" si="44"/>
        <v>-3.2901090000000011</v>
      </c>
      <c r="I120" t="s">
        <v>7</v>
      </c>
      <c r="J120" t="s">
        <v>454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455</v>
      </c>
      <c r="B121">
        <v>135</v>
      </c>
      <c r="C121" s="59">
        <v>102.78</v>
      </c>
      <c r="D121" s="60">
        <v>1.3119000000000001</v>
      </c>
      <c r="E121" s="19">
        <f t="shared" si="41"/>
        <v>0.21989138800000002</v>
      </c>
      <c r="F121" s="37">
        <f t="shared" si="43"/>
        <v>-2.4655866666666658E-2</v>
      </c>
      <c r="H121" s="41">
        <f t="shared" si="44"/>
        <v>-3.3285419999999988</v>
      </c>
      <c r="I121" t="s">
        <v>7</v>
      </c>
      <c r="J121" t="s">
        <v>456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457</v>
      </c>
      <c r="B122">
        <v>135</v>
      </c>
      <c r="C122" s="59">
        <v>103.82</v>
      </c>
      <c r="D122" s="60">
        <v>1.2987</v>
      </c>
      <c r="E122" s="19">
        <f t="shared" si="41"/>
        <v>0.21988735600000001</v>
      </c>
      <c r="F122" s="37">
        <f t="shared" si="43"/>
        <v>-1.4786651851852007E-2</v>
      </c>
      <c r="H122" s="41">
        <f t="shared" si="44"/>
        <v>-1.996198000000021</v>
      </c>
      <c r="I122" t="s">
        <v>7</v>
      </c>
      <c r="J122" t="s">
        <v>458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459</v>
      </c>
      <c r="B123">
        <v>135</v>
      </c>
      <c r="C123" s="59">
        <v>104.33</v>
      </c>
      <c r="D123" s="60">
        <v>1.2924</v>
      </c>
      <c r="E123" s="19">
        <f t="shared" si="41"/>
        <v>0.21989072800000004</v>
      </c>
      <c r="F123" s="37">
        <f t="shared" si="43"/>
        <v>-9.9469407407407617E-3</v>
      </c>
      <c r="H123" s="41">
        <f t="shared" si="44"/>
        <v>-1.3428370000000029</v>
      </c>
      <c r="I123" t="s">
        <v>7</v>
      </c>
      <c r="J123" t="s">
        <v>460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461</v>
      </c>
      <c r="B124">
        <v>135</v>
      </c>
      <c r="C124" s="59">
        <v>103.79</v>
      </c>
      <c r="D124" s="60">
        <v>1.2990999999999999</v>
      </c>
      <c r="E124" s="19">
        <f t="shared" si="41"/>
        <v>0.21988905933333333</v>
      </c>
      <c r="F124" s="37">
        <f t="shared" si="43"/>
        <v>-1.5071340740740669E-2</v>
      </c>
      <c r="H124" s="41">
        <f t="shared" si="44"/>
        <v>-2.0346309999999903</v>
      </c>
      <c r="I124" t="s">
        <v>7</v>
      </c>
      <c r="J124" t="s">
        <v>462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479</v>
      </c>
      <c r="B125">
        <v>135</v>
      </c>
      <c r="C125" s="59">
        <v>106.08</v>
      </c>
      <c r="D125" s="60">
        <v>1.2710999999999999</v>
      </c>
      <c r="E125" s="19">
        <f t="shared" si="41"/>
        <v>0.21989219199999999</v>
      </c>
      <c r="F125" s="37">
        <f t="shared" si="43"/>
        <v>6.6599111111109461E-3</v>
      </c>
      <c r="H125" s="41">
        <f t="shared" si="44"/>
        <v>0.89908799999997768</v>
      </c>
      <c r="I125" t="s">
        <v>7</v>
      </c>
      <c r="J125" t="s">
        <v>470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480</v>
      </c>
      <c r="B126">
        <v>135</v>
      </c>
      <c r="C126" s="59">
        <v>106.24</v>
      </c>
      <c r="D126" s="60">
        <v>1.2690999999999999</v>
      </c>
      <c r="E126" s="19">
        <f t="shared" si="41"/>
        <v>0.21988612266666666</v>
      </c>
      <c r="F126" s="37">
        <f t="shared" si="43"/>
        <v>8.1782518518518071E-3</v>
      </c>
      <c r="H126" s="41">
        <f t="shared" si="44"/>
        <v>1.1040639999999939</v>
      </c>
      <c r="I126" t="s">
        <v>7</v>
      </c>
      <c r="J126" t="s">
        <v>472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481</v>
      </c>
      <c r="B127">
        <v>135</v>
      </c>
      <c r="C127" s="59">
        <v>106.36</v>
      </c>
      <c r="D127" s="60">
        <v>1.2676000000000001</v>
      </c>
      <c r="E127" s="19">
        <f t="shared" si="41"/>
        <v>0.21988129066666667</v>
      </c>
      <c r="F127" s="37">
        <f t="shared" si="43"/>
        <v>9.3170074074072941E-3</v>
      </c>
      <c r="H127" s="41">
        <f t="shared" si="44"/>
        <v>1.2577959999999848</v>
      </c>
      <c r="I127" t="s">
        <v>7</v>
      </c>
      <c r="J127" t="s">
        <v>474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482</v>
      </c>
      <c r="B128">
        <v>135</v>
      </c>
      <c r="C128" s="59">
        <v>106.31</v>
      </c>
      <c r="D128" s="60">
        <v>1.2683</v>
      </c>
      <c r="E128" s="19">
        <f t="shared" si="41"/>
        <v>0.21988864866666669</v>
      </c>
      <c r="F128" s="37">
        <f t="shared" si="43"/>
        <v>8.8425259259258416E-3</v>
      </c>
      <c r="H128" s="41">
        <f t="shared" si="44"/>
        <v>1.1937409999999886</v>
      </c>
      <c r="I128" t="s">
        <v>7</v>
      </c>
      <c r="J128" t="s">
        <v>476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483</v>
      </c>
      <c r="B129">
        <v>135</v>
      </c>
      <c r="C129" s="59">
        <v>105.53</v>
      </c>
      <c r="D129" s="60">
        <v>1.2776000000000001</v>
      </c>
      <c r="E129" s="19">
        <f t="shared" si="41"/>
        <v>0.21988341866666666</v>
      </c>
      <c r="F129" s="37">
        <f t="shared" si="43"/>
        <v>1.4406148148147487E-3</v>
      </c>
      <c r="H129" s="41">
        <f t="shared" si="44"/>
        <v>0.19448299999999108</v>
      </c>
      <c r="I129" t="s">
        <v>7</v>
      </c>
      <c r="J129" t="s">
        <v>478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491</v>
      </c>
      <c r="B130">
        <v>135</v>
      </c>
      <c r="C130" s="59">
        <v>105.13</v>
      </c>
      <c r="D130" s="60">
        <v>1.2825</v>
      </c>
      <c r="E130" s="19">
        <f t="shared" si="41"/>
        <v>0.21988615</v>
      </c>
      <c r="F130" s="37">
        <f t="shared" ref="F130:F135" si="49">IF(G130="",($F$1*C130-B130)/B130,H130/B130)</f>
        <v>-2.3552370370370883E-3</v>
      </c>
      <c r="H130" s="41">
        <f t="shared" ref="H130:H135" si="50">IF(G130="",$F$1*C130-B130,G130-B130)</f>
        <v>-0.31795700000000693</v>
      </c>
      <c r="I130" t="s">
        <v>7</v>
      </c>
      <c r="J130" t="s">
        <v>492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493</v>
      </c>
      <c r="B131">
        <v>135</v>
      </c>
      <c r="C131" s="59">
        <v>105.58</v>
      </c>
      <c r="D131" s="60">
        <v>1.2770999999999999</v>
      </c>
      <c r="E131" s="19">
        <f t="shared" si="41"/>
        <v>0.21989081199999999</v>
      </c>
      <c r="F131" s="37">
        <f t="shared" si="49"/>
        <v>1.915096296296202E-3</v>
      </c>
      <c r="H131" s="41">
        <f t="shared" si="50"/>
        <v>0.25853799999998728</v>
      </c>
      <c r="I131" t="s">
        <v>7</v>
      </c>
      <c r="J131" t="s">
        <v>494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495</v>
      </c>
      <c r="B132">
        <v>135</v>
      </c>
      <c r="C132" s="59">
        <v>105.61</v>
      </c>
      <c r="D132" s="60">
        <v>1.2766999999999999</v>
      </c>
      <c r="E132" s="19">
        <f t="shared" si="41"/>
        <v>0.21988819133333332</v>
      </c>
      <c r="F132" s="37">
        <f t="shared" si="49"/>
        <v>2.199785185185074E-3</v>
      </c>
      <c r="H132" s="41">
        <f t="shared" si="50"/>
        <v>0.296970999999985</v>
      </c>
      <c r="I132" t="s">
        <v>7</v>
      </c>
      <c r="J132" t="s">
        <v>496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497</v>
      </c>
      <c r="B133">
        <v>135</v>
      </c>
      <c r="C133" s="59">
        <v>106.53</v>
      </c>
      <c r="D133" s="60">
        <v>1.2657</v>
      </c>
      <c r="E133" s="19">
        <f t="shared" si="41"/>
        <v>0.21989001400000002</v>
      </c>
      <c r="F133" s="37">
        <f t="shared" si="49"/>
        <v>1.0930244444444447E-2</v>
      </c>
      <c r="H133" s="41">
        <f t="shared" si="50"/>
        <v>1.4755830000000003</v>
      </c>
      <c r="I133" t="s">
        <v>7</v>
      </c>
      <c r="J133" t="s">
        <v>498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499</v>
      </c>
      <c r="B134">
        <v>135</v>
      </c>
      <c r="C134" s="59">
        <v>105.46</v>
      </c>
      <c r="D134" s="60">
        <v>1.2785</v>
      </c>
      <c r="E134" s="19">
        <f t="shared" si="41"/>
        <v>0.21988707333333335</v>
      </c>
      <c r="F134" s="37">
        <f t="shared" si="49"/>
        <v>7.7634074074050359E-4</v>
      </c>
      <c r="H134" s="41">
        <f t="shared" si="50"/>
        <v>0.10480599999996798</v>
      </c>
      <c r="I134" t="s">
        <v>7</v>
      </c>
      <c r="J134" t="s">
        <v>500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510</v>
      </c>
      <c r="B135">
        <v>135</v>
      </c>
      <c r="C135" s="59">
        <v>105.52</v>
      </c>
      <c r="D135" s="60">
        <v>1.2769999999999999</v>
      </c>
      <c r="E135" s="19">
        <f t="shared" ref="E135" si="54">10%*M135+13%</f>
        <v>0.21983269333333333</v>
      </c>
      <c r="F135" s="37">
        <f t="shared" si="49"/>
        <v>1.3457185185184581E-3</v>
      </c>
      <c r="H135" s="41">
        <f t="shared" si="50"/>
        <v>0.18167199999999184</v>
      </c>
      <c r="I135" t="s">
        <v>7</v>
      </c>
      <c r="J135" t="s">
        <v>507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511</v>
      </c>
      <c r="B136">
        <v>135</v>
      </c>
      <c r="C136" s="59">
        <v>102.13</v>
      </c>
      <c r="D136" s="60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-3.0824125925925972E-2</v>
      </c>
      <c r="H136" s="41">
        <f t="shared" ref="H136:H137" si="58">IF(G136="",$F$1*C136-B136,G136-B136)</f>
        <v>-4.1612570000000062</v>
      </c>
      <c r="I136" t="s">
        <v>7</v>
      </c>
      <c r="J136" t="s">
        <v>509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512</v>
      </c>
      <c r="B137">
        <v>135</v>
      </c>
      <c r="C137" s="59">
        <v>101.37</v>
      </c>
      <c r="D137" s="60">
        <v>1.3302</v>
      </c>
      <c r="E137" s="19">
        <f t="shared" si="56"/>
        <v>0.219894916</v>
      </c>
      <c r="F137" s="37">
        <f t="shared" si="57"/>
        <v>-3.8036244444444485E-2</v>
      </c>
      <c r="H137" s="41">
        <f t="shared" si="58"/>
        <v>-5.1348930000000053</v>
      </c>
      <c r="I137" t="s">
        <v>7</v>
      </c>
      <c r="J137" t="s">
        <v>513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515</v>
      </c>
      <c r="B138">
        <v>135</v>
      </c>
      <c r="C138" s="59">
        <v>100.59</v>
      </c>
      <c r="D138" s="60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-4.5438155555555575E-2</v>
      </c>
      <c r="H138" s="41">
        <f t="shared" ref="H138:H140" si="72">IF(G138="",$F$1*C138-B138,G138-B138)</f>
        <v>-6.1341510000000028</v>
      </c>
      <c r="I138" t="s">
        <v>7</v>
      </c>
      <c r="J138" t="s">
        <v>516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39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39" si="79">R138+O138</f>
        <v>21020.417004999999</v>
      </c>
      <c r="T138">
        <f t="shared" ref="T138:T139" si="80">T137+B138</f>
        <v>18945</v>
      </c>
      <c r="U138" s="6">
        <f t="shared" ref="U138:U139" si="81">S138-T138</f>
        <v>2075.4170049999993</v>
      </c>
      <c r="V138" s="4">
        <f t="shared" ref="V138:V139" si="82">S138/T138-1</f>
        <v>0.10954959118500929</v>
      </c>
      <c r="W138" s="4">
        <f t="shared" ref="W138:W139" si="83">O138/(T138-R138)-1</f>
        <v>0.13601380737892099</v>
      </c>
      <c r="X138" s="1">
        <f t="shared" ref="X138:X139" si="84">R138/S138</f>
        <v>0.17535950876346565</v>
      </c>
    </row>
    <row r="139" spans="1:24">
      <c r="A139" s="7" t="s">
        <v>517</v>
      </c>
      <c r="B139">
        <v>135</v>
      </c>
      <c r="C139" s="59">
        <v>100.38</v>
      </c>
      <c r="D139" s="60">
        <v>1.3432999999999999</v>
      </c>
      <c r="E139" s="19">
        <f t="shared" si="70"/>
        <v>0.219893636</v>
      </c>
      <c r="F139" s="37">
        <f t="shared" si="71"/>
        <v>-4.743097777777789E-2</v>
      </c>
      <c r="H139" s="41">
        <f t="shared" si="72"/>
        <v>-6.4031820000000153</v>
      </c>
      <c r="I139" t="s">
        <v>7</v>
      </c>
      <c r="J139" t="s">
        <v>518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519</v>
      </c>
      <c r="B140">
        <v>135</v>
      </c>
      <c r="C140" s="59">
        <v>100.49</v>
      </c>
      <c r="D140" s="60">
        <v>1.3418000000000001</v>
      </c>
      <c r="E140" s="19">
        <f t="shared" si="70"/>
        <v>0.21989165466666666</v>
      </c>
      <c r="F140" s="37">
        <f t="shared" si="71"/>
        <v>-4.6387118518518691E-2</v>
      </c>
      <c r="H140" s="41">
        <f t="shared" si="72"/>
        <v>-6.2622610000000236</v>
      </c>
      <c r="I140" t="s">
        <v>7</v>
      </c>
      <c r="J140" t="s">
        <v>520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  <row r="141" spans="1:24">
      <c r="A141" s="7" t="s">
        <v>525</v>
      </c>
      <c r="B141">
        <v>135</v>
      </c>
      <c r="C141" s="59">
        <v>100.1</v>
      </c>
      <c r="D141" s="60">
        <v>1.3471</v>
      </c>
      <c r="E141" s="19">
        <f t="shared" ref="E141:E144" si="94">10%*M141+13%</f>
        <v>0.21989647333333334</v>
      </c>
      <c r="F141" s="37">
        <f t="shared" ref="F141:F144" si="95">IF(G141="",($F$1*C141-B141)/B141,H141/B141)</f>
        <v>-5.0088074074074243E-2</v>
      </c>
      <c r="H141" s="41">
        <f t="shared" ref="H141:H144" si="96">IF(G141="",$F$1*C141-B141,G141-B141)</f>
        <v>-6.7618900000000224</v>
      </c>
      <c r="I141" t="s">
        <v>7</v>
      </c>
      <c r="J141" t="s">
        <v>526</v>
      </c>
      <c r="K141" s="2">
        <f t="shared" ref="K141:K144" si="97">D141*C141</f>
        <v>134.84470999999999</v>
      </c>
      <c r="L141" s="2">
        <f t="shared" ref="L141:L144" si="98">B141-K141</f>
        <v>0.15529000000000792</v>
      </c>
      <c r="M141" s="1">
        <f t="shared" ref="M141:M144" si="99">K141/150</f>
        <v>0.89896473333333327</v>
      </c>
      <c r="N141" s="6">
        <f t="shared" ref="N141:N144" si="100">N140+C141-P141</f>
        <v>13232.179999999997</v>
      </c>
      <c r="O141" s="2">
        <f t="shared" ref="O141:O144" si="101">N141*D141</f>
        <v>17825.069677999996</v>
      </c>
      <c r="P141" s="2"/>
      <c r="Q141" s="2"/>
      <c r="R141" s="6">
        <f t="shared" ref="R141:R144" si="102">R140+Q141</f>
        <v>3686.1299999999997</v>
      </c>
      <c r="S141" s="6">
        <f t="shared" ref="S141:S144" si="103">R141+O141</f>
        <v>21511.199677999997</v>
      </c>
      <c r="T141">
        <f t="shared" ref="T141:T144" si="104">T140+B141</f>
        <v>19350</v>
      </c>
      <c r="U141" s="6">
        <f t="shared" ref="U141:U144" si="105">S141-T141</f>
        <v>2161.1996779999972</v>
      </c>
      <c r="V141" s="4">
        <f t="shared" ref="V141:V144" si="106">S141/T141-1</f>
        <v>0.1116899058397931</v>
      </c>
      <c r="W141" s="4">
        <f t="shared" ref="W141:W144" si="107">O141/(T141-R141)-1</f>
        <v>0.13797354536267181</v>
      </c>
      <c r="X141" s="1">
        <f t="shared" ref="X141:X144" si="108">R141/S141</f>
        <v>0.1713586436450539</v>
      </c>
    </row>
    <row r="142" spans="1:24">
      <c r="A142" s="7" t="s">
        <v>527</v>
      </c>
      <c r="B142">
        <v>135</v>
      </c>
      <c r="C142" s="59">
        <v>101.01</v>
      </c>
      <c r="D142" s="60">
        <v>1.3349</v>
      </c>
      <c r="E142" s="19">
        <f t="shared" si="94"/>
        <v>0.219892166</v>
      </c>
      <c r="F142" s="37">
        <f t="shared" si="95"/>
        <v>-4.1452511111111159E-2</v>
      </c>
      <c r="H142" s="41">
        <f t="shared" si="96"/>
        <v>-5.5960890000000063</v>
      </c>
      <c r="I142" t="s">
        <v>7</v>
      </c>
      <c r="J142" t="s">
        <v>528</v>
      </c>
      <c r="K142" s="2">
        <f t="shared" si="97"/>
        <v>134.83824899999999</v>
      </c>
      <c r="L142" s="2">
        <f t="shared" si="98"/>
        <v>0.16175100000000953</v>
      </c>
      <c r="M142" s="1">
        <f t="shared" si="99"/>
        <v>0.89892165999999996</v>
      </c>
      <c r="N142" s="6">
        <f t="shared" si="100"/>
        <v>13333.189999999997</v>
      </c>
      <c r="O142" s="2">
        <f t="shared" si="101"/>
        <v>17798.475330999994</v>
      </c>
      <c r="P142" s="2"/>
      <c r="Q142" s="2"/>
      <c r="R142" s="6">
        <f t="shared" si="102"/>
        <v>3686.1299999999997</v>
      </c>
      <c r="S142" s="6">
        <f t="shared" si="103"/>
        <v>21484.605330999995</v>
      </c>
      <c r="T142">
        <f t="shared" si="104"/>
        <v>19485</v>
      </c>
      <c r="U142" s="6">
        <f t="shared" si="105"/>
        <v>1999.6053309999952</v>
      </c>
      <c r="V142" s="4">
        <f t="shared" si="106"/>
        <v>0.10262280374647137</v>
      </c>
      <c r="W142" s="4">
        <f t="shared" si="107"/>
        <v>0.12656635132765781</v>
      </c>
      <c r="X142" s="1">
        <f t="shared" si="108"/>
        <v>0.17157075697738358</v>
      </c>
    </row>
    <row r="143" spans="1:24">
      <c r="A143" s="7" t="s">
        <v>531</v>
      </c>
      <c r="B143">
        <v>135</v>
      </c>
      <c r="C143" s="59">
        <v>101.83</v>
      </c>
      <c r="D143" s="60">
        <v>1.3242</v>
      </c>
      <c r="E143" s="19">
        <f t="shared" si="94"/>
        <v>0.21989552400000001</v>
      </c>
      <c r="F143" s="37">
        <f t="shared" si="95"/>
        <v>-3.3671014814814902E-2</v>
      </c>
      <c r="H143" s="41">
        <f t="shared" si="96"/>
        <v>-4.5455870000000118</v>
      </c>
      <c r="I143" t="s">
        <v>7</v>
      </c>
      <c r="J143" t="s">
        <v>529</v>
      </c>
      <c r="K143" s="2">
        <f t="shared" si="97"/>
        <v>134.84328600000001</v>
      </c>
      <c r="L143" s="2">
        <f t="shared" si="98"/>
        <v>0.1567139999999938</v>
      </c>
      <c r="M143" s="1">
        <f t="shared" si="99"/>
        <v>0.89895524000000004</v>
      </c>
      <c r="N143" s="6">
        <f t="shared" si="100"/>
        <v>13435.019999999997</v>
      </c>
      <c r="O143" s="2">
        <f t="shared" si="101"/>
        <v>17790.653483999995</v>
      </c>
      <c r="P143" s="2"/>
      <c r="Q143" s="2"/>
      <c r="R143" s="6">
        <f t="shared" si="102"/>
        <v>3686.1299999999997</v>
      </c>
      <c r="S143" s="6">
        <f t="shared" si="103"/>
        <v>21476.783483999996</v>
      </c>
      <c r="T143">
        <f t="shared" si="104"/>
        <v>19620</v>
      </c>
      <c r="U143" s="6">
        <f t="shared" si="105"/>
        <v>1856.783483999996</v>
      </c>
      <c r="V143" s="4">
        <f t="shared" si="106"/>
        <v>9.4637282568807102E-2</v>
      </c>
      <c r="W143" s="4">
        <f t="shared" si="107"/>
        <v>0.11653060329976306</v>
      </c>
      <c r="X143" s="1">
        <f t="shared" si="108"/>
        <v>0.1716332430666879</v>
      </c>
    </row>
    <row r="144" spans="1:24">
      <c r="A144" s="7" t="s">
        <v>532</v>
      </c>
      <c r="B144">
        <v>135</v>
      </c>
      <c r="C144" s="59">
        <v>103.24</v>
      </c>
      <c r="D144" s="60">
        <v>1.3061</v>
      </c>
      <c r="E144" s="19">
        <f t="shared" si="94"/>
        <v>0.21989450933333332</v>
      </c>
      <c r="F144" s="37">
        <f t="shared" si="95"/>
        <v>-2.0290637037037075E-2</v>
      </c>
      <c r="H144" s="41">
        <f t="shared" si="96"/>
        <v>-2.7392360000000053</v>
      </c>
      <c r="I144" t="s">
        <v>7</v>
      </c>
      <c r="J144" t="s">
        <v>530</v>
      </c>
      <c r="K144" s="2">
        <f t="shared" si="97"/>
        <v>134.84176399999998</v>
      </c>
      <c r="L144" s="2">
        <f t="shared" si="98"/>
        <v>0.15823600000001647</v>
      </c>
      <c r="M144" s="1">
        <f t="shared" si="99"/>
        <v>0.89894509333333328</v>
      </c>
      <c r="N144" s="6">
        <f t="shared" si="100"/>
        <v>13538.259999999997</v>
      </c>
      <c r="O144" s="2">
        <f t="shared" si="101"/>
        <v>17682.321385999996</v>
      </c>
      <c r="P144" s="2"/>
      <c r="Q144" s="2"/>
      <c r="R144" s="6">
        <f t="shared" si="102"/>
        <v>3686.1299999999997</v>
      </c>
      <c r="S144" s="6">
        <f t="shared" si="103"/>
        <v>21368.451385999997</v>
      </c>
      <c r="T144">
        <f t="shared" si="104"/>
        <v>19755</v>
      </c>
      <c r="U144" s="6">
        <f t="shared" si="105"/>
        <v>1613.451385999997</v>
      </c>
      <c r="V144" s="4">
        <f t="shared" si="106"/>
        <v>8.1673064338142032E-2</v>
      </c>
      <c r="W144" s="4">
        <f t="shared" si="107"/>
        <v>0.10040851572014686</v>
      </c>
      <c r="X144" s="1">
        <f t="shared" si="108"/>
        <v>0.17250337581389016</v>
      </c>
    </row>
    <row r="145" spans="1:24">
      <c r="A145" s="7" t="s">
        <v>558</v>
      </c>
      <c r="B145">
        <v>135</v>
      </c>
      <c r="C145" s="59">
        <v>105.12</v>
      </c>
      <c r="D145" s="60">
        <v>1.2827</v>
      </c>
      <c r="E145" s="19">
        <f t="shared" ref="E145:E149" si="109">10%*M145+13%</f>
        <v>0.21989161600000001</v>
      </c>
      <c r="F145" s="37">
        <f t="shared" ref="F145:F149" si="110">IF(G145="",($F$1*C145-B145)/B145,H145/B145)</f>
        <v>-2.4501333333333789E-3</v>
      </c>
      <c r="H145" s="41">
        <f t="shared" ref="H145:H149" si="111">IF(G145="",$F$1*C145-B145,G145-B145)</f>
        <v>-0.33076800000000617</v>
      </c>
      <c r="I145" t="s">
        <v>7</v>
      </c>
      <c r="J145" t="s">
        <v>549</v>
      </c>
      <c r="K145" s="2">
        <f t="shared" ref="K145:K149" si="112">D145*C145</f>
        <v>134.837424</v>
      </c>
      <c r="L145" s="2">
        <f t="shared" ref="L145:L149" si="113">B145-K145</f>
        <v>0.16257600000000139</v>
      </c>
      <c r="M145" s="1">
        <f t="shared" ref="M145:M149" si="114">K145/150</f>
        <v>0.89891615999999996</v>
      </c>
      <c r="N145" s="6">
        <f t="shared" ref="N145:N149" si="115">N144+C145-P145</f>
        <v>13643.379999999997</v>
      </c>
      <c r="O145" s="2">
        <f t="shared" ref="O145:O149" si="116">N145*D145</f>
        <v>17500.363525999997</v>
      </c>
      <c r="P145" s="2"/>
      <c r="Q145" s="2"/>
      <c r="R145" s="6">
        <f t="shared" ref="R145:R149" si="117">R144+Q145</f>
        <v>3686.1299999999997</v>
      </c>
      <c r="S145" s="6">
        <f t="shared" ref="S145:S149" si="118">R145+O145</f>
        <v>21186.493525999998</v>
      </c>
      <c r="T145">
        <f t="shared" ref="T145:T149" si="119">T144+B145</f>
        <v>19890</v>
      </c>
      <c r="U145" s="6">
        <f t="shared" ref="U145:U149" si="120">S145-T145</f>
        <v>1296.4935259999984</v>
      </c>
      <c r="V145" s="4">
        <f t="shared" ref="V145:V149" si="121">S145/T145-1</f>
        <v>6.5183183810960221E-2</v>
      </c>
      <c r="W145" s="4">
        <f t="shared" ref="W145:W149" si="122">O145/(T145-R145)-1</f>
        <v>8.001135074522292E-2</v>
      </c>
      <c r="X145" s="1">
        <f t="shared" ref="X145:X149" si="123">R145/S145</f>
        <v>0.17398490200732805</v>
      </c>
    </row>
    <row r="146" spans="1:24">
      <c r="A146" s="7" t="s">
        <v>559</v>
      </c>
      <c r="B146">
        <v>135</v>
      </c>
      <c r="C146" s="59">
        <v>106.13</v>
      </c>
      <c r="D146" s="60">
        <v>1.2705</v>
      </c>
      <c r="E146" s="19">
        <f t="shared" si="109"/>
        <v>0.21989211000000003</v>
      </c>
      <c r="F146" s="37">
        <f t="shared" si="110"/>
        <v>7.1343925925923994E-3</v>
      </c>
      <c r="H146" s="41">
        <f t="shared" si="111"/>
        <v>0.96314299999997388</v>
      </c>
      <c r="I146" t="s">
        <v>7</v>
      </c>
      <c r="J146" t="s">
        <v>551</v>
      </c>
      <c r="K146" s="2">
        <f t="shared" si="112"/>
        <v>134.838165</v>
      </c>
      <c r="L146" s="2">
        <f t="shared" si="113"/>
        <v>0.1618349999999964</v>
      </c>
      <c r="M146" s="1">
        <f t="shared" si="114"/>
        <v>0.89892110000000003</v>
      </c>
      <c r="N146" s="6">
        <f t="shared" si="115"/>
        <v>13749.509999999997</v>
      </c>
      <c r="O146" s="2">
        <f t="shared" si="116"/>
        <v>17468.752454999994</v>
      </c>
      <c r="P146" s="2"/>
      <c r="Q146" s="2"/>
      <c r="R146" s="6">
        <f t="shared" si="117"/>
        <v>3686.1299999999997</v>
      </c>
      <c r="S146" s="6">
        <f t="shared" si="118"/>
        <v>21154.882454999995</v>
      </c>
      <c r="T146">
        <f t="shared" si="119"/>
        <v>20025</v>
      </c>
      <c r="U146" s="6">
        <f t="shared" si="120"/>
        <v>1129.8824549999954</v>
      </c>
      <c r="V146" s="4">
        <f t="shared" si="121"/>
        <v>5.6423593258426719E-2</v>
      </c>
      <c r="W146" s="4">
        <f t="shared" si="122"/>
        <v>6.9153035369030613E-2</v>
      </c>
      <c r="X146" s="1">
        <f t="shared" si="123"/>
        <v>0.17424488213730424</v>
      </c>
    </row>
    <row r="147" spans="1:24">
      <c r="A147" s="7" t="s">
        <v>560</v>
      </c>
      <c r="B147">
        <v>135</v>
      </c>
      <c r="C147" s="59">
        <v>106.55</v>
      </c>
      <c r="D147" s="60">
        <v>1.2655000000000001</v>
      </c>
      <c r="E147" s="19">
        <f t="shared" si="109"/>
        <v>0.21989268333333334</v>
      </c>
      <c r="F147" s="37">
        <f t="shared" si="110"/>
        <v>1.1120037037037027E-2</v>
      </c>
      <c r="H147" s="41">
        <f t="shared" si="111"/>
        <v>1.5012049999999988</v>
      </c>
      <c r="I147" t="s">
        <v>7</v>
      </c>
      <c r="J147" t="s">
        <v>553</v>
      </c>
      <c r="K147" s="2">
        <f t="shared" si="112"/>
        <v>134.83902499999999</v>
      </c>
      <c r="L147" s="2">
        <f t="shared" si="113"/>
        <v>0.16097500000000764</v>
      </c>
      <c r="M147" s="1">
        <f t="shared" si="114"/>
        <v>0.89892683333333323</v>
      </c>
      <c r="N147" s="6">
        <f t="shared" si="115"/>
        <v>13856.059999999996</v>
      </c>
      <c r="O147" s="2">
        <f t="shared" si="116"/>
        <v>17534.843929999995</v>
      </c>
      <c r="P147" s="2"/>
      <c r="Q147" s="2"/>
      <c r="R147" s="6">
        <f t="shared" si="117"/>
        <v>3686.1299999999997</v>
      </c>
      <c r="S147" s="6">
        <f t="shared" si="118"/>
        <v>21220.973929999996</v>
      </c>
      <c r="T147">
        <f t="shared" si="119"/>
        <v>20160</v>
      </c>
      <c r="U147" s="6">
        <f t="shared" si="120"/>
        <v>1060.9739299999965</v>
      </c>
      <c r="V147" s="4">
        <f t="shared" si="121"/>
        <v>5.2627675099206073E-2</v>
      </c>
      <c r="W147" s="4">
        <f t="shared" si="122"/>
        <v>6.4403441935622752E-2</v>
      </c>
      <c r="X147" s="1">
        <f t="shared" si="123"/>
        <v>0.17370220670168837</v>
      </c>
    </row>
    <row r="148" spans="1:24">
      <c r="A148" s="7" t="s">
        <v>561</v>
      </c>
      <c r="B148">
        <v>135</v>
      </c>
      <c r="C148" s="59">
        <v>105.23</v>
      </c>
      <c r="D148" s="60">
        <v>1.2814000000000001</v>
      </c>
      <c r="E148" s="19">
        <f t="shared" si="109"/>
        <v>0.21989448133333334</v>
      </c>
      <c r="F148" s="37">
        <f t="shared" si="110"/>
        <v>-1.4062740740741818E-3</v>
      </c>
      <c r="H148" s="41">
        <f t="shared" si="111"/>
        <v>-0.18984700000001453</v>
      </c>
      <c r="I148" t="s">
        <v>7</v>
      </c>
      <c r="J148" t="s">
        <v>555</v>
      </c>
      <c r="K148" s="2">
        <f t="shared" si="112"/>
        <v>134.841722</v>
      </c>
      <c r="L148" s="2">
        <f t="shared" si="113"/>
        <v>0.1582779999999957</v>
      </c>
      <c r="M148" s="1">
        <f t="shared" si="114"/>
        <v>0.89894481333333331</v>
      </c>
      <c r="N148" s="6">
        <f t="shared" si="115"/>
        <v>13961.289999999995</v>
      </c>
      <c r="O148" s="2">
        <f t="shared" si="116"/>
        <v>17889.997005999994</v>
      </c>
      <c r="P148" s="2"/>
      <c r="Q148" s="2"/>
      <c r="R148" s="6">
        <f t="shared" si="117"/>
        <v>3686.1299999999997</v>
      </c>
      <c r="S148" s="6">
        <f t="shared" si="118"/>
        <v>21576.127005999995</v>
      </c>
      <c r="T148">
        <f t="shared" si="119"/>
        <v>20295</v>
      </c>
      <c r="U148" s="6">
        <f t="shared" si="120"/>
        <v>1281.1270059999952</v>
      </c>
      <c r="V148" s="4">
        <f t="shared" si="121"/>
        <v>6.3125252820891653E-2</v>
      </c>
      <c r="W148" s="4">
        <f t="shared" si="122"/>
        <v>7.7135109492698417E-2</v>
      </c>
      <c r="X148" s="1">
        <f t="shared" si="123"/>
        <v>0.17084298766757086</v>
      </c>
    </row>
    <row r="149" spans="1:24">
      <c r="A149" s="7" t="s">
        <v>562</v>
      </c>
      <c r="B149">
        <v>135</v>
      </c>
      <c r="C149" s="59">
        <v>106.19</v>
      </c>
      <c r="D149" s="60">
        <v>1.2698</v>
      </c>
      <c r="E149" s="19">
        <f t="shared" si="109"/>
        <v>0.21989337466666667</v>
      </c>
      <c r="F149" s="37">
        <f t="shared" si="110"/>
        <v>7.7037703703703537E-3</v>
      </c>
      <c r="H149" s="41">
        <f t="shared" si="111"/>
        <v>1.0400089999999977</v>
      </c>
      <c r="I149" t="s">
        <v>7</v>
      </c>
      <c r="J149" t="s">
        <v>557</v>
      </c>
      <c r="K149" s="2">
        <f t="shared" si="112"/>
        <v>134.84006199999999</v>
      </c>
      <c r="L149" s="2">
        <f t="shared" si="113"/>
        <v>0.15993800000001102</v>
      </c>
      <c r="M149" s="1">
        <f t="shared" si="114"/>
        <v>0.89893374666666659</v>
      </c>
      <c r="N149" s="6">
        <f t="shared" si="115"/>
        <v>14067.479999999996</v>
      </c>
      <c r="O149" s="2">
        <f t="shared" si="116"/>
        <v>17862.886103999994</v>
      </c>
      <c r="P149" s="2"/>
      <c r="Q149" s="2"/>
      <c r="R149" s="6">
        <f t="shared" si="117"/>
        <v>3686.1299999999997</v>
      </c>
      <c r="S149" s="6">
        <f t="shared" si="118"/>
        <v>21549.016103999995</v>
      </c>
      <c r="T149">
        <f t="shared" si="119"/>
        <v>20430</v>
      </c>
      <c r="U149" s="6">
        <f t="shared" si="120"/>
        <v>1119.0161039999948</v>
      </c>
      <c r="V149" s="4">
        <f t="shared" si="121"/>
        <v>5.4773181791482939E-2</v>
      </c>
      <c r="W149" s="4">
        <f t="shared" si="122"/>
        <v>6.6831389875816827E-2</v>
      </c>
      <c r="X149" s="1">
        <f t="shared" si="123"/>
        <v>0.17105792590297283</v>
      </c>
    </row>
  </sheetData>
  <autoFilter ref="A1:X1" xr:uid="{97C2E941-0B08-D04E-A558-71A6284C31B0}"/>
  <phoneticPr fontId="2" type="noConversion"/>
  <conditionalFormatting sqref="L1:L1048576">
    <cfRule type="cellIs" dxfId="12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49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50"/>
  <sheetViews>
    <sheetView workbookViewId="0">
      <pane xSplit="1" ySplit="1" topLeftCell="L136" activePane="bottomRight" state="frozen"/>
      <selection activeCell="D23" sqref="D23"/>
      <selection pane="topRight" activeCell="D23" sqref="D23"/>
      <selection pane="bottomLeft" activeCell="D23" sqref="D23"/>
      <selection pane="bottomRight" activeCell="Q153" sqref="Q15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0.90900000000000003</v>
      </c>
      <c r="G1" s="31" t="s">
        <v>50</v>
      </c>
      <c r="H1" s="46" t="str">
        <f>"盈利"&amp;ROUND(SUM(H2:H19965),2)</f>
        <v>盈利142.11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-6.3816571428571389E-2</v>
      </c>
      <c r="G36" s="9"/>
      <c r="H36" s="40">
        <f t="shared" si="16"/>
        <v>-6.7007399999999961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-6.272000000000004E-2</v>
      </c>
      <c r="G37" s="9"/>
      <c r="H37" s="40">
        <f t="shared" si="16"/>
        <v>-5.6448000000000036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-5.8983000000000001E-2</v>
      </c>
      <c r="G38" s="9"/>
      <c r="H38" s="40">
        <f t="shared" si="16"/>
        <v>-5.3084699999999998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-6.0195000000000061E-2</v>
      </c>
      <c r="G39" s="9"/>
      <c r="H39" s="40">
        <f t="shared" si="16"/>
        <v>-5.4175500000000056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-6.7466999999999971E-2</v>
      </c>
      <c r="G40" s="9"/>
      <c r="H40" s="40">
        <f t="shared" si="16"/>
        <v>-6.072029999999998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-8.2987333333333302E-2</v>
      </c>
      <c r="G41" s="9"/>
      <c r="H41" s="40">
        <f t="shared" si="16"/>
        <v>-11.203289999999996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-0.10540933333333324</v>
      </c>
      <c r="G42" s="9"/>
      <c r="H42" s="40">
        <f t="shared" si="16"/>
        <v>-14.230259999999987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-0.1198186666666666</v>
      </c>
      <c r="G43" s="9"/>
      <c r="H43" s="40">
        <f t="shared" si="16"/>
        <v>-16.175519999999992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-0.13052466666666665</v>
      </c>
      <c r="G44" s="9"/>
      <c r="H44" s="40">
        <f t="shared" si="16"/>
        <v>-17.620829999999998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-9.9618666666666675E-2</v>
      </c>
      <c r="G45" s="9"/>
      <c r="H45" s="40">
        <f t="shared" si="16"/>
        <v>-13.448520000000002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-0.13146733333333327</v>
      </c>
      <c r="G46" s="9"/>
      <c r="H46" s="40">
        <f t="shared" si="16"/>
        <v>-17.748089999999991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-0.14533799999999994</v>
      </c>
      <c r="G47" s="9"/>
      <c r="H47" s="40">
        <f t="shared" si="16"/>
        <v>-19.620629999999991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-0.12641733333333321</v>
      </c>
      <c r="G48" s="9"/>
      <c r="H48" s="40">
        <f t="shared" si="16"/>
        <v>-17.066339999999983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-0.10675599999999998</v>
      </c>
      <c r="G49" s="9"/>
      <c r="H49" s="40">
        <f t="shared" si="16"/>
        <v>-14.412059999999997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-0.11611533333333328</v>
      </c>
      <c r="G50" s="9"/>
      <c r="H50" s="40">
        <f t="shared" si="16"/>
        <v>-15.675569999999993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-0.13772933333333329</v>
      </c>
      <c r="G51" s="9"/>
      <c r="H51" s="40">
        <f t="shared" si="16"/>
        <v>-18.593459999999993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-0.14082666666666668</v>
      </c>
      <c r="G52" s="9"/>
      <c r="H52" s="40">
        <f t="shared" si="16"/>
        <v>-19.011600000000001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-0.13968199999999995</v>
      </c>
      <c r="G53" s="9"/>
      <c r="H53" s="40">
        <f t="shared" si="16"/>
        <v>-18.857069999999993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-0.15072466666666667</v>
      </c>
      <c r="G54" s="9"/>
      <c r="H54" s="40">
        <f t="shared" si="16"/>
        <v>-20.347830000000002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-0.1553706666666666</v>
      </c>
      <c r="G55" s="9"/>
      <c r="H55" s="40">
        <f t="shared" si="16"/>
        <v>-20.975039999999993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-0.14506866666666671</v>
      </c>
      <c r="G56" s="9"/>
      <c r="H56" s="40">
        <f t="shared" si="16"/>
        <v>-19.584270000000004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-0.12177133333333327</v>
      </c>
      <c r="G57" s="9"/>
      <c r="H57" s="40">
        <f t="shared" si="16"/>
        <v>-16.439129999999992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-0.12958199999999995</v>
      </c>
      <c r="G58" s="9"/>
      <c r="H58" s="40">
        <f t="shared" si="16"/>
        <v>-17.493569999999991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-0.11786600000000004</v>
      </c>
      <c r="G59" s="9"/>
      <c r="H59" s="40">
        <f t="shared" si="16"/>
        <v>-15.911910000000006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-0.144732</v>
      </c>
      <c r="G60" s="9"/>
      <c r="H60" s="40">
        <f t="shared" si="16"/>
        <v>-19.538820000000001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-0.17435866666666658</v>
      </c>
      <c r="G61" s="9"/>
      <c r="H61" s="40">
        <f t="shared" si="16"/>
        <v>-23.538419999999988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-0.17684999999999995</v>
      </c>
      <c r="G62" s="9"/>
      <c r="H62" s="40">
        <f t="shared" si="16"/>
        <v>-23.874749999999992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-0.18493000000000007</v>
      </c>
      <c r="G63" s="9"/>
      <c r="H63" s="40">
        <f t="shared" si="16"/>
        <v>-22.191600000000008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-0.18962649999999998</v>
      </c>
      <c r="G64" s="9"/>
      <c r="H64" s="40">
        <f t="shared" si="16"/>
        <v>-22.755179999999996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-0.18636925000000001</v>
      </c>
      <c r="G65" s="9"/>
      <c r="H65" s="40">
        <f t="shared" si="16"/>
        <v>-22.364310000000003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-0.18773274999999998</v>
      </c>
      <c r="G66" s="9"/>
      <c r="H66" s="40">
        <f t="shared" ref="H66:H97" si="28">IF(G66="",$F$1*C66-B66,G66-B66)</f>
        <v>-22.527929999999998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-0.18682375000000004</v>
      </c>
      <c r="G67" s="9"/>
      <c r="H67" s="40">
        <f t="shared" si="28"/>
        <v>-22.418850000000006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-0.17015875</v>
      </c>
      <c r="G68" s="9"/>
      <c r="H68" s="40">
        <f t="shared" si="28"/>
        <v>-20.419049999999999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-0.16829866666666668</v>
      </c>
      <c r="G69" s="9"/>
      <c r="H69" s="40">
        <f t="shared" si="28"/>
        <v>-22.720320000000001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-0.15981466666666663</v>
      </c>
      <c r="G70" s="9"/>
      <c r="H70" s="40">
        <f t="shared" si="28"/>
        <v>-21.574979999999996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-0.17644599999999991</v>
      </c>
      <c r="G71" s="9"/>
      <c r="H71" s="40">
        <f t="shared" si="28"/>
        <v>-23.820209999999989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-0.18046074999999995</v>
      </c>
      <c r="G72" s="9"/>
      <c r="H72" s="40">
        <f t="shared" si="28"/>
        <v>-21.655289999999994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-0.17606724999999995</v>
      </c>
      <c r="G73" s="9"/>
      <c r="H73" s="40">
        <f t="shared" si="28"/>
        <v>-21.128069999999994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-0.18083949999999996</v>
      </c>
      <c r="G74" s="9"/>
      <c r="H74" s="40">
        <f t="shared" si="28"/>
        <v>-21.700739999999996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-0.16894675000000003</v>
      </c>
      <c r="G75" s="9"/>
      <c r="H75" s="40">
        <f t="shared" si="28"/>
        <v>-20.273610000000005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-0.15597666666666665</v>
      </c>
      <c r="G76" s="9"/>
      <c r="H76" s="40">
        <f t="shared" si="28"/>
        <v>-21.056849999999997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-0.16331599999999996</v>
      </c>
      <c r="G77" s="9"/>
      <c r="H77" s="40">
        <f t="shared" si="28"/>
        <v>-22.047659999999993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-0.13086133333333322</v>
      </c>
      <c r="G78" s="9"/>
      <c r="H78" s="40">
        <f t="shared" si="28"/>
        <v>-17.666279999999986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-0.12345466666666659</v>
      </c>
      <c r="G79" s="9"/>
      <c r="H79" s="40">
        <f t="shared" si="28"/>
        <v>-16.66637999999999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-0.10096533333333321</v>
      </c>
      <c r="G80" s="9"/>
      <c r="H80" s="40">
        <f t="shared" si="28"/>
        <v>-13.630319999999983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-0.10742933333333324</v>
      </c>
      <c r="G81" s="9"/>
      <c r="H81" s="40">
        <f t="shared" si="28"/>
        <v>-14.502959999999987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-3.9018666666666597E-2</v>
      </c>
      <c r="G82" s="9"/>
      <c r="H82" s="40">
        <f t="shared" si="28"/>
        <v>-5.2675199999999904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-5.1004000000000042E-2</v>
      </c>
      <c r="G83" s="9"/>
      <c r="H83" s="40">
        <f t="shared" si="28"/>
        <v>-4.590360000000004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-4.7064999999999989E-2</v>
      </c>
      <c r="G84" s="9"/>
      <c r="H84" s="40">
        <f t="shared" si="28"/>
        <v>-4.2358499999999992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-3.6257999999999888E-2</v>
      </c>
      <c r="G85" s="9"/>
      <c r="H85" s="40">
        <f t="shared" si="28"/>
        <v>-3.2632199999999898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-6.7870999999999848E-2</v>
      </c>
      <c r="G86" s="9"/>
      <c r="H86" s="40">
        <f t="shared" si="28"/>
        <v>-6.1083899999999858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-5.7468000000000075E-2</v>
      </c>
      <c r="G87" s="9"/>
      <c r="H87" s="40">
        <f t="shared" si="28"/>
        <v>-7.7581800000000101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-5.0802000000000035E-2</v>
      </c>
      <c r="G88" s="9"/>
      <c r="H88" s="40">
        <f t="shared" si="28"/>
        <v>-6.8582700000000045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-7.0597999999999939E-2</v>
      </c>
      <c r="G89" s="9"/>
      <c r="H89" s="40">
        <f t="shared" si="28"/>
        <v>-9.5307299999999913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-7.6186666666666694E-2</v>
      </c>
      <c r="G90" s="9"/>
      <c r="H90" s="40">
        <f t="shared" si="28"/>
        <v>-10.285200000000003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-4.6896666666666489E-2</v>
      </c>
      <c r="G91" s="9"/>
      <c r="H91" s="40">
        <f t="shared" si="28"/>
        <v>-6.3310499999999763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-4.3731999999999972E-2</v>
      </c>
      <c r="G92" s="9"/>
      <c r="H92" s="40">
        <f t="shared" si="28"/>
        <v>-10.495679999999993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-5.9601625000000054E-2</v>
      </c>
      <c r="G93" s="9"/>
      <c r="H93" s="40">
        <f t="shared" si="28"/>
        <v>-14.304390000000012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-5.3966666666666656E-2</v>
      </c>
      <c r="G94" s="9"/>
      <c r="H94" s="40">
        <f t="shared" si="28"/>
        <v>-7.285499999999999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-3.5517333333333283E-2</v>
      </c>
      <c r="G95" s="9"/>
      <c r="H95" s="40">
        <f t="shared" si="28"/>
        <v>-4.7948399999999936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-3.0021249999999829E-2</v>
      </c>
      <c r="G96" s="9"/>
      <c r="H96" s="40">
        <f t="shared" si="28"/>
        <v>-7.205099999999959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-5.2619999999999972E-2</v>
      </c>
      <c r="G97" s="9"/>
      <c r="H97" s="40">
        <f t="shared" si="28"/>
        <v>-4.7357999999999976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-5.1340666666666729E-2</v>
      </c>
      <c r="G98" s="9"/>
      <c r="H98" s="40">
        <f t="shared" ref="H98:H129" si="38">IF(G98="",$F$1*C98-B98,G98-B98)</f>
        <v>-6.9309900000000084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-5.1677333333333311E-2</v>
      </c>
      <c r="G99" s="9"/>
      <c r="H99" s="40">
        <f t="shared" si="38"/>
        <v>-6.9764399999999966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-4.608866666666666E-2</v>
      </c>
      <c r="G100" s="9"/>
      <c r="H100" s="40">
        <f t="shared" si="38"/>
        <v>-6.2219699999999989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-4.35973333333333E-2</v>
      </c>
      <c r="G101" s="9"/>
      <c r="H101" s="40">
        <f t="shared" si="38"/>
        <v>-5.8856399999999951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-3.3160666666666595E-2</v>
      </c>
      <c r="G102" s="9"/>
      <c r="H102" s="40">
        <f t="shared" si="38"/>
        <v>-4.4766899999999907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-2.2294750000000009E-2</v>
      </c>
      <c r="G103" s="9"/>
      <c r="H103" s="40">
        <f t="shared" si="38"/>
        <v>-5.3507400000000018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-2.051462499999997E-2</v>
      </c>
      <c r="G104" s="9"/>
      <c r="H104" s="40">
        <f t="shared" si="38"/>
        <v>-4.9235099999999932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-4.7875000000002408E-4</v>
      </c>
      <c r="G105" s="9"/>
      <c r="H105" s="40">
        <f t="shared" si="38"/>
        <v>-0.11490000000000578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-9.6066249999999798E-3</v>
      </c>
      <c r="G106" s="9"/>
      <c r="H106" s="40">
        <f t="shared" si="38"/>
        <v>-2.3055899999999951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-4.3630999999999968E-2</v>
      </c>
      <c r="G107" s="9"/>
      <c r="H107" s="40">
        <f t="shared" si="38"/>
        <v>-3.9267899999999969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-3.6527333333333231E-2</v>
      </c>
      <c r="G108" s="9"/>
      <c r="H108" s="40">
        <f t="shared" si="38"/>
        <v>-4.9311899999999866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-3.9086000000000037E-2</v>
      </c>
      <c r="G109" s="9"/>
      <c r="H109" s="40">
        <f t="shared" si="38"/>
        <v>-3.5177400000000034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-2.1461499999999963E-2</v>
      </c>
      <c r="G110" s="9"/>
      <c r="H110" s="40">
        <f t="shared" si="38"/>
        <v>-5.1507599999999911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-2.214325E-2</v>
      </c>
      <c r="G111" s="9"/>
      <c r="H111" s="40">
        <f t="shared" si="38"/>
        <v>-5.3143799999999999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-2.108275000000006E-2</v>
      </c>
      <c r="G112" s="9"/>
      <c r="H112" s="40">
        <f t="shared" si="38"/>
        <v>-5.0598600000000147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-3.3126999999999997E-2</v>
      </c>
      <c r="G113" s="9"/>
      <c r="H113" s="40">
        <f t="shared" si="38"/>
        <v>-7.9504799999999989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-5.1206000000000057E-2</v>
      </c>
      <c r="G114" s="9"/>
      <c r="H114" s="40">
        <f t="shared" si="38"/>
        <v>-6.9128100000000074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-6.3191333333333294E-2</v>
      </c>
      <c r="G115" s="9"/>
      <c r="H115" s="40">
        <f t="shared" si="38"/>
        <v>-8.5308299999999946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-6.3662666666666645E-2</v>
      </c>
      <c r="G116" s="9"/>
      <c r="H116" s="40">
        <f t="shared" si="38"/>
        <v>-8.594459999999998</v>
      </c>
      <c r="I116" t="s">
        <v>7</v>
      </c>
      <c r="J116" t="s">
        <v>427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-5.4909333333333164E-2</v>
      </c>
      <c r="G117" s="9"/>
      <c r="H117" s="40">
        <f t="shared" si="38"/>
        <v>-7.4127599999999774</v>
      </c>
      <c r="I117" t="s">
        <v>7</v>
      </c>
      <c r="J117" t="s">
        <v>429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-5.329333333333329E-2</v>
      </c>
      <c r="G118" s="9"/>
      <c r="H118" s="40">
        <f t="shared" si="38"/>
        <v>-7.1945999999999941</v>
      </c>
      <c r="I118" t="s">
        <v>7</v>
      </c>
      <c r="J118" t="s">
        <v>431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-6.1575333333333315E-2</v>
      </c>
      <c r="G119" s="9"/>
      <c r="H119" s="40">
        <f t="shared" si="38"/>
        <v>-8.3126699999999971</v>
      </c>
      <c r="I119" t="s">
        <v>7</v>
      </c>
      <c r="J119" t="s">
        <v>433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440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-5.1811999999999983E-2</v>
      </c>
      <c r="G120" s="9"/>
      <c r="H120" s="40">
        <f t="shared" si="38"/>
        <v>-6.9946199999999976</v>
      </c>
      <c r="I120" t="s">
        <v>7</v>
      </c>
      <c r="J120" t="s">
        <v>435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463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-7.7937333333333345E-2</v>
      </c>
      <c r="G121" s="9"/>
      <c r="H121" s="40">
        <f t="shared" si="38"/>
        <v>-10.521540000000002</v>
      </c>
      <c r="I121" t="s">
        <v>7</v>
      </c>
      <c r="J121" t="s">
        <v>454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464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-7.5243999999999978E-2</v>
      </c>
      <c r="G122" s="9"/>
      <c r="H122" s="40">
        <f t="shared" si="38"/>
        <v>-10.157939999999996</v>
      </c>
      <c r="I122" t="s">
        <v>7</v>
      </c>
      <c r="J122" t="s">
        <v>456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465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-6.7769999999999997E-2</v>
      </c>
      <c r="G123" s="9"/>
      <c r="H123" s="40">
        <f t="shared" si="38"/>
        <v>-9.1489499999999992</v>
      </c>
      <c r="I123" t="s">
        <v>7</v>
      </c>
      <c r="J123" t="s">
        <v>458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466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-6.5076666666666616E-2</v>
      </c>
      <c r="G124" s="9"/>
      <c r="H124" s="40">
        <f t="shared" si="38"/>
        <v>-8.785349999999994</v>
      </c>
      <c r="I124" t="s">
        <v>7</v>
      </c>
      <c r="J124" t="s">
        <v>460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467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-6.8577999999999931E-2</v>
      </c>
      <c r="G125" s="9"/>
      <c r="H125" s="40">
        <f t="shared" si="38"/>
        <v>-9.2580299999999909</v>
      </c>
      <c r="I125" t="s">
        <v>7</v>
      </c>
      <c r="J125" t="s">
        <v>462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469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-3.787399999999997E-2</v>
      </c>
      <c r="G126" s="9"/>
      <c r="H126" s="40">
        <f t="shared" si="38"/>
        <v>-5.1129899999999964</v>
      </c>
      <c r="I126" t="s">
        <v>7</v>
      </c>
      <c r="J126" t="s">
        <v>470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471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-3.9893999999999874E-2</v>
      </c>
      <c r="G127" s="9"/>
      <c r="H127" s="40">
        <f t="shared" si="38"/>
        <v>-5.3856899999999825</v>
      </c>
      <c r="I127" t="s">
        <v>7</v>
      </c>
      <c r="J127" t="s">
        <v>472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473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-3.3160666666666595E-2</v>
      </c>
      <c r="G128" s="9"/>
      <c r="H128" s="40">
        <f t="shared" si="38"/>
        <v>-4.4766899999999907</v>
      </c>
      <c r="I128" t="s">
        <v>7</v>
      </c>
      <c r="J128" t="s">
        <v>474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475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-3.3227999999999827E-2</v>
      </c>
      <c r="G129" s="9"/>
      <c r="H129" s="40">
        <f t="shared" si="38"/>
        <v>-4.485779999999977</v>
      </c>
      <c r="I129" t="s">
        <v>7</v>
      </c>
      <c r="J129" t="s">
        <v>476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477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-3.6864000000000022E-2</v>
      </c>
      <c r="G130" s="9"/>
      <c r="H130" s="40">
        <f t="shared" ref="H130:H138" si="49">IF(G130="",$F$1*C130-B130,G130-B130)</f>
        <v>-4.9766400000000033</v>
      </c>
      <c r="I130" t="s">
        <v>7</v>
      </c>
      <c r="J130" t="s">
        <v>478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501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-4.8714666666666691E-2</v>
      </c>
      <c r="G131" s="9"/>
      <c r="H131" s="40">
        <f t="shared" si="49"/>
        <v>-6.5764800000000037</v>
      </c>
      <c r="I131" t="s">
        <v>7</v>
      </c>
      <c r="J131" t="s">
        <v>492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502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-4.999399999999999E-2</v>
      </c>
      <c r="G132" s="9"/>
      <c r="H132" s="40">
        <f t="shared" si="49"/>
        <v>-6.7491899999999987</v>
      </c>
      <c r="I132" t="s">
        <v>7</v>
      </c>
      <c r="J132" t="s">
        <v>494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503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-4.9589999999999967E-2</v>
      </c>
      <c r="G133" s="9"/>
      <c r="H133" s="40">
        <f t="shared" si="49"/>
        <v>-6.6946499999999958</v>
      </c>
      <c r="I133" t="s">
        <v>7</v>
      </c>
      <c r="J133" t="s">
        <v>496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504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-3.4237999999999991E-2</v>
      </c>
      <c r="G134" s="9"/>
      <c r="H134" s="40">
        <f t="shared" si="49"/>
        <v>-4.6221299999999985</v>
      </c>
      <c r="I134" t="s">
        <v>7</v>
      </c>
      <c r="J134" t="s">
        <v>498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505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-4.063466666666668E-2</v>
      </c>
      <c r="G135" s="9"/>
      <c r="H135" s="40">
        <f t="shared" si="49"/>
        <v>-5.4856800000000021</v>
      </c>
      <c r="I135" t="s">
        <v>7</v>
      </c>
      <c r="J135" t="s">
        <v>500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506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-2.9812937500000084E-2</v>
      </c>
      <c r="H136" s="40">
        <f t="shared" si="49"/>
        <v>-28.620420000000081</v>
      </c>
      <c r="I136" t="s">
        <v>7</v>
      </c>
      <c r="J136" t="s">
        <v>507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508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-3.8353749999999923E-2</v>
      </c>
      <c r="H137" s="40">
        <f t="shared" si="49"/>
        <v>-9.2048999999999808</v>
      </c>
      <c r="I137" t="s">
        <v>7</v>
      </c>
      <c r="J137" t="s">
        <v>509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514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-4.725437499999998E-2</v>
      </c>
      <c r="H138" s="40">
        <f t="shared" si="49"/>
        <v>-11.341049999999996</v>
      </c>
      <c r="I138" t="s">
        <v>7</v>
      </c>
      <c r="J138" t="s">
        <v>513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521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-5.0667333333333148E-2</v>
      </c>
      <c r="H139" s="40">
        <f t="shared" ref="H139:H141" si="73">IF(G139="",$F$1*C139-B139,G139-B139)</f>
        <v>-6.8400899999999751</v>
      </c>
      <c r="I139" t="s">
        <v>7</v>
      </c>
      <c r="J139" t="s">
        <v>516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0" si="75">K139/150</f>
        <v>0.8995162000000001</v>
      </c>
      <c r="N139" s="6">
        <f t="shared" ref="N139:N140" si="76">N138+C139-P139</f>
        <v>15774.350000000009</v>
      </c>
      <c r="O139" s="2">
        <f t="shared" ref="O139:O140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0" si="79">O139+R139</f>
        <v>22343.872950000008</v>
      </c>
      <c r="T139">
        <f t="shared" ref="T139:T140" si="80">T138+B139</f>
        <v>21395</v>
      </c>
      <c r="U139" s="6">
        <f t="shared" ref="U139:U140" si="81">S139-T139</f>
        <v>948.87295000000813</v>
      </c>
      <c r="V139" s="4">
        <f t="shared" ref="V139:V140" si="82">S139/T139-1</f>
        <v>4.4350219677495195E-2</v>
      </c>
      <c r="W139" s="4">
        <f t="shared" ref="W139:W140" si="83">O139/(T139-R139)-1</f>
        <v>6.7071525915412655E-2</v>
      </c>
      <c r="X139" s="1">
        <f t="shared" ref="X139:X140" si="84">R139/S139</f>
        <v>0.32437617311102718</v>
      </c>
    </row>
    <row r="140" spans="1:24">
      <c r="A140" s="30" t="s">
        <v>522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-5.2148666666666559E-2</v>
      </c>
      <c r="H140" s="40">
        <f t="shared" si="73"/>
        <v>-7.0400699999999858</v>
      </c>
      <c r="I140" t="s">
        <v>7</v>
      </c>
      <c r="J140" t="s">
        <v>518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523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-5.1946666666666551E-2</v>
      </c>
      <c r="H141" s="40">
        <f t="shared" si="73"/>
        <v>-7.0127999999999844</v>
      </c>
      <c r="I141" t="s">
        <v>7</v>
      </c>
      <c r="J141" t="s">
        <v>520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  <row r="142" spans="1:24">
      <c r="A142" s="30" t="s">
        <v>533</v>
      </c>
      <c r="B142">
        <v>135</v>
      </c>
      <c r="C142" s="2">
        <v>140.06</v>
      </c>
      <c r="D142" s="3">
        <v>0.96340000000000003</v>
      </c>
      <c r="E142" s="1">
        <f t="shared" ref="E142:E145" si="95">10%*M142+13%</f>
        <v>0.21995586933333333</v>
      </c>
      <c r="F142" s="36">
        <f t="shared" ref="F142:F145" si="96">IF(G142="",($F$1*C142-B142)/B142,H142/B142)</f>
        <v>-5.6929333333333276E-2</v>
      </c>
      <c r="H142" s="40">
        <f t="shared" ref="H142:H145" si="97">IF(G142="",$F$1*C142-B142,G142-B142)</f>
        <v>-7.685459999999992</v>
      </c>
      <c r="I142" t="s">
        <v>7</v>
      </c>
      <c r="J142" t="s">
        <v>526</v>
      </c>
      <c r="K142" s="2">
        <f t="shared" ref="K142:K145" si="98">D142*C142</f>
        <v>134.93380400000001</v>
      </c>
      <c r="L142" s="2">
        <f t="shared" ref="L142:L145" si="99">K142-B142</f>
        <v>-6.6195999999990818E-2</v>
      </c>
      <c r="M142" s="1">
        <f t="shared" ref="M142:M150" si="100">K142/150</f>
        <v>0.89955869333333338</v>
      </c>
      <c r="N142" s="6">
        <f t="shared" ref="N142:N145" si="101">N141+C142-P142</f>
        <v>16195.980000000009</v>
      </c>
      <c r="O142" s="2">
        <f t="shared" ref="O142:O145" si="102">N142*D142</f>
        <v>15603.207132000009</v>
      </c>
      <c r="P142" s="2"/>
      <c r="Q142" s="15"/>
      <c r="R142" s="6">
        <f t="shared" ref="R142:R145" si="103">Q142+R141</f>
        <v>7247.8200000000006</v>
      </c>
      <c r="S142" s="6">
        <f t="shared" ref="S142:S145" si="104">O142+R142</f>
        <v>22851.02713200001</v>
      </c>
      <c r="T142">
        <f t="shared" ref="T142:T145" si="105">T141+B142</f>
        <v>21800</v>
      </c>
      <c r="U142" s="6">
        <f t="shared" ref="U142:U145" si="106">S142-T142</f>
        <v>1051.0271320000102</v>
      </c>
      <c r="V142" s="4">
        <f t="shared" ref="V142:V145" si="107">S142/T142-1</f>
        <v>4.8212253761468427E-2</v>
      </c>
      <c r="W142" s="4">
        <f t="shared" ref="W142:W145" si="108">O142/(T142-R142)-1</f>
        <v>7.2224720419896471E-2</v>
      </c>
      <c r="X142" s="1">
        <f t="shared" ref="X142:X145" si="109">R142/S142</f>
        <v>0.31717698981899739</v>
      </c>
    </row>
    <row r="143" spans="1:24">
      <c r="A143" s="30" t="s">
        <v>534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36">
        <f t="shared" si="96"/>
        <v>-5.3495333333333298E-2</v>
      </c>
      <c r="H143" s="40">
        <f t="shared" si="97"/>
        <v>-7.2218699999999956</v>
      </c>
      <c r="I143" t="s">
        <v>7</v>
      </c>
      <c r="J143" t="s">
        <v>528</v>
      </c>
      <c r="K143" s="2">
        <f t="shared" si="98"/>
        <v>134.933143</v>
      </c>
      <c r="L143" s="2">
        <f t="shared" si="99"/>
        <v>-6.6856999999998834E-2</v>
      </c>
      <c r="M143" s="1">
        <f t="shared" si="100"/>
        <v>0.8995542866666667</v>
      </c>
      <c r="N143" s="6">
        <f t="shared" si="101"/>
        <v>16336.550000000008</v>
      </c>
      <c r="O143" s="2">
        <f t="shared" si="102"/>
        <v>15681.454345000007</v>
      </c>
      <c r="P143" s="2"/>
      <c r="Q143" s="15"/>
      <c r="R143" s="6">
        <f t="shared" si="103"/>
        <v>7247.8200000000006</v>
      </c>
      <c r="S143" s="6">
        <f t="shared" si="104"/>
        <v>22929.274345000009</v>
      </c>
      <c r="T143">
        <f t="shared" si="105"/>
        <v>21935</v>
      </c>
      <c r="U143" s="6">
        <f t="shared" si="106"/>
        <v>994.27434500000891</v>
      </c>
      <c r="V143" s="4">
        <f t="shared" si="107"/>
        <v>4.5328212673809487E-2</v>
      </c>
      <c r="W143" s="4">
        <f t="shared" si="108"/>
        <v>6.769674947811688E-2</v>
      </c>
      <c r="X143" s="1">
        <f t="shared" si="109"/>
        <v>0.31609460861898014</v>
      </c>
    </row>
    <row r="144" spans="1:24">
      <c r="A144" s="30" t="s">
        <v>535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36">
        <f t="shared" si="96"/>
        <v>-4.7367999999999952E-2</v>
      </c>
      <c r="H144" s="40">
        <f t="shared" si="97"/>
        <v>-6.3946799999999939</v>
      </c>
      <c r="I144" t="s">
        <v>7</v>
      </c>
      <c r="J144" t="s">
        <v>529</v>
      </c>
      <c r="K144" s="2">
        <f t="shared" si="98"/>
        <v>134.92947599999999</v>
      </c>
      <c r="L144" s="2">
        <f t="shared" si="99"/>
        <v>-7.0524000000006026E-2</v>
      </c>
      <c r="M144" s="1">
        <f t="shared" si="100"/>
        <v>0.89952983999999991</v>
      </c>
      <c r="N144" s="6">
        <f t="shared" si="101"/>
        <v>16478.03000000001</v>
      </c>
      <c r="O144" s="2">
        <f t="shared" si="102"/>
        <v>15715.097211000009</v>
      </c>
      <c r="P144" s="2"/>
      <c r="Q144" s="15"/>
      <c r="R144" s="6">
        <f t="shared" si="103"/>
        <v>7247.8200000000006</v>
      </c>
      <c r="S144" s="6">
        <f t="shared" si="104"/>
        <v>22962.917211000011</v>
      </c>
      <c r="T144">
        <f t="shared" si="105"/>
        <v>22070</v>
      </c>
      <c r="U144" s="6">
        <f t="shared" si="106"/>
        <v>892.91721100001087</v>
      </c>
      <c r="V144" s="4">
        <f t="shared" si="107"/>
        <v>4.0458414635252016E-2</v>
      </c>
      <c r="W144" s="4">
        <f t="shared" si="108"/>
        <v>6.0241962450868103E-2</v>
      </c>
      <c r="X144" s="1">
        <f t="shared" si="109"/>
        <v>0.31563149983957833</v>
      </c>
    </row>
    <row r="145" spans="1:24">
      <c r="A145" s="30" t="s">
        <v>536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0.29000000000000004</v>
      </c>
      <c r="F145" s="36">
        <f t="shared" si="96"/>
        <v>-3.6232750000000043E-2</v>
      </c>
      <c r="H145" s="40">
        <f t="shared" si="97"/>
        <v>-8.6958600000000104</v>
      </c>
      <c r="I145" t="s">
        <v>7</v>
      </c>
      <c r="J145" t="s">
        <v>530</v>
      </c>
      <c r="K145" s="2">
        <f t="shared" si="98"/>
        <v>239.87944199999998</v>
      </c>
      <c r="L145" s="2">
        <f t="shared" si="99"/>
        <v>-0.12055800000001682</v>
      </c>
      <c r="M145" s="1">
        <f>B145/150</f>
        <v>1.6</v>
      </c>
      <c r="N145" s="6">
        <f t="shared" si="101"/>
        <v>16732.490000000009</v>
      </c>
      <c r="O145" s="2">
        <f t="shared" si="102"/>
        <v>15773.718323000008</v>
      </c>
      <c r="P145" s="2"/>
      <c r="Q145" s="15"/>
      <c r="R145" s="6">
        <f t="shared" si="103"/>
        <v>7247.8200000000006</v>
      </c>
      <c r="S145" s="6">
        <f t="shared" si="104"/>
        <v>23021.538323000008</v>
      </c>
      <c r="T145">
        <f t="shared" si="105"/>
        <v>22310</v>
      </c>
      <c r="U145" s="6">
        <f t="shared" si="106"/>
        <v>711.53832300000795</v>
      </c>
      <c r="V145" s="4">
        <f t="shared" si="107"/>
        <v>3.1893246212461035E-2</v>
      </c>
      <c r="W145" s="4">
        <f t="shared" si="108"/>
        <v>4.7240062394687143E-2</v>
      </c>
      <c r="X145" s="1">
        <f t="shared" si="109"/>
        <v>0.31482778858261434</v>
      </c>
    </row>
    <row r="146" spans="1:24">
      <c r="A146" s="30" t="s">
        <v>548</v>
      </c>
      <c r="B146">
        <v>240</v>
      </c>
      <c r="C146" s="2">
        <v>257.33</v>
      </c>
      <c r="D146" s="3">
        <v>0.93220000000000003</v>
      </c>
      <c r="E146" s="1">
        <f t="shared" ref="E146:E150" si="110">10%*M146+13%</f>
        <v>0.29000000000000004</v>
      </c>
      <c r="F146" s="36">
        <f t="shared" ref="F146:F150" si="111">IF(G146="",($F$1*C146-B146)/B146,H146/B146)</f>
        <v>-2.5362624999999993E-2</v>
      </c>
      <c r="H146" s="40">
        <f t="shared" ref="H146:H150" si="112">IF(G146="",$F$1*C146-B146,G146-B146)</f>
        <v>-6.0870299999999986</v>
      </c>
      <c r="I146" t="s">
        <v>7</v>
      </c>
      <c r="J146" t="s">
        <v>549</v>
      </c>
      <c r="K146" s="2">
        <f t="shared" ref="K146:K150" si="113">D146*C146</f>
        <v>239.883026</v>
      </c>
      <c r="L146" s="2">
        <f t="shared" ref="L146:L150" si="114">K146-B146</f>
        <v>-0.11697399999999902</v>
      </c>
      <c r="M146" s="1">
        <f t="shared" ref="M146:M150" si="115">B146/150</f>
        <v>1.6</v>
      </c>
      <c r="N146" s="6">
        <f t="shared" ref="N146:N150" si="116">N145+C146-P146</f>
        <v>16989.820000000011</v>
      </c>
      <c r="O146" s="2">
        <f t="shared" ref="O146:O150" si="117">N146*D146</f>
        <v>15837.910204000011</v>
      </c>
      <c r="P146" s="2"/>
      <c r="Q146" s="15"/>
      <c r="R146" s="6">
        <f t="shared" ref="R146:R150" si="118">Q146+R145</f>
        <v>7247.8200000000006</v>
      </c>
      <c r="S146" s="6">
        <f t="shared" ref="S146:S150" si="119">O146+R146</f>
        <v>23085.73020400001</v>
      </c>
      <c r="T146">
        <f t="shared" ref="T146:T150" si="120">T145+B146</f>
        <v>22550</v>
      </c>
      <c r="U146" s="6">
        <f t="shared" ref="U146:U150" si="121">S146-T146</f>
        <v>535.73020400001042</v>
      </c>
      <c r="V146" s="4">
        <f t="shared" ref="V146:V150" si="122">S146/T146-1</f>
        <v>2.3757436984479297E-2</v>
      </c>
      <c r="W146" s="4">
        <f t="shared" ref="W146:W150" si="123">O146/(T146-R146)-1</f>
        <v>3.5010057651917004E-2</v>
      </c>
      <c r="X146" s="1">
        <f t="shared" ref="X146:X150" si="124">R146/S146</f>
        <v>0.3139523825304078</v>
      </c>
    </row>
    <row r="147" spans="1:24">
      <c r="A147" s="30" t="s">
        <v>550</v>
      </c>
      <c r="B147">
        <v>360</v>
      </c>
      <c r="C147" s="2">
        <f>262.68+131.34</f>
        <v>394.02</v>
      </c>
      <c r="D147" s="3">
        <v>0.91320000000000001</v>
      </c>
      <c r="E147" s="1">
        <f t="shared" si="110"/>
        <v>0.29000000000000004</v>
      </c>
      <c r="F147" s="36">
        <f t="shared" si="111"/>
        <v>-5.0995000000000346E-3</v>
      </c>
      <c r="H147" s="40">
        <f t="shared" si="112"/>
        <v>-1.8358200000000124</v>
      </c>
      <c r="I147" t="s">
        <v>7</v>
      </c>
      <c r="J147" t="s">
        <v>551</v>
      </c>
      <c r="K147" s="2">
        <f t="shared" si="113"/>
        <v>359.81906399999997</v>
      </c>
      <c r="L147" s="2">
        <f t="shared" si="114"/>
        <v>-0.18093600000003107</v>
      </c>
      <c r="M147" s="1">
        <v>1.6</v>
      </c>
      <c r="N147" s="6">
        <f t="shared" si="116"/>
        <v>17383.840000000011</v>
      </c>
      <c r="O147" s="2">
        <f t="shared" si="117"/>
        <v>15874.92268800001</v>
      </c>
      <c r="P147" s="2"/>
      <c r="Q147" s="15"/>
      <c r="R147" s="6">
        <f t="shared" si="118"/>
        <v>7247.8200000000006</v>
      </c>
      <c r="S147" s="6">
        <f t="shared" si="119"/>
        <v>23122.742688000009</v>
      </c>
      <c r="T147">
        <f t="shared" si="120"/>
        <v>22910</v>
      </c>
      <c r="U147" s="6">
        <f t="shared" si="121"/>
        <v>212.74268800000937</v>
      </c>
      <c r="V147" s="4">
        <f t="shared" si="122"/>
        <v>9.2860186817986801E-3</v>
      </c>
      <c r="W147" s="4">
        <f t="shared" si="123"/>
        <v>1.3583210510925703E-2</v>
      </c>
      <c r="X147" s="1">
        <f t="shared" si="124"/>
        <v>0.31344984017667576</v>
      </c>
    </row>
    <row r="148" spans="1:24">
      <c r="A148" s="30" t="s">
        <v>552</v>
      </c>
      <c r="B148">
        <v>360</v>
      </c>
      <c r="C148" s="2">
        <v>395.75</v>
      </c>
      <c r="D148" s="3">
        <v>0.90920000000000001</v>
      </c>
      <c r="E148" s="1">
        <f t="shared" si="110"/>
        <v>0.29000000000000004</v>
      </c>
      <c r="F148" s="36">
        <f t="shared" si="111"/>
        <v>-7.3124999999991914E-4</v>
      </c>
      <c r="H148" s="40">
        <f t="shared" si="112"/>
        <v>-0.2632499999999709</v>
      </c>
      <c r="I148" t="s">
        <v>7</v>
      </c>
      <c r="J148" t="s">
        <v>553</v>
      </c>
      <c r="K148" s="2">
        <f t="shared" si="113"/>
        <v>359.8159</v>
      </c>
      <c r="L148" s="2">
        <f t="shared" si="114"/>
        <v>-0.18410000000000082</v>
      </c>
      <c r="M148" s="1">
        <v>1.6</v>
      </c>
      <c r="N148" s="6">
        <f t="shared" si="116"/>
        <v>17779.590000000011</v>
      </c>
      <c r="O148" s="2">
        <f t="shared" si="117"/>
        <v>16165.203228000009</v>
      </c>
      <c r="P148" s="2"/>
      <c r="Q148" s="15"/>
      <c r="R148" s="6">
        <f t="shared" si="118"/>
        <v>7247.8200000000006</v>
      </c>
      <c r="S148" s="6">
        <f t="shared" si="119"/>
        <v>23413.023228000009</v>
      </c>
      <c r="T148">
        <f t="shared" si="120"/>
        <v>23270</v>
      </c>
      <c r="U148" s="6">
        <f t="shared" si="121"/>
        <v>143.02322800000911</v>
      </c>
      <c r="V148" s="4">
        <f t="shared" si="122"/>
        <v>6.1462495917494753E-3</v>
      </c>
      <c r="W148" s="4">
        <f t="shared" si="123"/>
        <v>8.9265772822431089E-3</v>
      </c>
      <c r="X148" s="1">
        <f t="shared" si="124"/>
        <v>0.30956361036417618</v>
      </c>
    </row>
    <row r="149" spans="1:24">
      <c r="A149" s="30" t="s">
        <v>554</v>
      </c>
      <c r="B149">
        <v>240</v>
      </c>
      <c r="C149" s="2">
        <v>262.33999999999997</v>
      </c>
      <c r="D149" s="3">
        <v>0.91439999999999999</v>
      </c>
      <c r="E149" s="1">
        <f t="shared" si="110"/>
        <v>0.29000000000000004</v>
      </c>
      <c r="F149" s="36">
        <f t="shared" si="111"/>
        <v>-6.3872500000001038E-3</v>
      </c>
      <c r="H149" s="40">
        <f t="shared" si="112"/>
        <v>-1.5329400000000248</v>
      </c>
      <c r="I149" t="s">
        <v>7</v>
      </c>
      <c r="J149" t="s">
        <v>555</v>
      </c>
      <c r="K149" s="2">
        <f t="shared" si="113"/>
        <v>239.88369599999999</v>
      </c>
      <c r="L149" s="2">
        <f t="shared" si="114"/>
        <v>-0.11630400000001373</v>
      </c>
      <c r="M149" s="1">
        <f t="shared" si="115"/>
        <v>1.6</v>
      </c>
      <c r="N149" s="6">
        <f t="shared" si="116"/>
        <v>18041.930000000011</v>
      </c>
      <c r="O149" s="2">
        <f t="shared" si="117"/>
        <v>16497.540792000011</v>
      </c>
      <c r="P149" s="2"/>
      <c r="Q149" s="15"/>
      <c r="R149" s="6">
        <f t="shared" si="118"/>
        <v>7247.8200000000006</v>
      </c>
      <c r="S149" s="6">
        <f t="shared" si="119"/>
        <v>23745.36079200001</v>
      </c>
      <c r="T149">
        <f t="shared" si="120"/>
        <v>23510</v>
      </c>
      <c r="U149" s="6">
        <f t="shared" si="121"/>
        <v>235.36079200001041</v>
      </c>
      <c r="V149" s="4">
        <f t="shared" si="122"/>
        <v>1.0011092811569977E-2</v>
      </c>
      <c r="W149" s="4">
        <f t="shared" si="123"/>
        <v>1.4472893056159064E-2</v>
      </c>
      <c r="X149" s="1">
        <f t="shared" si="124"/>
        <v>0.30523099073911925</v>
      </c>
    </row>
    <row r="150" spans="1:24">
      <c r="A150" s="30" t="s">
        <v>556</v>
      </c>
      <c r="B150">
        <v>240</v>
      </c>
      <c r="C150" s="2">
        <v>265.32</v>
      </c>
      <c r="D150" s="3">
        <v>0.90410000000000001</v>
      </c>
      <c r="E150" s="1">
        <f t="shared" si="110"/>
        <v>0.29000000000000004</v>
      </c>
      <c r="F150" s="36">
        <f t="shared" si="111"/>
        <v>4.8995000000000271E-3</v>
      </c>
      <c r="H150" s="40">
        <f t="shared" si="112"/>
        <v>1.1758800000000065</v>
      </c>
      <c r="I150" t="s">
        <v>7</v>
      </c>
      <c r="J150" t="s">
        <v>557</v>
      </c>
      <c r="K150" s="2">
        <f t="shared" si="113"/>
        <v>239.875812</v>
      </c>
      <c r="L150" s="2">
        <f t="shared" si="114"/>
        <v>-0.12418800000000374</v>
      </c>
      <c r="M150" s="1">
        <f t="shared" si="115"/>
        <v>1.6</v>
      </c>
      <c r="N150" s="6">
        <f t="shared" si="116"/>
        <v>18307.250000000011</v>
      </c>
      <c r="O150" s="2">
        <f t="shared" si="117"/>
        <v>16551.584725000012</v>
      </c>
      <c r="P150" s="2"/>
      <c r="Q150" s="15"/>
      <c r="R150" s="6">
        <f t="shared" si="118"/>
        <v>7247.8200000000006</v>
      </c>
      <c r="S150" s="6">
        <f t="shared" si="119"/>
        <v>23799.404725000011</v>
      </c>
      <c r="T150">
        <f t="shared" si="120"/>
        <v>23750</v>
      </c>
      <c r="U150" s="6">
        <f t="shared" si="121"/>
        <v>49.40472500001124</v>
      </c>
      <c r="V150" s="4">
        <f t="shared" si="122"/>
        <v>2.0801989473688831E-3</v>
      </c>
      <c r="W150" s="4">
        <f t="shared" si="123"/>
        <v>2.9938302091003788E-3</v>
      </c>
      <c r="X150" s="1">
        <f t="shared" si="124"/>
        <v>0.3045378690663868</v>
      </c>
    </row>
  </sheetData>
  <autoFilter ref="A1:X1" xr:uid="{EBD5E519-1AC8-D646-A624-501481F39CB6}"/>
  <phoneticPr fontId="2" type="noConversion"/>
  <conditionalFormatting sqref="L1:L35 L151:L1048576">
    <cfRule type="cellIs" dxfId="9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50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L36:L150">
    <cfRule type="cellIs" dxfId="6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100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539</v>
      </c>
      <c r="C2" t="s">
        <v>540</v>
      </c>
      <c r="D2" t="s">
        <v>537</v>
      </c>
      <c r="E2" t="s">
        <v>538</v>
      </c>
      <c r="F2" t="s">
        <v>542</v>
      </c>
      <c r="G2" t="s">
        <v>541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126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430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431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453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454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455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456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457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458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459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460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461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462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479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470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480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472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481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474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482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476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483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478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491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492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493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494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495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496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497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498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499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500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431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440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463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454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464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456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465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458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466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460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467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462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469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470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471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472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473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474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475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476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477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478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501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492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502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494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503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496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504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498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505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500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506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507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tabSelected="1" workbookViewId="0">
      <pane ySplit="3" topLeftCell="A4" activePane="bottomLeft" state="frozen"/>
      <selection pane="bottomLeft" activeCell="D21" sqref="D21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4.1640625" bestFit="1" customWidth="1"/>
    <col min="6" max="6" width="16.5" customWidth="1"/>
    <col min="7" max="8" width="10" bestFit="1" customWidth="1"/>
    <col min="9" max="9" width="12" bestFit="1" customWidth="1"/>
    <col min="10" max="10" width="13.83203125" bestFit="1" customWidth="1"/>
    <col min="11" max="12" width="16.33203125" bestFit="1" customWidth="1"/>
    <col min="13" max="13" width="12" bestFit="1" customWidth="1"/>
    <col min="14" max="14" width="10" bestFit="1" customWidth="1"/>
    <col min="15" max="15" width="12" bestFit="1" customWidth="1"/>
  </cols>
  <sheetData>
    <row r="1" spans="1:15" ht="30" customHeight="1">
      <c r="H1" s="63" t="s">
        <v>545</v>
      </c>
      <c r="I1" s="64">
        <f>G3/I3*365</f>
        <v>0.98737179487179472</v>
      </c>
      <c r="J1" s="64"/>
      <c r="N1" s="63" t="s">
        <v>545</v>
      </c>
      <c r="O1" s="64">
        <f>M3/O3*365</f>
        <v>1.2148612903225806</v>
      </c>
    </row>
    <row r="2" spans="1:15" s="53" customFormat="1" ht="33" customHeight="1">
      <c r="A2" s="53" t="s">
        <v>445</v>
      </c>
      <c r="B2" s="53" t="s">
        <v>446</v>
      </c>
      <c r="C2" s="53" t="s">
        <v>448</v>
      </c>
      <c r="D2" s="54" t="s">
        <v>546</v>
      </c>
      <c r="E2" s="53" t="s">
        <v>484</v>
      </c>
      <c r="F2" s="55" t="s">
        <v>488</v>
      </c>
      <c r="G2" s="62" t="s">
        <v>489</v>
      </c>
      <c r="H2" s="53" t="s">
        <v>447</v>
      </c>
      <c r="I2" s="53" t="s">
        <v>544</v>
      </c>
      <c r="J2" s="54" t="s">
        <v>547</v>
      </c>
      <c r="K2" s="53" t="s">
        <v>485</v>
      </c>
      <c r="L2" s="55" t="s">
        <v>486</v>
      </c>
      <c r="M2" s="53" t="s">
        <v>487</v>
      </c>
      <c r="N2" s="53" t="s">
        <v>447</v>
      </c>
      <c r="O2" s="53" t="s">
        <v>544</v>
      </c>
    </row>
    <row r="3" spans="1:15" s="53" customFormat="1">
      <c r="A3" s="56" t="s">
        <v>468</v>
      </c>
      <c r="D3" s="54"/>
      <c r="E3" s="56">
        <f t="shared" ref="E3:M3" si="0">SUM(E4:E10087)</f>
        <v>4000</v>
      </c>
      <c r="F3" s="56">
        <f t="shared" si="0"/>
        <v>4211</v>
      </c>
      <c r="G3" s="57">
        <f t="shared" si="0"/>
        <v>210.99999999999994</v>
      </c>
      <c r="H3" s="56">
        <f>SUM(H4:H10087)</f>
        <v>59</v>
      </c>
      <c r="I3" s="56">
        <f>SUM(I4:I3001)</f>
        <v>78000</v>
      </c>
      <c r="J3" s="54"/>
      <c r="K3" s="56">
        <f t="shared" si="0"/>
        <v>4000</v>
      </c>
      <c r="L3" s="56">
        <f t="shared" si="0"/>
        <v>3206.36</v>
      </c>
      <c r="M3" s="57">
        <f t="shared" si="0"/>
        <v>206.36</v>
      </c>
      <c r="N3" s="56">
        <f>SUM(N4:N10087)</f>
        <v>84</v>
      </c>
      <c r="O3" s="56">
        <f>SUM(O4:O3001)</f>
        <v>62000</v>
      </c>
    </row>
    <row r="4" spans="1:15">
      <c r="A4">
        <v>113027</v>
      </c>
      <c r="B4" t="s">
        <v>450</v>
      </c>
      <c r="C4" s="52">
        <v>43634</v>
      </c>
      <c r="D4" s="52">
        <v>43656</v>
      </c>
      <c r="E4">
        <v>1000</v>
      </c>
      <c r="F4" s="58">
        <v>1019.3</v>
      </c>
      <c r="G4" s="29">
        <f>F4-E4</f>
        <v>19.299999999999955</v>
      </c>
      <c r="H4">
        <f>D4-C4</f>
        <v>22</v>
      </c>
      <c r="I4">
        <f>H4*E4</f>
        <v>22000</v>
      </c>
      <c r="J4" s="52">
        <v>43656</v>
      </c>
      <c r="K4" s="16" t="s">
        <v>452</v>
      </c>
      <c r="L4" s="16" t="s">
        <v>452</v>
      </c>
      <c r="M4" s="16" t="s">
        <v>452</v>
      </c>
      <c r="N4">
        <f>J4-C4</f>
        <v>22</v>
      </c>
    </row>
    <row r="5" spans="1:15">
      <c r="A5">
        <v>113028</v>
      </c>
      <c r="B5" t="s">
        <v>449</v>
      </c>
      <c r="C5" s="52">
        <v>43636</v>
      </c>
      <c r="D5" s="52">
        <v>43654</v>
      </c>
      <c r="E5">
        <v>1000</v>
      </c>
      <c r="F5">
        <v>1201.76</v>
      </c>
      <c r="G5" s="29">
        <f>F5-E5</f>
        <v>201.76</v>
      </c>
      <c r="H5">
        <f>D5-C5</f>
        <v>18</v>
      </c>
      <c r="I5">
        <f t="shared" ref="I5" si="1">H5*E5</f>
        <v>18000</v>
      </c>
      <c r="J5" s="52">
        <v>43654</v>
      </c>
      <c r="K5">
        <v>1000</v>
      </c>
      <c r="L5">
        <v>1201.76</v>
      </c>
      <c r="M5" s="29">
        <f>L5-K5</f>
        <v>201.76</v>
      </c>
      <c r="N5">
        <f t="shared" ref="N5:N7" si="2">J5-C5</f>
        <v>18</v>
      </c>
      <c r="O5">
        <f>N5*K5</f>
        <v>18000</v>
      </c>
    </row>
    <row r="6" spans="1:15">
      <c r="A6">
        <v>128070</v>
      </c>
      <c r="B6" t="s">
        <v>451</v>
      </c>
      <c r="C6" s="52">
        <v>43650</v>
      </c>
      <c r="D6" s="52">
        <v>43669</v>
      </c>
      <c r="E6" s="47">
        <v>2000</v>
      </c>
      <c r="F6" s="47">
        <v>1989.94</v>
      </c>
      <c r="G6" s="65">
        <v>-10.06</v>
      </c>
      <c r="H6">
        <f>D6-C6</f>
        <v>19</v>
      </c>
      <c r="I6">
        <f t="shared" ref="I6" si="3">H6*E6</f>
        <v>38000</v>
      </c>
      <c r="J6" s="52">
        <v>43675</v>
      </c>
      <c r="K6">
        <v>1000</v>
      </c>
      <c r="L6">
        <v>1000</v>
      </c>
      <c r="M6" s="61">
        <f>L6-K6</f>
        <v>0</v>
      </c>
      <c r="N6">
        <f t="shared" si="2"/>
        <v>25</v>
      </c>
      <c r="O6">
        <f t="shared" ref="O6:O7" si="4">N6*K6</f>
        <v>25000</v>
      </c>
    </row>
    <row r="7" spans="1:15">
      <c r="A7">
        <v>113540</v>
      </c>
      <c r="B7" t="s">
        <v>490</v>
      </c>
      <c r="C7" s="52">
        <v>43663</v>
      </c>
      <c r="D7" s="52">
        <v>43682</v>
      </c>
      <c r="E7" s="16" t="s">
        <v>452</v>
      </c>
      <c r="F7" s="16" t="s">
        <v>452</v>
      </c>
      <c r="G7" s="16" t="s">
        <v>452</v>
      </c>
      <c r="H7" s="16" t="s">
        <v>452</v>
      </c>
      <c r="I7" s="16" t="s">
        <v>452</v>
      </c>
      <c r="J7" s="52">
        <v>43682</v>
      </c>
      <c r="K7">
        <v>1000</v>
      </c>
      <c r="L7">
        <v>1004.6</v>
      </c>
      <c r="M7" s="29">
        <f>L7-K7</f>
        <v>4.6000000000000227</v>
      </c>
      <c r="N7">
        <f t="shared" si="2"/>
        <v>19</v>
      </c>
      <c r="O7">
        <f t="shared" si="4"/>
        <v>19000</v>
      </c>
    </row>
    <row r="8" spans="1:15">
      <c r="A8">
        <v>113541</v>
      </c>
      <c r="B8" t="s">
        <v>524</v>
      </c>
      <c r="C8" s="52">
        <v>43671</v>
      </c>
      <c r="D8" s="52"/>
      <c r="E8" s="16" t="s">
        <v>452</v>
      </c>
      <c r="F8" s="16" t="s">
        <v>452</v>
      </c>
      <c r="G8" s="16" t="s">
        <v>452</v>
      </c>
      <c r="H8" s="16" t="s">
        <v>452</v>
      </c>
      <c r="I8" s="16" t="s">
        <v>452</v>
      </c>
      <c r="J8" s="16"/>
      <c r="K8">
        <v>1000</v>
      </c>
    </row>
    <row r="9" spans="1:15">
      <c r="A9">
        <v>113542</v>
      </c>
      <c r="B9" t="s">
        <v>543</v>
      </c>
      <c r="C9" s="52">
        <v>43682</v>
      </c>
      <c r="D9" s="52"/>
    </row>
    <row r="10" spans="1:15">
      <c r="C10" s="52"/>
    </row>
    <row r="11" spans="1:15">
      <c r="C11" s="52"/>
    </row>
    <row r="12" spans="1:15">
      <c r="C12" s="52"/>
    </row>
    <row r="13" spans="1:15">
      <c r="C13" s="52"/>
    </row>
    <row r="14" spans="1:15">
      <c r="C14" s="52"/>
    </row>
    <row r="15" spans="1:15">
      <c r="C15" s="52"/>
    </row>
    <row r="16" spans="1:15">
      <c r="C16" s="52"/>
    </row>
    <row r="17" spans="3:3">
      <c r="C17" s="52"/>
    </row>
    <row r="18" spans="3:3">
      <c r="C1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J16" sqref="J16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441</v>
      </c>
      <c r="E4" s="47">
        <v>1</v>
      </c>
      <c r="F4" s="47" t="s">
        <v>416</v>
      </c>
      <c r="G4" s="47">
        <v>1</v>
      </c>
      <c r="H4" s="47"/>
      <c r="I4" s="47"/>
      <c r="J4" s="47" t="s">
        <v>443</v>
      </c>
      <c r="K4" s="47">
        <v>1</v>
      </c>
    </row>
    <row r="5" spans="2:11">
      <c r="B5" s="47" t="s">
        <v>417</v>
      </c>
      <c r="C5" s="47">
        <v>0.8</v>
      </c>
      <c r="D5" s="50" t="s">
        <v>442</v>
      </c>
      <c r="E5" s="47">
        <v>0.9</v>
      </c>
      <c r="F5" s="47" t="s">
        <v>418</v>
      </c>
      <c r="G5" s="47">
        <v>0.9</v>
      </c>
      <c r="H5" s="47"/>
      <c r="I5" s="47"/>
      <c r="J5" s="47" t="s">
        <v>444</v>
      </c>
      <c r="K5" s="47">
        <v>0.8</v>
      </c>
    </row>
    <row r="6" spans="2:11">
      <c r="B6" s="47" t="s">
        <v>420</v>
      </c>
      <c r="C6" s="47">
        <v>0.6</v>
      </c>
      <c r="D6" s="48" t="s">
        <v>425</v>
      </c>
      <c r="E6" s="47">
        <v>0.8</v>
      </c>
      <c r="F6" s="47" t="s">
        <v>421</v>
      </c>
      <c r="G6" s="47">
        <v>0.8</v>
      </c>
      <c r="H6" s="47"/>
      <c r="I6" s="47"/>
      <c r="J6" s="47" t="s">
        <v>419</v>
      </c>
      <c r="K6" s="47">
        <v>0.7</v>
      </c>
    </row>
    <row r="7" spans="2:11">
      <c r="B7" s="47" t="s">
        <v>422</v>
      </c>
      <c r="C7" s="47">
        <v>0</v>
      </c>
      <c r="D7" s="47" t="s">
        <v>423</v>
      </c>
      <c r="E7" s="47">
        <v>0.6</v>
      </c>
      <c r="F7" s="47" t="s">
        <v>424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2019-08-12T05:55:46Z</dcterms:modified>
</cp:coreProperties>
</file>