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chen/Desktop/GIT course/Kaiser Research/OVOC/GeosChem mapping/"/>
    </mc:Choice>
  </mc:AlternateContent>
  <xr:revisionPtr revIDLastSave="0" documentId="13_ncr:1_{2A0139C7-07C2-2E47-97ED-5719074126E9}" xr6:coauthVersionLast="45" xr6:coauthVersionMax="45" xr10:uidLastSave="{00000000-0000-0000-0000-000000000000}"/>
  <bookViews>
    <workbookView xWindow="0" yWindow="0" windowWidth="28800" windowHeight="18000" activeTab="1" xr2:uid="{5B30E5CF-165C-634B-B948-445EF36AB096}"/>
  </bookViews>
  <sheets>
    <sheet name="nameMapping" sheetId="1" r:id="rId1"/>
    <sheet name="Geo-specdat" sheetId="2" r:id="rId2"/>
  </sheets>
  <definedNames>
    <definedName name="FJX_spec" localSheetId="0">nameMapping!#REF!</definedName>
    <definedName name="FJX_spec_1" localSheetId="0">nameMapping!$A$1:$G$162</definedName>
    <definedName name="spec2020" localSheetId="1">'Geo-specdat'!$A$1:$I$870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H22" i="2" a="1"/>
  <c r="H22" i="2" s="1"/>
  <c r="H77" i="2"/>
  <c r="E521" i="2" a="1"/>
  <c r="E521" i="2" s="1"/>
  <c r="C581" i="2" a="1"/>
  <c r="C581" i="2"/>
  <c r="C584" i="2" a="1"/>
  <c r="C584" i="2"/>
  <c r="D600" i="2" a="1"/>
  <c r="D600" i="2" s="1"/>
  <c r="D601" i="2" a="1"/>
  <c r="D601" i="2" s="1"/>
  <c r="D602" i="2" a="1"/>
  <c r="D602" i="2"/>
  <c r="B604" i="2" a="1"/>
  <c r="B604" i="2" s="1"/>
  <c r="F673" i="2" a="1"/>
  <c r="F673" i="2" s="1"/>
  <c r="C786" i="2"/>
  <c r="C799" i="2" a="1"/>
  <c r="C799" i="2" s="1"/>
  <c r="C806" i="2" a="1"/>
  <c r="C806" i="2"/>
  <c r="C808" i="2" a="1"/>
  <c r="C808" i="2"/>
  <c r="C817" i="2"/>
  <c r="B831" i="2" a="1"/>
  <c r="B831" i="2"/>
  <c r="E844" i="2"/>
  <c r="E845" i="2"/>
  <c r="B1" i="1" l="1" a="1"/>
  <c r="B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66FB9-9B58-3544-8FFD-550F511BC72D}" name="FJX spec1" type="6" refreshedVersion="6" background="1" saveData="1">
    <textPr sourceFile="/Users/hongyuchen/Desktop/GIT course/Kaiser Research/OVOC/GeosChem mapping/FJX spec.txt" delimited="0" semicolon="1">
      <textFields count="7">
        <textField/>
        <textField position="4"/>
        <textField position="10"/>
        <textField position="22"/>
        <textField position="30"/>
        <textField position="54"/>
        <textField position="64"/>
      </textFields>
    </textPr>
  </connection>
  <connection id="2" xr16:uid="{5C581F12-48C1-B244-8167-BF8C9AA6C216}" name="spec2020" type="6" refreshedVersion="6" background="1" saveData="1">
    <textPr codePage="10000" sourceFile="/Users/hongyuchen/Desktop/GIT course/Kaiser Research/OVOC/GeosChem mapping/GeosChem_Photolysis/Geos-Chem_Cross-Section/spec2020.txt" delimited="0">
      <textFields count="9">
        <textField type="text"/>
        <textField position="11"/>
        <textField position="20"/>
        <textField position="30"/>
        <textField position="40"/>
        <textField position="50"/>
        <textField position="60"/>
        <textField position="70"/>
        <textField position="78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<sst xmlns="http://schemas.openxmlformats.org/spreadsheetml/2006/main" count="2694" uniqueCount="1748">
  <si>
    <t>JO1D</t>
  </si>
  <si>
    <t>JH2O2</t>
  </si>
  <si>
    <t>JNO2</t>
  </si>
  <si>
    <t>JNO3_NO</t>
  </si>
  <si>
    <t>JNO3_NO2</t>
  </si>
  <si>
    <t>JHONO</t>
  </si>
  <si>
    <t>JHNO3</t>
  </si>
  <si>
    <t>JHCHO_HO2</t>
  </si>
  <si>
    <t>JHCHO_H2</t>
  </si>
  <si>
    <t>JALD2</t>
  </si>
  <si>
    <t>JRCHO</t>
  </si>
  <si>
    <t>JMACR</t>
  </si>
  <si>
    <t>JMEK</t>
  </si>
  <si>
    <t>JGLYb</t>
  </si>
  <si>
    <t>JGLYa</t>
  </si>
  <si>
    <t>JMGLY</t>
  </si>
  <si>
    <t>JMP</t>
  </si>
  <si>
    <t>JR4N2</t>
  </si>
  <si>
    <t>JONIT1</t>
  </si>
  <si>
    <t>JACETb</t>
  </si>
  <si>
    <t>JGLYC</t>
  </si>
  <si>
    <t>JHAC</t>
  </si>
  <si>
    <t>JPAN</t>
  </si>
  <si>
    <t>JN2O5_NO2</t>
  </si>
  <si>
    <t>JBr2</t>
  </si>
  <si>
    <t>JBrO</t>
  </si>
  <si>
    <t>JHOBr</t>
  </si>
  <si>
    <t>JBrNO2</t>
  </si>
  <si>
    <t>JBrNO3_Br</t>
  </si>
  <si>
    <t>JBrNO3_BrO</t>
  </si>
  <si>
    <t>JCHBr3</t>
  </si>
  <si>
    <t>H2O2</t>
  </si>
  <si>
    <t>NO2</t>
  </si>
  <si>
    <t>HNO3</t>
  </si>
  <si>
    <t>HPALD</t>
  </si>
  <si>
    <t>MEK</t>
  </si>
  <si>
    <t>Br2</t>
  </si>
  <si>
    <t>BrO</t>
  </si>
  <si>
    <t>HOBr</t>
  </si>
  <si>
    <t>BrNO2</t>
  </si>
  <si>
    <t>CHBr3</t>
  </si>
  <si>
    <t>BrCl</t>
  </si>
  <si>
    <t>Cl2</t>
  </si>
  <si>
    <t>ClO</t>
  </si>
  <si>
    <t>HOCl</t>
  </si>
  <si>
    <t>NF</t>
  </si>
  <si>
    <t>data from c</t>
  </si>
  <si>
    <t>hemistry</t>
  </si>
  <si>
    <t>factor</t>
  </si>
  <si>
    <t>O2</t>
  </si>
  <si>
    <t>PHOTON</t>
  </si>
  <si>
    <t>O</t>
  </si>
  <si>
    <t>/O2    /</t>
  </si>
  <si>
    <t>O3</t>
  </si>
  <si>
    <t>/O3    /</t>
  </si>
  <si>
    <t>O(1D)</t>
  </si>
  <si>
    <t>/O3(1D)/</t>
  </si>
  <si>
    <t>H2O</t>
  </si>
  <si>
    <t>OH</t>
  </si>
  <si>
    <t>H</t>
  </si>
  <si>
    <t>/H2O   /</t>
  </si>
  <si>
    <t>HO2</t>
  </si>
  <si>
    <t>/HO2   /</t>
  </si>
  <si>
    <t>NO</t>
  </si>
  <si>
    <t>N</t>
  </si>
  <si>
    <t>/NO    /</t>
  </si>
  <si>
    <t>CH2O</t>
  </si>
  <si>
    <t>CO</t>
  </si>
  <si>
    <t>/H2COa /</t>
  </si>
  <si>
    <t>H2</t>
  </si>
  <si>
    <t>/H2COb /</t>
  </si>
  <si>
    <t>/H2O2  /</t>
  </si>
  <si>
    <t>MP</t>
  </si>
  <si>
    <t>/CH3OOH/</t>
  </si>
  <si>
    <t>/NO2   /</t>
  </si>
  <si>
    <t>NO3</t>
  </si>
  <si>
    <t>/NO3   /</t>
  </si>
  <si>
    <t>N2O5</t>
  </si>
  <si>
    <t>/N2O5  /</t>
  </si>
  <si>
    <t>HNO2</t>
  </si>
  <si>
    <t>/HNO2  /</t>
  </si>
  <si>
    <t>/HNO3  /</t>
  </si>
  <si>
    <t>HNO4</t>
  </si>
  <si>
    <t>/HNO4  /</t>
  </si>
  <si>
    <t>ClNO3</t>
  </si>
  <si>
    <t>Cl</t>
  </si>
  <si>
    <t>/ClNO3a/</t>
  </si>
  <si>
    <t>/ClNO3b/</t>
  </si>
  <si>
    <t>ClNO2</t>
  </si>
  <si>
    <t>/ClNO2 /</t>
  </si>
  <si>
    <t>/Cl2   /</t>
  </si>
  <si>
    <t>Br</t>
  </si>
  <si>
    <t>/Br2   /</t>
  </si>
  <si>
    <t>/HOCl  /</t>
  </si>
  <si>
    <t>OClO</t>
  </si>
  <si>
    <t>/OClO  /</t>
  </si>
  <si>
    <t>Cl2O2</t>
  </si>
  <si>
    <t>/Cl2O2 /</t>
  </si>
  <si>
    <t>/ClO   /</t>
  </si>
  <si>
    <t>/BrO   /</t>
  </si>
  <si>
    <t>BrNO3</t>
  </si>
  <si>
    <t>/BrNO3 /</t>
  </si>
  <si>
    <t>/BrNO2 /</t>
  </si>
  <si>
    <t>/HOBr  /</t>
  </si>
  <si>
    <t>/BrCl  /</t>
  </si>
  <si>
    <t>OCS</t>
  </si>
  <si>
    <t>SO2</t>
  </si>
  <si>
    <t>/OCS   /</t>
  </si>
  <si>
    <t>SO</t>
  </si>
  <si>
    <t>/SO2   /</t>
  </si>
  <si>
    <t>N2O</t>
  </si>
  <si>
    <t>N2</t>
  </si>
  <si>
    <t>/N2O   /</t>
  </si>
  <si>
    <t>CFC11</t>
  </si>
  <si>
    <t>/CFCl3 /</t>
  </si>
  <si>
    <t>CFC12</t>
  </si>
  <si>
    <t>/CF2Cl2/</t>
  </si>
  <si>
    <t>3    PHOTON</t>
  </si>
  <si>
    <t>/F113  /</t>
  </si>
  <si>
    <t>4    PHOTON</t>
  </si>
  <si>
    <t>/F114  /</t>
  </si>
  <si>
    <t>5    PHOTON</t>
  </si>
  <si>
    <t>/F115  /</t>
  </si>
  <si>
    <t>CCl4</t>
  </si>
  <si>
    <t>/CCl4  /</t>
  </si>
  <si>
    <t>CH3Cl</t>
  </si>
  <si>
    <t>/CH3Cl /</t>
  </si>
  <si>
    <t>CH3CC</t>
  </si>
  <si>
    <t>l3   PHOTON</t>
  </si>
  <si>
    <t>/MeCCl3/</t>
  </si>
  <si>
    <t>CH2Cl</t>
  </si>
  <si>
    <t>2    PHOTON</t>
  </si>
  <si>
    <t>/CH2Cl2/</t>
  </si>
  <si>
    <t>HCFC2</t>
  </si>
  <si>
    <t>/CHF2Cl/</t>
  </si>
  <si>
    <t>HCFC1</t>
  </si>
  <si>
    <t>23   PHOTON</t>
  </si>
  <si>
    <t>/F123  /</t>
  </si>
  <si>
    <t>41b  PHOTON</t>
  </si>
  <si>
    <t>/F141b /</t>
  </si>
  <si>
    <t>42b  PHOTON</t>
  </si>
  <si>
    <t>/F142b /</t>
  </si>
  <si>
    <t>CH3Br</t>
  </si>
  <si>
    <t>/CH3Br /</t>
  </si>
  <si>
    <t>H1211</t>
  </si>
  <si>
    <t>/H1211 /</t>
  </si>
  <si>
    <t>H12O2</t>
  </si>
  <si>
    <t>H1301</t>
  </si>
  <si>
    <t>/H1301 /</t>
  </si>
  <si>
    <t>H2402</t>
  </si>
  <si>
    <t>/H2402 /</t>
  </si>
  <si>
    <t>CH2Br</t>
  </si>
  <si>
    <t>/CH2Br2/</t>
  </si>
  <si>
    <t>/CHBr3 /</t>
  </si>
  <si>
    <t>CF3I</t>
  </si>
  <si>
    <t>I</t>
  </si>
  <si>
    <t>/CF3I  /</t>
  </si>
  <si>
    <t>PAN</t>
  </si>
  <si>
    <t>CH3C(</t>
  </si>
  <si>
    <t>O)O2 NO2</t>
  </si>
  <si>
    <t>/PAN   /</t>
  </si>
  <si>
    <t>R4N2</t>
  </si>
  <si>
    <t>CH3O</t>
  </si>
  <si>
    <t>/CH3NO3/</t>
  </si>
  <si>
    <t>ALD2</t>
  </si>
  <si>
    <t>CH3</t>
  </si>
  <si>
    <t>HCO</t>
  </si>
  <si>
    <t>/ActAld/</t>
  </si>
  <si>
    <t>CH4</t>
  </si>
  <si>
    <t>/ActAlx/</t>
  </si>
  <si>
    <t>MVK</t>
  </si>
  <si>
    <t>PRPE</t>
  </si>
  <si>
    <t>/MeVK  /</t>
  </si>
  <si>
    <t>MCO3</t>
  </si>
  <si>
    <t>MO2</t>
  </si>
  <si>
    <t>RCO3</t>
  </si>
  <si>
    <t>MACR</t>
  </si>
  <si>
    <t>O3   1.000</t>
  </si>
  <si>
    <t>/MeAcr /</t>
  </si>
  <si>
    <t>IMAO3</t>
  </si>
  <si>
    <t>GLYC</t>
  </si>
  <si>
    <t>/GlyAld/</t>
  </si>
  <si>
    <t>EtO2</t>
  </si>
  <si>
    <t>/MEKeto/</t>
  </si>
  <si>
    <t>RCHO</t>
  </si>
  <si>
    <t>/PrAld /</t>
  </si>
  <si>
    <t>MGLY</t>
  </si>
  <si>
    <t>/MGlyxl/</t>
  </si>
  <si>
    <t>GLYX</t>
  </si>
  <si>
    <t>HO2 H</t>
  </si>
  <si>
    <t>O2 CO CO</t>
  </si>
  <si>
    <t>/Glyxla/</t>
  </si>
  <si>
    <t>/Glyxlb/</t>
  </si>
  <si>
    <t>/Glyxlc/</t>
  </si>
  <si>
    <t>HAC</t>
  </si>
  <si>
    <t>MeCO3</t>
  </si>
  <si>
    <t>/HAC   /</t>
  </si>
  <si>
    <t>ACET</t>
  </si>
  <si>
    <t>/Acet-a/</t>
  </si>
  <si>
    <t>/Acet-b/</t>
  </si>
  <si>
    <t>2    1.000</t>
  </si>
  <si>
    <t>PRPN</t>
  </si>
  <si>
    <t>ETP</t>
  </si>
  <si>
    <t>RA3P</t>
  </si>
  <si>
    <t>RB3P</t>
  </si>
  <si>
    <t>R4P</t>
  </si>
  <si>
    <t>PP</t>
  </si>
  <si>
    <t>2O   1.000</t>
  </si>
  <si>
    <t>RP</t>
  </si>
  <si>
    <t>OH HO</t>
  </si>
  <si>
    <t>2 CH2O MCO3</t>
  </si>
  <si>
    <t>NO2 H</t>
  </si>
  <si>
    <t>/MACRN /</t>
  </si>
  <si>
    <t>MVKN</t>
  </si>
  <si>
    <t>/MVKN  /</t>
  </si>
  <si>
    <t>B    PHOTON</t>
  </si>
  <si>
    <t>2 RCHO</t>
  </si>
  <si>
    <t>/ONIT1 /</t>
  </si>
  <si>
    <t>PROPN</t>
  </si>
  <si>
    <t>N    PHOTON</t>
  </si>
  <si>
    <t>/PROPNN/</t>
  </si>
  <si>
    <t>ATOOH</t>
  </si>
  <si>
    <t>NO2 A</t>
  </si>
  <si>
    <t>MAP</t>
  </si>
  <si>
    <t>SO4</t>
  </si>
  <si>
    <t>/H2SO4 /</t>
  </si>
  <si>
    <t>ClOO</t>
  </si>
  <si>
    <t>/ClOO  /</t>
  </si>
  <si>
    <t>MPN</t>
  </si>
  <si>
    <t>/MPN   /</t>
  </si>
  <si>
    <t>PIP</t>
  </si>
  <si>
    <t>OH HO2</t>
  </si>
  <si>
    <t>ETHLN</t>
  </si>
  <si>
    <t>NO2 C</t>
  </si>
  <si>
    <t>H2O CO HO2</t>
  </si>
  <si>
    <t>/ETHLN /</t>
  </si>
  <si>
    <t>MONIT</t>
  </si>
  <si>
    <t>S    PHOTON</t>
  </si>
  <si>
    <t>U    PHOTON</t>
  </si>
  <si>
    <t>HONIT</t>
  </si>
  <si>
    <t>I2</t>
  </si>
  <si>
    <t>/I2    /</t>
  </si>
  <si>
    <t>HOI</t>
  </si>
  <si>
    <t>/HOI   /</t>
  </si>
  <si>
    <t>IO</t>
  </si>
  <si>
    <t>/IO    /</t>
  </si>
  <si>
    <t>OIO</t>
  </si>
  <si>
    <t>/OIO   /</t>
  </si>
  <si>
    <t>INO</t>
  </si>
  <si>
    <t>/INO   /</t>
  </si>
  <si>
    <t>IONO</t>
  </si>
  <si>
    <t>/IONO  /</t>
  </si>
  <si>
    <t>IONO2</t>
  </si>
  <si>
    <t>/IONO2 /</t>
  </si>
  <si>
    <t>I2O2</t>
  </si>
  <si>
    <t>/I2O2  /</t>
  </si>
  <si>
    <t>CH3I</t>
  </si>
  <si>
    <t>/CH3I  /</t>
  </si>
  <si>
    <t>CH2I2</t>
  </si>
  <si>
    <t>PRODUCTS</t>
  </si>
  <si>
    <t>/CH2I2 /</t>
  </si>
  <si>
    <t>CH2IC</t>
  </si>
  <si>
    <t>l    PHOTON</t>
  </si>
  <si>
    <t>/CH2ICl/</t>
  </si>
  <si>
    <t>CH2IB</t>
  </si>
  <si>
    <t>r    PHOTON</t>
  </si>
  <si>
    <t>/CH2IBr/</t>
  </si>
  <si>
    <t>I2O4</t>
  </si>
  <si>
    <t>I2O3</t>
  </si>
  <si>
    <t>/I2O3  /</t>
  </si>
  <si>
    <t>IBr</t>
  </si>
  <si>
    <t>/IBr   /</t>
  </si>
  <si>
    <t>ICl</t>
  </si>
  <si>
    <t>/ICl   /</t>
  </si>
  <si>
    <t>0.6*JMVK</t>
  </si>
  <si>
    <t>0.2*JMVK</t>
  </si>
  <si>
    <t>0*JMACR</t>
  </si>
  <si>
    <t>0.5*JMP</t>
  </si>
  <si>
    <t>JMACRN</t>
  </si>
  <si>
    <t>JMVKN</t>
  </si>
  <si>
    <t>JPROPNN</t>
  </si>
  <si>
    <t>0.05*JMPN</t>
  </si>
  <si>
    <t>0.95*JMPN</t>
  </si>
  <si>
    <t>JETHLN</t>
  </si>
  <si>
    <t>Note:NF means Not Found</t>
  </si>
  <si>
    <t>&lt;--J</t>
  </si>
  <si>
    <t>code: id#, reaction,</t>
  </si>
  <si>
    <t>/fastJX/code(a6)</t>
  </si>
  <si>
    <t>HO2      CO</t>
  </si>
  <si>
    <t>HO2      OH</t>
  </si>
  <si>
    <t>Cl        O2</t>
  </si>
  <si>
    <t>CH2O      CO     HO</t>
  </si>
  <si>
    <t>2    0.200</t>
  </si>
  <si>
    <t>HO2       CH2O   MC</t>
  </si>
  <si>
    <t>OH HO2 MCO3 MRO2 CO</t>
  </si>
  <si>
    <t>HO2   OH  CO  MOH</t>
  </si>
  <si>
    <t>EtO2      MO2    RC</t>
  </si>
  <si>
    <t>HO2       CO</t>
  </si>
  <si>
    <t>CO        HO2</t>
  </si>
  <si>
    <t>CO        CO</t>
  </si>
  <si>
    <t>HCHO      HO2</t>
  </si>
  <si>
    <t>MO2       CO</t>
  </si>
  <si>
    <t>IDN</t>
  </si>
  <si>
    <t>MVK M</t>
  </si>
  <si>
    <t>ACR CH2O NO2 GLYC ICN...</t>
  </si>
  <si>
    <t>/ONIT2 /</t>
  </si>
  <si>
    <t>HO2       RCHO   NO</t>
  </si>
  <si>
    <t>HO2       ALD2</t>
  </si>
  <si>
    <t>HO2       RCHO</t>
  </si>
  <si>
    <t>HO2       ACET</t>
  </si>
  <si>
    <t>HO2       ALD2   CH</t>
  </si>
  <si>
    <t>HMHP</t>
  </si>
  <si>
    <t>OH OH</t>
  </si>
  <si>
    <t>/HMHP  /</t>
  </si>
  <si>
    <t>HPETH</t>
  </si>
  <si>
    <t>NL   PHOTON</t>
  </si>
  <si>
    <t>OH CO</t>
  </si>
  <si>
    <t>HO2 CH2O</t>
  </si>
  <si>
    <t>/PrAldP/</t>
  </si>
  <si>
    <t>PYAC</t>
  </si>
  <si>
    <t>CO2 HO2</t>
  </si>
  <si>
    <t>H2O MCO3</t>
  </si>
  <si>
    <t>MVKHC</t>
  </si>
  <si>
    <t>CO HO</t>
  </si>
  <si>
    <t>HO2 MCO3 CO MGLY</t>
  </si>
  <si>
    <t>MVKHP</t>
  </si>
  <si>
    <t>GLYC OH HO2 CH2O MGLY</t>
  </si>
  <si>
    <t>MVKPC</t>
  </si>
  <si>
    <t>MGLY HO2 GLYX MCO3</t>
  </si>
  <si>
    <t>MCREN</t>
  </si>
  <si>
    <t>OL   PHOTON</t>
  </si>
  <si>
    <t>CO PY</t>
  </si>
  <si>
    <t>AC OH</t>
  </si>
  <si>
    <t>/ENOL  /</t>
  </si>
  <si>
    <t>MCRHP</t>
  </si>
  <si>
    <t>HO2 HAC CH2O MGLY</t>
  </si>
  <si>
    <t>MACR1</t>
  </si>
  <si>
    <t>OOH  PHOTON</t>
  </si>
  <si>
    <t>2 MO2 CH2O MCO3 MACR1OOH</t>
  </si>
  <si>
    <t>CET MEK MO2 HO2 ALD2...</t>
  </si>
  <si>
    <t>OH        OH</t>
  </si>
  <si>
    <t>NO3       HCHO</t>
  </si>
  <si>
    <t>ICN</t>
  </si>
  <si>
    <t>O OH HO2 IDC MVKPC...</t>
  </si>
  <si>
    <t>/ICN   /</t>
  </si>
  <si>
    <t>GLYC NO2 ETHLN HO2 OH</t>
  </si>
  <si>
    <t>MCRHN</t>
  </si>
  <si>
    <t>HAC C</t>
  </si>
  <si>
    <t>O HO2 NO2</t>
  </si>
  <si>
    <t>N OH CO HO2</t>
  </si>
  <si>
    <t>/MACRNP/</t>
  </si>
  <si>
    <t>I         PRODUCTS</t>
  </si>
  <si>
    <t>Cl        PRODUCTS</t>
  </si>
  <si>
    <t>Br        PRODUCTS</t>
  </si>
  <si>
    <t>NITs</t>
  </si>
  <si>
    <t>/      /</t>
  </si>
  <si>
    <t>NIT</t>
  </si>
  <si>
    <t>MENO3</t>
  </si>
  <si>
    <t>HO2       HCHO</t>
  </si>
  <si>
    <t>/MENO3 /</t>
  </si>
  <si>
    <t>ETNO3</t>
  </si>
  <si>
    <t>/ETNO3 /</t>
  </si>
  <si>
    <t>IPRNO</t>
  </si>
  <si>
    <t>/IPRNO3/</t>
  </si>
  <si>
    <t>NPRNO</t>
  </si>
  <si>
    <t>/NPRNO3/</t>
  </si>
  <si>
    <t>RIPA</t>
  </si>
  <si>
    <t>MVK C</t>
  </si>
  <si>
    <t>H2O OH HO2</t>
  </si>
  <si>
    <t>RIPB</t>
  </si>
  <si>
    <t>CH2O OH HO2</t>
  </si>
  <si>
    <t>RIPC</t>
  </si>
  <si>
    <t>2 HC5A</t>
  </si>
  <si>
    <t>RIPD</t>
  </si>
  <si>
    <t>1    PHOTON</t>
  </si>
  <si>
    <t>CO OH</t>
  </si>
  <si>
    <t>HO2 IDC MVKPC MCRENOL..</t>
  </si>
  <si>
    <t>.    1.000</t>
  </si>
  <si>
    <t>/HPALD1/</t>
  </si>
  <si>
    <t>/HPALD2/</t>
  </si>
  <si>
    <t>HO2 MVK</t>
  </si>
  <si>
    <t>HO2 MACR</t>
  </si>
  <si>
    <t>IHN1</t>
  </si>
  <si>
    <t>C5A HO2 MVKHP CO OH</t>
  </si>
  <si>
    <t>IHN2</t>
  </si>
  <si>
    <t>NO2 M</t>
  </si>
  <si>
    <t>VK HO2 CH2O</t>
  </si>
  <si>
    <t>IHN3</t>
  </si>
  <si>
    <t>ACR HO2 CH2O</t>
  </si>
  <si>
    <t>IHN4</t>
  </si>
  <si>
    <t>C5A HO2 MCRHP CO OH</t>
  </si>
  <si>
    <t>INPB</t>
  </si>
  <si>
    <t>H2O MVK MACR OH HO2</t>
  </si>
  <si>
    <t>/NITP  /</t>
  </si>
  <si>
    <t>INPD</t>
  </si>
  <si>
    <t>2 ICN INA</t>
  </si>
  <si>
    <t>NO2 I</t>
  </si>
  <si>
    <t>HOO1 IHOO4</t>
  </si>
  <si>
    <t>ICPDH</t>
  </si>
  <si>
    <t>2 OH MCRHP MVKDH MCRDH</t>
  </si>
  <si>
    <t>2 CH2O MVKHCB HAC GLYX..</t>
  </si>
  <si>
    <t>IDHDP</t>
  </si>
  <si>
    <t>OH GL</t>
  </si>
  <si>
    <t>YC HAC ICPDH HO2</t>
  </si>
  <si>
    <t>/HP2   /</t>
  </si>
  <si>
    <t>IDHPE</t>
  </si>
  <si>
    <t>2 MGLY GLYC GLYX HAC</t>
  </si>
  <si>
    <t>IDCHP</t>
  </si>
  <si>
    <t>2 CO MVKHC MVKHCB MVKPC</t>
  </si>
  <si>
    <t>ITHN</t>
  </si>
  <si>
    <t>2 CH2O MCRHN GLYC HAC...</t>
  </si>
  <si>
    <t>AC HO2 HPETHNL OH GLYC..</t>
  </si>
  <si>
    <t>ITCN</t>
  </si>
  <si>
    <t>OH NO2 GLYC</t>
  </si>
  <si>
    <t>MCRHP CO NO2 HO2</t>
  </si>
  <si>
    <t>NP</t>
  </si>
  <si>
    <t>JHPALD</t>
  </si>
  <si>
    <t>UCI FJX v6.</t>
  </si>
  <si>
    <t>8c JPL10+</t>
  </si>
  <si>
    <t>2013 fixes</t>
  </si>
  <si>
    <t>: Q1d, Ace</t>
  </si>
  <si>
    <t>tone! othe</t>
  </si>
  <si>
    <t>rs, derive</t>
  </si>
  <si>
    <t>d fort10-2</t>
  </si>
  <si>
    <t>013b.x</t>
  </si>
  <si>
    <t>NW-JValues</t>
  </si>
  <si>
    <t>161   18</t>
  </si>
  <si>
    <t>NQQQ,NWWW</t>
  </si>
  <si>
    <t>ly NJVAL =</t>
  </si>
  <si>
    <t>NQQQ (# X</t>
  </si>
  <si>
    <t>sects)</t>
  </si>
  <si>
    <t>w-eff (nm)</t>
  </si>
  <si>
    <t>SOL#/cm2/s</t>
  </si>
  <si>
    <t>SUSIM a</t>
  </si>
  <si>
    <t>verage</t>
  </si>
  <si>
    <t>low</t>
  </si>
  <si>
    <t>high</t>
  </si>
  <si>
    <t>Raylay cm2</t>
  </si>
  <si>
    <t>O2     180</t>
  </si>
  <si>
    <t>J10X</t>
  </si>
  <si>
    <t>corr.bi</t>
  </si>
  <si>
    <t>n8</t>
  </si>
  <si>
    <t>O2     260</t>
  </si>
  <si>
    <t>O2     300</t>
  </si>
  <si>
    <t>O3     218</t>
  </si>
  <si>
    <t>J10x</t>
  </si>
  <si>
    <t>O3     258</t>
  </si>
  <si>
    <t>O3     298</t>
  </si>
  <si>
    <t>O3(1D) 200</t>
  </si>
  <si>
    <t>O3(1D) 260</t>
  </si>
  <si>
    <t>O3(1D) 320</t>
  </si>
  <si>
    <t>NO    x298</t>
  </si>
  <si>
    <t>J10x0.</t>
  </si>
  <si>
    <t>H2SO4 x298</t>
  </si>
  <si>
    <t>Mills</t>
  </si>
  <si>
    <t>H2COa  223</t>
  </si>
  <si>
    <t>J10</t>
  </si>
  <si>
    <t>H2COa  298</t>
  </si>
  <si>
    <t>H2COb  223</t>
  </si>
  <si>
    <t>H2COb  298</t>
  </si>
  <si>
    <t>H2O2   200</t>
  </si>
  <si>
    <t>H2O2   300</t>
  </si>
  <si>
    <t>CH3OOH 298</t>
  </si>
  <si>
    <t>NO2    200</t>
  </si>
  <si>
    <t>NO2    294</t>
  </si>
  <si>
    <t>NO3    190</t>
  </si>
  <si>
    <t>NO3b=&gt;N</t>
  </si>
  <si>
    <t>O+O2</t>
  </si>
  <si>
    <t>NO3a=&gt;N</t>
  </si>
  <si>
    <t>O2+O</t>
  </si>
  <si>
    <t>NO3    298</t>
  </si>
  <si>
    <t>use Jb/</t>
  </si>
  <si>
    <t>Jtot</t>
  </si>
  <si>
    <t>N2O5   233</t>
  </si>
  <si>
    <t>N2O5   300</t>
  </si>
  <si>
    <t>HNO2   300</t>
  </si>
  <si>
    <t>HNO3   200</t>
  </si>
  <si>
    <t>HNO3   300</t>
  </si>
  <si>
    <t>HNO4   300</t>
  </si>
  <si>
    <t>ClNO3a 200</t>
  </si>
  <si>
    <t>ClNO3a 300</t>
  </si>
  <si>
    <t>ClNO3b 200</t>
  </si>
  <si>
    <t>ClNO3b 300</t>
  </si>
  <si>
    <t>ClNO2  210</t>
  </si>
  <si>
    <t>J15</t>
  </si>
  <si>
    <t>ClNO2  296</t>
  </si>
  <si>
    <t>Br2    298</t>
  </si>
  <si>
    <t>BrNO2  298</t>
  </si>
  <si>
    <t>Cl2    200</t>
  </si>
  <si>
    <t>Cl2    300</t>
  </si>
  <si>
    <t>HOCl   300</t>
  </si>
  <si>
    <t>OClO   204</t>
  </si>
  <si>
    <t>ClOO   298</t>
  </si>
  <si>
    <t>Cl2O2  250</t>
  </si>
  <si>
    <t>ClO    300</t>
  </si>
  <si>
    <t>BrO    300</t>
  </si>
  <si>
    <t>BrNO3  200</t>
  </si>
  <si>
    <t>BrNO3  300</t>
  </si>
  <si>
    <t>HOBr   300</t>
  </si>
  <si>
    <t>BrCl   200</t>
  </si>
  <si>
    <t>BrCl   300</t>
  </si>
  <si>
    <t>N2O   x200</t>
  </si>
  <si>
    <t>N2O   x300</t>
  </si>
  <si>
    <t>CFCl3 x220</t>
  </si>
  <si>
    <t>CFCl3 x298</t>
  </si>
  <si>
    <t>CF2Cl2x220</t>
  </si>
  <si>
    <t>CF2Cl2x300</t>
  </si>
  <si>
    <t>F113  x210</t>
  </si>
  <si>
    <t>F113  x300</t>
  </si>
  <si>
    <t>F114  x210</t>
  </si>
  <si>
    <t>F114  x300</t>
  </si>
  <si>
    <t>F115  x300</t>
  </si>
  <si>
    <t>CCl4  x200</t>
  </si>
  <si>
    <t>CCl4  x300</t>
  </si>
  <si>
    <t>CH3Cl x200</t>
  </si>
  <si>
    <t>CH3Cl x300</t>
  </si>
  <si>
    <t>MeCCl3x200</t>
  </si>
  <si>
    <t>MeCCl3x300</t>
  </si>
  <si>
    <t>J01</t>
  </si>
  <si>
    <t>CH2Cl2x200</t>
  </si>
  <si>
    <t>CH2Cl2x300</t>
  </si>
  <si>
    <t>CHF2Clx200</t>
  </si>
  <si>
    <t>CHF2Clx300</t>
  </si>
  <si>
    <t>F123  x210</t>
  </si>
  <si>
    <t>F123  x295</t>
  </si>
  <si>
    <t>F141b x200</t>
  </si>
  <si>
    <t>F141b x300</t>
  </si>
  <si>
    <t>F142b x210</t>
  </si>
  <si>
    <t>F142b x298</t>
  </si>
  <si>
    <t>CH3Br x200</t>
  </si>
  <si>
    <t>CH3Br x300</t>
  </si>
  <si>
    <t>H1211 x200</t>
  </si>
  <si>
    <t>H1211 x300</t>
  </si>
  <si>
    <t>H1301 x200</t>
  </si>
  <si>
    <t>H1301 x300</t>
  </si>
  <si>
    <t>H2402 x200</t>
  </si>
  <si>
    <t>H2402 x300</t>
  </si>
  <si>
    <t>CH2Br2 200</t>
  </si>
  <si>
    <t>CH2Br2 300</t>
  </si>
  <si>
    <t>CHBr3  260</t>
  </si>
  <si>
    <t>CHBr3  296</t>
  </si>
  <si>
    <t>CF3I   243</t>
  </si>
  <si>
    <t>CF3I   300</t>
  </si>
  <si>
    <t>OCS    200</t>
  </si>
  <si>
    <t>OCS    300</t>
  </si>
  <si>
    <t>HAC    298</t>
  </si>
  <si>
    <t>PAN    250</t>
  </si>
  <si>
    <t>PAN    298</t>
  </si>
  <si>
    <t>CH3NO3 200</t>
  </si>
  <si>
    <t>CH3NO3 300</t>
  </si>
  <si>
    <t>ActAldp177</t>
  </si>
  <si>
    <t>CH3CO</t>
  </si>
  <si>
    <t>IUPAC 2014</t>
  </si>
  <si>
    <t>sheet</t>
  </si>
  <si>
    <t>P2  298K</t>
  </si>
  <si>
    <t>q2=0.8</t>
  </si>
  <si>
    <t>8 (CH3+HCO)</t>
  </si>
  <si>
    <t>ActAldp566</t>
  </si>
  <si>
    <t>q3=0.1</t>
  </si>
  <si>
    <t>2 (H+CH3CO)</t>
  </si>
  <si>
    <t>q1=0.0</t>
  </si>
  <si>
    <t>0 (CH4+CO)</t>
  </si>
  <si>
    <t>q's ba</t>
  </si>
  <si>
    <t>sed on 1 bar</t>
  </si>
  <si>
    <t>ActAldp999</t>
  </si>
  <si>
    <t>wave</t>
  </si>
  <si>
    <t>&gt; 300 nm</t>
  </si>
  <si>
    <t>MeVK  p177</t>
  </si>
  <si>
    <t>MeVK  p566</t>
  </si>
  <si>
    <t>MeVK  p999</t>
  </si>
  <si>
    <t>MeAcr  298</t>
  </si>
  <si>
    <t>GlyAld 298</t>
  </si>
  <si>
    <t>MEKetop177</t>
  </si>
  <si>
    <t>X67</t>
  </si>
  <si>
    <t>MEKetop999</t>
  </si>
  <si>
    <t>PrAld  298</t>
  </si>
  <si>
    <t>MGlyxlp177</t>
  </si>
  <si>
    <t>MGlyxlp566</t>
  </si>
  <si>
    <t>MGlyxlp999</t>
  </si>
  <si>
    <t>Glyxlap177</t>
  </si>
  <si>
    <t>Glyxlap999</t>
  </si>
  <si>
    <t>Glyxlbp177</t>
  </si>
  <si>
    <t>Glyxlbp999</t>
  </si>
  <si>
    <t>Glyxlcp177</t>
  </si>
  <si>
    <t>Glyxlcp999</t>
  </si>
  <si>
    <t>Acet-ap177</t>
  </si>
  <si>
    <t>J10c</t>
  </si>
  <si>
    <t>Acet-ap566</t>
  </si>
  <si>
    <t>Acet-ap999</t>
  </si>
  <si>
    <t>Acet-b 235</t>
  </si>
  <si>
    <t>Acet-b 260</t>
  </si>
  <si>
    <t>Acet-b 298</t>
  </si>
  <si>
    <t>ONIT1  298</t>
  </si>
  <si>
    <t>MPN    298</t>
  </si>
  <si>
    <t>ETHLN  298</t>
  </si>
  <si>
    <t>PROPNN 298</t>
  </si>
  <si>
    <t>MVKN   298</t>
  </si>
  <si>
    <t>MACRN  298</t>
  </si>
  <si>
    <t>NITP   298</t>
  </si>
  <si>
    <t>HPALD1 298</t>
  </si>
  <si>
    <t>HPALD2 298</t>
  </si>
  <si>
    <t>PrAldP 298</t>
  </si>
  <si>
    <t>ICN    298</t>
  </si>
  <si>
    <t>MACRNP 298</t>
  </si>
  <si>
    <t>MVKCN  298</t>
  </si>
  <si>
    <t>ENOL   298</t>
  </si>
  <si>
    <t>ONIT2  298</t>
  </si>
  <si>
    <t>HP2    298</t>
  </si>
  <si>
    <t>HMHP   298</t>
  </si>
  <si>
    <t>CH3I   210</t>
  </si>
  <si>
    <t>CH3I   298</t>
  </si>
  <si>
    <t>CH2I2  273</t>
  </si>
  <si>
    <t>CH2I2  298</t>
  </si>
  <si>
    <t>CH2ICl 223</t>
  </si>
  <si>
    <t>CH2ICl 298</t>
  </si>
  <si>
    <t>CH2IBr 273</t>
  </si>
  <si>
    <t>CH2IBr 298</t>
  </si>
  <si>
    <t>I2     295</t>
  </si>
  <si>
    <t>HOI    298</t>
  </si>
  <si>
    <t>IO     298</t>
  </si>
  <si>
    <t>OIO    298</t>
  </si>
  <si>
    <t>INO    298</t>
  </si>
  <si>
    <t>IONO   298</t>
  </si>
  <si>
    <t>IONO2  298</t>
  </si>
  <si>
    <t>I2O2   298</t>
  </si>
  <si>
    <t>I2O3   298</t>
  </si>
  <si>
    <t>ICl    298</t>
  </si>
  <si>
    <t>IBr    298</t>
  </si>
  <si>
    <t>MENO3  240</t>
  </si>
  <si>
    <t>MPI/Ma</t>
  </si>
  <si>
    <t>inz</t>
  </si>
  <si>
    <t>MENO3  298</t>
  </si>
  <si>
    <t>ETNO3  240</t>
  </si>
  <si>
    <t>ETNO3  298</t>
  </si>
  <si>
    <t>IPRNO3 240</t>
  </si>
  <si>
    <t>IPRNO3 298</t>
  </si>
  <si>
    <t>NPRNO3 298</t>
  </si>
  <si>
    <t>endofJ</t>
  </si>
  <si>
    <t>---------mu</t>
  </si>
  <si>
    <t>st have t</t>
  </si>
  <si>
    <t>he two bla</t>
  </si>
  <si>
    <t>nk lines a</t>
  </si>
  <si>
    <t>bove to cl</t>
  </si>
  <si>
    <t>oseout the</t>
  </si>
  <si>
    <t>readin---</t>
  </si>
  <si>
    <t>--------</t>
  </si>
  <si>
    <t>--</t>
  </si>
  <si>
    <t>SDE 07/22/1</t>
  </si>
  <si>
    <t>3: Added</t>
  </si>
  <si>
    <t>hydroxyace</t>
  </si>
  <si>
    <t>tone from</t>
  </si>
  <si>
    <t>JPL10</t>
  </si>
  <si>
    <t>SDE 04/16/1</t>
  </si>
  <si>
    <t>H2SO4, Br2</t>
  </si>
  <si>
    <t>, BrNO2 an</t>
  </si>
  <si>
    <t>d ClNO2</t>
  </si>
  <si>
    <t>rev 3/2013c</t>
  </si>
  <si>
    <t>Major fix t</t>
  </si>
  <si>
    <t>o Acetone</t>
  </si>
  <si>
    <t>Xsects -</t>
  </si>
  <si>
    <t>problems w</t>
  </si>
  <si>
    <t>ith Q-yiel</t>
  </si>
  <si>
    <t>ds</t>
  </si>
  <si>
    <t>NEW</t>
  </si>
  <si>
    <t>J-Acet-a</t>
  </si>
  <si>
    <t>(CH3O) is</t>
  </si>
  <si>
    <t>3x (0km)</t>
  </si>
  <si>
    <t>to 5x (5km</t>
  </si>
  <si>
    <t>) faster t</t>
  </si>
  <si>
    <t>han ver 6.</t>
  </si>
  <si>
    <t>J-Acet-b</t>
  </si>
  <si>
    <t>(CO)   is</t>
  </si>
  <si>
    <t>0.60x slo</t>
  </si>
  <si>
    <t>wer</t>
  </si>
  <si>
    <t>Note in</t>
  </si>
  <si>
    <t>lower trop</t>
  </si>
  <si>
    <t>:  J-b / J</t>
  </si>
  <si>
    <t>(0km) to 0</t>
  </si>
  <si>
    <t>.18 (4km)</t>
  </si>
  <si>
    <t>Major fixes</t>
  </si>
  <si>
    <t>to incor</t>
  </si>
  <si>
    <t>rect short</t>
  </si>
  <si>
    <t>-w extrap,</t>
  </si>
  <si>
    <t>ine</t>
  </si>
  <si>
    <t>xplicable</t>
  </si>
  <si>
    <t>X-acetone</t>
  </si>
  <si>
    <t>in places</t>
  </si>
  <si>
    <t>incorrect</t>
  </si>
  <si>
    <t>Q's</t>
  </si>
  <si>
    <t>oth</t>
  </si>
  <si>
    <t>er temper</t>
  </si>
  <si>
    <t>ature fixe</t>
  </si>
  <si>
    <t>s.  Follow</t>
  </si>
  <si>
    <t>s JPL-2010</t>
  </si>
  <si>
    <t>, incl. O3</t>
  </si>
  <si>
    <t>limited t</t>
  </si>
  <si>
    <t>ables.</t>
  </si>
  <si>
    <t>Dif</t>
  </si>
  <si>
    <t>ferences</t>
  </si>
  <si>
    <t>with 3/201</t>
  </si>
  <si>
    <t>2 FJX_spec</t>
  </si>
  <si>
    <t>.data shou</t>
  </si>
  <si>
    <t>ld be smal</t>
  </si>
  <si>
    <t>l.</t>
  </si>
  <si>
    <t>This data s</t>
  </si>
  <si>
    <t>et is der</t>
  </si>
  <si>
    <t>ived stric</t>
  </si>
  <si>
    <t>tly from p</t>
  </si>
  <si>
    <t>ratmo 77-b</t>
  </si>
  <si>
    <t>in (has so</t>
  </si>
  <si>
    <t>me roundof</t>
  </si>
  <si>
    <t>f differ</t>
  </si>
  <si>
    <t>ences)</t>
  </si>
  <si>
    <t>J O2  &lt;</t>
  </si>
  <si>
    <t>1% everyw</t>
  </si>
  <si>
    <t>here</t>
  </si>
  <si>
    <t>J O3-O1</t>
  </si>
  <si>
    <t>D  3-4% l</t>
  </si>
  <si>
    <t>ower every</t>
  </si>
  <si>
    <t>where (err</t>
  </si>
  <si>
    <t>or in prat</t>
  </si>
  <si>
    <t>mo - FJX b</t>
  </si>
  <si>
    <t>ins and QO</t>
  </si>
  <si>
    <t>1d impl.</t>
  </si>
  <si>
    <t>)</t>
  </si>
  <si>
    <t>J N2O5</t>
  </si>
  <si>
    <t>-1% at 24</t>
  </si>
  <si>
    <t>km rising</t>
  </si>
  <si>
    <t>to -5% at</t>
  </si>
  <si>
    <t>&gt;28 km  (n</t>
  </si>
  <si>
    <t>ew T's for</t>
  </si>
  <si>
    <t>Xsects)</t>
  </si>
  <si>
    <t>J HNO3</t>
  </si>
  <si>
    <t>-1% at 30</t>
  </si>
  <si>
    <t>km up to -</t>
  </si>
  <si>
    <t>5% at 50km</t>
  </si>
  <si>
    <t>J CH2Br</t>
  </si>
  <si>
    <t>2 +0% to</t>
  </si>
  <si>
    <t>+20% in tr</t>
  </si>
  <si>
    <t>op, new, b</t>
  </si>
  <si>
    <t>etter T's,</t>
  </si>
  <si>
    <t>previous</t>
  </si>
  <si>
    <t>mistake in</t>
  </si>
  <si>
    <t>regista</t>
  </si>
  <si>
    <t>tion.</t>
  </si>
  <si>
    <t>J Aceto</t>
  </si>
  <si>
    <t>ne - stil</t>
  </si>
  <si>
    <t>l a proble</t>
  </si>
  <si>
    <t>m.</t>
  </si>
  <si>
    <t>The new &gt;20</t>
  </si>
  <si>
    <t>0nm code</t>
  </si>
  <si>
    <t>looks fine</t>
  </si>
  <si>
    <t>, loss of</t>
  </si>
  <si>
    <t>J's for w&lt;</t>
  </si>
  <si>
    <t>200nm affe</t>
  </si>
  <si>
    <t>cts a numb</t>
  </si>
  <si>
    <t>er of st</t>
  </si>
  <si>
    <t>rat</t>
  </si>
  <si>
    <t>species,</t>
  </si>
  <si>
    <t>incl. CF</t>
  </si>
  <si>
    <t>Cs, N2O, e</t>
  </si>
  <si>
    <t>tc, plus H</t>
  </si>
  <si>
    <t>NO3.</t>
  </si>
  <si>
    <t>JPL 2010 re</t>
  </si>
  <si>
    <t>v 3/2012</t>
  </si>
  <si>
    <t>VOC update</t>
  </si>
  <si>
    <t>s and chan</t>
  </si>
  <si>
    <t>ge in Ster</t>
  </si>
  <si>
    <t>n-Volmer m</t>
  </si>
  <si>
    <t>ethod</t>
  </si>
  <si>
    <t>T i</t>
  </si>
  <si>
    <t>s used to</t>
  </si>
  <si>
    <t>get p (or</t>
  </si>
  <si>
    <t>M) from t</t>
  </si>
  <si>
    <t>he mean tr</t>
  </si>
  <si>
    <t>op lapse r</t>
  </si>
  <si>
    <t>ate</t>
  </si>
  <si>
    <t>thu</t>
  </si>
  <si>
    <t>s VOCs ar</t>
  </si>
  <si>
    <t>e restrict</t>
  </si>
  <si>
    <t>ed to trop</t>
  </si>
  <si>
    <t>for accur</t>
  </si>
  <si>
    <t>ate J's.</t>
  </si>
  <si>
    <t>req</t>
  </si>
  <si>
    <t>uires ver</t>
  </si>
  <si>
    <t>sion fastJ</t>
  </si>
  <si>
    <t>X-67</t>
  </si>
  <si>
    <t>Notes on ne</t>
  </si>
  <si>
    <t>w J-VOCs</t>
  </si>
  <si>
    <t>in troposp</t>
  </si>
  <si>
    <t>here:</t>
  </si>
  <si>
    <t>ActAld</t>
  </si>
  <si>
    <t>J is th</t>
  </si>
  <si>
    <t>e same</t>
  </si>
  <si>
    <t>MeVK**</t>
  </si>
  <si>
    <t>J is 1.</t>
  </si>
  <si>
    <t>4x (surfac</t>
  </si>
  <si>
    <t>e) to 1.0x</t>
  </si>
  <si>
    <t>(tropopau</t>
  </si>
  <si>
    <t>se)</t>
  </si>
  <si>
    <t>MeAcr</t>
  </si>
  <si>
    <t>J is un</t>
  </si>
  <si>
    <t>iformly 0.</t>
  </si>
  <si>
    <t>375x old J</t>
  </si>
  <si>
    <t>: q-yld fo</t>
  </si>
  <si>
    <t>rm 0.008 t</t>
  </si>
  <si>
    <t>o 0.003 al</t>
  </si>
  <si>
    <t>l w.</t>
  </si>
  <si>
    <t>GlyAld</t>
  </si>
  <si>
    <t>iformly 1.</t>
  </si>
  <si>
    <t>6x old J</t>
  </si>
  <si>
    <t>MEKeto</t>
  </si>
  <si>
    <t>20 - 1.25x</t>
  </si>
  <si>
    <t>old J</t>
  </si>
  <si>
    <t>PrAld</t>
  </si>
  <si>
    <t>J is sa</t>
  </si>
  <si>
    <t>me (as EAl</t>
  </si>
  <si>
    <t>d)</t>
  </si>
  <si>
    <t>MGlyxl*</t>
  </si>
  <si>
    <t>* J is ab</t>
  </si>
  <si>
    <t>out 1.5x o</t>
  </si>
  <si>
    <t>ld J</t>
  </si>
  <si>
    <t>Glyxl**</t>
  </si>
  <si>
    <t>total J</t>
  </si>
  <si>
    <t>is about</t>
  </si>
  <si>
    <t>2 x old J,</t>
  </si>
  <si>
    <t>very diff</t>
  </si>
  <si>
    <t>erent q-yl</t>
  </si>
  <si>
    <t>d partitio</t>
  </si>
  <si>
    <t>ning</t>
  </si>
  <si>
    <t>sp</t>
  </si>
  <si>
    <t>ecified at</t>
  </si>
  <si>
    <t>1 atm onl</t>
  </si>
  <si>
    <t>y, S-V for</t>
  </si>
  <si>
    <t>w&gt;385 nm</t>
  </si>
  <si>
    <t>Acet**</t>
  </si>
  <si>
    <t>is 0.70x</t>
  </si>
  <si>
    <t>(surf) to</t>
  </si>
  <si>
    <t>0.20x (200</t>
  </si>
  <si>
    <t>hPa) old</t>
  </si>
  <si>
    <t>J</t>
  </si>
  <si>
    <t>ch</t>
  </si>
  <si>
    <t>ange is co</t>
  </si>
  <si>
    <t>mplex, not</t>
  </si>
  <si>
    <t>obvious w</t>
  </si>
  <si>
    <t>ith JPL-20</t>
  </si>
  <si>
    <t>ne</t>
  </si>
  <si>
    <t>w Xsect x</t>
  </si>
  <si>
    <t>Qyld is do</t>
  </si>
  <si>
    <t>ne per for</t>
  </si>
  <si>
    <t>mula at ea</t>
  </si>
  <si>
    <t>ch (T,p)</t>
  </si>
  <si>
    <t>** includes</t>
  </si>
  <si>
    <t>Stern-Vo</t>
  </si>
  <si>
    <t>lmer depen</t>
  </si>
  <si>
    <t>dence merg</t>
  </si>
  <si>
    <t>ed to (T,p</t>
  </si>
  <si>
    <t>), see C3H</t>
  </si>
  <si>
    <t>6O below.</t>
  </si>
  <si>
    <t>===========</t>
  </si>
  <si>
    <t>=========</t>
  </si>
  <si>
    <t>==========</t>
  </si>
  <si>
    <t>JX-67 UPDA</t>
  </si>
  <si>
    <t>TED VOCs==</t>
  </si>
  <si>
    <t>========</t>
  </si>
  <si>
    <t>==</t>
  </si>
  <si>
    <t>C3H6O = Ace</t>
  </si>
  <si>
    <t>t = Aceto</t>
  </si>
  <si>
    <t>ne = CH3C(</t>
  </si>
  <si>
    <t>O)CH3</t>
  </si>
  <si>
    <t>Acet-</t>
  </si>
  <si>
    <t>a      =&gt;</t>
  </si>
  <si>
    <t>CH3CO+CH3</t>
  </si>
  <si>
    <t>b      =&gt;</t>
  </si>
  <si>
    <t>CH3+CH3+CO</t>
  </si>
  <si>
    <t>q-ylds s</t>
  </si>
  <si>
    <t>cale with</t>
  </si>
  <si>
    <t>T &amp; M fol</t>
  </si>
  <si>
    <t>lowing tro</t>
  </si>
  <si>
    <t>p lapse ra</t>
  </si>
  <si>
    <t>te</t>
  </si>
  <si>
    <t>J10:  D2</t>
  </si>
  <si>
    <t>0, tbls 4</t>
  </si>
  <si>
    <t>D-23, 4D-2</t>
  </si>
  <si>
    <t>For Acet-a,</t>
  </si>
  <si>
    <t>there ar</t>
  </si>
  <si>
    <t>e three ta</t>
  </si>
  <si>
    <t>bles keyed</t>
  </si>
  <si>
    <t>to three</t>
  </si>
  <si>
    <t>tropospher</t>
  </si>
  <si>
    <t>ic pressur</t>
  </si>
  <si>
    <t>e levels</t>
  </si>
  <si>
    <t>.</t>
  </si>
  <si>
    <t>The q(a)</t>
  </si>
  <si>
    <t>is from S</t>
  </si>
  <si>
    <t>tern-Volme</t>
  </si>
  <si>
    <t>r relation</t>
  </si>
  <si>
    <t>alt</t>
  </si>
  <si>
    <t>=   0 km</t>
  </si>
  <si>
    <t>5 km</t>
  </si>
  <si>
    <t>13 km</t>
  </si>
  <si>
    <t>M=</t>
  </si>
  <si>
    <t>9   5.8E+1</t>
  </si>
  <si>
    <t>T=</t>
  </si>
  <si>
    <t>295K</t>
  </si>
  <si>
    <t>272K</t>
  </si>
  <si>
    <t>220K</t>
  </si>
  <si>
    <t>P =</t>
  </si>
  <si>
    <t>999 h</t>
  </si>
  <si>
    <t>Pa   566 h</t>
  </si>
  <si>
    <t>Pa    177</t>
  </si>
  <si>
    <t>hPa</t>
  </si>
  <si>
    <t>Pick the pa</t>
  </si>
  <si>
    <t>ir of tab</t>
  </si>
  <si>
    <t>les that b</t>
  </si>
  <si>
    <t>est respre</t>
  </si>
  <si>
    <t>sent the r</t>
  </si>
  <si>
    <t>ange of al</t>
  </si>
  <si>
    <t>titudes wh</t>
  </si>
  <si>
    <t>ere Acet</t>
  </si>
  <si>
    <t>one exists</t>
  </si>
  <si>
    <t>alw</t>
  </si>
  <si>
    <t>ays use t</t>
  </si>
  <si>
    <t>he 295K ta</t>
  </si>
  <si>
    <t>ble, pick</t>
  </si>
  <si>
    <t>either 220</t>
  </si>
  <si>
    <t>K (13 km)</t>
  </si>
  <si>
    <t>OR 272K (5</t>
  </si>
  <si>
    <t>km)</t>
  </si>
  <si>
    <t>Note that t</t>
  </si>
  <si>
    <t>he Acet-b</t>
  </si>
  <si>
    <t>dissociat</t>
  </si>
  <si>
    <t>ion X-sect</t>
  </si>
  <si>
    <t>ions are</t>
  </si>
  <si>
    <t>evaluated</t>
  </si>
  <si>
    <t>at 235K bu</t>
  </si>
  <si>
    <t>t labele</t>
  </si>
  <si>
    <t>d 260K,</t>
  </si>
  <si>
    <t>as both</t>
  </si>
  <si>
    <t>235K and</t>
  </si>
  <si>
    <t>260K are</t>
  </si>
  <si>
    <t>effectivel</t>
  </si>
  <si>
    <t>y zero J,</t>
  </si>
  <si>
    <t>and using</t>
  </si>
  <si>
    <t>260K to in</t>
  </si>
  <si>
    <t>terpolat</t>
  </si>
  <si>
    <t>e</t>
  </si>
  <si>
    <t>to 295K</t>
  </si>
  <si>
    <t>produces</t>
  </si>
  <si>
    <t>better va</t>
  </si>
  <si>
    <t>lues for t</t>
  </si>
  <si>
    <t>emperature</t>
  </si>
  <si>
    <t>like 278K</t>
  </si>
  <si>
    <t>GlyAld = Gl</t>
  </si>
  <si>
    <t>ycol alde</t>
  </si>
  <si>
    <t>hyde = HOC</t>
  </si>
  <si>
    <t>H2CHO</t>
  </si>
  <si>
    <t>HOCH2CHO</t>
  </si>
  <si>
    <t>CH2</t>
  </si>
  <si>
    <t>OH + HCO</t>
  </si>
  <si>
    <t>(1)      0</t>
  </si>
  <si>
    <t>OH + CO</t>
  </si>
  <si>
    <t>(2)      0</t>
  </si>
  <si>
    <t>(3)      0</t>
  </si>
  <si>
    <t>J10:</t>
  </si>
  <si>
    <t>D19, tb</t>
  </si>
  <si>
    <t>l 4D-22</t>
  </si>
  <si>
    <t>Note</t>
  </si>
  <si>
    <t>s:  singl</t>
  </si>
  <si>
    <t>e J-value</t>
  </si>
  <si>
    <t>with fixed</t>
  </si>
  <si>
    <t>q-yields</t>
  </si>
  <si>
    <t>at 298K</t>
  </si>
  <si>
    <t>Xsec</t>
  </si>
  <si>
    <t>t x Qyld</t>
  </si>
  <si>
    <t>at 298K, n</t>
  </si>
  <si>
    <t>o better i</t>
  </si>
  <si>
    <t>nfo.</t>
  </si>
  <si>
    <t>ActAld = Ac</t>
  </si>
  <si>
    <t>etaldehyd</t>
  </si>
  <si>
    <t>e = CH3CHO</t>
  </si>
  <si>
    <t>(a) = CH3+</t>
  </si>
  <si>
    <t>HCO    &lt;&lt;&lt;</t>
  </si>
  <si>
    <t>std yield</t>
  </si>
  <si>
    <t>new</t>
  </si>
  <si>
    <t>ActAlx</t>
  </si>
  <si>
    <t>(b) = CH4+</t>
  </si>
  <si>
    <t>CO     &lt;&lt;&lt;</t>
  </si>
  <si>
    <t>only short</t>
  </si>
  <si>
    <t>wavelengt</t>
  </si>
  <si>
    <t>h</t>
  </si>
  <si>
    <t>Not</t>
  </si>
  <si>
    <t>es:  Qb =</t>
  </si>
  <si>
    <t>0 in trop</t>
  </si>
  <si>
    <t>, only in</t>
  </si>
  <si>
    <t>strat woul</t>
  </si>
  <si>
    <t>d it matte</t>
  </si>
  <si>
    <t>r, and the</t>
  </si>
  <si>
    <t>n only</t>
  </si>
  <si>
    <t>pos</t>
  </si>
  <si>
    <t>sibly bec</t>
  </si>
  <si>
    <t>ause it pr</t>
  </si>
  <si>
    <t>oduces CH4</t>
  </si>
  <si>
    <t>.  Can be</t>
  </si>
  <si>
    <t>dropped fr</t>
  </si>
  <si>
    <t>om most mo</t>
  </si>
  <si>
    <t>dels (J=</t>
  </si>
  <si>
    <t>1e-14).</t>
  </si>
  <si>
    <t>Only T = 29</t>
  </si>
  <si>
    <t>8K, JPL-2</t>
  </si>
  <si>
    <t>010 tables</t>
  </si>
  <si>
    <t>4D-5, 4D-</t>
  </si>
  <si>
    <t>Glyxl  = Gl</t>
  </si>
  <si>
    <t>yoxal (CH</t>
  </si>
  <si>
    <t>O)2</t>
  </si>
  <si>
    <t>CHOCH</t>
  </si>
  <si>
    <t>O + hv</t>
  </si>
  <si>
    <t>HCO + H</t>
  </si>
  <si>
    <t>CO    (Q1)</t>
  </si>
  <si>
    <t>H2 + 2</t>
  </si>
  <si>
    <t>CO    (Q2)</t>
  </si>
  <si>
    <t>HCHO +</t>
  </si>
  <si>
    <t>CO    (Q3)</t>
  </si>
  <si>
    <t>D22, tbl</t>
  </si>
  <si>
    <t>4D-26</t>
  </si>
  <si>
    <t>Stern</t>
  </si>
  <si>
    <t>xpression:</t>
  </si>
  <si>
    <t>Qtotal =</t>
  </si>
  <si>
    <t>1/[6.80 +</t>
  </si>
  <si>
    <t>P(Torr)]</t>
  </si>
  <si>
    <t>Incre</t>
  </si>
  <si>
    <t>ases quan</t>
  </si>
  <si>
    <t>tum yields</t>
  </si>
  <si>
    <t>at low P,</t>
  </si>
  <si>
    <t>but ONLY</t>
  </si>
  <si>
    <t>specified</t>
  </si>
  <si>
    <t>for 390-47</t>
  </si>
  <si>
    <t>0 nm</t>
  </si>
  <si>
    <t>Assum</t>
  </si>
  <si>
    <t>e that 22</t>
  </si>
  <si>
    <t>0K has P =</t>
  </si>
  <si>
    <t>0.18 atm</t>
  </si>
  <si>
    <t>and higher</t>
  </si>
  <si>
    <t>q.</t>
  </si>
  <si>
    <t>MeAcr  = Me</t>
  </si>
  <si>
    <t>thacrolei</t>
  </si>
  <si>
    <t>n CH2C(CH3</t>
  </si>
  <si>
    <t>)CHO</t>
  </si>
  <si>
    <t>CH2C</t>
  </si>
  <si>
    <t>(CH3)CHO</t>
  </si>
  <si>
    <t>+ hv =&gt; CH</t>
  </si>
  <si>
    <t>2=C(CH3)+H</t>
  </si>
  <si>
    <t>CO  (recom</t>
  </si>
  <si>
    <t>mended)</t>
  </si>
  <si>
    <t>C3H6 +</t>
  </si>
  <si>
    <t>H + CH2</t>
  </si>
  <si>
    <t>=C(CH3)CO</t>
  </si>
  <si>
    <t>D17, tb</t>
  </si>
  <si>
    <t>l 4D-20</t>
  </si>
  <si>
    <t>Unce</t>
  </si>
  <si>
    <t>rtain q,</t>
  </si>
  <si>
    <t>uses q=0.0</t>
  </si>
  <si>
    <t>03 everywh</t>
  </si>
  <si>
    <t>ere, singl</t>
  </si>
  <si>
    <t>e X sects</t>
  </si>
  <si>
    <t>MeVK   = Me</t>
  </si>
  <si>
    <t>thylvinyl</t>
  </si>
  <si>
    <t>ketone =</t>
  </si>
  <si>
    <t>CH3C(O)CH=</t>
  </si>
  <si>
    <t>=&gt; C3H6+</t>
  </si>
  <si>
    <t>CO     [0.</t>
  </si>
  <si>
    <t>6] keep re</t>
  </si>
  <si>
    <t>commended</t>
  </si>
  <si>
    <t>branching</t>
  </si>
  <si>
    <t>ratios fro</t>
  </si>
  <si>
    <t>m IUPAC</t>
  </si>
  <si>
    <t>=&gt; CH2CH</t>
  </si>
  <si>
    <t>CO+CH3 [0.</t>
  </si>
  <si>
    <t>4]</t>
  </si>
  <si>
    <t>D18, tb</t>
  </si>
  <si>
    <t>l 4D-21</t>
  </si>
  <si>
    <t>Total Q-yld</t>
  </si>
  <si>
    <t>from Ste</t>
  </si>
  <si>
    <t>rn-Volmer</t>
  </si>
  <si>
    <t>converted</t>
  </si>
  <si>
    <t>(as in ace</t>
  </si>
  <si>
    <t>tone) to 3</t>
  </si>
  <si>
    <t>different</t>
  </si>
  <si>
    <t>trop le</t>
  </si>
  <si>
    <t>vels:</t>
  </si>
  <si>
    <t>Only apply</t>
  </si>
  <si>
    <t>a single</t>
  </si>
  <si>
    <t>overall qu</t>
  </si>
  <si>
    <t>antum yiel</t>
  </si>
  <si>
    <t>d = exp[-0</t>
  </si>
  <si>
    <t>.055*(w-30</t>
  </si>
  <si>
    <t>8)]/5.5+9.</t>
  </si>
  <si>
    <t>2e-19*[M</t>
  </si>
  <si>
    <t>])</t>
  </si>
  <si>
    <t>Thus there</t>
  </si>
  <si>
    <t>are 3 tab</t>
  </si>
  <si>
    <t>les for Me</t>
  </si>
  <si>
    <t>VK, each d</t>
  </si>
  <si>
    <t>esignated</t>
  </si>
  <si>
    <t>by T(K)</t>
  </si>
  <si>
    <t>ere MeVK</t>
  </si>
  <si>
    <t>exists</t>
  </si>
  <si>
    <t>MGlyxl = Me</t>
  </si>
  <si>
    <t>thyl glyo</t>
  </si>
  <si>
    <t>xal = CH3C</t>
  </si>
  <si>
    <t>OC(O)H</t>
  </si>
  <si>
    <t>C</t>
  </si>
  <si>
    <t>H3COCHO +</t>
  </si>
  <si>
    <t>hv =&gt; CH3</t>
  </si>
  <si>
    <t>CO + HCO</t>
  </si>
  <si>
    <t>10:  D23,</t>
  </si>
  <si>
    <t>tbl 4D-28</t>
  </si>
  <si>
    <t>Q-yld</t>
  </si>
  <si>
    <t>tor</t>
  </si>
  <si>
    <t>r=   760</t>
  </si>
  <si>
    <t>les for MG</t>
  </si>
  <si>
    <t>lyxl, each</t>
  </si>
  <si>
    <t>designate</t>
  </si>
  <si>
    <t>d by T(K)</t>
  </si>
  <si>
    <t>PrAld   =</t>
  </si>
  <si>
    <t>C2H5CHO</t>
  </si>
  <si>
    <t>propionald</t>
  </si>
  <si>
    <t>ehyde (or</t>
  </si>
  <si>
    <t>propanal)</t>
  </si>
  <si>
    <t>[origin</t>
  </si>
  <si>
    <t>ally incor</t>
  </si>
  <si>
    <t>rectly cal</t>
  </si>
  <si>
    <t>led Ethyl</t>
  </si>
  <si>
    <t>aldehyde i</t>
  </si>
  <si>
    <t>n previous</t>
  </si>
  <si>
    <t>fastJX]</t>
  </si>
  <si>
    <t>C2H5CHO =</t>
  </si>
  <si>
    <t>&gt; C2H5 + H</t>
  </si>
  <si>
    <t>J10:  D3,</t>
  </si>
  <si>
    <t>tbl 4D-7,</t>
  </si>
  <si>
    <t>single ta</t>
  </si>
  <si>
    <t>ble at 298</t>
  </si>
  <si>
    <t>K</t>
  </si>
  <si>
    <t>MEKeto = Me</t>
  </si>
  <si>
    <t>thylethyl</t>
  </si>
  <si>
    <t>CH3COC2H5</t>
  </si>
  <si>
    <t>****not</t>
  </si>
  <si>
    <t>listed in</t>
  </si>
  <si>
    <t>JPL-2010**</t>
  </si>
  <si>
    <t>*</t>
  </si>
  <si>
    <t>maintain</t>
  </si>
  <si>
    <t>IUPAC-bas</t>
  </si>
  <si>
    <t>ed X-secti</t>
  </si>
  <si>
    <t>ons, but a</t>
  </si>
  <si>
    <t>djust/incl</t>
  </si>
  <si>
    <t>ude Stern-</t>
  </si>
  <si>
    <t>Volmer</t>
  </si>
  <si>
    <t>in t</t>
  </si>
  <si>
    <t>he tempera</t>
  </si>
  <si>
    <t>ture/densi</t>
  </si>
  <si>
    <t>ty profile</t>
  </si>
  <si>
    <t>s consiste</t>
  </si>
  <si>
    <t>nt with fa</t>
  </si>
  <si>
    <t>st-Jx 6.</t>
  </si>
  <si>
    <t>(X-s</t>
  </si>
  <si>
    <t>ections sc</t>
  </si>
  <si>
    <t>aled by 1/</t>
  </si>
  <si>
    <t>(1 + 2.0*M</t>
  </si>
  <si>
    <t>(bar))</t>
  </si>
  <si>
    <t>CH3C(O)C</t>
  </si>
  <si>
    <t>2H5 =&gt; C2H</t>
  </si>
  <si>
    <t>5+CH3CO  [</t>
  </si>
  <si>
    <t>.85]  (fix</t>
  </si>
  <si>
    <t>ed q-yield</t>
  </si>
  <si>
    <t>=&gt; CH3</t>
  </si>
  <si>
    <t>+C2H5CO  [</t>
  </si>
  <si>
    <t>.15]</t>
  </si>
  <si>
    <t>JX-66 UPDA</t>
  </si>
  <si>
    <t>TED to JPL</t>
  </si>
  <si>
    <t>-2010=====</t>
  </si>
  <si>
    <t>v 8/2011</t>
  </si>
  <si>
    <t>changes co</t>
  </si>
  <si>
    <t>mpared wit</t>
  </si>
  <si>
    <t>h previous</t>
  </si>
  <si>
    <t>data set</t>
  </si>
  <si>
    <t>&gt;&gt;&gt;&gt;&gt;N.B. f</t>
  </si>
  <si>
    <t>loowing a</t>
  </si>
  <si>
    <t>nalysis is</t>
  </si>
  <si>
    <t>for 77-bi</t>
  </si>
  <si>
    <t>n pratmo -</t>
  </si>
  <si>
    <t>the fast-</t>
  </si>
  <si>
    <t>JX are dif</t>
  </si>
  <si>
    <t>ferent</t>
  </si>
  <si>
    <t>&gt;&gt;&gt;&gt;&gt;in pla</t>
  </si>
  <si>
    <t>ces becau</t>
  </si>
  <si>
    <t>se of the</t>
  </si>
  <si>
    <t>combined b</t>
  </si>
  <si>
    <t>ins.  Bewa</t>
  </si>
  <si>
    <t>re of chan</t>
  </si>
  <si>
    <t>ges when J</t>
  </si>
  <si>
    <t>'s are v</t>
  </si>
  <si>
    <t>ery small</t>
  </si>
  <si>
    <t>&gt;&gt;&gt;&gt;&gt;the lo</t>
  </si>
  <si>
    <t>wer-case</t>
  </si>
  <si>
    <t>'x's at th</t>
  </si>
  <si>
    <t>e end of t</t>
  </si>
  <si>
    <t>he 2nd Xse</t>
  </si>
  <si>
    <t>ct title m</t>
  </si>
  <si>
    <t>eans these</t>
  </si>
  <si>
    <t>are str</t>
  </si>
  <si>
    <t>at only</t>
  </si>
  <si>
    <t>&gt;&gt;&gt;&gt;&gt; and i</t>
  </si>
  <si>
    <t>f W_ &lt;18,</t>
  </si>
  <si>
    <t>they are</t>
  </si>
  <si>
    <t>dropped (c</t>
  </si>
  <si>
    <t>an include</t>
  </si>
  <si>
    <t>fro trop</t>
  </si>
  <si>
    <t>Br chemist</t>
  </si>
  <si>
    <t>ry by dr</t>
  </si>
  <si>
    <t>opping 'x's)</t>
  </si>
  <si>
    <t>Changes in</t>
  </si>
  <si>
    <t>X's compa</t>
  </si>
  <si>
    <t>red with p</t>
  </si>
  <si>
    <t>revious da</t>
  </si>
  <si>
    <t>ta set</t>
  </si>
  <si>
    <t>NO      sca</t>
  </si>
  <si>
    <t>led by 0.</t>
  </si>
  <si>
    <t>6* to refl</t>
  </si>
  <si>
    <t>ect known</t>
  </si>
  <si>
    <t>self-abs,</t>
  </si>
  <si>
    <t>better fit</t>
  </si>
  <si>
    <t>(Hsu&amp;Prat</t>
  </si>
  <si>
    <t>her, Lin</t>
  </si>
  <si>
    <t>oz v3)</t>
  </si>
  <si>
    <t>O2      rev</t>
  </si>
  <si>
    <t>ised Herz</t>
  </si>
  <si>
    <t>berg Cont</t>
  </si>
  <si>
    <t>(very smal</t>
  </si>
  <si>
    <t>l, no chan</t>
  </si>
  <si>
    <t>ge in S-R</t>
  </si>
  <si>
    <t>bands</t>
  </si>
  <si>
    <t>O3      rev</t>
  </si>
  <si>
    <t>ised O3,</t>
  </si>
  <si>
    <t>small chan</t>
  </si>
  <si>
    <t>ges, +0 to</t>
  </si>
  <si>
    <t>+5% at mo</t>
  </si>
  <si>
    <t>st wavelen</t>
  </si>
  <si>
    <t>gths</t>
  </si>
  <si>
    <t>O3(1D)  no</t>
  </si>
  <si>
    <t>changes e</t>
  </si>
  <si>
    <t>xcept for</t>
  </si>
  <si>
    <t>short wave</t>
  </si>
  <si>
    <t>lengths wh</t>
  </si>
  <si>
    <t>ere it dro</t>
  </si>
  <si>
    <t>ps to 0.48</t>
  </si>
  <si>
    <t>(ignore</t>
  </si>
  <si>
    <t>d before)</t>
  </si>
  <si>
    <t>N2O     300</t>
  </si>
  <si>
    <t>K &amp; 200K</t>
  </si>
  <si>
    <t>Xsects wit</t>
  </si>
  <si>
    <t>hin +-3% r</t>
  </si>
  <si>
    <t>better, T</t>
  </si>
  <si>
    <t>h except w</t>
  </si>
  <si>
    <t>&gt;230nm,</t>
  </si>
  <si>
    <t>CFCL3   300</t>
  </si>
  <si>
    <t>K identic</t>
  </si>
  <si>
    <t>al, 220K h</t>
  </si>
  <si>
    <t>as -5%to+1</t>
  </si>
  <si>
    <t>5% shift i</t>
  </si>
  <si>
    <t>n key regi</t>
  </si>
  <si>
    <t>on 210-220</t>
  </si>
  <si>
    <t>nm ??fi</t>
  </si>
  <si>
    <t>t</t>
  </si>
  <si>
    <t>CF2CL2  300</t>
  </si>
  <si>
    <t>k identic</t>
  </si>
  <si>
    <t>al, 220K p</t>
  </si>
  <si>
    <t>aram is 15</t>
  </si>
  <si>
    <t>to25% high</t>
  </si>
  <si>
    <t>er in key</t>
  </si>
  <si>
    <t>region ??f</t>
  </si>
  <si>
    <t>it</t>
  </si>
  <si>
    <t>F113    300</t>
  </si>
  <si>
    <t>K increas</t>
  </si>
  <si>
    <t>e 2%to15%</t>
  </si>
  <si>
    <t>in key reg</t>
  </si>
  <si>
    <t>ion, 20%-4</t>
  </si>
  <si>
    <t>0% higher</t>
  </si>
  <si>
    <t>at 220K, f</t>
  </si>
  <si>
    <t>unny rev</t>
  </si>
  <si>
    <t>erse T-fit</t>
  </si>
  <si>
    <t>F114    300</t>
  </si>
  <si>
    <t>e 10%to30%</t>
  </si>
  <si>
    <t>in key re</t>
  </si>
  <si>
    <t>gion, 10%-</t>
  </si>
  <si>
    <t>40% higher</t>
  </si>
  <si>
    <t>at 220K,</t>
  </si>
  <si>
    <t>funny re</t>
  </si>
  <si>
    <t>verse T-fit</t>
  </si>
  <si>
    <t>F115    300</t>
  </si>
  <si>
    <t>K only, i</t>
  </si>
  <si>
    <t>dentical t</t>
  </si>
  <si>
    <t>o 1%</t>
  </si>
  <si>
    <t>NO2     sam</t>
  </si>
  <si>
    <t>e as befo</t>
  </si>
  <si>
    <t>re, but ch</t>
  </si>
  <si>
    <t>oice to be</t>
  </si>
  <si>
    <t>made on l</t>
  </si>
  <si>
    <t>ow-T extra</t>
  </si>
  <si>
    <t>polation o</t>
  </si>
  <si>
    <t>f Qyld a</t>
  </si>
  <si>
    <t>nd Xsects</t>
  </si>
  <si>
    <t>Qy</t>
  </si>
  <si>
    <t>ld recomm</t>
  </si>
  <si>
    <t>ended only</t>
  </si>
  <si>
    <t>for 248K</t>
  </si>
  <si>
    <t>&amp; 298K, Xs</t>
  </si>
  <si>
    <t>ect for 22</t>
  </si>
  <si>
    <t>0K &amp; 294K</t>
  </si>
  <si>
    <t>va</t>
  </si>
  <si>
    <t>lues at 2</t>
  </si>
  <si>
    <t>40K do lin</t>
  </si>
  <si>
    <t>ear interp</t>
  </si>
  <si>
    <t>, no extra</t>
  </si>
  <si>
    <t>p (hence a</t>
  </si>
  <si>
    <t>re too hig</t>
  </si>
  <si>
    <t>h at 200</t>
  </si>
  <si>
    <t>K)</t>
  </si>
  <si>
    <t>00K do a l</t>
  </si>
  <si>
    <t>og-linear</t>
  </si>
  <si>
    <t>extrap of</t>
  </si>
  <si>
    <t>both Q &amp; X</t>
  </si>
  <si>
    <t>down to 2</t>
  </si>
  <si>
    <t>00K (bet</t>
  </si>
  <si>
    <t>ter?)</t>
  </si>
  <si>
    <t>Notes on th</t>
  </si>
  <si>
    <t>e transit</t>
  </si>
  <si>
    <t>ion from p</t>
  </si>
  <si>
    <t>re-JPL2010</t>
  </si>
  <si>
    <t>to JPL201</t>
  </si>
  <si>
    <t>for all UCI</t>
  </si>
  <si>
    <t>cross se</t>
  </si>
  <si>
    <t>ctions in</t>
  </si>
  <si>
    <t>reference</t>
  </si>
  <si>
    <t>J-code and</t>
  </si>
  <si>
    <t>in fast-J</t>
  </si>
  <si>
    <t>X (v6.6)</t>
  </si>
  <si>
    <t>(M. Prather</t>
  </si>
  <si>
    <t>, 2 Aug 2</t>
  </si>
  <si>
    <t>010)</t>
  </si>
  <si>
    <t>S-R ban</t>
  </si>
  <si>
    <t>ds have n</t>
  </si>
  <si>
    <t>o spcific</t>
  </si>
  <si>
    <t>recommenda</t>
  </si>
  <si>
    <t>tion, cont</t>
  </si>
  <si>
    <t>inue to us</t>
  </si>
  <si>
    <t>e UCI form</t>
  </si>
  <si>
    <t>ulation</t>
  </si>
  <si>
    <t>Herzber</t>
  </si>
  <si>
    <t>g continu</t>
  </si>
  <si>
    <t>um, unchan</t>
  </si>
  <si>
    <t>ged except</t>
  </si>
  <si>
    <t>except JP</t>
  </si>
  <si>
    <t>L-10 trunc</t>
  </si>
  <si>
    <t>ates the s</t>
  </si>
  <si>
    <t>hort</t>
  </si>
  <si>
    <t>wav</t>
  </si>
  <si>
    <t>elengths</t>
  </si>
  <si>
    <t>(fixed).</t>
  </si>
  <si>
    <t>compare</t>
  </si>
  <si>
    <t>d to our</t>
  </si>
  <si>
    <t>original r</t>
  </si>
  <si>
    <t>eference X</t>
  </si>
  <si>
    <t>'s, both I</t>
  </si>
  <si>
    <t>UPAC aand</t>
  </si>
  <si>
    <t>JPL-10 are</t>
  </si>
  <si>
    <t>3-5%</t>
  </si>
  <si>
    <t>larger</t>
  </si>
  <si>
    <t>in the ke</t>
  </si>
  <si>
    <t>y 200-230</t>
  </si>
  <si>
    <t>nm region.</t>
  </si>
  <si>
    <t>reduces</t>
  </si>
  <si>
    <t>J's in 1</t>
  </si>
  <si>
    <t>8-40km reg</t>
  </si>
  <si>
    <t>ion by O2(</t>
  </si>
  <si>
    <t>-2% at 40k</t>
  </si>
  <si>
    <t>m,-10% at</t>
  </si>
  <si>
    <t>20km),</t>
  </si>
  <si>
    <t>N2O-CFC</t>
  </si>
  <si>
    <t>l3-CF2Cl2</t>
  </si>
  <si>
    <t>-CCL4-..(-</t>
  </si>
  <si>
    <t>6%)</t>
  </si>
  <si>
    <t>CH3Br-h</t>
  </si>
  <si>
    <t>alons (-1</t>
  </si>
  <si>
    <t>0%),OCS(-1</t>
  </si>
  <si>
    <t>5%)</t>
  </si>
  <si>
    <t>other c</t>
  </si>
  <si>
    <t>hanges du</t>
  </si>
  <si>
    <t>e just to</t>
  </si>
  <si>
    <t>change in</t>
  </si>
  <si>
    <t>fluxes are</t>
  </si>
  <si>
    <t>smaller (</t>
  </si>
  <si>
    <t>+-3%)</t>
  </si>
  <si>
    <t>J-O3 (3</t>
  </si>
  <si>
    <t>P or 1D)</t>
  </si>
  <si>
    <t>changes on</t>
  </si>
  <si>
    <t>ly +-2% at</t>
  </si>
  <si>
    <t>most</t>
  </si>
  <si>
    <t>This follow</t>
  </si>
  <si>
    <t>ing list</t>
  </si>
  <si>
    <t>applies on</t>
  </si>
  <si>
    <t>ly to chan</t>
  </si>
  <si>
    <t>ges in the</t>
  </si>
  <si>
    <t>species X</t>
  </si>
  <si>
    <t>'s or Q's</t>
  </si>
  <si>
    <t>J-NO      n</t>
  </si>
  <si>
    <t>o recomme</t>
  </si>
  <si>
    <t>ndation, h</t>
  </si>
  <si>
    <t>ave scaled</t>
  </si>
  <si>
    <t>by 0.60 b</t>
  </si>
  <si>
    <t>ased on Ph</t>
  </si>
  <si>
    <t>otoComp200</t>
  </si>
  <si>
    <t>8 (self-</t>
  </si>
  <si>
    <t>abs)</t>
  </si>
  <si>
    <t>J-O2      X</t>
  </si>
  <si>
    <t>'s unchan</t>
  </si>
  <si>
    <t>ged (for i</t>
  </si>
  <si>
    <t>mpact of O</t>
  </si>
  <si>
    <t>3 new X's</t>
  </si>
  <si>
    <t>see above)</t>
  </si>
  <si>
    <t>J-O3      s</t>
  </si>
  <si>
    <t>mall chan</t>
  </si>
  <si>
    <t>ges (+-3%)</t>
  </si>
  <si>
    <t>, discusse</t>
  </si>
  <si>
    <t>d above</t>
  </si>
  <si>
    <t>J-O3(1D)  v</t>
  </si>
  <si>
    <t>changes (</t>
  </si>
  <si>
    <t>+-1%)</t>
  </si>
  <si>
    <t>J-H2COa   i</t>
  </si>
  <si>
    <t>ncreased</t>
  </si>
  <si>
    <t>+10% to +2</t>
  </si>
  <si>
    <t>J-H2COb   i</t>
  </si>
  <si>
    <t>+6% to +15</t>
  </si>
  <si>
    <t>%</t>
  </si>
  <si>
    <t>J-H2O2    i</t>
  </si>
  <si>
    <t>+5% to +7%</t>
  </si>
  <si>
    <t>J-CH3OOH  i</t>
  </si>
  <si>
    <t>J-NO2     s</t>
  </si>
  <si>
    <t>J-NO3     i</t>
  </si>
  <si>
    <t>3%(0km) to</t>
  </si>
  <si>
    <t>30%(14-40</t>
  </si>
  <si>
    <t>km), Q's s</t>
  </si>
  <si>
    <t>imilar (Qb</t>
  </si>
  <si>
    <t>=0.120 to</t>
  </si>
  <si>
    <t>0.112)</t>
  </si>
  <si>
    <t>J-N2O5    n</t>
  </si>
  <si>
    <t>o change</t>
  </si>
  <si>
    <t>at 0km, in</t>
  </si>
  <si>
    <t>creased 20</t>
  </si>
  <si>
    <t>(+-5)% in</t>
  </si>
  <si>
    <t>strat (new</t>
  </si>
  <si>
    <t>low-T X's</t>
  </si>
  <si>
    <t>J-HNO2    d</t>
  </si>
  <si>
    <t>ecreased</t>
  </si>
  <si>
    <t>uniformly</t>
  </si>
  <si>
    <t>-20%, need</t>
  </si>
  <si>
    <t>to re-che</t>
  </si>
  <si>
    <t>ck X's</t>
  </si>
  <si>
    <t>J-HNO3    v</t>
  </si>
  <si>
    <t>J-HNO4    i</t>
  </si>
  <si>
    <t>ncrease +</t>
  </si>
  <si>
    <t>13% (0km)</t>
  </si>
  <si>
    <t>to +20% (U</t>
  </si>
  <si>
    <t>T/LS)</t>
  </si>
  <si>
    <t>J-ClNO3a  s</t>
  </si>
  <si>
    <t>J-ClNO3b  s</t>
  </si>
  <si>
    <t>J-Cl2     v</t>
  </si>
  <si>
    <t>J-HOCl    v</t>
  </si>
  <si>
    <t>J-OClO    d</t>
  </si>
  <si>
    <t>-4% unifor</t>
  </si>
  <si>
    <t>m</t>
  </si>
  <si>
    <t>J-Cl2O2   i</t>
  </si>
  <si>
    <t>+25% to +3</t>
  </si>
  <si>
    <t>J-ClO     i</t>
  </si>
  <si>
    <t>+20%(40km)</t>
  </si>
  <si>
    <t>to +90%(U</t>
  </si>
  <si>
    <t>J-BrO     s</t>
  </si>
  <si>
    <t>ges +2% to</t>
  </si>
  <si>
    <t>J-BrNO3   d</t>
  </si>
  <si>
    <t>-5% to -10</t>
  </si>
  <si>
    <t>% in UT/LS</t>
  </si>
  <si>
    <t>J-HOBr    v</t>
  </si>
  <si>
    <t>J-BrCl    s</t>
  </si>
  <si>
    <t>mall incr</t>
  </si>
  <si>
    <t>ease +2%</t>
  </si>
  <si>
    <t>J-N2O     s</t>
  </si>
  <si>
    <t>ease +3%</t>
  </si>
  <si>
    <t>J-CFCl3   d</t>
  </si>
  <si>
    <t>J-CF2Cl2  -</t>
  </si>
  <si>
    <t>3% to +5%</t>
  </si>
  <si>
    <t>in strat</t>
  </si>
  <si>
    <t>where lost</t>
  </si>
  <si>
    <t>J-F113    i</t>
  </si>
  <si>
    <t>+5% to +15</t>
  </si>
  <si>
    <t>J-F114    v</t>
  </si>
  <si>
    <t>J-F115    v</t>
  </si>
  <si>
    <t>J-CCl4    v</t>
  </si>
  <si>
    <t>J-CH3Cl   v</t>
  </si>
  <si>
    <t>J-MeCCL3  s</t>
  </si>
  <si>
    <t>ges (+-4%)</t>
  </si>
  <si>
    <t>J-CH2Cl2  n</t>
  </si>
  <si>
    <t>at 0km, bu</t>
  </si>
  <si>
    <t>t decrease</t>
  </si>
  <si>
    <t>d -15% in</t>
  </si>
  <si>
    <t>UT/LS</t>
  </si>
  <si>
    <t>J-CHF2Cl  i</t>
  </si>
  <si>
    <t>+3% to +5%</t>
  </si>
  <si>
    <t>J-F123    v</t>
  </si>
  <si>
    <t>J-F141b   d</t>
  </si>
  <si>
    <t>ecrease -</t>
  </si>
  <si>
    <t>5% to 0%,</t>
  </si>
  <si>
    <t>centered o</t>
  </si>
  <si>
    <t>n UT/LS</t>
  </si>
  <si>
    <t>J-F142b   d</t>
  </si>
  <si>
    <t>3% to 0%</t>
  </si>
  <si>
    <t>J-CH3Br   v</t>
  </si>
  <si>
    <t>+-1%) wher</t>
  </si>
  <si>
    <t>e importan</t>
  </si>
  <si>
    <t>J-H1211   s</t>
  </si>
  <si>
    <t>eases from</t>
  </si>
  <si>
    <t>0% to +5%</t>
  </si>
  <si>
    <t>J-H1301   s</t>
  </si>
  <si>
    <t>+1% to +4</t>
  </si>
  <si>
    <t>J-H2402   d</t>
  </si>
  <si>
    <t>ecreases</t>
  </si>
  <si>
    <t>-10% to -2</t>
  </si>
  <si>
    <t>J-CH2Br2  l</t>
  </si>
  <si>
    <t>arge incr</t>
  </si>
  <si>
    <t>eases +150</t>
  </si>
  <si>
    <t>% in trop</t>
  </si>
  <si>
    <t>to 0% in s</t>
  </si>
  <si>
    <t>trat</t>
  </si>
  <si>
    <t>J-CHBr3   i</t>
  </si>
  <si>
    <t>+2% to +12</t>
  </si>
  <si>
    <t>% from 0-2</t>
  </si>
  <si>
    <t>4km</t>
  </si>
  <si>
    <t>J-CH3I    n</t>
  </si>
  <si>
    <t>in trop, i</t>
  </si>
  <si>
    <t>ncreased +</t>
  </si>
  <si>
    <t>25% in UT/</t>
  </si>
  <si>
    <t>LS</t>
  </si>
  <si>
    <t>J-CF3I    n</t>
  </si>
  <si>
    <t>J-OCS     v</t>
  </si>
  <si>
    <t>+-1%) in s</t>
  </si>
  <si>
    <t>trat where</t>
  </si>
  <si>
    <t>important</t>
  </si>
  <si>
    <t>J-PAN     v</t>
  </si>
  <si>
    <t>J-CH3NO3  s</t>
  </si>
  <si>
    <t>mall decr</t>
  </si>
  <si>
    <t>ease in tr</t>
  </si>
  <si>
    <t>op (-5%),l</t>
  </si>
  <si>
    <t>arger in L</t>
  </si>
  <si>
    <t>S (-25%),</t>
  </si>
  <si>
    <t>major chan</t>
  </si>
  <si>
    <t>ge in X'</t>
  </si>
  <si>
    <t>s</t>
  </si>
  <si>
    <t>J-ActAld  &gt;</t>
  </si>
  <si>
    <t>&gt;&gt;none of</t>
  </si>
  <si>
    <t>the VOCs</t>
  </si>
  <si>
    <t>below have</t>
  </si>
  <si>
    <t>been upda</t>
  </si>
  <si>
    <t>ted as of</t>
  </si>
  <si>
    <t>3Agu2010</t>
  </si>
  <si>
    <t>J-MeVK</t>
  </si>
  <si>
    <t>J-MeAcr</t>
  </si>
  <si>
    <t>J-GlyAld</t>
  </si>
  <si>
    <t>J-MEKeto</t>
  </si>
  <si>
    <t>J-EAld</t>
  </si>
  <si>
    <t>J-MGlyxl</t>
  </si>
  <si>
    <t>J-Glyxla</t>
  </si>
  <si>
    <t>J-Glyxlb</t>
  </si>
  <si>
    <t>-----------</t>
  </si>
  <si>
    <t>---------</t>
  </si>
  <si>
    <t>----------</t>
  </si>
  <si>
    <t>Notes (pre</t>
  </si>
  <si>
    <t>JPL-2010)</t>
  </si>
  <si>
    <t>:</t>
  </si>
  <si>
    <t>H2COa</t>
  </si>
  <si>
    <t>=&gt; H+HCO</t>
  </si>
  <si>
    <t>H2COb</t>
  </si>
  <si>
    <t>=&gt; H2+CO</t>
  </si>
  <si>
    <t>=&gt; NO+O2</t>
  </si>
  <si>
    <t>[0.114</t>
  </si>
  <si>
    <t>14] fixed</t>
  </si>
  <si>
    <t>revised t</t>
  </si>
  <si>
    <t>o 0.114</t>
  </si>
  <si>
    <t>=&gt; NO2+O</t>
  </si>
  <si>
    <t>[0.885</t>
  </si>
  <si>
    <t>86]</t>
  </si>
  <si>
    <t>HNO2 = HONO</t>
  </si>
  <si>
    <t>HNO3 = HONO</t>
  </si>
  <si>
    <t>HNO4 = HO2N</t>
  </si>
  <si>
    <t>ClNO3 = ClO</t>
  </si>
  <si>
    <t>ClNO3a</t>
  </si>
  <si>
    <t>=&gt; Cl+NO</t>
  </si>
  <si>
    <t>ClNO3b</t>
  </si>
  <si>
    <t>=&gt; ClO+N</t>
  </si>
  <si>
    <t>BrNO3 = BrO</t>
  </si>
  <si>
    <t>MeCCl3 = CH</t>
  </si>
  <si>
    <t>3CCl3</t>
  </si>
  <si>
    <t>H1211 = CF2</t>
  </si>
  <si>
    <t>ClBr</t>
  </si>
  <si>
    <t>H1301 = CF3</t>
  </si>
  <si>
    <t>H2402 = C2F</t>
  </si>
  <si>
    <t>4Br2</t>
  </si>
  <si>
    <t>PAN = Perox</t>
  </si>
  <si>
    <t>yacetyl n</t>
  </si>
  <si>
    <t>itrate = C</t>
  </si>
  <si>
    <t>H3C(O)COON</t>
  </si>
  <si>
    <t>=&gt;CH3C(O</t>
  </si>
  <si>
    <t>)O2 + NO2</t>
  </si>
  <si>
    <t>CH3NO3 = CH</t>
  </si>
  <si>
    <t>3ONO2 = M</t>
  </si>
  <si>
    <t>ethyl nitr</t>
  </si>
  <si>
    <t>=&gt; CH3O</t>
  </si>
  <si>
    <t>&gt;&gt;&gt;see note</t>
  </si>
  <si>
    <t>s above f</t>
  </si>
  <si>
    <t>or VOCs an</t>
  </si>
  <si>
    <t>d new fast</t>
  </si>
  <si>
    <t>-JX 6.7&lt;&lt;&lt;</t>
  </si>
  <si>
    <t>=&gt; CH3 +</t>
  </si>
  <si>
    <t>MeVK =Methy</t>
  </si>
  <si>
    <t>lvinyl ke</t>
  </si>
  <si>
    <t>tone = CH3</t>
  </si>
  <si>
    <t>C(O)CH=CH2</t>
  </si>
  <si>
    <t>6]</t>
  </si>
  <si>
    <t>to be</t>
  </si>
  <si>
    <t>scaled by</t>
  </si>
  <si>
    <t>density 1</t>
  </si>
  <si>
    <t>/(1 + 1.67</t>
  </si>
  <si>
    <t>e-19*M)</t>
  </si>
  <si>
    <t>MeAcr = Met</t>
  </si>
  <si>
    <t>hacrolein</t>
  </si>
  <si>
    <t>CH2C(CH3)</t>
  </si>
  <si>
    <t>CHO</t>
  </si>
  <si>
    <t>=&gt; CH2=C</t>
  </si>
  <si>
    <t>(CH3)+HCO</t>
  </si>
  <si>
    <t>X-sec</t>
  </si>
  <si>
    <t>t includes</t>
  </si>
  <si>
    <t>q-yld =0.</t>
  </si>
  <si>
    <t>=&gt; HOCH2</t>
  </si>
  <si>
    <t>=&gt; C2H5+</t>
  </si>
  <si>
    <t>CH3CO  [.8</t>
  </si>
  <si>
    <t>5]</t>
  </si>
  <si>
    <t>=&gt; CH3+C</t>
  </si>
  <si>
    <t>2H5CO  [.1</t>
  </si>
  <si>
    <t>pressure</t>
  </si>
  <si>
    <t>1/(1 + 2.0</t>
  </si>
  <si>
    <t>*M(bar))</t>
  </si>
  <si>
    <t>EAld = Ethy</t>
  </si>
  <si>
    <t>l aldehyd</t>
  </si>
  <si>
    <t>e = C2H5CH</t>
  </si>
  <si>
    <t>=&gt; C2H5</t>
  </si>
  <si>
    <t>OCHO</t>
  </si>
  <si>
    <t>=&gt; CH3CO</t>
  </si>
  <si>
    <t>inclu</t>
  </si>
  <si>
    <t>des *qyld-</t>
  </si>
  <si>
    <t>0(wvl)</t>
  </si>
  <si>
    <t>1/(1 + 4.1</t>
  </si>
  <si>
    <t>5*M(bar))</t>
  </si>
  <si>
    <t>Glyxl = Gly</t>
  </si>
  <si>
    <t>oxal (CHO</t>
  </si>
  <si>
    <t>)2</t>
  </si>
  <si>
    <t>Glyxla</t>
  </si>
  <si>
    <t>=&gt; HCO +</t>
  </si>
  <si>
    <t>HCO  wvl</t>
  </si>
  <si>
    <t>&lt; 340 nm</t>
  </si>
  <si>
    <t>qyld-1  [</t>
  </si>
  <si>
    <t>0.40]</t>
  </si>
  <si>
    <t>Glyxlb</t>
  </si>
  <si>
    <t>+CO or CO+</t>
  </si>
  <si>
    <t>wvl &gt; 340</t>
  </si>
  <si>
    <t>nm</t>
  </si>
  <si>
    <t>qyld-2  [</t>
  </si>
  <si>
    <t>0.029]</t>
  </si>
  <si>
    <t>Acet-a</t>
  </si>
  <si>
    <t>Acet-b</t>
  </si>
  <si>
    <t>H3+CO</t>
  </si>
  <si>
    <t>q-yld</t>
  </si>
  <si>
    <t>s scale wi</t>
  </si>
  <si>
    <t>th T and d</t>
  </si>
  <si>
    <t>ensity</t>
  </si>
  <si>
    <t>-----</t>
  </si>
  <si>
    <t>SUSIM</t>
  </si>
  <si>
    <t>11Nov1994 l</t>
  </si>
  <si>
    <t>ow solar</t>
  </si>
  <si>
    <t>std fast-JX</t>
  </si>
  <si>
    <t>e of the t</t>
  </si>
  <si>
    <t>wo</t>
  </si>
  <si>
    <t>29Mar1992 m</t>
  </si>
  <si>
    <t>ed-high s</t>
  </si>
  <si>
    <t>olar</t>
  </si>
  <si>
    <t>Corrected N</t>
  </si>
  <si>
    <t>O3 Xsecti</t>
  </si>
  <si>
    <t>ons</t>
  </si>
  <si>
    <t>New J-NO3 f</t>
  </si>
  <si>
    <t>rom JPL-2</t>
  </si>
  <si>
    <t>NO3a =&gt; NO2</t>
  </si>
  <si>
    <t>+O      (</t>
  </si>
  <si>
    <t>405 - 640</t>
  </si>
  <si>
    <t>nm)  J_TOA</t>
  </si>
  <si>
    <t>(190K)  0.</t>
  </si>
  <si>
    <t>1648 (298K</t>
  </si>
  <si>
    <t>NO3b =&gt; NO+</t>
  </si>
  <si>
    <t>O2      (</t>
  </si>
  <si>
    <t>586 - 640</t>
  </si>
  <si>
    <t>0209 (298K</t>
  </si>
  <si>
    <t>ratio = b/(</t>
  </si>
  <si>
    <t>a+b) = 0.</t>
  </si>
  <si>
    <t>1245 (190K</t>
  </si>
  <si>
    <t>)  0.1124</t>
  </si>
  <si>
    <t>(298K)</t>
  </si>
  <si>
    <t>recommend f</t>
  </si>
  <si>
    <t>or fast-J</t>
  </si>
  <si>
    <t>X and prat</t>
  </si>
  <si>
    <t>mo to use</t>
  </si>
  <si>
    <t>a single N</t>
  </si>
  <si>
    <t>O3t Xsecti</t>
  </si>
  <si>
    <t>on at 190K</t>
  </si>
  <si>
    <t>and 298</t>
  </si>
  <si>
    <t>wit</t>
  </si>
  <si>
    <t>h mean br</t>
  </si>
  <si>
    <t>anching ra</t>
  </si>
  <si>
    <t>tio:  NO3b</t>
  </si>
  <si>
    <t>= 0.118,</t>
  </si>
  <si>
    <t>NO3a = 0.</t>
  </si>
  <si>
    <t>can split o</t>
  </si>
  <si>
    <t>ut and us</t>
  </si>
  <si>
    <t>e two sepa</t>
  </si>
  <si>
    <t>rate Xsect</t>
  </si>
  <si>
    <t>ion for NO</t>
  </si>
  <si>
    <t>3a &amp; NO3b</t>
  </si>
  <si>
    <t>as below.</t>
  </si>
  <si>
    <t>NO3t 190</t>
  </si>
  <si>
    <t>NO3t 298</t>
  </si>
  <si>
    <t>NO3a   190</t>
  </si>
  <si>
    <t>NO3a   298</t>
  </si>
  <si>
    <t>NO3b   190</t>
  </si>
  <si>
    <t>NO3b  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</si>
</sst>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49" fontId="0" fillId="0" borderId="0" xfId="0" applyNumberFormat="1"/>
    <xf numFmtId="11" fontId="0" fillId="0" borderId="0" xfId="0" applyNumberFormat="1"/>
    <xf numFmtId="15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JX spec_1" connectionId="1" xr16:uid="{4BA5573C-149F-4242-98D5-E1691A8C02C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2020" connectionId="2" xr16:uid="{ED57F52C-75ED-434A-B184-335BD58E30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547-357E-FB4E-994D-09125E68112A}">
  <dimension ref="A1:H162"/>
  <sheetViews>
    <sheetView topLeftCell="A13" workbookViewId="0">
      <selection activeCell="H27" sqref="H27"/>
    </sheetView>
  </sheetViews>
  <sheetFormatPr baseColWidth="10" defaultRowHeight="16"/>
  <cols>
    <col min="1" max="1" width="5.1640625" bestFit="1" customWidth="1"/>
    <col min="2" max="2" width="8.33203125" bestFit="1" customWidth="1"/>
    <col min="3" max="3" width="13.1640625" bestFit="1" customWidth="1"/>
    <col min="4" max="4" width="8.33203125" bestFit="1" customWidth="1"/>
    <col min="5" max="5" width="28" bestFit="1" customWidth="1"/>
    <col min="6" max="6" width="9.5" bestFit="1" customWidth="1"/>
    <col min="7" max="7" width="14.83203125" bestFit="1" customWidth="1"/>
  </cols>
  <sheetData>
    <row r="1" spans="1:8">
      <c r="A1" t="s">
        <v>285</v>
      </c>
      <c r="B1" t="e" cm="1">
        <f t="array" ref="B1">-value</f>
        <v>#NAME?</v>
      </c>
      <c r="C1" t="s">
        <v>46</v>
      </c>
      <c r="D1" t="s">
        <v>47</v>
      </c>
      <c r="E1" t="s">
        <v>286</v>
      </c>
      <c r="F1" t="s">
        <v>48</v>
      </c>
      <c r="G1" t="s">
        <v>287</v>
      </c>
      <c r="H1" t="s">
        <v>284</v>
      </c>
    </row>
    <row r="2" spans="1:8">
      <c r="A2">
        <v>1</v>
      </c>
      <c r="B2" t="s">
        <v>49</v>
      </c>
      <c r="C2" t="s">
        <v>50</v>
      </c>
      <c r="D2" t="s">
        <v>51</v>
      </c>
      <c r="E2" t="s">
        <v>51</v>
      </c>
      <c r="F2">
        <v>1</v>
      </c>
      <c r="G2" t="s">
        <v>52</v>
      </c>
      <c r="H2" s="1" t="s">
        <v>45</v>
      </c>
    </row>
    <row r="3" spans="1:8">
      <c r="A3">
        <v>2</v>
      </c>
      <c r="B3" t="s">
        <v>53</v>
      </c>
      <c r="C3" t="s">
        <v>50</v>
      </c>
      <c r="D3" t="s">
        <v>49</v>
      </c>
      <c r="E3" t="s">
        <v>51</v>
      </c>
      <c r="F3">
        <v>1</v>
      </c>
      <c r="G3" t="s">
        <v>54</v>
      </c>
      <c r="H3" s="1" t="s">
        <v>45</v>
      </c>
    </row>
    <row r="4" spans="1:8">
      <c r="A4">
        <v>3</v>
      </c>
      <c r="B4" t="s">
        <v>53</v>
      </c>
      <c r="C4" t="s">
        <v>50</v>
      </c>
      <c r="D4" t="s">
        <v>49</v>
      </c>
      <c r="E4" t="s">
        <v>55</v>
      </c>
      <c r="F4">
        <v>1</v>
      </c>
      <c r="G4" t="s">
        <v>56</v>
      </c>
      <c r="H4" s="1" t="s">
        <v>45</v>
      </c>
    </row>
    <row r="5" spans="1:8">
      <c r="A5">
        <v>4</v>
      </c>
      <c r="B5" t="s">
        <v>57</v>
      </c>
      <c r="C5" t="s">
        <v>50</v>
      </c>
      <c r="D5" t="s">
        <v>58</v>
      </c>
      <c r="E5" t="s">
        <v>59</v>
      </c>
      <c r="F5">
        <v>0</v>
      </c>
      <c r="G5" t="s">
        <v>60</v>
      </c>
      <c r="H5" s="1" t="s">
        <v>0</v>
      </c>
    </row>
    <row r="6" spans="1:8">
      <c r="A6">
        <v>5</v>
      </c>
      <c r="B6" t="s">
        <v>61</v>
      </c>
      <c r="C6" t="s">
        <v>50</v>
      </c>
      <c r="D6" t="s">
        <v>58</v>
      </c>
      <c r="E6" t="s">
        <v>51</v>
      </c>
      <c r="F6">
        <v>0</v>
      </c>
      <c r="G6" t="s">
        <v>62</v>
      </c>
      <c r="H6" s="1" t="s">
        <v>45</v>
      </c>
    </row>
    <row r="7" spans="1:8">
      <c r="A7">
        <v>6</v>
      </c>
      <c r="B7" t="s">
        <v>63</v>
      </c>
      <c r="C7" t="s">
        <v>50</v>
      </c>
      <c r="D7" t="s">
        <v>64</v>
      </c>
      <c r="E7" t="s">
        <v>51</v>
      </c>
      <c r="F7">
        <v>1</v>
      </c>
      <c r="G7" t="s">
        <v>65</v>
      </c>
      <c r="H7" s="1" t="s">
        <v>45</v>
      </c>
    </row>
    <row r="8" spans="1:8">
      <c r="A8">
        <v>7</v>
      </c>
      <c r="B8" t="s">
        <v>66</v>
      </c>
      <c r="C8" t="s">
        <v>50</v>
      </c>
      <c r="D8" t="s">
        <v>59</v>
      </c>
      <c r="E8" t="s">
        <v>288</v>
      </c>
      <c r="F8">
        <v>1</v>
      </c>
      <c r="G8" t="s">
        <v>68</v>
      </c>
      <c r="H8" s="1" t="s">
        <v>45</v>
      </c>
    </row>
    <row r="9" spans="1:8">
      <c r="A9">
        <v>8</v>
      </c>
      <c r="B9" t="s">
        <v>66</v>
      </c>
      <c r="C9" t="s">
        <v>50</v>
      </c>
      <c r="D9" t="s">
        <v>67</v>
      </c>
      <c r="E9" t="s">
        <v>69</v>
      </c>
      <c r="F9">
        <v>1</v>
      </c>
      <c r="G9" t="s">
        <v>70</v>
      </c>
      <c r="H9" s="1" t="s">
        <v>7</v>
      </c>
    </row>
    <row r="10" spans="1:8">
      <c r="A10">
        <v>9</v>
      </c>
      <c r="B10" t="s">
        <v>31</v>
      </c>
      <c r="C10" t="s">
        <v>50</v>
      </c>
      <c r="D10" t="s">
        <v>58</v>
      </c>
      <c r="E10" t="s">
        <v>58</v>
      </c>
      <c r="F10">
        <v>1</v>
      </c>
      <c r="G10" t="s">
        <v>71</v>
      </c>
      <c r="H10" s="1" t="s">
        <v>8</v>
      </c>
    </row>
    <row r="11" spans="1:8">
      <c r="A11">
        <v>10</v>
      </c>
      <c r="B11" t="s">
        <v>72</v>
      </c>
      <c r="C11" t="s">
        <v>50</v>
      </c>
      <c r="D11" t="s">
        <v>66</v>
      </c>
      <c r="E11" t="s">
        <v>289</v>
      </c>
      <c r="F11">
        <v>1</v>
      </c>
      <c r="G11" t="s">
        <v>73</v>
      </c>
      <c r="H11" s="1" t="s">
        <v>1</v>
      </c>
    </row>
    <row r="12" spans="1:8">
      <c r="A12">
        <v>11</v>
      </c>
      <c r="B12" t="s">
        <v>32</v>
      </c>
      <c r="C12" t="s">
        <v>50</v>
      </c>
      <c r="D12" t="s">
        <v>63</v>
      </c>
      <c r="E12" t="s">
        <v>51</v>
      </c>
      <c r="F12">
        <v>1</v>
      </c>
      <c r="G12" t="s">
        <v>74</v>
      </c>
      <c r="H12" s="1" t="s">
        <v>16</v>
      </c>
    </row>
    <row r="13" spans="1:8">
      <c r="A13">
        <v>12</v>
      </c>
      <c r="B13" t="s">
        <v>75</v>
      </c>
      <c r="C13" t="s">
        <v>50</v>
      </c>
      <c r="D13" t="s">
        <v>32</v>
      </c>
      <c r="E13" t="s">
        <v>51</v>
      </c>
      <c r="F13">
        <v>0.88600000000000001</v>
      </c>
      <c r="G13" t="s">
        <v>76</v>
      </c>
      <c r="H13" s="1" t="s">
        <v>2</v>
      </c>
    </row>
    <row r="14" spans="1:8">
      <c r="A14">
        <v>13</v>
      </c>
      <c r="B14" t="s">
        <v>75</v>
      </c>
      <c r="C14" t="s">
        <v>50</v>
      </c>
      <c r="D14" t="s">
        <v>63</v>
      </c>
      <c r="E14" t="s">
        <v>49</v>
      </c>
      <c r="F14">
        <v>0.114</v>
      </c>
      <c r="G14" t="s">
        <v>76</v>
      </c>
      <c r="H14" s="1" t="s">
        <v>4</v>
      </c>
    </row>
    <row r="15" spans="1:8">
      <c r="A15">
        <v>14</v>
      </c>
      <c r="B15" t="s">
        <v>77</v>
      </c>
      <c r="C15" t="s">
        <v>50</v>
      </c>
      <c r="D15" t="s">
        <v>32</v>
      </c>
      <c r="E15" t="s">
        <v>75</v>
      </c>
      <c r="F15">
        <v>1</v>
      </c>
      <c r="G15" t="s">
        <v>78</v>
      </c>
      <c r="H15" s="1" t="s">
        <v>3</v>
      </c>
    </row>
    <row r="16" spans="1:8">
      <c r="A16">
        <v>15</v>
      </c>
      <c r="B16" t="s">
        <v>79</v>
      </c>
      <c r="C16" t="s">
        <v>50</v>
      </c>
      <c r="D16" t="s">
        <v>63</v>
      </c>
      <c r="E16" t="s">
        <v>58</v>
      </c>
      <c r="F16">
        <v>1</v>
      </c>
      <c r="G16" t="s">
        <v>80</v>
      </c>
      <c r="H16" s="1" t="s">
        <v>23</v>
      </c>
    </row>
    <row r="17" spans="1:8">
      <c r="A17">
        <v>16</v>
      </c>
      <c r="B17" t="s">
        <v>33</v>
      </c>
      <c r="C17" t="s">
        <v>50</v>
      </c>
      <c r="D17" t="s">
        <v>32</v>
      </c>
      <c r="E17" t="s">
        <v>58</v>
      </c>
      <c r="F17">
        <v>1</v>
      </c>
      <c r="G17" t="s">
        <v>81</v>
      </c>
      <c r="H17" s="1" t="s">
        <v>5</v>
      </c>
    </row>
    <row r="18" spans="1:8">
      <c r="A18">
        <v>17</v>
      </c>
      <c r="B18" t="s">
        <v>82</v>
      </c>
      <c r="C18" t="s">
        <v>50</v>
      </c>
      <c r="D18" t="s">
        <v>58</v>
      </c>
      <c r="E18" t="s">
        <v>75</v>
      </c>
      <c r="F18">
        <v>0.05</v>
      </c>
      <c r="G18" t="s">
        <v>83</v>
      </c>
      <c r="H18" s="1" t="s">
        <v>6</v>
      </c>
    </row>
    <row r="19" spans="1:8">
      <c r="A19">
        <v>18</v>
      </c>
      <c r="B19" t="s">
        <v>82</v>
      </c>
      <c r="C19" t="s">
        <v>50</v>
      </c>
      <c r="D19" t="s">
        <v>32</v>
      </c>
      <c r="E19" t="s">
        <v>61</v>
      </c>
      <c r="F19">
        <v>0.95</v>
      </c>
      <c r="G19" t="s">
        <v>83</v>
      </c>
      <c r="H19" s="1" t="s">
        <v>45</v>
      </c>
    </row>
    <row r="20" spans="1:8">
      <c r="A20">
        <v>19</v>
      </c>
      <c r="B20" t="s">
        <v>84</v>
      </c>
      <c r="C20" t="s">
        <v>50</v>
      </c>
      <c r="D20" t="s">
        <v>85</v>
      </c>
      <c r="E20" t="s">
        <v>75</v>
      </c>
      <c r="F20">
        <v>1</v>
      </c>
      <c r="G20" t="s">
        <v>86</v>
      </c>
      <c r="H20" s="1" t="s">
        <v>45</v>
      </c>
    </row>
    <row r="21" spans="1:8">
      <c r="A21">
        <v>20</v>
      </c>
      <c r="B21" t="s">
        <v>84</v>
      </c>
      <c r="C21" t="s">
        <v>50</v>
      </c>
      <c r="D21" t="s">
        <v>43</v>
      </c>
      <c r="E21" t="s">
        <v>32</v>
      </c>
      <c r="F21">
        <v>1</v>
      </c>
      <c r="G21" t="s">
        <v>87</v>
      </c>
      <c r="H21" s="1" t="s">
        <v>45</v>
      </c>
    </row>
    <row r="22" spans="1:8">
      <c r="A22">
        <v>21</v>
      </c>
      <c r="B22" t="s">
        <v>88</v>
      </c>
      <c r="C22" t="s">
        <v>50</v>
      </c>
      <c r="D22" t="s">
        <v>85</v>
      </c>
      <c r="E22" t="s">
        <v>32</v>
      </c>
      <c r="F22">
        <v>1</v>
      </c>
      <c r="G22" t="s">
        <v>89</v>
      </c>
      <c r="H22" s="1" t="s">
        <v>45</v>
      </c>
    </row>
    <row r="23" spans="1:8">
      <c r="A23">
        <v>22</v>
      </c>
      <c r="B23" t="s">
        <v>42</v>
      </c>
      <c r="C23" t="s">
        <v>50</v>
      </c>
      <c r="D23" t="s">
        <v>85</v>
      </c>
      <c r="E23" t="s">
        <v>85</v>
      </c>
      <c r="F23">
        <v>1</v>
      </c>
      <c r="G23" t="s">
        <v>90</v>
      </c>
      <c r="H23" s="1" t="s">
        <v>45</v>
      </c>
    </row>
    <row r="24" spans="1:8">
      <c r="A24">
        <v>23</v>
      </c>
      <c r="B24" t="s">
        <v>36</v>
      </c>
      <c r="C24" t="s">
        <v>50</v>
      </c>
      <c r="D24" t="s">
        <v>91</v>
      </c>
      <c r="E24" t="s">
        <v>91</v>
      </c>
      <c r="F24">
        <v>1</v>
      </c>
      <c r="G24" t="s">
        <v>92</v>
      </c>
      <c r="H24" s="1" t="s">
        <v>45</v>
      </c>
    </row>
    <row r="25" spans="1:8">
      <c r="A25">
        <v>24</v>
      </c>
      <c r="B25" t="s">
        <v>44</v>
      </c>
      <c r="C25" t="s">
        <v>50</v>
      </c>
      <c r="D25" t="s">
        <v>85</v>
      </c>
      <c r="E25" t="s">
        <v>58</v>
      </c>
      <c r="F25">
        <v>1</v>
      </c>
      <c r="G25" t="s">
        <v>93</v>
      </c>
      <c r="H25" s="1" t="s">
        <v>24</v>
      </c>
    </row>
    <row r="26" spans="1:8">
      <c r="A26">
        <v>25</v>
      </c>
      <c r="B26" t="s">
        <v>94</v>
      </c>
      <c r="C26" t="s">
        <v>50</v>
      </c>
      <c r="D26" t="s">
        <v>43</v>
      </c>
      <c r="E26" t="s">
        <v>51</v>
      </c>
      <c r="F26">
        <v>1</v>
      </c>
      <c r="G26" t="s">
        <v>95</v>
      </c>
      <c r="H26" s="1" t="s">
        <v>45</v>
      </c>
    </row>
    <row r="27" spans="1:8">
      <c r="A27">
        <v>26</v>
      </c>
      <c r="B27" t="s">
        <v>96</v>
      </c>
      <c r="C27" t="s">
        <v>50</v>
      </c>
      <c r="D27" t="s">
        <v>85</v>
      </c>
      <c r="E27" t="s">
        <v>290</v>
      </c>
      <c r="F27">
        <v>1</v>
      </c>
      <c r="G27" t="s">
        <v>97</v>
      </c>
      <c r="H27" s="1" t="s">
        <v>45</v>
      </c>
    </row>
    <row r="28" spans="1:8">
      <c r="A28">
        <v>27</v>
      </c>
      <c r="B28" t="s">
        <v>43</v>
      </c>
      <c r="C28" t="s">
        <v>50</v>
      </c>
      <c r="D28" t="s">
        <v>85</v>
      </c>
      <c r="E28" t="s">
        <v>51</v>
      </c>
      <c r="F28">
        <v>1</v>
      </c>
      <c r="G28" t="s">
        <v>98</v>
      </c>
      <c r="H28" s="1" t="s">
        <v>45</v>
      </c>
    </row>
    <row r="29" spans="1:8">
      <c r="A29">
        <v>28</v>
      </c>
      <c r="B29" t="s">
        <v>37</v>
      </c>
      <c r="C29" t="s">
        <v>50</v>
      </c>
      <c r="D29" t="s">
        <v>91</v>
      </c>
      <c r="E29" t="s">
        <v>51</v>
      </c>
      <c r="F29">
        <v>1</v>
      </c>
      <c r="G29" t="s">
        <v>99</v>
      </c>
      <c r="H29" s="1" t="s">
        <v>45</v>
      </c>
    </row>
    <row r="30" spans="1:8">
      <c r="A30">
        <v>29</v>
      </c>
      <c r="B30" t="s">
        <v>100</v>
      </c>
      <c r="C30" t="s">
        <v>50</v>
      </c>
      <c r="D30" t="s">
        <v>91</v>
      </c>
      <c r="E30" t="s">
        <v>75</v>
      </c>
      <c r="F30">
        <v>0.85</v>
      </c>
      <c r="G30" t="s">
        <v>101</v>
      </c>
      <c r="H30" s="1" t="s">
        <v>25</v>
      </c>
    </row>
    <row r="31" spans="1:8">
      <c r="A31">
        <v>30</v>
      </c>
      <c r="B31" t="s">
        <v>100</v>
      </c>
      <c r="C31" t="s">
        <v>50</v>
      </c>
      <c r="D31" t="s">
        <v>37</v>
      </c>
      <c r="E31" t="s">
        <v>32</v>
      </c>
      <c r="F31">
        <v>0.15</v>
      </c>
      <c r="G31" t="s">
        <v>101</v>
      </c>
      <c r="H31" s="1" t="s">
        <v>28</v>
      </c>
    </row>
    <row r="32" spans="1:8">
      <c r="A32">
        <v>31</v>
      </c>
      <c r="B32" t="s">
        <v>39</v>
      </c>
      <c r="C32" t="s">
        <v>50</v>
      </c>
      <c r="D32" t="s">
        <v>91</v>
      </c>
      <c r="E32" t="s">
        <v>32</v>
      </c>
      <c r="F32">
        <v>1</v>
      </c>
      <c r="G32" t="s">
        <v>102</v>
      </c>
      <c r="H32" s="1" t="s">
        <v>29</v>
      </c>
    </row>
    <row r="33" spans="1:8">
      <c r="A33">
        <v>32</v>
      </c>
      <c r="B33" t="s">
        <v>38</v>
      </c>
      <c r="C33" t="s">
        <v>50</v>
      </c>
      <c r="D33" t="s">
        <v>91</v>
      </c>
      <c r="E33" t="s">
        <v>58</v>
      </c>
      <c r="F33">
        <v>1</v>
      </c>
      <c r="G33" t="s">
        <v>103</v>
      </c>
      <c r="H33" s="1" t="s">
        <v>27</v>
      </c>
    </row>
    <row r="34" spans="1:8">
      <c r="A34">
        <v>33</v>
      </c>
      <c r="B34" t="s">
        <v>41</v>
      </c>
      <c r="C34" t="s">
        <v>50</v>
      </c>
      <c r="D34" t="s">
        <v>91</v>
      </c>
      <c r="E34" t="s">
        <v>85</v>
      </c>
      <c r="F34">
        <v>1</v>
      </c>
      <c r="G34" t="s">
        <v>104</v>
      </c>
      <c r="H34" s="1" t="s">
        <v>26</v>
      </c>
    </row>
    <row r="35" spans="1:8">
      <c r="A35">
        <v>34</v>
      </c>
      <c r="B35" t="s">
        <v>105</v>
      </c>
      <c r="C35" t="s">
        <v>50</v>
      </c>
      <c r="D35" t="s">
        <v>106</v>
      </c>
      <c r="E35" t="s">
        <v>67</v>
      </c>
      <c r="F35">
        <v>1</v>
      </c>
      <c r="G35" t="s">
        <v>107</v>
      </c>
      <c r="H35" s="1" t="s">
        <v>45</v>
      </c>
    </row>
    <row r="36" spans="1:8">
      <c r="A36">
        <v>35</v>
      </c>
      <c r="B36" t="s">
        <v>106</v>
      </c>
      <c r="C36" t="s">
        <v>50</v>
      </c>
      <c r="D36" t="s">
        <v>108</v>
      </c>
      <c r="E36" t="s">
        <v>51</v>
      </c>
      <c r="F36">
        <v>1</v>
      </c>
      <c r="G36" t="s">
        <v>109</v>
      </c>
      <c r="H36" s="1" t="s">
        <v>45</v>
      </c>
    </row>
    <row r="37" spans="1:8">
      <c r="A37">
        <v>36</v>
      </c>
      <c r="B37" t="s">
        <v>110</v>
      </c>
      <c r="C37" t="s">
        <v>50</v>
      </c>
      <c r="D37" t="s">
        <v>111</v>
      </c>
      <c r="E37" t="s">
        <v>51</v>
      </c>
      <c r="F37">
        <v>1</v>
      </c>
      <c r="G37" t="s">
        <v>112</v>
      </c>
      <c r="H37" s="1" t="s">
        <v>45</v>
      </c>
    </row>
    <row r="38" spans="1:8">
      <c r="A38">
        <v>37</v>
      </c>
      <c r="B38" t="s">
        <v>113</v>
      </c>
      <c r="C38" t="s">
        <v>50</v>
      </c>
      <c r="D38" t="s">
        <v>85</v>
      </c>
      <c r="E38" t="s">
        <v>259</v>
      </c>
      <c r="F38">
        <v>1</v>
      </c>
      <c r="G38" t="s">
        <v>114</v>
      </c>
      <c r="H38" s="1" t="s">
        <v>45</v>
      </c>
    </row>
    <row r="39" spans="1:8">
      <c r="A39">
        <v>38</v>
      </c>
      <c r="B39" t="s">
        <v>115</v>
      </c>
      <c r="C39" t="s">
        <v>50</v>
      </c>
      <c r="D39" t="s">
        <v>85</v>
      </c>
      <c r="E39" t="s">
        <v>259</v>
      </c>
      <c r="F39">
        <v>1</v>
      </c>
      <c r="G39" t="s">
        <v>116</v>
      </c>
      <c r="H39" s="1" t="s">
        <v>45</v>
      </c>
    </row>
    <row r="40" spans="1:8">
      <c r="A40">
        <v>39</v>
      </c>
      <c r="B40" t="s">
        <v>113</v>
      </c>
      <c r="C40" t="s">
        <v>117</v>
      </c>
      <c r="D40" t="s">
        <v>85</v>
      </c>
      <c r="E40" t="s">
        <v>259</v>
      </c>
      <c r="F40">
        <v>1</v>
      </c>
      <c r="G40" t="s">
        <v>118</v>
      </c>
      <c r="H40" s="1" t="s">
        <v>45</v>
      </c>
    </row>
    <row r="41" spans="1:8">
      <c r="A41">
        <v>40</v>
      </c>
      <c r="B41" t="s">
        <v>113</v>
      </c>
      <c r="C41" t="s">
        <v>119</v>
      </c>
      <c r="D41" t="s">
        <v>85</v>
      </c>
      <c r="E41" t="s">
        <v>259</v>
      </c>
      <c r="F41">
        <v>1</v>
      </c>
      <c r="G41" t="s">
        <v>120</v>
      </c>
      <c r="H41" s="1" t="s">
        <v>45</v>
      </c>
    </row>
    <row r="42" spans="1:8">
      <c r="A42">
        <v>41</v>
      </c>
      <c r="B42" t="s">
        <v>113</v>
      </c>
      <c r="C42" t="s">
        <v>121</v>
      </c>
      <c r="D42" t="s">
        <v>85</v>
      </c>
      <c r="E42" t="s">
        <v>259</v>
      </c>
      <c r="F42">
        <v>1</v>
      </c>
      <c r="G42" t="s">
        <v>122</v>
      </c>
      <c r="H42" s="1" t="s">
        <v>45</v>
      </c>
    </row>
    <row r="43" spans="1:8">
      <c r="A43">
        <v>42</v>
      </c>
      <c r="B43" t="s">
        <v>123</v>
      </c>
      <c r="C43" t="s">
        <v>50</v>
      </c>
      <c r="D43" t="s">
        <v>85</v>
      </c>
      <c r="E43" t="s">
        <v>259</v>
      </c>
      <c r="F43">
        <v>1</v>
      </c>
      <c r="G43" t="s">
        <v>124</v>
      </c>
      <c r="H43" s="1" t="s">
        <v>45</v>
      </c>
    </row>
    <row r="44" spans="1:8">
      <c r="A44">
        <v>43</v>
      </c>
      <c r="B44" t="s">
        <v>125</v>
      </c>
      <c r="C44" t="s">
        <v>50</v>
      </c>
      <c r="D44" t="s">
        <v>85</v>
      </c>
      <c r="E44" t="s">
        <v>259</v>
      </c>
      <c r="F44">
        <v>1</v>
      </c>
      <c r="G44" t="s">
        <v>126</v>
      </c>
      <c r="H44" s="1" t="s">
        <v>45</v>
      </c>
    </row>
    <row r="45" spans="1:8">
      <c r="A45">
        <v>44</v>
      </c>
      <c r="B45" t="s">
        <v>127</v>
      </c>
      <c r="C45" t="s">
        <v>128</v>
      </c>
      <c r="D45" t="s">
        <v>85</v>
      </c>
      <c r="E45" t="s">
        <v>259</v>
      </c>
      <c r="F45">
        <v>1</v>
      </c>
      <c r="G45" t="s">
        <v>129</v>
      </c>
      <c r="H45" s="1" t="s">
        <v>45</v>
      </c>
    </row>
    <row r="46" spans="1:8">
      <c r="A46">
        <v>45</v>
      </c>
      <c r="B46" t="s">
        <v>130</v>
      </c>
      <c r="C46" t="s">
        <v>131</v>
      </c>
      <c r="D46" t="s">
        <v>85</v>
      </c>
      <c r="E46" t="s">
        <v>259</v>
      </c>
      <c r="F46">
        <v>1</v>
      </c>
      <c r="G46" t="s">
        <v>132</v>
      </c>
      <c r="H46" s="1" t="s">
        <v>45</v>
      </c>
    </row>
    <row r="47" spans="1:8">
      <c r="A47">
        <v>46</v>
      </c>
      <c r="B47" t="s">
        <v>133</v>
      </c>
      <c r="C47" t="s">
        <v>131</v>
      </c>
      <c r="D47" t="s">
        <v>85</v>
      </c>
      <c r="E47" t="s">
        <v>259</v>
      </c>
      <c r="F47">
        <v>1</v>
      </c>
      <c r="G47" t="s">
        <v>134</v>
      </c>
      <c r="H47" s="1" t="s">
        <v>45</v>
      </c>
    </row>
    <row r="48" spans="1:8">
      <c r="A48">
        <v>47</v>
      </c>
      <c r="B48" t="s">
        <v>135</v>
      </c>
      <c r="C48" t="s">
        <v>136</v>
      </c>
      <c r="D48" t="s">
        <v>85</v>
      </c>
      <c r="E48" t="s">
        <v>259</v>
      </c>
      <c r="F48">
        <v>1</v>
      </c>
      <c r="G48" t="s">
        <v>137</v>
      </c>
      <c r="H48" s="1" t="s">
        <v>45</v>
      </c>
    </row>
    <row r="49" spans="1:8">
      <c r="A49">
        <v>48</v>
      </c>
      <c r="B49" t="s">
        <v>135</v>
      </c>
      <c r="C49" t="s">
        <v>138</v>
      </c>
      <c r="D49" t="s">
        <v>85</v>
      </c>
      <c r="E49" t="s">
        <v>259</v>
      </c>
      <c r="F49">
        <v>1</v>
      </c>
      <c r="G49" t="s">
        <v>139</v>
      </c>
      <c r="H49" s="1" t="s">
        <v>45</v>
      </c>
    </row>
    <row r="50" spans="1:8">
      <c r="A50">
        <v>49</v>
      </c>
      <c r="B50" t="s">
        <v>135</v>
      </c>
      <c r="C50" t="s">
        <v>140</v>
      </c>
      <c r="D50" t="s">
        <v>85</v>
      </c>
      <c r="E50" t="s">
        <v>259</v>
      </c>
      <c r="F50">
        <v>1</v>
      </c>
      <c r="G50" t="s">
        <v>141</v>
      </c>
      <c r="H50" s="1" t="s">
        <v>45</v>
      </c>
    </row>
    <row r="51" spans="1:8">
      <c r="A51">
        <v>50</v>
      </c>
      <c r="B51" t="s">
        <v>142</v>
      </c>
      <c r="C51" t="s">
        <v>50</v>
      </c>
      <c r="D51" t="s">
        <v>91</v>
      </c>
      <c r="E51" t="s">
        <v>259</v>
      </c>
      <c r="F51">
        <v>1</v>
      </c>
      <c r="G51" t="s">
        <v>143</v>
      </c>
      <c r="H51" s="1" t="s">
        <v>45</v>
      </c>
    </row>
    <row r="52" spans="1:8">
      <c r="A52">
        <v>51</v>
      </c>
      <c r="B52" t="s">
        <v>144</v>
      </c>
      <c r="C52" t="s">
        <v>50</v>
      </c>
      <c r="D52" t="s">
        <v>91</v>
      </c>
      <c r="E52" t="s">
        <v>259</v>
      </c>
      <c r="F52">
        <v>1</v>
      </c>
      <c r="G52" t="s">
        <v>145</v>
      </c>
      <c r="H52" s="1" t="s">
        <v>30</v>
      </c>
    </row>
    <row r="53" spans="1:8">
      <c r="A53">
        <v>52</v>
      </c>
      <c r="B53" t="s">
        <v>146</v>
      </c>
      <c r="C53" t="s">
        <v>50</v>
      </c>
      <c r="D53" t="s">
        <v>91</v>
      </c>
      <c r="E53" t="s">
        <v>259</v>
      </c>
      <c r="F53">
        <v>1</v>
      </c>
      <c r="G53" t="s">
        <v>145</v>
      </c>
      <c r="H53" s="1" t="s">
        <v>45</v>
      </c>
    </row>
    <row r="54" spans="1:8">
      <c r="A54">
        <v>53</v>
      </c>
      <c r="B54" t="s">
        <v>147</v>
      </c>
      <c r="C54" t="s">
        <v>50</v>
      </c>
      <c r="D54" t="s">
        <v>91</v>
      </c>
      <c r="E54" t="s">
        <v>259</v>
      </c>
      <c r="F54">
        <v>1</v>
      </c>
      <c r="G54" t="s">
        <v>148</v>
      </c>
      <c r="H54" s="1" t="s">
        <v>45</v>
      </c>
    </row>
    <row r="55" spans="1:8">
      <c r="A55">
        <v>54</v>
      </c>
      <c r="B55" t="s">
        <v>149</v>
      </c>
      <c r="C55" t="s">
        <v>50</v>
      </c>
      <c r="D55" t="s">
        <v>91</v>
      </c>
      <c r="E55" t="s">
        <v>259</v>
      </c>
      <c r="F55">
        <v>1</v>
      </c>
      <c r="G55" t="s">
        <v>150</v>
      </c>
      <c r="H55" s="1" t="s">
        <v>45</v>
      </c>
    </row>
    <row r="56" spans="1:8">
      <c r="A56">
        <v>55</v>
      </c>
      <c r="B56" t="s">
        <v>151</v>
      </c>
      <c r="C56" t="s">
        <v>131</v>
      </c>
      <c r="D56" t="s">
        <v>91</v>
      </c>
      <c r="E56" t="s">
        <v>259</v>
      </c>
      <c r="F56">
        <v>1</v>
      </c>
      <c r="G56" t="s">
        <v>152</v>
      </c>
      <c r="H56" s="1" t="s">
        <v>45</v>
      </c>
    </row>
    <row r="57" spans="1:8">
      <c r="A57">
        <v>56</v>
      </c>
      <c r="B57" t="s">
        <v>40</v>
      </c>
      <c r="C57" t="s">
        <v>50</v>
      </c>
      <c r="D57" t="s">
        <v>91</v>
      </c>
      <c r="E57" t="s">
        <v>259</v>
      </c>
      <c r="F57">
        <v>1</v>
      </c>
      <c r="G57" t="s">
        <v>153</v>
      </c>
      <c r="H57" s="1" t="s">
        <v>30</v>
      </c>
    </row>
    <row r="58" spans="1:8">
      <c r="A58">
        <v>58</v>
      </c>
      <c r="B58" t="s">
        <v>154</v>
      </c>
      <c r="C58" t="s">
        <v>50</v>
      </c>
      <c r="D58" t="s">
        <v>155</v>
      </c>
      <c r="E58" t="s">
        <v>259</v>
      </c>
      <c r="F58">
        <v>1</v>
      </c>
      <c r="G58" t="s">
        <v>156</v>
      </c>
      <c r="H58" s="1" t="s">
        <v>45</v>
      </c>
    </row>
    <row r="59" spans="1:8">
      <c r="A59">
        <v>59</v>
      </c>
      <c r="B59" t="s">
        <v>157</v>
      </c>
      <c r="C59" t="s">
        <v>50</v>
      </c>
      <c r="D59" t="s">
        <v>158</v>
      </c>
      <c r="E59" t="s">
        <v>159</v>
      </c>
      <c r="F59">
        <v>1</v>
      </c>
      <c r="G59" t="s">
        <v>160</v>
      </c>
      <c r="H59" s="1" t="s">
        <v>22</v>
      </c>
    </row>
    <row r="60" spans="1:8">
      <c r="A60">
        <v>60</v>
      </c>
      <c r="B60" t="s">
        <v>161</v>
      </c>
      <c r="C60" t="s">
        <v>50</v>
      </c>
      <c r="D60" t="s">
        <v>162</v>
      </c>
      <c r="E60" t="s">
        <v>32</v>
      </c>
      <c r="F60">
        <v>1</v>
      </c>
      <c r="G60" t="s">
        <v>163</v>
      </c>
      <c r="H60" s="1" t="s">
        <v>17</v>
      </c>
    </row>
    <row r="61" spans="1:8">
      <c r="A61">
        <v>61</v>
      </c>
      <c r="B61" t="s">
        <v>164</v>
      </c>
      <c r="C61" t="s">
        <v>50</v>
      </c>
      <c r="D61" t="s">
        <v>165</v>
      </c>
      <c r="E61" t="s">
        <v>166</v>
      </c>
      <c r="F61">
        <v>1</v>
      </c>
      <c r="G61" t="s">
        <v>167</v>
      </c>
      <c r="H61" s="1" t="s">
        <v>9</v>
      </c>
    </row>
    <row r="62" spans="1:8">
      <c r="A62">
        <v>62</v>
      </c>
      <c r="B62" t="s">
        <v>164</v>
      </c>
      <c r="C62" t="s">
        <v>50</v>
      </c>
      <c r="D62" t="s">
        <v>168</v>
      </c>
      <c r="E62" t="s">
        <v>67</v>
      </c>
      <c r="F62">
        <v>1</v>
      </c>
      <c r="G62" t="s">
        <v>169</v>
      </c>
      <c r="H62" s="1" t="s">
        <v>415</v>
      </c>
    </row>
    <row r="63" spans="1:8">
      <c r="A63">
        <v>63</v>
      </c>
      <c r="B63" t="s">
        <v>170</v>
      </c>
      <c r="C63" t="s">
        <v>50</v>
      </c>
      <c r="D63" t="s">
        <v>171</v>
      </c>
      <c r="E63" t="s">
        <v>67</v>
      </c>
      <c r="F63">
        <v>0.6</v>
      </c>
      <c r="G63" t="s">
        <v>172</v>
      </c>
      <c r="H63" s="1" t="s">
        <v>45</v>
      </c>
    </row>
    <row r="64" spans="1:8">
      <c r="A64">
        <v>64</v>
      </c>
      <c r="B64" t="s">
        <v>170</v>
      </c>
      <c r="C64" t="s">
        <v>50</v>
      </c>
      <c r="D64" t="s">
        <v>173</v>
      </c>
      <c r="E64" t="s">
        <v>291</v>
      </c>
      <c r="F64" t="s">
        <v>292</v>
      </c>
      <c r="G64" t="s">
        <v>172</v>
      </c>
      <c r="H64" s="1" t="s">
        <v>274</v>
      </c>
    </row>
    <row r="65" spans="1:8">
      <c r="A65">
        <v>65</v>
      </c>
      <c r="B65" t="s">
        <v>170</v>
      </c>
      <c r="C65" t="s">
        <v>50</v>
      </c>
      <c r="D65" t="s">
        <v>174</v>
      </c>
      <c r="E65" t="s">
        <v>175</v>
      </c>
      <c r="F65">
        <v>0.2</v>
      </c>
      <c r="G65" t="s">
        <v>172</v>
      </c>
      <c r="H65" s="1" t="s">
        <v>275</v>
      </c>
    </row>
    <row r="66" spans="1:8">
      <c r="A66">
        <v>66</v>
      </c>
      <c r="B66" t="s">
        <v>176</v>
      </c>
      <c r="C66" t="s">
        <v>50</v>
      </c>
      <c r="D66" t="s">
        <v>67</v>
      </c>
      <c r="E66" t="s">
        <v>293</v>
      </c>
      <c r="F66" t="s">
        <v>177</v>
      </c>
      <c r="G66" t="s">
        <v>178</v>
      </c>
      <c r="H66" s="1" t="s">
        <v>275</v>
      </c>
    </row>
    <row r="67" spans="1:8">
      <c r="A67">
        <v>67</v>
      </c>
      <c r="B67" t="s">
        <v>176</v>
      </c>
      <c r="C67" t="s">
        <v>50</v>
      </c>
      <c r="D67" t="s">
        <v>179</v>
      </c>
      <c r="E67" t="s">
        <v>294</v>
      </c>
      <c r="F67">
        <v>0</v>
      </c>
      <c r="G67" t="s">
        <v>178</v>
      </c>
      <c r="H67" s="1" t="s">
        <v>11</v>
      </c>
    </row>
    <row r="68" spans="1:8">
      <c r="A68">
        <v>68</v>
      </c>
      <c r="B68" t="s">
        <v>180</v>
      </c>
      <c r="C68" t="s">
        <v>50</v>
      </c>
      <c r="D68" t="s">
        <v>66</v>
      </c>
      <c r="E68" t="s">
        <v>295</v>
      </c>
      <c r="F68">
        <v>1</v>
      </c>
      <c r="G68" t="s">
        <v>181</v>
      </c>
      <c r="H68" s="1" t="s">
        <v>276</v>
      </c>
    </row>
    <row r="69" spans="1:8">
      <c r="A69">
        <v>69</v>
      </c>
      <c r="B69" t="s">
        <v>35</v>
      </c>
      <c r="C69" t="s">
        <v>50</v>
      </c>
      <c r="D69" t="s">
        <v>173</v>
      </c>
      <c r="E69" t="s">
        <v>296</v>
      </c>
      <c r="F69" t="s">
        <v>177</v>
      </c>
      <c r="G69" t="s">
        <v>183</v>
      </c>
      <c r="H69" s="1" t="s">
        <v>20</v>
      </c>
    </row>
    <row r="70" spans="1:8">
      <c r="A70">
        <v>70</v>
      </c>
      <c r="B70" t="s">
        <v>184</v>
      </c>
      <c r="C70" t="s">
        <v>50</v>
      </c>
      <c r="D70" t="s">
        <v>182</v>
      </c>
      <c r="E70" t="s">
        <v>297</v>
      </c>
      <c r="F70">
        <v>1</v>
      </c>
      <c r="G70" t="s">
        <v>185</v>
      </c>
      <c r="H70" s="1" t="s">
        <v>12</v>
      </c>
    </row>
    <row r="71" spans="1:8">
      <c r="A71">
        <v>71</v>
      </c>
      <c r="B71" t="s">
        <v>186</v>
      </c>
      <c r="C71" t="s">
        <v>50</v>
      </c>
      <c r="D71" t="s">
        <v>173</v>
      </c>
      <c r="E71" t="s">
        <v>298</v>
      </c>
      <c r="F71">
        <v>1</v>
      </c>
      <c r="G71" t="s">
        <v>187</v>
      </c>
      <c r="H71" s="1" t="s">
        <v>10</v>
      </c>
    </row>
    <row r="72" spans="1:8">
      <c r="A72">
        <v>72</v>
      </c>
      <c r="B72" t="s">
        <v>188</v>
      </c>
      <c r="C72" t="s">
        <v>50</v>
      </c>
      <c r="D72" t="s">
        <v>189</v>
      </c>
      <c r="E72" t="s">
        <v>190</v>
      </c>
      <c r="F72">
        <v>1</v>
      </c>
      <c r="G72" t="s">
        <v>191</v>
      </c>
      <c r="H72" s="1" t="s">
        <v>15</v>
      </c>
    </row>
    <row r="73" spans="1:8">
      <c r="A73">
        <v>73</v>
      </c>
      <c r="B73" t="s">
        <v>188</v>
      </c>
      <c r="C73" t="s">
        <v>50</v>
      </c>
      <c r="D73" t="s">
        <v>69</v>
      </c>
      <c r="E73" t="s">
        <v>299</v>
      </c>
      <c r="F73">
        <v>1</v>
      </c>
      <c r="G73" t="s">
        <v>192</v>
      </c>
      <c r="H73" s="1" t="s">
        <v>13</v>
      </c>
    </row>
    <row r="74" spans="1:8">
      <c r="A74">
        <v>74</v>
      </c>
      <c r="B74" t="s">
        <v>188</v>
      </c>
      <c r="C74" t="s">
        <v>50</v>
      </c>
      <c r="D74" t="s">
        <v>66</v>
      </c>
      <c r="E74" t="s">
        <v>67</v>
      </c>
      <c r="F74">
        <v>1</v>
      </c>
      <c r="G74" t="s">
        <v>193</v>
      </c>
      <c r="H74" s="1" t="s">
        <v>13</v>
      </c>
    </row>
    <row r="75" spans="1:8">
      <c r="A75">
        <v>75</v>
      </c>
      <c r="B75" t="s">
        <v>194</v>
      </c>
      <c r="C75" t="s">
        <v>50</v>
      </c>
      <c r="D75" t="s">
        <v>195</v>
      </c>
      <c r="E75" t="s">
        <v>300</v>
      </c>
      <c r="F75">
        <v>0.6</v>
      </c>
      <c r="G75" t="s">
        <v>196</v>
      </c>
      <c r="H75" s="1" t="s">
        <v>14</v>
      </c>
    </row>
    <row r="76" spans="1:8">
      <c r="A76">
        <v>76</v>
      </c>
      <c r="B76" t="s">
        <v>197</v>
      </c>
      <c r="C76" t="s">
        <v>50</v>
      </c>
      <c r="D76" t="s">
        <v>173</v>
      </c>
      <c r="E76" t="s">
        <v>174</v>
      </c>
      <c r="F76">
        <v>1</v>
      </c>
      <c r="G76" t="s">
        <v>198</v>
      </c>
      <c r="H76" s="1" t="s">
        <v>21</v>
      </c>
    </row>
    <row r="77" spans="1:8">
      <c r="A77">
        <v>77</v>
      </c>
      <c r="B77" t="s">
        <v>197</v>
      </c>
      <c r="C77" t="s">
        <v>50</v>
      </c>
      <c r="D77" t="s">
        <v>174</v>
      </c>
      <c r="E77" t="s">
        <v>301</v>
      </c>
      <c r="F77">
        <v>1</v>
      </c>
      <c r="G77" t="s">
        <v>199</v>
      </c>
      <c r="H77" s="1" t="s">
        <v>45</v>
      </c>
    </row>
    <row r="78" spans="1:8">
      <c r="A78">
        <v>78</v>
      </c>
      <c r="B78" t="s">
        <v>302</v>
      </c>
      <c r="C78" t="s">
        <v>50</v>
      </c>
      <c r="D78" t="s">
        <v>303</v>
      </c>
      <c r="E78" t="s">
        <v>304</v>
      </c>
      <c r="F78">
        <v>1</v>
      </c>
      <c r="G78" t="s">
        <v>305</v>
      </c>
      <c r="H78" s="1" t="s">
        <v>19</v>
      </c>
    </row>
    <row r="79" spans="1:8">
      <c r="A79">
        <v>79</v>
      </c>
      <c r="B79" t="s">
        <v>201</v>
      </c>
      <c r="C79" t="s">
        <v>50</v>
      </c>
      <c r="D79" t="s">
        <v>58</v>
      </c>
      <c r="E79" t="s">
        <v>306</v>
      </c>
      <c r="F79" t="s">
        <v>200</v>
      </c>
      <c r="G79" t="s">
        <v>73</v>
      </c>
      <c r="H79" s="1" t="s">
        <v>16</v>
      </c>
    </row>
    <row r="80" spans="1:8">
      <c r="A80">
        <v>80</v>
      </c>
      <c r="B80" t="s">
        <v>202</v>
      </c>
      <c r="C80" t="s">
        <v>50</v>
      </c>
      <c r="D80" t="s">
        <v>58</v>
      </c>
      <c r="E80" t="s">
        <v>307</v>
      </c>
      <c r="F80">
        <v>0.5</v>
      </c>
      <c r="G80" t="s">
        <v>73</v>
      </c>
      <c r="H80" s="1" t="s">
        <v>16</v>
      </c>
    </row>
    <row r="81" spans="1:8">
      <c r="A81">
        <v>81</v>
      </c>
      <c r="B81" t="s">
        <v>203</v>
      </c>
      <c r="C81" t="s">
        <v>50</v>
      </c>
      <c r="D81" t="s">
        <v>58</v>
      </c>
      <c r="E81" t="s">
        <v>308</v>
      </c>
      <c r="F81">
        <v>1</v>
      </c>
      <c r="G81" t="s">
        <v>73</v>
      </c>
      <c r="H81" s="1" t="s">
        <v>277</v>
      </c>
    </row>
    <row r="82" spans="1:8">
      <c r="A82">
        <v>82</v>
      </c>
      <c r="B82" t="s">
        <v>204</v>
      </c>
      <c r="C82" t="s">
        <v>50</v>
      </c>
      <c r="D82" t="s">
        <v>58</v>
      </c>
      <c r="E82" t="s">
        <v>309</v>
      </c>
      <c r="F82">
        <v>1</v>
      </c>
      <c r="G82" t="s">
        <v>73</v>
      </c>
      <c r="H82" s="1" t="s">
        <v>16</v>
      </c>
    </row>
    <row r="83" spans="1:8">
      <c r="A83">
        <v>83</v>
      </c>
      <c r="B83" t="s">
        <v>205</v>
      </c>
      <c r="C83" t="s">
        <v>50</v>
      </c>
      <c r="D83" t="s">
        <v>58</v>
      </c>
      <c r="E83" t="s">
        <v>308</v>
      </c>
      <c r="F83">
        <v>1</v>
      </c>
      <c r="G83" t="s">
        <v>73</v>
      </c>
      <c r="H83" s="1" t="s">
        <v>16</v>
      </c>
    </row>
    <row r="84" spans="1:8">
      <c r="A84">
        <v>84</v>
      </c>
      <c r="B84" t="s">
        <v>206</v>
      </c>
      <c r="C84" t="s">
        <v>50</v>
      </c>
      <c r="D84" t="s">
        <v>58</v>
      </c>
      <c r="E84" t="s">
        <v>310</v>
      </c>
      <c r="F84" t="s">
        <v>207</v>
      </c>
      <c r="G84" t="s">
        <v>73</v>
      </c>
      <c r="H84" s="1" t="s">
        <v>16</v>
      </c>
    </row>
    <row r="85" spans="1:8">
      <c r="A85">
        <v>85</v>
      </c>
      <c r="B85" t="s">
        <v>208</v>
      </c>
      <c r="C85" t="s">
        <v>50</v>
      </c>
      <c r="D85" t="s">
        <v>58</v>
      </c>
      <c r="E85" t="s">
        <v>307</v>
      </c>
      <c r="F85">
        <v>1</v>
      </c>
      <c r="G85" t="s">
        <v>73</v>
      </c>
      <c r="H85" s="1" t="s">
        <v>16</v>
      </c>
    </row>
    <row r="86" spans="1:8">
      <c r="A86">
        <v>86</v>
      </c>
      <c r="B86" t="s">
        <v>311</v>
      </c>
      <c r="C86" t="s">
        <v>50</v>
      </c>
      <c r="D86" t="s">
        <v>312</v>
      </c>
      <c r="E86" t="s">
        <v>66</v>
      </c>
      <c r="F86">
        <v>1</v>
      </c>
      <c r="G86" t="s">
        <v>313</v>
      </c>
      <c r="H86" s="1" t="s">
        <v>415</v>
      </c>
    </row>
    <row r="87" spans="1:8">
      <c r="A87">
        <v>87</v>
      </c>
      <c r="B87" t="s">
        <v>314</v>
      </c>
      <c r="C87" t="s">
        <v>315</v>
      </c>
      <c r="D87" t="s">
        <v>316</v>
      </c>
      <c r="E87" t="s">
        <v>317</v>
      </c>
      <c r="F87">
        <v>1</v>
      </c>
      <c r="G87" t="s">
        <v>318</v>
      </c>
      <c r="H87" s="1" t="s">
        <v>415</v>
      </c>
    </row>
    <row r="88" spans="1:8">
      <c r="A88">
        <v>88</v>
      </c>
      <c r="B88" t="s">
        <v>319</v>
      </c>
      <c r="C88" t="s">
        <v>50</v>
      </c>
      <c r="D88" t="s">
        <v>173</v>
      </c>
      <c r="E88" t="s">
        <v>320</v>
      </c>
      <c r="F88">
        <v>1</v>
      </c>
      <c r="G88" t="s">
        <v>187</v>
      </c>
      <c r="H88" s="1" t="s">
        <v>415</v>
      </c>
    </row>
    <row r="89" spans="1:8">
      <c r="A89">
        <v>89</v>
      </c>
      <c r="B89" t="s">
        <v>218</v>
      </c>
      <c r="C89" t="s">
        <v>219</v>
      </c>
      <c r="D89" t="s">
        <v>233</v>
      </c>
      <c r="E89" t="s">
        <v>321</v>
      </c>
      <c r="F89">
        <v>1</v>
      </c>
      <c r="G89" t="s">
        <v>220</v>
      </c>
      <c r="H89" s="1" t="s">
        <v>280</v>
      </c>
    </row>
    <row r="90" spans="1:8">
      <c r="A90">
        <v>90</v>
      </c>
      <c r="B90" t="s">
        <v>322</v>
      </c>
      <c r="C90" t="s">
        <v>50</v>
      </c>
      <c r="D90" t="s">
        <v>323</v>
      </c>
      <c r="E90" t="s">
        <v>210</v>
      </c>
      <c r="F90">
        <v>1</v>
      </c>
      <c r="G90" t="s">
        <v>187</v>
      </c>
      <c r="H90" s="1" t="s">
        <v>415</v>
      </c>
    </row>
    <row r="91" spans="1:8">
      <c r="A91">
        <v>91</v>
      </c>
      <c r="B91" t="s">
        <v>322</v>
      </c>
      <c r="C91" t="s">
        <v>215</v>
      </c>
      <c r="D91" t="s">
        <v>188</v>
      </c>
      <c r="E91" t="s">
        <v>324</v>
      </c>
      <c r="F91">
        <v>1</v>
      </c>
      <c r="G91" t="s">
        <v>185</v>
      </c>
      <c r="H91" s="1" t="s">
        <v>415</v>
      </c>
    </row>
    <row r="92" spans="1:8">
      <c r="A92">
        <v>92</v>
      </c>
      <c r="B92" t="s">
        <v>325</v>
      </c>
      <c r="C92" t="s">
        <v>50</v>
      </c>
      <c r="D92" t="s">
        <v>173</v>
      </c>
      <c r="E92" t="s">
        <v>326</v>
      </c>
      <c r="F92">
        <v>1</v>
      </c>
      <c r="G92" t="s">
        <v>73</v>
      </c>
      <c r="H92" s="1" t="s">
        <v>16</v>
      </c>
    </row>
    <row r="93" spans="1:8">
      <c r="A93">
        <v>93</v>
      </c>
      <c r="B93" t="s">
        <v>327</v>
      </c>
      <c r="C93" t="s">
        <v>50</v>
      </c>
      <c r="D93" t="s">
        <v>316</v>
      </c>
      <c r="E93" t="s">
        <v>328</v>
      </c>
      <c r="F93">
        <v>1</v>
      </c>
      <c r="G93" t="s">
        <v>318</v>
      </c>
      <c r="H93" s="1" t="s">
        <v>415</v>
      </c>
    </row>
    <row r="94" spans="1:8">
      <c r="A94">
        <v>94</v>
      </c>
      <c r="B94" t="s">
        <v>329</v>
      </c>
      <c r="C94" t="s">
        <v>330</v>
      </c>
      <c r="D94" t="s">
        <v>331</v>
      </c>
      <c r="E94" t="s">
        <v>332</v>
      </c>
      <c r="F94">
        <v>1</v>
      </c>
      <c r="G94" t="s">
        <v>333</v>
      </c>
      <c r="H94" s="1" t="s">
        <v>415</v>
      </c>
    </row>
    <row r="95" spans="1:8">
      <c r="A95">
        <v>95</v>
      </c>
      <c r="B95" t="s">
        <v>334</v>
      </c>
      <c r="C95" t="s">
        <v>50</v>
      </c>
      <c r="D95" t="s">
        <v>316</v>
      </c>
      <c r="E95" t="s">
        <v>335</v>
      </c>
      <c r="F95">
        <v>1</v>
      </c>
      <c r="G95" t="s">
        <v>318</v>
      </c>
      <c r="H95" s="1" t="s">
        <v>415</v>
      </c>
    </row>
    <row r="96" spans="1:8">
      <c r="A96">
        <v>96</v>
      </c>
      <c r="B96" t="s">
        <v>336</v>
      </c>
      <c r="C96" t="s">
        <v>337</v>
      </c>
      <c r="D96" t="s">
        <v>316</v>
      </c>
      <c r="E96" t="s">
        <v>338</v>
      </c>
      <c r="F96">
        <v>1</v>
      </c>
      <c r="G96" t="s">
        <v>318</v>
      </c>
      <c r="H96" s="1" t="s">
        <v>415</v>
      </c>
    </row>
    <row r="97" spans="1:8">
      <c r="A97">
        <v>97</v>
      </c>
      <c r="B97" t="s">
        <v>221</v>
      </c>
      <c r="C97" t="s">
        <v>50</v>
      </c>
      <c r="D97" t="s">
        <v>209</v>
      </c>
      <c r="E97" t="s">
        <v>216</v>
      </c>
      <c r="F97">
        <v>1</v>
      </c>
      <c r="G97" t="s">
        <v>73</v>
      </c>
      <c r="H97" s="1" t="s">
        <v>16</v>
      </c>
    </row>
    <row r="98" spans="1:8">
      <c r="A98">
        <v>98</v>
      </c>
      <c r="B98" t="s">
        <v>161</v>
      </c>
      <c r="C98" t="s">
        <v>50</v>
      </c>
      <c r="D98" t="s">
        <v>222</v>
      </c>
      <c r="E98" t="s">
        <v>339</v>
      </c>
      <c r="F98">
        <v>1</v>
      </c>
      <c r="G98" t="s">
        <v>163</v>
      </c>
      <c r="H98" s="1" t="s">
        <v>17</v>
      </c>
    </row>
    <row r="99" spans="1:8">
      <c r="A99">
        <v>99</v>
      </c>
      <c r="B99" t="s">
        <v>223</v>
      </c>
      <c r="C99" t="s">
        <v>50</v>
      </c>
      <c r="D99" t="s">
        <v>58</v>
      </c>
      <c r="E99" t="s">
        <v>174</v>
      </c>
      <c r="F99">
        <v>1</v>
      </c>
      <c r="G99" t="s">
        <v>73</v>
      </c>
      <c r="H99" s="1" t="s">
        <v>16</v>
      </c>
    </row>
    <row r="100" spans="1:8">
      <c r="A100">
        <v>100</v>
      </c>
      <c r="B100" t="s">
        <v>224</v>
      </c>
      <c r="C100" t="s">
        <v>50</v>
      </c>
      <c r="D100" t="s">
        <v>106</v>
      </c>
      <c r="E100" t="s">
        <v>340</v>
      </c>
      <c r="F100">
        <v>1</v>
      </c>
      <c r="G100" t="s">
        <v>225</v>
      </c>
      <c r="H100" s="1" t="s">
        <v>45</v>
      </c>
    </row>
    <row r="101" spans="1:8">
      <c r="A101">
        <v>101</v>
      </c>
      <c r="B101" t="s">
        <v>226</v>
      </c>
      <c r="C101" t="s">
        <v>50</v>
      </c>
      <c r="D101" t="s">
        <v>85</v>
      </c>
      <c r="E101" t="s">
        <v>49</v>
      </c>
      <c r="F101">
        <v>1</v>
      </c>
      <c r="G101" t="s">
        <v>227</v>
      </c>
      <c r="H101" s="1" t="s">
        <v>45</v>
      </c>
    </row>
    <row r="102" spans="1:8">
      <c r="A102">
        <v>102</v>
      </c>
      <c r="B102" t="s">
        <v>53</v>
      </c>
      <c r="C102" t="s">
        <v>50</v>
      </c>
      <c r="D102" t="s">
        <v>49</v>
      </c>
      <c r="E102" t="s">
        <v>55</v>
      </c>
      <c r="F102">
        <v>1</v>
      </c>
      <c r="G102" t="s">
        <v>56</v>
      </c>
      <c r="H102" s="1" t="s">
        <v>0</v>
      </c>
    </row>
    <row r="103" spans="1:8">
      <c r="A103">
        <v>103</v>
      </c>
      <c r="B103" t="s">
        <v>228</v>
      </c>
      <c r="C103" t="s">
        <v>50</v>
      </c>
      <c r="D103" t="s">
        <v>61</v>
      </c>
      <c r="E103" t="s">
        <v>341</v>
      </c>
      <c r="F103">
        <v>0.05</v>
      </c>
      <c r="G103" t="s">
        <v>229</v>
      </c>
      <c r="H103" s="1" t="s">
        <v>281</v>
      </c>
    </row>
    <row r="104" spans="1:8">
      <c r="A104">
        <v>104</v>
      </c>
      <c r="B104" t="s">
        <v>228</v>
      </c>
      <c r="C104" t="s">
        <v>50</v>
      </c>
      <c r="D104" t="s">
        <v>174</v>
      </c>
      <c r="E104" t="s">
        <v>32</v>
      </c>
      <c r="F104">
        <v>0.95</v>
      </c>
      <c r="G104" t="s">
        <v>229</v>
      </c>
      <c r="H104" s="1" t="s">
        <v>282</v>
      </c>
    </row>
    <row r="105" spans="1:8">
      <c r="A105">
        <v>105</v>
      </c>
      <c r="B105" t="s">
        <v>230</v>
      </c>
      <c r="C105" t="s">
        <v>50</v>
      </c>
      <c r="D105" t="s">
        <v>184</v>
      </c>
      <c r="E105" t="s">
        <v>231</v>
      </c>
      <c r="F105">
        <v>1</v>
      </c>
      <c r="G105" t="s">
        <v>71</v>
      </c>
      <c r="H105" s="1" t="s">
        <v>1</v>
      </c>
    </row>
    <row r="106" spans="1:8">
      <c r="A106">
        <v>106</v>
      </c>
      <c r="B106" t="s">
        <v>342</v>
      </c>
      <c r="C106" t="s">
        <v>50</v>
      </c>
      <c r="D106" t="s">
        <v>233</v>
      </c>
      <c r="E106" t="s">
        <v>343</v>
      </c>
      <c r="F106">
        <v>1</v>
      </c>
      <c r="G106" t="s">
        <v>344</v>
      </c>
      <c r="H106" s="1" t="s">
        <v>45</v>
      </c>
    </row>
    <row r="107" spans="1:8">
      <c r="A107">
        <v>107</v>
      </c>
      <c r="B107" t="s">
        <v>232</v>
      </c>
      <c r="C107" t="s">
        <v>50</v>
      </c>
      <c r="D107" t="s">
        <v>233</v>
      </c>
      <c r="E107" t="s">
        <v>234</v>
      </c>
      <c r="F107">
        <v>1</v>
      </c>
      <c r="G107" t="s">
        <v>235</v>
      </c>
      <c r="H107" s="1" t="s">
        <v>283</v>
      </c>
    </row>
    <row r="108" spans="1:8">
      <c r="A108">
        <v>108</v>
      </c>
      <c r="B108" t="s">
        <v>213</v>
      </c>
      <c r="C108" t="s">
        <v>50</v>
      </c>
      <c r="D108" t="s">
        <v>173</v>
      </c>
      <c r="E108" t="s">
        <v>345</v>
      </c>
      <c r="F108">
        <v>1</v>
      </c>
      <c r="G108" t="s">
        <v>214</v>
      </c>
      <c r="H108" s="1" t="s">
        <v>279</v>
      </c>
    </row>
    <row r="109" spans="1:8">
      <c r="A109">
        <v>109</v>
      </c>
      <c r="B109" t="s">
        <v>346</v>
      </c>
      <c r="C109" t="s">
        <v>50</v>
      </c>
      <c r="D109" t="s">
        <v>347</v>
      </c>
      <c r="E109" t="s">
        <v>348</v>
      </c>
      <c r="F109">
        <v>1</v>
      </c>
      <c r="G109" t="s">
        <v>212</v>
      </c>
      <c r="H109" s="1" t="s">
        <v>278</v>
      </c>
    </row>
    <row r="110" spans="1:8">
      <c r="A110">
        <v>110</v>
      </c>
      <c r="B110" t="s">
        <v>346</v>
      </c>
      <c r="C110" t="s">
        <v>215</v>
      </c>
      <c r="D110" t="s">
        <v>218</v>
      </c>
      <c r="E110" t="s">
        <v>349</v>
      </c>
      <c r="F110">
        <v>1</v>
      </c>
      <c r="G110" t="s">
        <v>350</v>
      </c>
      <c r="H110" s="1" t="s">
        <v>415</v>
      </c>
    </row>
    <row r="111" spans="1:8">
      <c r="A111">
        <v>111</v>
      </c>
      <c r="B111" t="s">
        <v>236</v>
      </c>
      <c r="C111" t="s">
        <v>237</v>
      </c>
      <c r="D111" t="s">
        <v>35</v>
      </c>
      <c r="E111" t="s">
        <v>32</v>
      </c>
      <c r="F111">
        <v>1</v>
      </c>
      <c r="G111" t="s">
        <v>217</v>
      </c>
      <c r="H111" s="1" t="s">
        <v>18</v>
      </c>
    </row>
    <row r="112" spans="1:8">
      <c r="A112">
        <v>112</v>
      </c>
      <c r="B112" t="s">
        <v>236</v>
      </c>
      <c r="C112" t="s">
        <v>238</v>
      </c>
      <c r="D112" t="s">
        <v>184</v>
      </c>
      <c r="E112" t="s">
        <v>32</v>
      </c>
      <c r="F112">
        <v>1</v>
      </c>
      <c r="G112" t="s">
        <v>217</v>
      </c>
      <c r="H112" s="1" t="s">
        <v>18</v>
      </c>
    </row>
    <row r="113" spans="1:8">
      <c r="A113">
        <v>113</v>
      </c>
      <c r="B113" t="s">
        <v>239</v>
      </c>
      <c r="C113" t="s">
        <v>50</v>
      </c>
      <c r="D113" t="s">
        <v>194</v>
      </c>
      <c r="E113" t="s">
        <v>32</v>
      </c>
      <c r="F113">
        <v>1</v>
      </c>
      <c r="G113" t="s">
        <v>217</v>
      </c>
      <c r="H113" s="1" t="s">
        <v>18</v>
      </c>
    </row>
    <row r="114" spans="1:8">
      <c r="A114">
        <v>114</v>
      </c>
      <c r="B114" t="s">
        <v>240</v>
      </c>
      <c r="C114" t="s">
        <v>50</v>
      </c>
      <c r="D114" t="s">
        <v>155</v>
      </c>
      <c r="E114" t="s">
        <v>155</v>
      </c>
      <c r="F114">
        <v>1</v>
      </c>
      <c r="G114" t="s">
        <v>241</v>
      </c>
      <c r="H114" s="1" t="s">
        <v>45</v>
      </c>
    </row>
    <row r="115" spans="1:8">
      <c r="A115">
        <v>115</v>
      </c>
      <c r="B115" t="s">
        <v>242</v>
      </c>
      <c r="C115" t="s">
        <v>50</v>
      </c>
      <c r="D115" t="s">
        <v>155</v>
      </c>
      <c r="E115" t="s">
        <v>58</v>
      </c>
      <c r="F115">
        <v>1</v>
      </c>
      <c r="G115" t="s">
        <v>243</v>
      </c>
      <c r="H115" s="1" t="s">
        <v>45</v>
      </c>
    </row>
    <row r="116" spans="1:8">
      <c r="A116">
        <v>116</v>
      </c>
      <c r="B116" t="s">
        <v>244</v>
      </c>
      <c r="C116" t="s">
        <v>50</v>
      </c>
      <c r="D116" t="s">
        <v>155</v>
      </c>
      <c r="E116" t="s">
        <v>51</v>
      </c>
      <c r="F116">
        <v>1</v>
      </c>
      <c r="G116" t="s">
        <v>245</v>
      </c>
      <c r="H116" s="1" t="s">
        <v>45</v>
      </c>
    </row>
    <row r="117" spans="1:8">
      <c r="A117">
        <v>117</v>
      </c>
      <c r="B117" t="s">
        <v>246</v>
      </c>
      <c r="C117" t="s">
        <v>50</v>
      </c>
      <c r="D117" t="s">
        <v>155</v>
      </c>
      <c r="E117" t="s">
        <v>49</v>
      </c>
      <c r="F117">
        <v>1</v>
      </c>
      <c r="G117" t="s">
        <v>247</v>
      </c>
      <c r="H117" s="1" t="s">
        <v>45</v>
      </c>
    </row>
    <row r="118" spans="1:8">
      <c r="A118">
        <v>118</v>
      </c>
      <c r="B118" t="s">
        <v>248</v>
      </c>
      <c r="C118" t="s">
        <v>50</v>
      </c>
      <c r="D118" t="s">
        <v>155</v>
      </c>
      <c r="E118" t="s">
        <v>63</v>
      </c>
      <c r="F118">
        <v>1</v>
      </c>
      <c r="G118" t="s">
        <v>249</v>
      </c>
      <c r="H118" s="1" t="s">
        <v>45</v>
      </c>
    </row>
    <row r="119" spans="1:8">
      <c r="A119">
        <v>119</v>
      </c>
      <c r="B119" t="s">
        <v>250</v>
      </c>
      <c r="C119" t="s">
        <v>50</v>
      </c>
      <c r="D119" t="s">
        <v>155</v>
      </c>
      <c r="E119" t="s">
        <v>32</v>
      </c>
      <c r="F119">
        <v>1</v>
      </c>
      <c r="G119" t="s">
        <v>251</v>
      </c>
      <c r="H119" s="1" t="s">
        <v>45</v>
      </c>
    </row>
    <row r="120" spans="1:8">
      <c r="A120">
        <v>120</v>
      </c>
      <c r="B120" t="s">
        <v>252</v>
      </c>
      <c r="C120" t="s">
        <v>50</v>
      </c>
      <c r="D120" t="s">
        <v>155</v>
      </c>
      <c r="E120" t="s">
        <v>75</v>
      </c>
      <c r="F120">
        <v>1</v>
      </c>
      <c r="G120" t="s">
        <v>253</v>
      </c>
      <c r="H120" s="1" t="s">
        <v>45</v>
      </c>
    </row>
    <row r="121" spans="1:8">
      <c r="A121">
        <v>121</v>
      </c>
      <c r="B121" t="s">
        <v>254</v>
      </c>
      <c r="C121" t="s">
        <v>50</v>
      </c>
      <c r="D121" t="s">
        <v>155</v>
      </c>
      <c r="E121" t="s">
        <v>246</v>
      </c>
      <c r="F121">
        <v>1</v>
      </c>
      <c r="G121" t="s">
        <v>255</v>
      </c>
      <c r="H121" s="1" t="s">
        <v>45</v>
      </c>
    </row>
    <row r="122" spans="1:8">
      <c r="A122">
        <v>122</v>
      </c>
      <c r="B122" t="s">
        <v>256</v>
      </c>
      <c r="C122" t="s">
        <v>50</v>
      </c>
      <c r="D122" t="s">
        <v>155</v>
      </c>
      <c r="E122" t="s">
        <v>259</v>
      </c>
      <c r="F122">
        <v>1</v>
      </c>
      <c r="G122" t="s">
        <v>257</v>
      </c>
      <c r="H122" s="1" t="s">
        <v>45</v>
      </c>
    </row>
    <row r="123" spans="1:8">
      <c r="A123">
        <v>123</v>
      </c>
      <c r="B123" t="s">
        <v>258</v>
      </c>
      <c r="C123" t="s">
        <v>50</v>
      </c>
      <c r="D123" t="s">
        <v>155</v>
      </c>
      <c r="E123" t="s">
        <v>351</v>
      </c>
      <c r="F123">
        <v>1</v>
      </c>
      <c r="G123" t="s">
        <v>260</v>
      </c>
      <c r="H123" s="1" t="s">
        <v>45</v>
      </c>
    </row>
    <row r="124" spans="1:8">
      <c r="A124">
        <v>124</v>
      </c>
      <c r="B124" t="s">
        <v>261</v>
      </c>
      <c r="C124" t="s">
        <v>262</v>
      </c>
      <c r="D124" t="s">
        <v>155</v>
      </c>
      <c r="E124" t="s">
        <v>352</v>
      </c>
      <c r="F124">
        <v>1</v>
      </c>
      <c r="G124" t="s">
        <v>263</v>
      </c>
      <c r="H124" s="1" t="s">
        <v>45</v>
      </c>
    </row>
    <row r="125" spans="1:8">
      <c r="A125">
        <v>125</v>
      </c>
      <c r="B125" t="s">
        <v>264</v>
      </c>
      <c r="C125" t="s">
        <v>265</v>
      </c>
      <c r="D125" t="s">
        <v>155</v>
      </c>
      <c r="E125" t="s">
        <v>353</v>
      </c>
      <c r="F125">
        <v>1</v>
      </c>
      <c r="G125" t="s">
        <v>266</v>
      </c>
      <c r="H125" s="1" t="s">
        <v>45</v>
      </c>
    </row>
    <row r="126" spans="1:8">
      <c r="A126">
        <v>126</v>
      </c>
      <c r="B126" t="s">
        <v>267</v>
      </c>
      <c r="C126" t="s">
        <v>50</v>
      </c>
      <c r="D126" t="s">
        <v>246</v>
      </c>
      <c r="E126" t="s">
        <v>246</v>
      </c>
      <c r="F126">
        <v>1</v>
      </c>
      <c r="G126" t="s">
        <v>255</v>
      </c>
      <c r="H126" s="1" t="s">
        <v>45</v>
      </c>
    </row>
    <row r="127" spans="1:8">
      <c r="A127">
        <v>127</v>
      </c>
      <c r="B127" t="s">
        <v>268</v>
      </c>
      <c r="C127" t="s">
        <v>50</v>
      </c>
      <c r="D127" t="s">
        <v>246</v>
      </c>
      <c r="E127" t="s">
        <v>244</v>
      </c>
      <c r="F127">
        <v>1</v>
      </c>
      <c r="G127" t="s">
        <v>269</v>
      </c>
      <c r="H127" s="1" t="s">
        <v>45</v>
      </c>
    </row>
    <row r="128" spans="1:8">
      <c r="A128">
        <v>128</v>
      </c>
      <c r="B128" t="s">
        <v>270</v>
      </c>
      <c r="C128" t="s">
        <v>50</v>
      </c>
      <c r="D128" t="s">
        <v>155</v>
      </c>
      <c r="E128" t="s">
        <v>91</v>
      </c>
      <c r="F128">
        <v>1</v>
      </c>
      <c r="G128" t="s">
        <v>271</v>
      </c>
      <c r="H128" s="1" t="s">
        <v>45</v>
      </c>
    </row>
    <row r="129" spans="1:8">
      <c r="A129">
        <v>129</v>
      </c>
      <c r="B129" t="s">
        <v>272</v>
      </c>
      <c r="C129" t="s">
        <v>50</v>
      </c>
      <c r="D129" t="s">
        <v>155</v>
      </c>
      <c r="E129" t="s">
        <v>85</v>
      </c>
      <c r="F129">
        <v>1</v>
      </c>
      <c r="G129" t="s">
        <v>273</v>
      </c>
      <c r="H129" s="1" t="s">
        <v>45</v>
      </c>
    </row>
    <row r="130" spans="1:8">
      <c r="A130">
        <v>130</v>
      </c>
      <c r="B130" t="s">
        <v>354</v>
      </c>
      <c r="C130" t="s">
        <v>50</v>
      </c>
      <c r="D130" t="s">
        <v>79</v>
      </c>
      <c r="F130">
        <v>1</v>
      </c>
      <c r="G130" t="s">
        <v>355</v>
      </c>
      <c r="H130" s="1" t="s">
        <v>45</v>
      </c>
    </row>
    <row r="131" spans="1:8">
      <c r="A131">
        <v>131</v>
      </c>
      <c r="B131" t="s">
        <v>354</v>
      </c>
      <c r="C131" t="s">
        <v>50</v>
      </c>
      <c r="D131" t="s">
        <v>32</v>
      </c>
      <c r="F131">
        <v>1</v>
      </c>
      <c r="G131" t="s">
        <v>355</v>
      </c>
      <c r="H131" s="1" t="s">
        <v>45</v>
      </c>
    </row>
    <row r="132" spans="1:8">
      <c r="A132">
        <v>132</v>
      </c>
      <c r="B132" t="s">
        <v>356</v>
      </c>
      <c r="C132" t="s">
        <v>50</v>
      </c>
      <c r="D132" t="s">
        <v>79</v>
      </c>
      <c r="F132">
        <v>1</v>
      </c>
      <c r="G132" t="s">
        <v>355</v>
      </c>
      <c r="H132" s="1" t="s">
        <v>45</v>
      </c>
    </row>
    <row r="133" spans="1:8">
      <c r="A133">
        <v>133</v>
      </c>
      <c r="B133" t="s">
        <v>356</v>
      </c>
      <c r="C133" t="s">
        <v>50</v>
      </c>
      <c r="D133" t="s">
        <v>32</v>
      </c>
      <c r="F133">
        <v>1</v>
      </c>
      <c r="G133" t="s">
        <v>355</v>
      </c>
      <c r="H133" s="1" t="s">
        <v>45</v>
      </c>
    </row>
    <row r="134" spans="1:8">
      <c r="A134">
        <v>134</v>
      </c>
      <c r="B134" t="s">
        <v>357</v>
      </c>
      <c r="C134" t="s">
        <v>50</v>
      </c>
      <c r="D134" t="s">
        <v>32</v>
      </c>
      <c r="E134" t="s">
        <v>358</v>
      </c>
      <c r="F134">
        <v>1</v>
      </c>
      <c r="G134" t="s">
        <v>359</v>
      </c>
      <c r="H134" s="1" t="s">
        <v>45</v>
      </c>
    </row>
    <row r="135" spans="1:8">
      <c r="A135">
        <v>135</v>
      </c>
      <c r="B135" t="s">
        <v>360</v>
      </c>
      <c r="C135" t="s">
        <v>50</v>
      </c>
      <c r="D135" t="s">
        <v>32</v>
      </c>
      <c r="E135" t="s">
        <v>307</v>
      </c>
      <c r="F135">
        <v>1</v>
      </c>
      <c r="G135" t="s">
        <v>361</v>
      </c>
      <c r="H135" s="1" t="s">
        <v>45</v>
      </c>
    </row>
    <row r="136" spans="1:8">
      <c r="A136">
        <v>136</v>
      </c>
      <c r="B136" t="s">
        <v>362</v>
      </c>
      <c r="C136" t="s">
        <v>117</v>
      </c>
      <c r="D136" t="s">
        <v>32</v>
      </c>
      <c r="E136" t="s">
        <v>309</v>
      </c>
      <c r="F136">
        <v>1</v>
      </c>
      <c r="G136" t="s">
        <v>363</v>
      </c>
      <c r="H136" s="2" t="s">
        <v>45</v>
      </c>
    </row>
    <row r="137" spans="1:8">
      <c r="A137">
        <v>137</v>
      </c>
      <c r="B137" t="s">
        <v>364</v>
      </c>
      <c r="C137" t="s">
        <v>117</v>
      </c>
      <c r="D137" t="s">
        <v>32</v>
      </c>
      <c r="E137" t="s">
        <v>308</v>
      </c>
      <c r="F137">
        <v>1</v>
      </c>
      <c r="G137" t="s">
        <v>365</v>
      </c>
      <c r="H137" s="2" t="s">
        <v>45</v>
      </c>
    </row>
    <row r="138" spans="1:8">
      <c r="A138">
        <v>138</v>
      </c>
      <c r="B138" t="s">
        <v>366</v>
      </c>
      <c r="C138" t="s">
        <v>50</v>
      </c>
      <c r="D138" t="s">
        <v>367</v>
      </c>
      <c r="E138" t="s">
        <v>368</v>
      </c>
      <c r="F138">
        <v>1</v>
      </c>
      <c r="G138" t="s">
        <v>73</v>
      </c>
      <c r="H138" s="2" t="s">
        <v>16</v>
      </c>
    </row>
    <row r="139" spans="1:8">
      <c r="A139">
        <v>139</v>
      </c>
      <c r="B139" t="s">
        <v>369</v>
      </c>
      <c r="C139" t="s">
        <v>50</v>
      </c>
      <c r="D139" t="s">
        <v>176</v>
      </c>
      <c r="E139" t="s">
        <v>370</v>
      </c>
      <c r="F139">
        <v>1</v>
      </c>
      <c r="G139" t="s">
        <v>73</v>
      </c>
      <c r="H139" s="2" t="s">
        <v>16</v>
      </c>
    </row>
    <row r="140" spans="1:8">
      <c r="A140">
        <v>140</v>
      </c>
      <c r="B140" t="s">
        <v>371</v>
      </c>
      <c r="C140" t="s">
        <v>50</v>
      </c>
      <c r="D140" t="s">
        <v>209</v>
      </c>
      <c r="E140" t="s">
        <v>372</v>
      </c>
      <c r="F140">
        <v>1</v>
      </c>
      <c r="G140" t="s">
        <v>73</v>
      </c>
      <c r="H140" s="2" t="s">
        <v>16</v>
      </c>
    </row>
    <row r="141" spans="1:8">
      <c r="A141">
        <v>141</v>
      </c>
      <c r="B141" t="s">
        <v>373</v>
      </c>
      <c r="C141" t="s">
        <v>50</v>
      </c>
      <c r="D141" t="s">
        <v>209</v>
      </c>
      <c r="E141" t="s">
        <v>372</v>
      </c>
      <c r="F141">
        <v>1</v>
      </c>
      <c r="G141" t="s">
        <v>73</v>
      </c>
      <c r="H141" s="2" t="s">
        <v>16</v>
      </c>
    </row>
    <row r="142" spans="1:8">
      <c r="A142">
        <v>142</v>
      </c>
      <c r="B142" t="s">
        <v>34</v>
      </c>
      <c r="C142" t="s">
        <v>374</v>
      </c>
      <c r="D142" t="s">
        <v>375</v>
      </c>
      <c r="E142" t="s">
        <v>376</v>
      </c>
      <c r="F142" t="s">
        <v>377</v>
      </c>
      <c r="G142" t="s">
        <v>378</v>
      </c>
      <c r="H142" s="2" t="s">
        <v>416</v>
      </c>
    </row>
    <row r="143" spans="1:8">
      <c r="A143">
        <v>143</v>
      </c>
      <c r="B143" t="s">
        <v>34</v>
      </c>
      <c r="C143" t="s">
        <v>131</v>
      </c>
      <c r="D143" t="s">
        <v>375</v>
      </c>
      <c r="E143" t="s">
        <v>376</v>
      </c>
      <c r="F143" t="s">
        <v>377</v>
      </c>
      <c r="G143" t="s">
        <v>379</v>
      </c>
      <c r="H143" s="2" t="s">
        <v>416</v>
      </c>
    </row>
    <row r="144" spans="1:8">
      <c r="A144">
        <v>144</v>
      </c>
      <c r="B144" t="s">
        <v>34</v>
      </c>
      <c r="C144" t="s">
        <v>117</v>
      </c>
      <c r="D144" t="s">
        <v>375</v>
      </c>
      <c r="E144" t="s">
        <v>380</v>
      </c>
      <c r="F144">
        <v>1</v>
      </c>
      <c r="G144" t="s">
        <v>318</v>
      </c>
      <c r="H144" s="2" t="s">
        <v>45</v>
      </c>
    </row>
    <row r="145" spans="1:8">
      <c r="A145">
        <v>145</v>
      </c>
      <c r="B145" t="s">
        <v>34</v>
      </c>
      <c r="C145" t="s">
        <v>119</v>
      </c>
      <c r="D145" t="s">
        <v>375</v>
      </c>
      <c r="E145" t="s">
        <v>381</v>
      </c>
      <c r="F145">
        <v>1</v>
      </c>
      <c r="G145" t="s">
        <v>318</v>
      </c>
      <c r="H145" s="2" t="s">
        <v>45</v>
      </c>
    </row>
    <row r="146" spans="1:8">
      <c r="A146">
        <v>146</v>
      </c>
      <c r="B146" t="s">
        <v>382</v>
      </c>
      <c r="C146" t="s">
        <v>50</v>
      </c>
      <c r="D146" t="s">
        <v>211</v>
      </c>
      <c r="E146" t="s">
        <v>383</v>
      </c>
      <c r="F146">
        <v>1</v>
      </c>
      <c r="G146" t="s">
        <v>217</v>
      </c>
      <c r="H146" s="1" t="s">
        <v>18</v>
      </c>
    </row>
    <row r="147" spans="1:8">
      <c r="A147">
        <v>147</v>
      </c>
      <c r="B147" t="s">
        <v>384</v>
      </c>
      <c r="C147" t="s">
        <v>50</v>
      </c>
      <c r="D147" t="s">
        <v>385</v>
      </c>
      <c r="E147" t="s">
        <v>386</v>
      </c>
      <c r="F147">
        <v>1</v>
      </c>
      <c r="G147" t="s">
        <v>217</v>
      </c>
      <c r="H147" s="1" t="s">
        <v>18</v>
      </c>
    </row>
    <row r="148" spans="1:8">
      <c r="A148">
        <v>148</v>
      </c>
      <c r="B148" t="s">
        <v>387</v>
      </c>
      <c r="C148" t="s">
        <v>50</v>
      </c>
      <c r="D148" t="s">
        <v>385</v>
      </c>
      <c r="E148" t="s">
        <v>388</v>
      </c>
      <c r="F148">
        <v>1</v>
      </c>
      <c r="G148" t="s">
        <v>217</v>
      </c>
      <c r="H148" s="1" t="s">
        <v>18</v>
      </c>
    </row>
    <row r="149" spans="1:8">
      <c r="A149">
        <v>149</v>
      </c>
      <c r="B149" t="s">
        <v>389</v>
      </c>
      <c r="C149" t="s">
        <v>50</v>
      </c>
      <c r="D149" t="s">
        <v>211</v>
      </c>
      <c r="E149" t="s">
        <v>390</v>
      </c>
      <c r="F149">
        <v>1</v>
      </c>
      <c r="G149" t="s">
        <v>217</v>
      </c>
      <c r="H149" s="1" t="s">
        <v>18</v>
      </c>
    </row>
    <row r="150" spans="1:8">
      <c r="A150">
        <v>150</v>
      </c>
      <c r="B150" t="s">
        <v>391</v>
      </c>
      <c r="C150" t="s">
        <v>50</v>
      </c>
      <c r="D150" t="s">
        <v>233</v>
      </c>
      <c r="E150" t="s">
        <v>392</v>
      </c>
      <c r="F150">
        <v>1</v>
      </c>
      <c r="G150" t="s">
        <v>393</v>
      </c>
      <c r="H150" s="1" t="s">
        <v>45</v>
      </c>
    </row>
    <row r="151" spans="1:8">
      <c r="A151">
        <v>151</v>
      </c>
      <c r="B151" t="s">
        <v>394</v>
      </c>
      <c r="C151" t="s">
        <v>50</v>
      </c>
      <c r="D151" t="s">
        <v>209</v>
      </c>
      <c r="E151" t="s">
        <v>395</v>
      </c>
      <c r="F151">
        <v>1</v>
      </c>
      <c r="G151" t="s">
        <v>73</v>
      </c>
      <c r="H151" s="1" t="s">
        <v>16</v>
      </c>
    </row>
    <row r="152" spans="1:8">
      <c r="A152">
        <v>152</v>
      </c>
      <c r="B152" t="s">
        <v>394</v>
      </c>
      <c r="C152" t="s">
        <v>50</v>
      </c>
      <c r="D152" t="s">
        <v>396</v>
      </c>
      <c r="E152" t="s">
        <v>397</v>
      </c>
      <c r="F152">
        <v>1</v>
      </c>
      <c r="G152" t="s">
        <v>217</v>
      </c>
      <c r="H152" s="1" t="s">
        <v>18</v>
      </c>
    </row>
    <row r="153" spans="1:8">
      <c r="A153">
        <v>153</v>
      </c>
      <c r="B153" t="s">
        <v>398</v>
      </c>
      <c r="C153" t="s">
        <v>50</v>
      </c>
      <c r="D153" t="s">
        <v>323</v>
      </c>
      <c r="E153" t="s">
        <v>399</v>
      </c>
      <c r="F153">
        <v>1</v>
      </c>
      <c r="G153" t="s">
        <v>185</v>
      </c>
      <c r="H153" s="1" t="s">
        <v>45</v>
      </c>
    </row>
    <row r="154" spans="1:8">
      <c r="A154">
        <v>154</v>
      </c>
      <c r="B154" t="s">
        <v>398</v>
      </c>
      <c r="C154" t="s">
        <v>50</v>
      </c>
      <c r="D154" t="s">
        <v>209</v>
      </c>
      <c r="E154" t="s">
        <v>400</v>
      </c>
      <c r="F154" t="s">
        <v>377</v>
      </c>
      <c r="G154" t="s">
        <v>73</v>
      </c>
      <c r="H154" s="1" t="s">
        <v>16</v>
      </c>
    </row>
    <row r="155" spans="1:8">
      <c r="A155">
        <v>155</v>
      </c>
      <c r="B155" t="s">
        <v>401</v>
      </c>
      <c r="C155" t="s">
        <v>50</v>
      </c>
      <c r="D155" t="s">
        <v>402</v>
      </c>
      <c r="E155" t="s">
        <v>403</v>
      </c>
      <c r="F155">
        <v>1</v>
      </c>
      <c r="G155" t="s">
        <v>404</v>
      </c>
      <c r="H155" s="1" t="s">
        <v>45</v>
      </c>
    </row>
    <row r="156" spans="1:8">
      <c r="A156">
        <v>156</v>
      </c>
      <c r="B156" t="s">
        <v>405</v>
      </c>
      <c r="C156" t="s">
        <v>50</v>
      </c>
      <c r="D156" t="s">
        <v>209</v>
      </c>
      <c r="E156" t="s">
        <v>406</v>
      </c>
      <c r="F156">
        <v>1</v>
      </c>
      <c r="G156" t="s">
        <v>73</v>
      </c>
      <c r="H156" s="1" t="s">
        <v>16</v>
      </c>
    </row>
    <row r="157" spans="1:8">
      <c r="A157">
        <v>157</v>
      </c>
      <c r="B157" t="s">
        <v>407</v>
      </c>
      <c r="C157" t="s">
        <v>50</v>
      </c>
      <c r="D157" t="s">
        <v>209</v>
      </c>
      <c r="E157" t="s">
        <v>408</v>
      </c>
      <c r="F157">
        <v>1</v>
      </c>
      <c r="G157" t="s">
        <v>318</v>
      </c>
      <c r="H157" s="1" t="s">
        <v>45</v>
      </c>
    </row>
    <row r="158" spans="1:8">
      <c r="A158">
        <v>158</v>
      </c>
      <c r="B158" t="s">
        <v>409</v>
      </c>
      <c r="C158" t="s">
        <v>50</v>
      </c>
      <c r="D158" t="s">
        <v>209</v>
      </c>
      <c r="E158" t="s">
        <v>410</v>
      </c>
      <c r="F158">
        <v>1</v>
      </c>
      <c r="G158" t="s">
        <v>73</v>
      </c>
      <c r="H158" s="1" t="s">
        <v>16</v>
      </c>
    </row>
    <row r="159" spans="1:8">
      <c r="A159">
        <v>159</v>
      </c>
      <c r="B159" t="s">
        <v>409</v>
      </c>
      <c r="C159" t="s">
        <v>50</v>
      </c>
      <c r="D159" t="s">
        <v>211</v>
      </c>
      <c r="E159" t="s">
        <v>411</v>
      </c>
      <c r="F159" t="s">
        <v>377</v>
      </c>
      <c r="G159" t="s">
        <v>217</v>
      </c>
      <c r="H159" s="1" t="s">
        <v>18</v>
      </c>
    </row>
    <row r="160" spans="1:8">
      <c r="A160">
        <v>160</v>
      </c>
      <c r="B160" t="s">
        <v>412</v>
      </c>
      <c r="C160" t="s">
        <v>50</v>
      </c>
      <c r="D160" t="s">
        <v>186</v>
      </c>
      <c r="E160" t="s">
        <v>413</v>
      </c>
      <c r="F160">
        <v>1</v>
      </c>
      <c r="G160" t="s">
        <v>350</v>
      </c>
      <c r="H160" s="1" t="s">
        <v>45</v>
      </c>
    </row>
    <row r="161" spans="1:8">
      <c r="A161">
        <v>161</v>
      </c>
      <c r="B161" t="s">
        <v>412</v>
      </c>
      <c r="C161" t="s">
        <v>50</v>
      </c>
      <c r="D161" t="s">
        <v>325</v>
      </c>
      <c r="E161" t="s">
        <v>414</v>
      </c>
      <c r="F161">
        <v>1</v>
      </c>
      <c r="G161" t="s">
        <v>185</v>
      </c>
      <c r="H161" s="1" t="s">
        <v>45</v>
      </c>
    </row>
    <row r="162" spans="1:8">
      <c r="A162">
        <v>9999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132-09E5-6142-809F-2848354504D7}">
  <dimension ref="A1:I870"/>
  <sheetViews>
    <sheetView tabSelected="1" workbookViewId="0"/>
  </sheetViews>
  <sheetFormatPr baseColWidth="10" defaultRowHeight="16"/>
  <cols>
    <col min="1" max="1" width="13.1640625" bestFit="1" customWidth="1"/>
    <col min="3" max="3" width="13.83203125" bestFit="1" customWidth="1"/>
    <col min="4" max="4" width="12" bestFit="1" customWidth="1"/>
    <col min="5" max="5" width="11.33203125" bestFit="1" customWidth="1"/>
    <col min="6" max="6" width="11.1640625" bestFit="1" customWidth="1"/>
    <col min="7" max="7" width="11.6640625" bestFit="1" customWidth="1"/>
    <col min="8" max="8" width="9.83203125" bestFit="1" customWidth="1"/>
    <col min="9" max="9" width="11.6640625" bestFit="1" customWidth="1"/>
  </cols>
  <sheetData>
    <row r="1" spans="1:9">
      <c r="A1" s="3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9">
      <c r="A2" s="3" t="s">
        <v>425</v>
      </c>
      <c r="B2" t="s">
        <v>426</v>
      </c>
      <c r="C2" t="s">
        <v>427</v>
      </c>
      <c r="D2" t="e" cm="1">
        <f t="array" ref="D2">- nominal</f>
        <v>#NAME?</v>
      </c>
      <c r="E2" t="s">
        <v>428</v>
      </c>
      <c r="F2" t="s">
        <v>429</v>
      </c>
      <c r="G2" t="s">
        <v>430</v>
      </c>
    </row>
    <row r="3" spans="1:9">
      <c r="A3" s="3" t="s">
        <v>431</v>
      </c>
      <c r="B3">
        <v>187</v>
      </c>
      <c r="C3">
        <v>191</v>
      </c>
      <c r="D3">
        <v>193</v>
      </c>
      <c r="E3">
        <v>196</v>
      </c>
      <c r="F3">
        <v>202</v>
      </c>
      <c r="G3">
        <v>208</v>
      </c>
    </row>
    <row r="4" spans="1:9">
      <c r="B4">
        <v>211</v>
      </c>
      <c r="C4">
        <v>214</v>
      </c>
      <c r="D4">
        <v>261</v>
      </c>
      <c r="E4">
        <v>267</v>
      </c>
      <c r="F4">
        <v>277</v>
      </c>
      <c r="G4">
        <v>295</v>
      </c>
    </row>
    <row r="5" spans="1:9">
      <c r="B5">
        <v>303</v>
      </c>
      <c r="C5">
        <v>310</v>
      </c>
      <c r="D5">
        <v>316</v>
      </c>
      <c r="E5">
        <v>333</v>
      </c>
      <c r="F5">
        <v>380</v>
      </c>
      <c r="G5">
        <v>574</v>
      </c>
    </row>
    <row r="6" spans="1:9">
      <c r="A6" s="3" t="s">
        <v>432</v>
      </c>
      <c r="B6" s="4">
        <v>1391000000000</v>
      </c>
      <c r="C6" s="4">
        <v>1627000000000</v>
      </c>
      <c r="D6" s="4">
        <v>1664000000000</v>
      </c>
      <c r="E6" s="4">
        <v>927800000000</v>
      </c>
      <c r="F6" s="4">
        <v>7842000000000</v>
      </c>
      <c r="G6" s="4">
        <v>4680000000000</v>
      </c>
      <c r="H6" t="s">
        <v>433</v>
      </c>
      <c r="I6" t="s">
        <v>434</v>
      </c>
    </row>
    <row r="7" spans="1:9">
      <c r="B7" s="4">
        <v>9918000000000</v>
      </c>
      <c r="C7" s="4">
        <v>12190000000000</v>
      </c>
      <c r="D7" s="4">
        <v>636400000000000</v>
      </c>
      <c r="E7" s="4">
        <v>404900000000000</v>
      </c>
      <c r="F7" s="4">
        <v>315000000000000</v>
      </c>
      <c r="G7" s="4">
        <v>588900000000000</v>
      </c>
      <c r="H7" s="5">
        <v>34649</v>
      </c>
      <c r="I7" t="s">
        <v>435</v>
      </c>
    </row>
    <row r="8" spans="1:9">
      <c r="B8" s="4">
        <v>767800000000000</v>
      </c>
      <c r="C8" s="4">
        <v>504500000000000</v>
      </c>
      <c r="D8" s="4">
        <v>890200000000000</v>
      </c>
      <c r="E8" s="4">
        <v>3853000000000000</v>
      </c>
      <c r="F8" s="4">
        <v>1.547E+16</v>
      </c>
      <c r="G8" s="4">
        <v>2.131E+17</v>
      </c>
      <c r="H8" s="5">
        <v>33692</v>
      </c>
      <c r="I8" t="s">
        <v>436</v>
      </c>
    </row>
    <row r="9" spans="1:9">
      <c r="A9" s="3" t="s">
        <v>437</v>
      </c>
      <c r="B9" s="4">
        <v>5.0730000000000003E-25</v>
      </c>
      <c r="C9" s="4">
        <v>4.4790000000000002E-25</v>
      </c>
      <c r="D9" s="4">
        <v>4.1960000000000001E-25</v>
      </c>
      <c r="E9" s="4">
        <v>3.906E-25</v>
      </c>
      <c r="F9" s="4">
        <v>3.3550000000000001E-25</v>
      </c>
      <c r="G9" s="4">
        <v>2.929E-25</v>
      </c>
    </row>
    <row r="10" spans="1:9">
      <c r="B10" s="4">
        <v>2.7360000000000001E-25</v>
      </c>
      <c r="C10" s="4">
        <v>2.581E-25</v>
      </c>
      <c r="D10" s="4">
        <v>1.049E-25</v>
      </c>
      <c r="E10" s="4">
        <v>9.4920000000000004E-26</v>
      </c>
      <c r="F10" s="4">
        <v>8.1030000000000002E-26</v>
      </c>
      <c r="G10" s="4">
        <v>6.1310000000000003E-26</v>
      </c>
    </row>
    <row r="11" spans="1:9">
      <c r="B11" s="4">
        <v>5.4220000000000005E-26</v>
      </c>
      <c r="C11" s="4">
        <v>4.9230000000000001E-26</v>
      </c>
      <c r="D11" s="4">
        <v>4.514E-26</v>
      </c>
      <c r="E11" s="4">
        <v>3.6430000000000002E-26</v>
      </c>
      <c r="F11" s="4">
        <v>2.0869999999999999E-26</v>
      </c>
      <c r="G11" s="4">
        <v>3.8480000000000001E-27</v>
      </c>
    </row>
    <row r="12" spans="1:9">
      <c r="A12" s="3" t="s">
        <v>438</v>
      </c>
      <c r="B12" s="4">
        <v>1.7269999999999998E-21</v>
      </c>
      <c r="C12" s="4">
        <v>1.9890000000000001E-22</v>
      </c>
      <c r="D12" s="4">
        <v>3.0040000000000002E-23</v>
      </c>
      <c r="E12" s="4">
        <v>9.8330000000000003E-24</v>
      </c>
      <c r="F12" s="4">
        <v>7.3060000000000003E-24</v>
      </c>
      <c r="G12" s="4">
        <v>6.8270000000000003E-24</v>
      </c>
      <c r="H12" t="s">
        <v>439</v>
      </c>
    </row>
    <row r="13" spans="1:9">
      <c r="B13" s="4">
        <v>6.2380000000000003E-24</v>
      </c>
      <c r="C13" s="4">
        <v>5.7479999999999999E-24</v>
      </c>
      <c r="D13" s="4">
        <v>1.1529999999999999E-25</v>
      </c>
      <c r="E13" s="4">
        <v>5.0300000000000005E-25</v>
      </c>
      <c r="F13" s="4">
        <v>4.1500000000000002E-25</v>
      </c>
      <c r="G13" s="4">
        <v>0</v>
      </c>
      <c r="H13" t="s">
        <v>440</v>
      </c>
      <c r="I13" t="s">
        <v>441</v>
      </c>
    </row>
    <row r="14" spans="1:9"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9">
      <c r="A15" s="3" t="s">
        <v>442</v>
      </c>
      <c r="B15" s="4">
        <v>2.2730000000000002E-21</v>
      </c>
      <c r="C15" s="4">
        <v>3.0700000000000001E-22</v>
      </c>
      <c r="D15" s="4">
        <v>4.9429999999999999E-23</v>
      </c>
      <c r="E15" s="4">
        <v>1.4080000000000001E-23</v>
      </c>
      <c r="F15" s="4">
        <v>7.6880000000000003E-24</v>
      </c>
      <c r="G15" s="4">
        <v>6.8270000000000003E-24</v>
      </c>
      <c r="H15" t="s">
        <v>439</v>
      </c>
    </row>
    <row r="16" spans="1:9">
      <c r="B16" s="4">
        <v>6.2380000000000003E-24</v>
      </c>
      <c r="C16" s="4">
        <v>5.8880000000000002E-24</v>
      </c>
      <c r="D16" s="4">
        <v>1.1529999999999999E-25</v>
      </c>
      <c r="E16" s="4">
        <v>5.0300000000000005E-25</v>
      </c>
      <c r="F16" s="4">
        <v>4.1500000000000002E-25</v>
      </c>
      <c r="G16" s="4">
        <v>0</v>
      </c>
    </row>
    <row r="17" spans="1:8"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8">
      <c r="A18" s="3" t="s">
        <v>443</v>
      </c>
      <c r="B18" s="4">
        <v>2.763E-21</v>
      </c>
      <c r="C18" s="4">
        <v>4.2690000000000003E-22</v>
      </c>
      <c r="D18" s="4">
        <v>7.4780000000000005E-23</v>
      </c>
      <c r="E18" s="4">
        <v>2.1000000000000001E-23</v>
      </c>
      <c r="F18" s="4">
        <v>8.3499999999999995E-24</v>
      </c>
      <c r="G18" s="4">
        <v>6.8270000000000003E-24</v>
      </c>
      <c r="H18" t="s">
        <v>439</v>
      </c>
    </row>
    <row r="19" spans="1:8">
      <c r="B19" s="4">
        <v>6.2380000000000003E-24</v>
      </c>
      <c r="C19" s="4">
        <v>5.9940000000000003E-24</v>
      </c>
      <c r="D19" s="4">
        <v>1.1529999999999999E-25</v>
      </c>
      <c r="E19" s="4">
        <v>5.0300000000000005E-25</v>
      </c>
      <c r="F19" s="4">
        <v>4.1500000000000002E-25</v>
      </c>
      <c r="G19" s="4">
        <v>0</v>
      </c>
    </row>
    <row r="20" spans="1:8"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8">
      <c r="A21" s="3" t="s">
        <v>444</v>
      </c>
      <c r="B21" s="4">
        <v>5.9880000000000004E-19</v>
      </c>
      <c r="C21" s="4">
        <v>4.8589999999999995E-19</v>
      </c>
      <c r="D21" s="4">
        <v>4.307E-19</v>
      </c>
      <c r="E21" s="4">
        <v>3.654E-19</v>
      </c>
      <c r="F21" s="4">
        <v>3.4100000000000001E-19</v>
      </c>
      <c r="G21" s="4">
        <v>4.8490000000000002E-19</v>
      </c>
      <c r="H21" t="s">
        <v>445</v>
      </c>
    </row>
    <row r="22" spans="1:8">
      <c r="B22" s="4">
        <v>6.5340000000000002E-19</v>
      </c>
      <c r="C22" s="4">
        <v>9.3199999999999993E-19</v>
      </c>
      <c r="D22" s="4">
        <v>8.7570000000000005E-18</v>
      </c>
      <c r="E22" s="4">
        <v>3.5129999999999997E-18</v>
      </c>
      <c r="F22" s="4">
        <v>1.508E-18</v>
      </c>
      <c r="G22" s="4">
        <v>7.9250000000000002E-19</v>
      </c>
      <c r="H22" t="e" cm="1">
        <f t="array" ref="H22">+IUPAC</f>
        <v>#NAME?</v>
      </c>
    </row>
    <row r="23" spans="1:8">
      <c r="B23" s="4">
        <v>2.4560000000000002E-19</v>
      </c>
      <c r="C23" s="4">
        <v>8.9040000000000002E-20</v>
      </c>
      <c r="D23" s="4">
        <v>3.6609999999999998E-20</v>
      </c>
      <c r="E23" s="4">
        <v>4.5389999999999999E-21</v>
      </c>
      <c r="F23" s="4">
        <v>6.1670000000000003E-23</v>
      </c>
      <c r="G23" s="4">
        <v>1.6659999999999999E-21</v>
      </c>
      <c r="H23" s="6">
        <v>41306</v>
      </c>
    </row>
    <row r="24" spans="1:8">
      <c r="A24" s="3" t="s">
        <v>446</v>
      </c>
      <c r="B24" s="4">
        <v>5.9890000000000004E-19</v>
      </c>
      <c r="C24" s="4">
        <v>4.8619999999999996E-19</v>
      </c>
      <c r="D24" s="4">
        <v>4.3140000000000002E-19</v>
      </c>
      <c r="E24" s="4">
        <v>3.6659999999999999E-19</v>
      </c>
      <c r="F24" s="4">
        <v>3.4209999999999999E-19</v>
      </c>
      <c r="G24" s="4">
        <v>4.845E-19</v>
      </c>
      <c r="H24" t="s">
        <v>445</v>
      </c>
    </row>
    <row r="25" spans="1:8">
      <c r="B25" s="4">
        <v>6.5189999999999997E-19</v>
      </c>
      <c r="C25" s="4">
        <v>9.2989999999999996E-19</v>
      </c>
      <c r="D25" s="4">
        <v>8.8260000000000006E-18</v>
      </c>
      <c r="E25" s="4">
        <v>3.5660000000000001E-18</v>
      </c>
      <c r="F25" s="4">
        <v>1.5469999999999999E-18</v>
      </c>
      <c r="G25" s="4">
        <v>8.2599999999999998E-19</v>
      </c>
    </row>
    <row r="26" spans="1:8">
      <c r="B26" s="4">
        <v>2.6170000000000002E-19</v>
      </c>
      <c r="C26" s="4">
        <v>9.7390000000000002E-20</v>
      </c>
      <c r="D26" s="4">
        <v>4.1389999999999997E-20</v>
      </c>
      <c r="E26" s="4">
        <v>5.515E-21</v>
      </c>
      <c r="F26" s="4">
        <v>6.1670000000000003E-23</v>
      </c>
      <c r="G26" s="4">
        <v>1.6659999999999999E-21</v>
      </c>
    </row>
    <row r="27" spans="1:8">
      <c r="A27" s="3" t="s">
        <v>447</v>
      </c>
      <c r="B27" s="4">
        <v>5.9899999999999995E-19</v>
      </c>
      <c r="C27" s="4">
        <v>4.8659999999999998E-19</v>
      </c>
      <c r="D27" s="4">
        <v>4.3199999999999999E-19</v>
      </c>
      <c r="E27" s="4">
        <v>3.6779999999999998E-19</v>
      </c>
      <c r="F27" s="4">
        <v>3.4319999999999998E-19</v>
      </c>
      <c r="G27" s="4">
        <v>4.8399999999999999E-19</v>
      </c>
      <c r="H27" t="s">
        <v>445</v>
      </c>
    </row>
    <row r="28" spans="1:8">
      <c r="B28" s="4">
        <v>6.5040000000000002E-19</v>
      </c>
      <c r="C28" s="4">
        <v>9.2779999999999999E-19</v>
      </c>
      <c r="D28" s="4">
        <v>8.8959999999999995E-18</v>
      </c>
      <c r="E28" s="4">
        <v>3.6180000000000003E-18</v>
      </c>
      <c r="F28" s="4">
        <v>1.5860000000000001E-18</v>
      </c>
      <c r="G28" s="4">
        <v>8.5950000000000003E-19</v>
      </c>
    </row>
    <row r="29" spans="1:8">
      <c r="B29" s="4">
        <v>2.7779999999999998E-19</v>
      </c>
      <c r="C29" s="4">
        <v>1.058E-19</v>
      </c>
      <c r="D29" s="4">
        <v>4.6170000000000002E-20</v>
      </c>
      <c r="E29" s="4">
        <v>6.4930000000000002E-21</v>
      </c>
      <c r="F29" s="4">
        <v>6.1670000000000003E-23</v>
      </c>
      <c r="G29" s="4">
        <v>1.6659999999999999E-21</v>
      </c>
    </row>
    <row r="30" spans="1:8">
      <c r="A30" s="3" t="s">
        <v>448</v>
      </c>
      <c r="B30" s="4">
        <v>0.48420000000000002</v>
      </c>
      <c r="C30" s="4">
        <v>0.49220000000000003</v>
      </c>
      <c r="D30" s="4">
        <v>0.5071</v>
      </c>
      <c r="E30" s="4">
        <v>0.52280000000000004</v>
      </c>
      <c r="F30" s="4">
        <v>0.60399999999999998</v>
      </c>
      <c r="G30" s="4">
        <v>0.68030000000000002</v>
      </c>
      <c r="H30" t="s">
        <v>445</v>
      </c>
    </row>
    <row r="31" spans="1:8">
      <c r="B31" s="4">
        <v>0.71899999999999997</v>
      </c>
      <c r="C31" s="4">
        <v>0.75490000000000002</v>
      </c>
      <c r="D31" s="4">
        <v>0.9</v>
      </c>
      <c r="E31" s="4">
        <v>0.89890000000000003</v>
      </c>
      <c r="F31" s="4">
        <v>0.89290000000000003</v>
      </c>
      <c r="G31" s="4">
        <v>0.9</v>
      </c>
      <c r="H31" s="6">
        <v>41334</v>
      </c>
    </row>
    <row r="32" spans="1:8">
      <c r="B32" s="4">
        <v>0.8901</v>
      </c>
      <c r="C32" s="4">
        <v>0.41299999999999998</v>
      </c>
      <c r="D32" s="4">
        <v>8.9849999999999999E-2</v>
      </c>
      <c r="E32" s="4">
        <v>6.7820000000000005E-2</v>
      </c>
      <c r="F32" s="4">
        <v>0</v>
      </c>
      <c r="G32" s="4">
        <v>0</v>
      </c>
    </row>
    <row r="33" spans="1:9">
      <c r="A33" s="3" t="s">
        <v>449</v>
      </c>
      <c r="B33" s="4">
        <v>0.48430000000000001</v>
      </c>
      <c r="C33" s="4">
        <v>0.49220000000000003</v>
      </c>
      <c r="D33" s="4">
        <v>0.50719999999999998</v>
      </c>
      <c r="E33" s="4">
        <v>0.52290000000000003</v>
      </c>
      <c r="F33" s="4">
        <v>0.60399999999999998</v>
      </c>
      <c r="G33" s="4">
        <v>0.68020000000000003</v>
      </c>
      <c r="H33" t="s">
        <v>445</v>
      </c>
    </row>
    <row r="34" spans="1:9">
      <c r="B34" s="4">
        <v>0.71889999999999998</v>
      </c>
      <c r="C34" s="4">
        <v>0.75490000000000002</v>
      </c>
      <c r="D34" s="4">
        <v>0.9</v>
      </c>
      <c r="E34" s="4">
        <v>0.89890000000000003</v>
      </c>
      <c r="F34" s="4">
        <v>0.89290000000000003</v>
      </c>
      <c r="G34" s="4">
        <v>0.9</v>
      </c>
    </row>
    <row r="35" spans="1:9">
      <c r="B35" s="4">
        <v>0.89159999999999995</v>
      </c>
      <c r="C35" s="4">
        <v>0.46560000000000001</v>
      </c>
      <c r="D35" s="4">
        <v>0.14169999999999999</v>
      </c>
      <c r="E35" s="4">
        <v>6.9949999999999998E-2</v>
      </c>
      <c r="F35" s="4">
        <v>0</v>
      </c>
      <c r="G35" s="4">
        <v>0</v>
      </c>
    </row>
    <row r="36" spans="1:9">
      <c r="A36" s="3" t="s">
        <v>450</v>
      </c>
      <c r="B36" s="4">
        <v>0.48430000000000001</v>
      </c>
      <c r="C36" s="4">
        <v>0.49220000000000003</v>
      </c>
      <c r="D36" s="4">
        <v>0.50719999999999998</v>
      </c>
      <c r="E36" s="4">
        <v>0.52290000000000003</v>
      </c>
      <c r="F36" s="4">
        <v>0.60399999999999998</v>
      </c>
      <c r="G36" s="4">
        <v>0.68049999999999999</v>
      </c>
      <c r="H36" t="s">
        <v>445</v>
      </c>
    </row>
    <row r="37" spans="1:9">
      <c r="B37" s="4">
        <v>0.71889999999999998</v>
      </c>
      <c r="C37" s="4">
        <v>0.755</v>
      </c>
      <c r="D37" s="4">
        <v>0.9</v>
      </c>
      <c r="E37" s="4">
        <v>0.89890000000000003</v>
      </c>
      <c r="F37" s="4">
        <v>0.89290000000000003</v>
      </c>
      <c r="G37" s="4">
        <v>0.9</v>
      </c>
    </row>
    <row r="38" spans="1:9">
      <c r="B38" s="4">
        <v>0.89670000000000005</v>
      </c>
      <c r="C38" s="4">
        <v>0.58520000000000005</v>
      </c>
      <c r="D38" s="4">
        <v>0.29189999999999999</v>
      </c>
      <c r="E38" s="4">
        <v>7.9430000000000001E-2</v>
      </c>
      <c r="F38" s="4">
        <v>0</v>
      </c>
      <c r="G38" s="4">
        <v>0</v>
      </c>
    </row>
    <row r="39" spans="1:9">
      <c r="A39" s="3" t="s">
        <v>451</v>
      </c>
      <c r="B39" s="4">
        <v>6.0539999999999997E-19</v>
      </c>
      <c r="C39" s="4">
        <v>6.9360000000000001E-19</v>
      </c>
      <c r="D39" s="4">
        <v>3.4749999999999998E-19</v>
      </c>
      <c r="E39" s="4">
        <v>0</v>
      </c>
      <c r="F39" s="4">
        <v>0</v>
      </c>
      <c r="G39" s="4">
        <v>0</v>
      </c>
      <c r="H39" t="s">
        <v>452</v>
      </c>
      <c r="I39">
        <v>6</v>
      </c>
    </row>
    <row r="40" spans="1:9">
      <c r="B40" s="4">
        <v>0</v>
      </c>
      <c r="C40" s="4">
        <v>8.892E-21</v>
      </c>
      <c r="D40" s="4">
        <v>0</v>
      </c>
      <c r="E40" s="4">
        <v>0</v>
      </c>
      <c r="F40" s="4">
        <v>0</v>
      </c>
      <c r="G40" s="4">
        <v>0</v>
      </c>
    </row>
    <row r="41" spans="1:9"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9">
      <c r="A42" s="3" t="s">
        <v>453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t="s">
        <v>454</v>
      </c>
    </row>
    <row r="43" spans="1:9"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9"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2.5420000000000001E-25</v>
      </c>
    </row>
    <row r="45" spans="1:9">
      <c r="A45" s="3" t="s">
        <v>455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t="s">
        <v>456</v>
      </c>
    </row>
    <row r="46" spans="1:9">
      <c r="B46" s="4">
        <v>0</v>
      </c>
      <c r="C46" s="4">
        <v>0</v>
      </c>
      <c r="D46" s="4">
        <v>3.1429999999999999E-21</v>
      </c>
      <c r="E46" s="4">
        <v>1.0210000000000001E-20</v>
      </c>
      <c r="F46" s="4">
        <v>1.269E-20</v>
      </c>
      <c r="G46" s="4">
        <v>2.323E-20</v>
      </c>
    </row>
    <row r="47" spans="1:9">
      <c r="B47" s="4">
        <v>2.4980000000000001E-20</v>
      </c>
      <c r="C47" s="4">
        <v>1.1329999999999999E-20</v>
      </c>
      <c r="D47" s="4">
        <v>2.1829999999999999E-20</v>
      </c>
      <c r="E47" s="4">
        <v>4.7460000000000002E-21</v>
      </c>
      <c r="F47" s="4">
        <v>0</v>
      </c>
      <c r="G47" s="4">
        <v>0</v>
      </c>
    </row>
    <row r="48" spans="1:9">
      <c r="A48" s="3" t="s">
        <v>457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t="s">
        <v>456</v>
      </c>
    </row>
    <row r="49" spans="1:8">
      <c r="B49" s="4">
        <v>0</v>
      </c>
      <c r="C49" s="4">
        <v>0</v>
      </c>
      <c r="D49" s="4">
        <v>3.1470000000000002E-21</v>
      </c>
      <c r="E49" s="4">
        <v>1.018E-20</v>
      </c>
      <c r="F49" s="4">
        <v>1.2659999999999999E-20</v>
      </c>
      <c r="G49" s="4">
        <v>2.3150000000000001E-20</v>
      </c>
    </row>
    <row r="50" spans="1:8">
      <c r="B50" s="4">
        <v>2.4969999999999999E-20</v>
      </c>
      <c r="C50" s="4">
        <v>1.131E-20</v>
      </c>
      <c r="D50" s="4">
        <v>2.189E-20</v>
      </c>
      <c r="E50" s="4">
        <v>4.7509999999999998E-21</v>
      </c>
      <c r="F50" s="4">
        <v>0</v>
      </c>
      <c r="G50" s="4">
        <v>0</v>
      </c>
    </row>
    <row r="51" spans="1:8">
      <c r="A51" s="3" t="s">
        <v>458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t="s">
        <v>456</v>
      </c>
    </row>
    <row r="52" spans="1:8">
      <c r="B52" s="4">
        <v>0</v>
      </c>
      <c r="C52" s="4">
        <v>0</v>
      </c>
      <c r="D52" s="4">
        <v>3.6420000000000003E-21</v>
      </c>
      <c r="E52" s="4">
        <v>5.7869999999999999E-21</v>
      </c>
      <c r="F52" s="4">
        <v>5.3160000000000002E-21</v>
      </c>
      <c r="G52" s="4">
        <v>8.1809999999999994E-21</v>
      </c>
    </row>
    <row r="53" spans="1:8">
      <c r="B53" s="4">
        <v>7.9169999999999993E-21</v>
      </c>
      <c r="C53" s="4">
        <v>4.0110000000000003E-21</v>
      </c>
      <c r="D53" s="4">
        <v>1.081E-20</v>
      </c>
      <c r="E53" s="4">
        <v>1.082E-20</v>
      </c>
      <c r="F53" s="4">
        <v>2.088E-22</v>
      </c>
      <c r="G53" s="4">
        <v>0</v>
      </c>
    </row>
    <row r="54" spans="1:8">
      <c r="A54" s="3" t="s">
        <v>459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t="s">
        <v>456</v>
      </c>
    </row>
    <row r="55" spans="1:8">
      <c r="B55" s="4">
        <v>0</v>
      </c>
      <c r="C55" s="4">
        <v>0</v>
      </c>
      <c r="D55" s="4">
        <v>3.649E-21</v>
      </c>
      <c r="E55" s="4">
        <v>5.7680000000000002E-21</v>
      </c>
      <c r="F55" s="4">
        <v>5.3050000000000002E-21</v>
      </c>
      <c r="G55" s="4">
        <v>8.154E-21</v>
      </c>
    </row>
    <row r="56" spans="1:8">
      <c r="B56" s="4">
        <v>7.9139999999999998E-21</v>
      </c>
      <c r="C56" s="4">
        <v>4.0019999999999998E-21</v>
      </c>
      <c r="D56" s="4">
        <v>1.0850000000000001E-20</v>
      </c>
      <c r="E56" s="4">
        <v>1.0850000000000001E-20</v>
      </c>
      <c r="F56" s="4">
        <v>2.0810000000000001E-22</v>
      </c>
      <c r="G56" s="4">
        <v>0</v>
      </c>
    </row>
    <row r="57" spans="1:8">
      <c r="A57" s="3" t="s">
        <v>460</v>
      </c>
      <c r="B57" s="4">
        <v>2.3250000000000001E-19</v>
      </c>
      <c r="C57" s="4">
        <v>4.6289999999999996E-19</v>
      </c>
      <c r="D57" s="4">
        <v>5.394E-19</v>
      </c>
      <c r="E57" s="4">
        <v>5.4290000000000002E-19</v>
      </c>
      <c r="F57" s="4">
        <v>4.4470000000000003E-19</v>
      </c>
      <c r="G57" s="4">
        <v>3.755E-19</v>
      </c>
      <c r="H57" t="s">
        <v>456</v>
      </c>
    </row>
    <row r="58" spans="1:8">
      <c r="B58" s="4">
        <v>3.4570000000000002E-19</v>
      </c>
      <c r="C58" s="4">
        <v>3.1970000000000002E-19</v>
      </c>
      <c r="D58" s="4">
        <v>5.3459999999999998E-20</v>
      </c>
      <c r="E58" s="4">
        <v>4.8549999999999999E-20</v>
      </c>
      <c r="F58" s="4">
        <v>3.4230000000000001E-20</v>
      </c>
      <c r="G58" s="4">
        <v>8.4070000000000002E-21</v>
      </c>
    </row>
    <row r="59" spans="1:8">
      <c r="B59" s="4">
        <v>5.0290000000000001E-21</v>
      </c>
      <c r="C59" s="4">
        <v>3.3079999999999998E-21</v>
      </c>
      <c r="D59" s="4">
        <v>2.2209999999999999E-21</v>
      </c>
      <c r="E59" s="4">
        <v>8.5980000000000006E-22</v>
      </c>
      <c r="F59" s="4">
        <v>1.807E-23</v>
      </c>
      <c r="G59" s="4">
        <v>0</v>
      </c>
    </row>
    <row r="60" spans="1:8">
      <c r="A60" s="3" t="s">
        <v>461</v>
      </c>
      <c r="B60" s="4">
        <v>2.3250000000000001E-19</v>
      </c>
      <c r="C60" s="4">
        <v>4.6289999999999996E-19</v>
      </c>
      <c r="D60" s="4">
        <v>5.394E-19</v>
      </c>
      <c r="E60" s="4">
        <v>5.4290000000000002E-19</v>
      </c>
      <c r="F60" s="4">
        <v>4.4470000000000003E-19</v>
      </c>
      <c r="G60" s="4">
        <v>3.755E-19</v>
      </c>
      <c r="H60" t="s">
        <v>456</v>
      </c>
    </row>
    <row r="61" spans="1:8">
      <c r="B61" s="4">
        <v>3.4570000000000002E-19</v>
      </c>
      <c r="C61" s="4">
        <v>3.1970000000000002E-19</v>
      </c>
      <c r="D61" s="4">
        <v>5.4649999999999997E-20</v>
      </c>
      <c r="E61" s="4">
        <v>4.9659999999999998E-20</v>
      </c>
      <c r="F61" s="4">
        <v>3.5239999999999997E-20</v>
      </c>
      <c r="G61" s="4">
        <v>9.3540000000000007E-21</v>
      </c>
    </row>
    <row r="62" spans="1:8">
      <c r="B62" s="4">
        <v>5.7629999999999999E-21</v>
      </c>
      <c r="C62" s="4">
        <v>3.911E-21</v>
      </c>
      <c r="D62" s="4">
        <v>2.7180000000000001E-21</v>
      </c>
      <c r="E62" s="4">
        <v>1.138E-21</v>
      </c>
      <c r="F62" s="4">
        <v>2.4189999999999999E-23</v>
      </c>
      <c r="G62" s="4">
        <v>0</v>
      </c>
    </row>
    <row r="63" spans="1:8">
      <c r="A63" s="3" t="s">
        <v>462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3.1200000000000001E-19</v>
      </c>
      <c r="H63" t="s">
        <v>456</v>
      </c>
    </row>
    <row r="64" spans="1:8">
      <c r="B64" s="4">
        <v>2.8819999999999999E-19</v>
      </c>
      <c r="C64" s="4">
        <v>2.2500000000000001E-19</v>
      </c>
      <c r="D64" s="4">
        <v>2.7159999999999998E-20</v>
      </c>
      <c r="E64" s="4">
        <v>2.7400000000000001E-20</v>
      </c>
      <c r="F64" s="4">
        <v>2.1430000000000001E-20</v>
      </c>
      <c r="G64" s="4">
        <v>5.6240000000000001E-21</v>
      </c>
    </row>
    <row r="65" spans="1:9">
      <c r="B65" s="4">
        <v>3.5200000000000001E-21</v>
      </c>
      <c r="C65" s="4">
        <v>2.4030000000000001E-21</v>
      </c>
      <c r="D65" s="4">
        <v>1.6969999999999998E-21</v>
      </c>
      <c r="E65" s="4">
        <v>7.2299999999999996E-22</v>
      </c>
      <c r="F65" s="4">
        <v>6.9730000000000003E-23</v>
      </c>
      <c r="G65" s="4">
        <v>0</v>
      </c>
    </row>
    <row r="66" spans="1:9">
      <c r="A66" s="3" t="s">
        <v>463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t="s">
        <v>456</v>
      </c>
    </row>
    <row r="67" spans="1:9">
      <c r="B67" s="4">
        <v>0</v>
      </c>
      <c r="C67" s="4">
        <v>0</v>
      </c>
      <c r="D67" s="4">
        <v>1.8350000000000001E-20</v>
      </c>
      <c r="E67" s="4">
        <v>4.6930000000000002E-20</v>
      </c>
      <c r="F67" s="4">
        <v>7.7050000000000006E-20</v>
      </c>
      <c r="G67" s="4">
        <v>1.078E-19</v>
      </c>
    </row>
    <row r="68" spans="1:9">
      <c r="B68" s="4">
        <v>1.4699999999999999E-19</v>
      </c>
      <c r="C68" s="4">
        <v>1.8319999999999999E-19</v>
      </c>
      <c r="D68" s="4">
        <v>2.1810000000000002E-19</v>
      </c>
      <c r="E68" s="4">
        <v>3.1380000000000002E-19</v>
      </c>
      <c r="F68" s="4">
        <v>4.321E-19</v>
      </c>
      <c r="G68" s="4">
        <v>1.386E-22</v>
      </c>
    </row>
    <row r="69" spans="1:9">
      <c r="A69" s="3" t="s">
        <v>464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t="s">
        <v>456</v>
      </c>
    </row>
    <row r="70" spans="1:9">
      <c r="B70" s="4">
        <v>0</v>
      </c>
      <c r="C70" s="4">
        <v>0</v>
      </c>
      <c r="D70" s="4">
        <v>2.313E-20</v>
      </c>
      <c r="E70" s="4">
        <v>4.6940000000000001E-20</v>
      </c>
      <c r="F70" s="4">
        <v>7.5529999999999994E-20</v>
      </c>
      <c r="G70" s="4">
        <v>1.063E-19</v>
      </c>
    </row>
    <row r="71" spans="1:9">
      <c r="B71" s="4">
        <v>1.4769999999999999E-19</v>
      </c>
      <c r="C71" s="4">
        <v>1.8689999999999999E-19</v>
      </c>
      <c r="D71" s="4">
        <v>2.2950000000000001E-19</v>
      </c>
      <c r="E71" s="4">
        <v>3.4479999999999999E-19</v>
      </c>
      <c r="F71" s="4">
        <v>4.6430000000000001E-19</v>
      </c>
      <c r="G71" s="4">
        <v>4.3450000000000004E-22</v>
      </c>
    </row>
    <row r="72" spans="1:9">
      <c r="A72" s="3" t="s">
        <v>465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t="s">
        <v>439</v>
      </c>
    </row>
    <row r="73" spans="1:9"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t="s">
        <v>466</v>
      </c>
      <c r="I73" t="s">
        <v>467</v>
      </c>
    </row>
    <row r="74" spans="1:9">
      <c r="B74" s="4">
        <v>0</v>
      </c>
      <c r="C74" s="4">
        <v>0</v>
      </c>
      <c r="D74" s="4">
        <v>0</v>
      </c>
      <c r="E74" s="4">
        <v>0</v>
      </c>
      <c r="F74" s="4">
        <v>5.2940000000000003E-21</v>
      </c>
      <c r="G74" s="4">
        <v>1.1119999999999999E-18</v>
      </c>
      <c r="H74" t="s">
        <v>468</v>
      </c>
      <c r="I74" t="s">
        <v>469</v>
      </c>
    </row>
    <row r="75" spans="1:9">
      <c r="A75" s="3" t="s">
        <v>470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t="s">
        <v>439</v>
      </c>
    </row>
    <row r="76" spans="1:9"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t="s">
        <v>471</v>
      </c>
      <c r="I76" t="s">
        <v>472</v>
      </c>
    </row>
    <row r="77" spans="1:9">
      <c r="B77" s="4">
        <v>0</v>
      </c>
      <c r="C77" s="4">
        <v>0</v>
      </c>
      <c r="D77" s="4">
        <v>0</v>
      </c>
      <c r="E77" s="4">
        <v>0</v>
      </c>
      <c r="F77" s="4">
        <v>3.7960000000000003E-21</v>
      </c>
      <c r="G77" s="4">
        <v>8.7129999999999994E-19</v>
      </c>
      <c r="H77">
        <f>0.118</f>
        <v>0.11799999999999999</v>
      </c>
    </row>
    <row r="78" spans="1:9">
      <c r="A78" s="3" t="s">
        <v>473</v>
      </c>
      <c r="B78" s="4">
        <v>0</v>
      </c>
      <c r="C78" s="4">
        <v>0</v>
      </c>
      <c r="D78" s="4">
        <v>8.9219999999999996E-19</v>
      </c>
      <c r="E78" s="4">
        <v>1.183E-18</v>
      </c>
      <c r="F78" s="4">
        <v>5.8679999999999999E-18</v>
      </c>
      <c r="G78" s="4">
        <v>4.6820000000000002E-18</v>
      </c>
      <c r="H78" t="s">
        <v>456</v>
      </c>
    </row>
    <row r="79" spans="1:9">
      <c r="B79" s="4">
        <v>3.395E-18</v>
      </c>
      <c r="C79" s="4">
        <v>2.6129999999999999E-18</v>
      </c>
      <c r="D79" s="4">
        <v>2.138E-19</v>
      </c>
      <c r="E79" s="4">
        <v>2.155E-19</v>
      </c>
      <c r="F79" s="4">
        <v>1.988E-19</v>
      </c>
      <c r="G79" s="4">
        <v>3.7719999999999998E-20</v>
      </c>
    </row>
    <row r="80" spans="1:9">
      <c r="B80" s="4">
        <v>2.182E-20</v>
      </c>
      <c r="C80" s="4">
        <v>1.334E-20</v>
      </c>
      <c r="D80" s="4">
        <v>8.4189999999999994E-21</v>
      </c>
      <c r="E80" s="4">
        <v>2.621E-21</v>
      </c>
      <c r="F80" s="4">
        <v>1.3130000000000001E-22</v>
      </c>
      <c r="G80" s="4">
        <v>1.1589999999999999E-25</v>
      </c>
    </row>
    <row r="81" spans="1:8">
      <c r="A81" s="3" t="s">
        <v>474</v>
      </c>
      <c r="B81" s="4">
        <v>0</v>
      </c>
      <c r="C81" s="4">
        <v>0</v>
      </c>
      <c r="D81" s="4">
        <v>1.078E-18</v>
      </c>
      <c r="E81" s="4">
        <v>1.4290000000000001E-18</v>
      </c>
      <c r="F81" s="4">
        <v>7.0879999999999996E-18</v>
      </c>
      <c r="G81" s="4">
        <v>5.6550000000000003E-18</v>
      </c>
      <c r="H81" t="s">
        <v>456</v>
      </c>
    </row>
    <row r="82" spans="1:8">
      <c r="B82" s="4">
        <v>4.101E-18</v>
      </c>
      <c r="C82" s="4">
        <v>3.156E-18</v>
      </c>
      <c r="D82" s="4">
        <v>2.6059999999999998E-19</v>
      </c>
      <c r="E82" s="4">
        <v>2.6450000000000002E-19</v>
      </c>
      <c r="F82" s="4">
        <v>2.4540000000000001E-19</v>
      </c>
      <c r="G82" s="4">
        <v>5.1540000000000003E-20</v>
      </c>
    </row>
    <row r="83" spans="1:8">
      <c r="B83" s="4">
        <v>3.21E-20</v>
      </c>
      <c r="C83" s="4">
        <v>2.1349999999999999E-20</v>
      </c>
      <c r="D83" s="4">
        <v>1.4679999999999999E-20</v>
      </c>
      <c r="E83" s="4">
        <v>5.9019999999999996E-21</v>
      </c>
      <c r="F83" s="4">
        <v>6.0019999999999999E-22</v>
      </c>
      <c r="G83" s="4">
        <v>1.29E-24</v>
      </c>
    </row>
    <row r="84" spans="1:8">
      <c r="A84" s="3" t="s">
        <v>475</v>
      </c>
      <c r="B84" s="4">
        <v>9.6929999999999992E-19</v>
      </c>
      <c r="C84" s="4">
        <v>1.387E-18</v>
      </c>
      <c r="D84" s="4">
        <v>1.5740000000000001E-18</v>
      </c>
      <c r="E84" s="4">
        <v>1.8079999999999999E-18</v>
      </c>
      <c r="F84" s="4">
        <v>2.1539999999999999E-18</v>
      </c>
      <c r="G84" s="4">
        <v>2.1879999999999998E-18</v>
      </c>
      <c r="H84" t="s">
        <v>456</v>
      </c>
    </row>
    <row r="85" spans="1:8">
      <c r="B85" s="4">
        <v>2.0789999999999999E-18</v>
      </c>
      <c r="C85" s="4">
        <v>1.9110000000000001E-18</v>
      </c>
      <c r="D85" s="4">
        <v>1.1710000000000001E-19</v>
      </c>
      <c r="E85" s="4">
        <v>1.849E-19</v>
      </c>
      <c r="F85" s="4">
        <v>1.4890000000000001E-19</v>
      </c>
      <c r="G85" s="4">
        <v>5.4869999999999997E-21</v>
      </c>
    </row>
    <row r="86" spans="1:8">
      <c r="B86" s="4">
        <v>9.3529999999999999E-21</v>
      </c>
      <c r="C86" s="4">
        <v>1.895E-20</v>
      </c>
      <c r="D86" s="4">
        <v>3.1950000000000001E-20</v>
      </c>
      <c r="E86" s="4">
        <v>9.0079999999999996E-20</v>
      </c>
      <c r="F86" s="4">
        <v>6.9000000000000004E-20</v>
      </c>
      <c r="G86" s="4">
        <v>0</v>
      </c>
    </row>
    <row r="87" spans="1:8">
      <c r="A87" s="3" t="s">
        <v>476</v>
      </c>
      <c r="B87" s="4">
        <v>4.1689999999999999E-18</v>
      </c>
      <c r="C87" s="4">
        <v>8.1129999999999999E-18</v>
      </c>
      <c r="D87" s="4">
        <v>8.8819999999999994E-18</v>
      </c>
      <c r="E87" s="4">
        <v>8.2110000000000005E-18</v>
      </c>
      <c r="F87" s="4">
        <v>3.777E-18</v>
      </c>
      <c r="G87" s="4">
        <v>1.288E-18</v>
      </c>
      <c r="H87" t="s">
        <v>456</v>
      </c>
    </row>
    <row r="88" spans="1:8">
      <c r="B88" s="4">
        <v>6.8820000000000002E-19</v>
      </c>
      <c r="C88" s="4">
        <v>4.9980000000000003E-19</v>
      </c>
      <c r="D88" s="4">
        <v>1.6110000000000001E-20</v>
      </c>
      <c r="E88" s="4">
        <v>1.7940000000000001E-20</v>
      </c>
      <c r="F88" s="4">
        <v>1.8479999999999999E-20</v>
      </c>
      <c r="G88" s="4">
        <v>3.3830000000000001E-21</v>
      </c>
    </row>
    <row r="89" spans="1:8">
      <c r="B89" s="4">
        <v>1.3740000000000001E-21</v>
      </c>
      <c r="C89" s="4">
        <v>5.4420000000000002E-22</v>
      </c>
      <c r="D89" s="4">
        <v>2.087E-22</v>
      </c>
      <c r="E89" s="4">
        <v>2.1180000000000001E-23</v>
      </c>
      <c r="F89" s="4">
        <v>8.193E-26</v>
      </c>
      <c r="G89" s="4">
        <v>0</v>
      </c>
    </row>
    <row r="90" spans="1:8">
      <c r="A90" s="3" t="s">
        <v>477</v>
      </c>
      <c r="B90" s="4">
        <v>4.2839999999999997E-18</v>
      </c>
      <c r="C90" s="4">
        <v>8.4189999999999997E-18</v>
      </c>
      <c r="D90" s="4">
        <v>9.3679999999999998E-18</v>
      </c>
      <c r="E90" s="4">
        <v>9.1120000000000005E-18</v>
      </c>
      <c r="F90" s="4">
        <v>4.4619999999999998E-18</v>
      </c>
      <c r="G90" s="4">
        <v>1.5510000000000001E-18</v>
      </c>
      <c r="H90" t="s">
        <v>456</v>
      </c>
    </row>
    <row r="91" spans="1:8">
      <c r="B91" s="4">
        <v>8.4260000000000005E-19</v>
      </c>
      <c r="C91" s="4">
        <v>5.8519999999999998E-19</v>
      </c>
      <c r="D91" s="4">
        <v>1.8549999999999999E-20</v>
      </c>
      <c r="E91" s="4">
        <v>2.1619999999999999E-20</v>
      </c>
      <c r="F91" s="4">
        <v>2.299E-20</v>
      </c>
      <c r="G91" s="4">
        <v>4.3709999999999998E-21</v>
      </c>
    </row>
    <row r="92" spans="1:8">
      <c r="B92" s="4">
        <v>1.92E-21</v>
      </c>
      <c r="C92" s="4">
        <v>8.3120000000000004E-22</v>
      </c>
      <c r="D92" s="4">
        <v>3.573E-22</v>
      </c>
      <c r="E92" s="4">
        <v>4.706E-23</v>
      </c>
      <c r="F92" s="4">
        <v>2.5390000000000002E-25</v>
      </c>
      <c r="G92" s="4">
        <v>0</v>
      </c>
    </row>
    <row r="93" spans="1:8">
      <c r="A93" s="3" t="s">
        <v>478</v>
      </c>
      <c r="B93" s="4">
        <v>4.6310000000000002E-18</v>
      </c>
      <c r="C93" s="4">
        <v>7.5760000000000004E-18</v>
      </c>
      <c r="D93" s="4">
        <v>8.407E-18</v>
      </c>
      <c r="E93" s="4">
        <v>7.479E-18</v>
      </c>
      <c r="F93" s="4">
        <v>4.7440000000000003E-18</v>
      </c>
      <c r="G93" s="4">
        <v>2.854E-18</v>
      </c>
      <c r="H93" t="s">
        <v>456</v>
      </c>
    </row>
    <row r="94" spans="1:8">
      <c r="B94" s="4">
        <v>2.2169999999999998E-18</v>
      </c>
      <c r="C94" s="4">
        <v>1.8430000000000001E-18</v>
      </c>
      <c r="D94" s="4">
        <v>2.799E-19</v>
      </c>
      <c r="E94" s="4">
        <v>2.2100000000000002E-19</v>
      </c>
      <c r="F94" s="4">
        <v>1.5390000000000001E-19</v>
      </c>
      <c r="G94" s="4">
        <v>2.6850000000000001E-20</v>
      </c>
    </row>
    <row r="95" spans="1:8">
      <c r="B95" s="4">
        <v>1.1709999999999999E-20</v>
      </c>
      <c r="C95" s="4">
        <v>5.6830000000000001E-21</v>
      </c>
      <c r="D95" s="4">
        <v>3.102E-21</v>
      </c>
      <c r="E95" s="4">
        <v>8.2689999999999995E-22</v>
      </c>
      <c r="F95" s="4">
        <v>1.309E-23</v>
      </c>
      <c r="G95" s="4">
        <v>4.6940000000000002E-23</v>
      </c>
    </row>
    <row r="96" spans="1:8">
      <c r="A96" s="3" t="s">
        <v>479</v>
      </c>
      <c r="B96" s="4">
        <v>3.2220000000000001E-19</v>
      </c>
      <c r="C96" s="4">
        <v>7.3510000000000004E-19</v>
      </c>
      <c r="D96" s="4">
        <v>9.688E-19</v>
      </c>
      <c r="E96" s="4">
        <v>1.664E-18</v>
      </c>
      <c r="F96" s="4">
        <v>1.614E-18</v>
      </c>
      <c r="G96" s="4">
        <v>1.774E-18</v>
      </c>
      <c r="H96" t="s">
        <v>456</v>
      </c>
    </row>
    <row r="97" spans="1:8">
      <c r="B97" s="4">
        <v>1.921E-18</v>
      </c>
      <c r="C97" s="4">
        <v>2.0089999999999999E-18</v>
      </c>
      <c r="D97" s="4">
        <v>1.9479999999999999E-19</v>
      </c>
      <c r="E97" s="4">
        <v>2.8010000000000001E-19</v>
      </c>
      <c r="F97" s="4">
        <v>2.046E-19</v>
      </c>
      <c r="G97" s="4">
        <v>2.0430000000000001E-20</v>
      </c>
    </row>
    <row r="98" spans="1:8">
      <c r="B98" s="4">
        <v>1.0879999999999999E-20</v>
      </c>
      <c r="C98" s="4">
        <v>6.6549999999999999E-21</v>
      </c>
      <c r="D98" s="4">
        <v>4.564E-21</v>
      </c>
      <c r="E98" s="4">
        <v>2.324E-21</v>
      </c>
      <c r="F98" s="4">
        <v>9.2069999999999997E-22</v>
      </c>
      <c r="G98" s="4">
        <v>6.955E-24</v>
      </c>
    </row>
    <row r="99" spans="1:8">
      <c r="A99" s="3" t="s">
        <v>480</v>
      </c>
      <c r="B99" s="4">
        <v>3.5270000000000001E-19</v>
      </c>
      <c r="C99" s="4">
        <v>8.0410000000000002E-19</v>
      </c>
      <c r="D99" s="4">
        <v>1.055E-18</v>
      </c>
      <c r="E99" s="4">
        <v>1.815E-18</v>
      </c>
      <c r="F99" s="4">
        <v>1.705E-18</v>
      </c>
      <c r="G99" s="4">
        <v>1.805E-18</v>
      </c>
      <c r="H99" t="s">
        <v>456</v>
      </c>
    </row>
    <row r="100" spans="1:8">
      <c r="B100" s="4">
        <v>1.9280000000000001E-18</v>
      </c>
      <c r="C100" s="4">
        <v>2.001E-18</v>
      </c>
      <c r="D100" s="4">
        <v>2.3189999999999999E-19</v>
      </c>
      <c r="E100" s="4">
        <v>3.0330000000000001E-19</v>
      </c>
      <c r="F100" s="4">
        <v>2.14E-19</v>
      </c>
      <c r="G100" s="4">
        <v>2.7870000000000002E-20</v>
      </c>
    </row>
    <row r="101" spans="1:8">
      <c r="B101" s="4">
        <v>1.564E-20</v>
      </c>
      <c r="C101" s="4">
        <v>1.0020000000000001E-20</v>
      </c>
      <c r="D101" s="4">
        <v>7.0860000000000001E-21</v>
      </c>
      <c r="E101" s="4">
        <v>3.4040000000000003E-21</v>
      </c>
      <c r="F101" s="4">
        <v>1.177E-21</v>
      </c>
      <c r="G101" s="4">
        <v>9.8580000000000004E-24</v>
      </c>
    </row>
    <row r="102" spans="1:8">
      <c r="A102" s="3" t="s">
        <v>481</v>
      </c>
      <c r="B102" s="4">
        <v>2.147E-19</v>
      </c>
      <c r="C102" s="4">
        <v>4.8989999999999999E-19</v>
      </c>
      <c r="D102" s="4">
        <v>6.4569999999999996E-19</v>
      </c>
      <c r="E102" s="4">
        <v>1.109E-18</v>
      </c>
      <c r="F102" s="4">
        <v>1.0760000000000001E-18</v>
      </c>
      <c r="G102" s="4">
        <v>1.183E-18</v>
      </c>
      <c r="H102" t="s">
        <v>456</v>
      </c>
    </row>
    <row r="103" spans="1:8">
      <c r="B103" s="4">
        <v>1.281E-18</v>
      </c>
      <c r="C103" s="4">
        <v>1.339E-18</v>
      </c>
      <c r="D103" s="4">
        <v>1.299E-19</v>
      </c>
      <c r="E103" s="4">
        <v>1.8670000000000001E-19</v>
      </c>
      <c r="F103" s="4">
        <v>1.364E-19</v>
      </c>
      <c r="G103" s="4">
        <v>1.3620000000000001E-20</v>
      </c>
    </row>
    <row r="104" spans="1:8">
      <c r="B104" s="4">
        <v>7.2560000000000003E-21</v>
      </c>
      <c r="C104" s="4">
        <v>4.1870000000000002E-21</v>
      </c>
      <c r="D104" s="4">
        <v>2.372E-21</v>
      </c>
      <c r="E104" s="4">
        <v>7.0630000000000003E-22</v>
      </c>
      <c r="F104" s="4">
        <v>2.6410000000000001E-23</v>
      </c>
      <c r="G104" s="4">
        <v>0</v>
      </c>
    </row>
    <row r="105" spans="1:8">
      <c r="A105" s="3" t="s">
        <v>482</v>
      </c>
      <c r="B105" s="4">
        <v>2.351E-19</v>
      </c>
      <c r="C105" s="4">
        <v>5.3609999999999998E-19</v>
      </c>
      <c r="D105" s="4">
        <v>7.0340000000000005E-19</v>
      </c>
      <c r="E105" s="4">
        <v>1.2099999999999999E-18</v>
      </c>
      <c r="F105" s="4">
        <v>1.136E-18</v>
      </c>
      <c r="G105" s="4">
        <v>1.2030000000000001E-18</v>
      </c>
      <c r="H105" t="s">
        <v>456</v>
      </c>
    </row>
    <row r="106" spans="1:8">
      <c r="B106" s="4">
        <v>1.2850000000000001E-18</v>
      </c>
      <c r="C106" s="4">
        <v>1.334E-18</v>
      </c>
      <c r="D106" s="4">
        <v>1.546E-19</v>
      </c>
      <c r="E106" s="4">
        <v>2.022E-19</v>
      </c>
      <c r="F106" s="4">
        <v>1.4269999999999999E-19</v>
      </c>
      <c r="G106" s="4">
        <v>1.8579999999999999E-20</v>
      </c>
    </row>
    <row r="107" spans="1:8">
      <c r="B107" s="4">
        <v>1.043E-20</v>
      </c>
      <c r="C107" s="4">
        <v>6.3030000000000002E-21</v>
      </c>
      <c r="D107" s="4">
        <v>3.6799999999999997E-21</v>
      </c>
      <c r="E107" s="4">
        <v>1.052E-21</v>
      </c>
      <c r="F107" s="4">
        <v>3.3299999999999998E-23</v>
      </c>
      <c r="G107" s="4">
        <v>0</v>
      </c>
    </row>
    <row r="108" spans="1:8">
      <c r="A108" s="3" t="s">
        <v>483</v>
      </c>
      <c r="B108" s="4">
        <v>3.2110000000000001E-18</v>
      </c>
      <c r="C108" s="4">
        <v>3.2110000000000001E-18</v>
      </c>
      <c r="D108" s="4">
        <v>3.2060000000000001E-18</v>
      </c>
      <c r="E108" s="4">
        <v>3.2110000000000001E-18</v>
      </c>
      <c r="F108" s="4">
        <v>3.0719999999999999E-18</v>
      </c>
      <c r="G108" s="4">
        <v>3.197E-18</v>
      </c>
      <c r="H108" t="s">
        <v>484</v>
      </c>
    </row>
    <row r="109" spans="1:8">
      <c r="B109" s="4">
        <v>3.4149999999999999E-18</v>
      </c>
      <c r="C109" s="4">
        <v>3.5730000000000002E-18</v>
      </c>
      <c r="D109" s="4">
        <v>5.4300000000000002E-19</v>
      </c>
      <c r="E109" s="4">
        <v>5.9059999999999996E-19</v>
      </c>
      <c r="F109" s="4">
        <v>4.6309999999999997E-19</v>
      </c>
      <c r="G109" s="4">
        <v>1.6270000000000001E-19</v>
      </c>
    </row>
    <row r="110" spans="1:8">
      <c r="B110" s="4">
        <v>1.401E-19</v>
      </c>
      <c r="C110" s="4">
        <v>1.16E-19</v>
      </c>
      <c r="D110" s="4">
        <v>9.1940000000000002E-20</v>
      </c>
      <c r="E110" s="4">
        <v>4.1789999999999998E-20</v>
      </c>
      <c r="F110" s="4">
        <v>3.192E-21</v>
      </c>
      <c r="G110" s="4">
        <v>6.5780000000000001E-24</v>
      </c>
    </row>
    <row r="111" spans="1:8">
      <c r="A111" s="3" t="s">
        <v>485</v>
      </c>
      <c r="B111" s="4">
        <v>4.0200000000000002E-18</v>
      </c>
      <c r="C111" s="4">
        <v>4.0200000000000002E-18</v>
      </c>
      <c r="D111" s="4">
        <v>4.0049999999999999E-18</v>
      </c>
      <c r="E111" s="4">
        <v>4.0200000000000002E-18</v>
      </c>
      <c r="F111" s="4">
        <v>3.5159999999999996E-18</v>
      </c>
      <c r="G111" s="4">
        <v>3.1870000000000001E-18</v>
      </c>
      <c r="H111" t="s">
        <v>484</v>
      </c>
    </row>
    <row r="112" spans="1:8">
      <c r="B112" s="4">
        <v>3.3100000000000001E-18</v>
      </c>
      <c r="C112" s="4">
        <v>3.4439999999999999E-18</v>
      </c>
      <c r="D112" s="4">
        <v>5.9969999999999998E-19</v>
      </c>
      <c r="E112" s="4">
        <v>6.0370000000000001E-19</v>
      </c>
      <c r="F112" s="4">
        <v>4.5169999999999997E-19</v>
      </c>
      <c r="G112" s="4">
        <v>1.5919999999999999E-19</v>
      </c>
    </row>
    <row r="113" spans="1:8">
      <c r="B113" s="4">
        <v>1.3940000000000001E-19</v>
      </c>
      <c r="C113" s="4">
        <v>1.197E-19</v>
      </c>
      <c r="D113" s="4">
        <v>9.9319999999999997E-20</v>
      </c>
      <c r="E113" s="4">
        <v>5.206E-20</v>
      </c>
      <c r="F113" s="4">
        <v>5.7729999999999997E-21</v>
      </c>
      <c r="G113" s="4">
        <v>2.1730000000000001E-23</v>
      </c>
    </row>
    <row r="114" spans="1:8">
      <c r="A114" s="3" t="s">
        <v>486</v>
      </c>
      <c r="B114" s="4">
        <v>5.6199999999999998E-21</v>
      </c>
      <c r="C114" s="4">
        <v>5.6199999999999998E-21</v>
      </c>
      <c r="D114" s="4">
        <v>5.6449999999999999E-21</v>
      </c>
      <c r="E114" s="4">
        <v>5.6199999999999998E-21</v>
      </c>
      <c r="F114" s="4">
        <v>6.5270000000000001E-21</v>
      </c>
      <c r="G114" s="4">
        <v>8.167E-21</v>
      </c>
      <c r="H114" t="s">
        <v>456</v>
      </c>
    </row>
    <row r="115" spans="1:8">
      <c r="B115" s="4">
        <v>8.9530000000000001E-21</v>
      </c>
      <c r="C115" s="4">
        <v>9.5790000000000006E-21</v>
      </c>
      <c r="D115" s="4">
        <v>3.185E-21</v>
      </c>
      <c r="E115" s="4">
        <v>2.2929999999999999E-21</v>
      </c>
      <c r="F115" s="4">
        <v>1.207E-21</v>
      </c>
      <c r="G115" s="4">
        <v>2.0269999999999999E-22</v>
      </c>
    </row>
    <row r="116" spans="1:8">
      <c r="B116" s="4">
        <v>1.1340000000000001E-22</v>
      </c>
      <c r="C116" s="4">
        <v>1.497E-22</v>
      </c>
      <c r="D116" s="4">
        <v>3.9560000000000002E-22</v>
      </c>
      <c r="E116" s="4">
        <v>6.8650000000000004E-21</v>
      </c>
      <c r="F116" s="4">
        <v>3.5939999999999999E-19</v>
      </c>
      <c r="G116" s="4">
        <v>1.1569999999999999E-19</v>
      </c>
    </row>
    <row r="117" spans="1:8">
      <c r="A117" s="3" t="s">
        <v>487</v>
      </c>
      <c r="B117" s="4">
        <v>3.0060000000000002E-17</v>
      </c>
      <c r="C117" s="4">
        <v>3.9050000000000001E-17</v>
      </c>
      <c r="D117" s="4">
        <v>4.3830000000000002E-17</v>
      </c>
      <c r="E117" s="4">
        <v>5.0350000000000001E-17</v>
      </c>
      <c r="F117" s="4">
        <v>4.8170000000000002E-17</v>
      </c>
      <c r="G117" s="4">
        <v>3.2380000000000002E-17</v>
      </c>
      <c r="H117" t="s">
        <v>456</v>
      </c>
    </row>
    <row r="118" spans="1:8">
      <c r="B118" s="4">
        <v>2.2199999999999999E-17</v>
      </c>
      <c r="C118" s="4">
        <v>1.4459999999999999E-17</v>
      </c>
      <c r="D118" s="4">
        <v>2.2599999999999999E-18</v>
      </c>
      <c r="E118" s="4">
        <v>1.318E-18</v>
      </c>
      <c r="F118" s="4">
        <v>1.072E-18</v>
      </c>
      <c r="G118" s="4">
        <v>3.1690000000000002E-19</v>
      </c>
    </row>
    <row r="119" spans="1:8">
      <c r="B119" s="4">
        <v>1.7009999999999999E-19</v>
      </c>
      <c r="C119" s="4">
        <v>1.1490000000000001E-19</v>
      </c>
      <c r="D119" s="4">
        <v>1.063E-19</v>
      </c>
      <c r="E119" s="4">
        <v>1.3689999999999999E-19</v>
      </c>
      <c r="F119" s="4">
        <v>1.5770000000000001E-19</v>
      </c>
      <c r="G119" s="4">
        <v>1.374E-20</v>
      </c>
    </row>
    <row r="120" spans="1:8">
      <c r="A120" s="3" t="s">
        <v>488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t="s">
        <v>456</v>
      </c>
    </row>
    <row r="121" spans="1:8">
      <c r="B121" s="4">
        <v>0</v>
      </c>
      <c r="C121" s="4">
        <v>0</v>
      </c>
      <c r="D121" s="4">
        <v>5.4820000000000001E-21</v>
      </c>
      <c r="E121" s="4">
        <v>2.4190000000000001E-20</v>
      </c>
      <c r="F121" s="4">
        <v>4.9799999999999998E-20</v>
      </c>
      <c r="G121" s="4">
        <v>8.4130000000000003E-20</v>
      </c>
    </row>
    <row r="122" spans="1:8">
      <c r="B122" s="4">
        <v>1.393E-19</v>
      </c>
      <c r="C122" s="4">
        <v>1.878E-19</v>
      </c>
      <c r="D122" s="4">
        <v>2.2650000000000001E-19</v>
      </c>
      <c r="E122" s="4">
        <v>2.524E-19</v>
      </c>
      <c r="F122" s="4">
        <v>6.3279999999999997E-20</v>
      </c>
      <c r="G122" s="4">
        <v>6.9629999999999996E-22</v>
      </c>
    </row>
    <row r="123" spans="1:8">
      <c r="A123" s="3" t="s">
        <v>489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t="s">
        <v>456</v>
      </c>
    </row>
    <row r="124" spans="1:8">
      <c r="B124" s="4">
        <v>0</v>
      </c>
      <c r="C124" s="4">
        <v>0</v>
      </c>
      <c r="D124" s="4">
        <v>6.0019999999999999E-21</v>
      </c>
      <c r="E124" s="4">
        <v>2.7079999999999999E-20</v>
      </c>
      <c r="F124" s="4">
        <v>5.4089999999999997E-20</v>
      </c>
      <c r="G124" s="4">
        <v>8.8550000000000003E-20</v>
      </c>
    </row>
    <row r="125" spans="1:8">
      <c r="B125" s="4">
        <v>1.4039999999999999E-19</v>
      </c>
      <c r="C125" s="4">
        <v>1.8440000000000001E-19</v>
      </c>
      <c r="D125" s="4">
        <v>2.1849999999999998E-19</v>
      </c>
      <c r="E125" s="4">
        <v>2.4110000000000001E-19</v>
      </c>
      <c r="F125" s="4">
        <v>6.5519999999999994E-20</v>
      </c>
      <c r="G125" s="4">
        <v>6.8230000000000002E-22</v>
      </c>
    </row>
    <row r="126" spans="1:8">
      <c r="A126" s="3" t="s">
        <v>490</v>
      </c>
      <c r="B126" s="4">
        <v>0</v>
      </c>
      <c r="C126" s="4">
        <v>3.6949999999999999E-21</v>
      </c>
      <c r="D126" s="4">
        <v>1.571E-20</v>
      </c>
      <c r="E126" s="4">
        <v>2.4349999999999999E-20</v>
      </c>
      <c r="F126" s="4">
        <v>5.8870000000000002E-20</v>
      </c>
      <c r="G126" s="4">
        <v>5.4240000000000002E-20</v>
      </c>
      <c r="H126" t="s">
        <v>456</v>
      </c>
    </row>
    <row r="127" spans="1:8">
      <c r="B127" s="4">
        <v>5.7980000000000001E-20</v>
      </c>
      <c r="C127" s="4">
        <v>6.6940000000000003E-20</v>
      </c>
      <c r="D127" s="4">
        <v>1.019E-19</v>
      </c>
      <c r="E127" s="4">
        <v>6.5409999999999998E-20</v>
      </c>
      <c r="F127" s="4">
        <v>5.4299999999999997E-20</v>
      </c>
      <c r="G127" s="4">
        <v>5.5699999999999995E-20</v>
      </c>
    </row>
    <row r="128" spans="1:8">
      <c r="B128" s="4">
        <v>6.0670000000000001E-20</v>
      </c>
      <c r="C128" s="4">
        <v>5.9550000000000003E-20</v>
      </c>
      <c r="D128" s="4">
        <v>5.3760000000000002E-20</v>
      </c>
      <c r="E128" s="4">
        <v>3.1200000000000001E-20</v>
      </c>
      <c r="F128" s="4">
        <v>6.5290000000000002E-21</v>
      </c>
      <c r="G128" s="4">
        <v>1.273E-23</v>
      </c>
    </row>
    <row r="129" spans="1:8">
      <c r="A129" s="3" t="s">
        <v>491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t="s">
        <v>456</v>
      </c>
    </row>
    <row r="130" spans="1:8">
      <c r="B130" s="4">
        <v>0</v>
      </c>
      <c r="C130" s="4">
        <v>0</v>
      </c>
      <c r="D130" s="4">
        <v>4.061E-19</v>
      </c>
      <c r="E130" s="4">
        <v>5.6159999999999996E-19</v>
      </c>
      <c r="F130" s="4">
        <v>8.7760000000000005E-19</v>
      </c>
      <c r="G130" s="4">
        <v>1.211E-18</v>
      </c>
    </row>
    <row r="131" spans="1:8">
      <c r="B131" s="4">
        <v>1.8569999999999998E-18</v>
      </c>
      <c r="C131" s="4">
        <v>2.6059999999999998E-18</v>
      </c>
      <c r="D131" s="4">
        <v>2.5220000000000001E-18</v>
      </c>
      <c r="E131" s="4">
        <v>4.2269999999999999E-18</v>
      </c>
      <c r="F131" s="4">
        <v>3.2540000000000002E-18</v>
      </c>
      <c r="G131" s="4">
        <v>4.0609999999999999E-20</v>
      </c>
    </row>
    <row r="132" spans="1:8">
      <c r="A132" s="3" t="s">
        <v>492</v>
      </c>
      <c r="B132" s="4">
        <v>6.1099999999999998E-18</v>
      </c>
      <c r="C132" s="4">
        <v>6.1099999999999998E-18</v>
      </c>
      <c r="D132" s="4">
        <v>6.1099999999999998E-18</v>
      </c>
      <c r="E132" s="4">
        <v>6.1099999999999998E-18</v>
      </c>
      <c r="F132" s="4">
        <v>6.1099999999999998E-18</v>
      </c>
      <c r="G132" s="4">
        <v>6.1099999999999998E-18</v>
      </c>
      <c r="H132" t="s">
        <v>484</v>
      </c>
    </row>
    <row r="133" spans="1:8">
      <c r="B133" s="4">
        <v>6.1099999999999998E-18</v>
      </c>
      <c r="C133" s="4">
        <v>6.1099999999999998E-18</v>
      </c>
      <c r="D133" s="4">
        <v>1.306E-17</v>
      </c>
      <c r="E133" s="4">
        <v>3.6490000000000004E-18</v>
      </c>
      <c r="F133" s="4">
        <v>2.3650000000000001E-18</v>
      </c>
      <c r="G133" s="4">
        <v>2.0000000000000001E-18</v>
      </c>
    </row>
    <row r="134" spans="1:8">
      <c r="B134" s="4">
        <v>2.0000000000000001E-18</v>
      </c>
      <c r="C134" s="4">
        <v>2.0000000000000001E-18</v>
      </c>
      <c r="D134" s="4">
        <v>2.0000000000000001E-18</v>
      </c>
      <c r="E134" s="4">
        <v>2.0000000000000001E-18</v>
      </c>
      <c r="F134" s="4">
        <v>2.0000000000000001E-18</v>
      </c>
      <c r="G134" s="4">
        <v>2.0000000000000001E-18</v>
      </c>
    </row>
    <row r="135" spans="1:8">
      <c r="A135" s="3" t="s">
        <v>493</v>
      </c>
      <c r="B135" s="4">
        <v>4.2299999999999998E-18</v>
      </c>
      <c r="C135" s="4">
        <v>4.2299999999999998E-18</v>
      </c>
      <c r="D135" s="4">
        <v>4.2189999999999997E-18</v>
      </c>
      <c r="E135" s="4">
        <v>4.2299999999999998E-18</v>
      </c>
      <c r="F135" s="4">
        <v>3.8029999999999997E-18</v>
      </c>
      <c r="G135" s="4">
        <v>3.0089999999999999E-18</v>
      </c>
      <c r="H135" t="s">
        <v>484</v>
      </c>
    </row>
    <row r="136" spans="1:8">
      <c r="B136" s="4">
        <v>2.6480000000000001E-18</v>
      </c>
      <c r="C136" s="4">
        <v>2.407E-18</v>
      </c>
      <c r="D136" s="4">
        <v>4.0640000000000001E-18</v>
      </c>
      <c r="E136" s="4">
        <v>1.9699999999999999E-18</v>
      </c>
      <c r="F136" s="4">
        <v>1.235E-18</v>
      </c>
      <c r="G136" s="4">
        <v>8.6799999999999993E-19</v>
      </c>
    </row>
    <row r="137" spans="1:8">
      <c r="B137" s="4">
        <v>5.7180000000000001E-19</v>
      </c>
      <c r="C137" s="4">
        <v>4.162E-19</v>
      </c>
      <c r="D137" s="4">
        <v>3.233E-19</v>
      </c>
      <c r="E137" s="4">
        <v>1.921E-19</v>
      </c>
      <c r="F137" s="4">
        <v>3.8549999999999998E-20</v>
      </c>
      <c r="G137" s="4">
        <v>7.2380000000000001E-22</v>
      </c>
    </row>
    <row r="138" spans="1:8">
      <c r="A138" s="3" t="s">
        <v>494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t="s">
        <v>456</v>
      </c>
    </row>
    <row r="139" spans="1:8">
      <c r="B139" s="4">
        <v>0</v>
      </c>
      <c r="C139" s="4">
        <v>0</v>
      </c>
      <c r="D139" s="4">
        <v>4.7370000000000003E-18</v>
      </c>
      <c r="E139" s="4">
        <v>3.2620000000000001E-18</v>
      </c>
      <c r="F139" s="4">
        <v>1.8580000000000001E-18</v>
      </c>
      <c r="G139" s="4">
        <v>1.428E-18</v>
      </c>
    </row>
    <row r="140" spans="1:8">
      <c r="B140" s="4">
        <v>5.9820000000000002E-19</v>
      </c>
      <c r="C140" s="4">
        <v>3.5479999999999998E-19</v>
      </c>
      <c r="D140" s="4">
        <v>1.4269999999999999E-19</v>
      </c>
      <c r="E140" s="4">
        <v>0</v>
      </c>
      <c r="F140" s="4">
        <v>0</v>
      </c>
      <c r="G140" s="4">
        <v>0</v>
      </c>
    </row>
    <row r="141" spans="1:8">
      <c r="A141" s="3" t="s">
        <v>495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t="s">
        <v>456</v>
      </c>
    </row>
    <row r="142" spans="1:8">
      <c r="B142" s="4">
        <v>0</v>
      </c>
      <c r="C142" s="4">
        <v>0</v>
      </c>
      <c r="D142" s="4">
        <v>0</v>
      </c>
      <c r="E142" s="4">
        <v>5.6199999999999998E-19</v>
      </c>
      <c r="F142" s="4">
        <v>1.202E-18</v>
      </c>
      <c r="G142" s="4">
        <v>2.008E-18</v>
      </c>
    </row>
    <row r="143" spans="1:8">
      <c r="B143" s="4">
        <v>3.2389999999999999E-18</v>
      </c>
      <c r="C143" s="4">
        <v>4.5199999999999998E-18</v>
      </c>
      <c r="D143" s="4">
        <v>5.0640000000000002E-18</v>
      </c>
      <c r="E143" s="4">
        <v>5.8089999999999997E-18</v>
      </c>
      <c r="F143" s="4">
        <v>7.3500000000000004E-19</v>
      </c>
      <c r="G143" s="4">
        <v>0</v>
      </c>
    </row>
    <row r="144" spans="1:8">
      <c r="A144" s="3" t="s">
        <v>496</v>
      </c>
      <c r="B144" s="4">
        <v>0</v>
      </c>
      <c r="C144" s="4">
        <v>0</v>
      </c>
      <c r="D144" s="4">
        <v>5.4840000000000001E-19</v>
      </c>
      <c r="E144" s="4">
        <v>7.2449999999999998E-19</v>
      </c>
      <c r="F144" s="4">
        <v>3.702E-18</v>
      </c>
      <c r="G144" s="4">
        <v>3.4750000000000004E-18</v>
      </c>
      <c r="H144" t="s">
        <v>456</v>
      </c>
    </row>
    <row r="145" spans="1:8">
      <c r="B145" s="4">
        <v>3.1820000000000001E-18</v>
      </c>
      <c r="C145" s="4">
        <v>2.9779999999999999E-18</v>
      </c>
      <c r="D145" s="4">
        <v>5.3039999999999999E-19</v>
      </c>
      <c r="E145" s="4">
        <v>6.0859999999999998E-19</v>
      </c>
      <c r="F145" s="4">
        <v>4.4889999999999998E-19</v>
      </c>
      <c r="G145" s="4">
        <v>1.9629999999999999E-19</v>
      </c>
    </row>
    <row r="146" spans="1:8">
      <c r="B146" s="4">
        <v>1.5840000000000001E-19</v>
      </c>
      <c r="C146" s="4">
        <v>1.3070000000000001E-19</v>
      </c>
      <c r="D146" s="4">
        <v>1.11E-19</v>
      </c>
      <c r="E146" s="4">
        <v>8.0329999999999997E-20</v>
      </c>
      <c r="F146" s="4">
        <v>3.3769999999999999E-20</v>
      </c>
      <c r="G146" s="4">
        <v>1.2700000000000001E-21</v>
      </c>
    </row>
    <row r="147" spans="1:8">
      <c r="A147" s="3" t="s">
        <v>497</v>
      </c>
      <c r="B147" s="4">
        <v>0</v>
      </c>
      <c r="C147" s="4">
        <v>0</v>
      </c>
      <c r="D147" s="4">
        <v>8.0259999999999997E-19</v>
      </c>
      <c r="E147" s="4">
        <v>1.0709999999999999E-18</v>
      </c>
      <c r="F147" s="4">
        <v>5.1660000000000001E-18</v>
      </c>
      <c r="G147" s="4">
        <v>4.19E-18</v>
      </c>
      <c r="H147" t="s">
        <v>456</v>
      </c>
    </row>
    <row r="148" spans="1:8">
      <c r="B148" s="4">
        <v>3.4670000000000001E-18</v>
      </c>
      <c r="C148" s="4">
        <v>3.0390000000000002E-18</v>
      </c>
      <c r="D148" s="4">
        <v>5.5669999999999999E-19</v>
      </c>
      <c r="E148" s="4">
        <v>5.9890000000000004E-19</v>
      </c>
      <c r="F148" s="4">
        <v>4.5280000000000001E-19</v>
      </c>
      <c r="G148" s="4">
        <v>2.0980000000000001E-19</v>
      </c>
    </row>
    <row r="149" spans="1:8">
      <c r="B149" s="4">
        <v>1.705E-19</v>
      </c>
      <c r="C149" s="4">
        <v>1.4249999999999999E-19</v>
      </c>
      <c r="D149" s="4">
        <v>1.2070000000000001E-19</v>
      </c>
      <c r="E149" s="4">
        <v>8.6479999999999996E-20</v>
      </c>
      <c r="F149" s="4">
        <v>3.7159999999999999E-20</v>
      </c>
      <c r="G149" s="4">
        <v>1.445E-21</v>
      </c>
    </row>
    <row r="150" spans="1:8">
      <c r="A150" s="3" t="s">
        <v>498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t="s">
        <v>456</v>
      </c>
    </row>
    <row r="151" spans="1:8">
      <c r="B151" s="4">
        <v>0</v>
      </c>
      <c r="C151" s="4">
        <v>0</v>
      </c>
      <c r="D151" s="4">
        <v>1.3239999999999999E-19</v>
      </c>
      <c r="E151" s="4">
        <v>2.0110000000000001E-19</v>
      </c>
      <c r="F151" s="4">
        <v>2.2019999999999999E-19</v>
      </c>
      <c r="G151" s="4">
        <v>2.1960000000000002E-19</v>
      </c>
    </row>
    <row r="152" spans="1:8">
      <c r="B152" s="4">
        <v>1.726E-19</v>
      </c>
      <c r="C152" s="4">
        <v>1.3669999999999999E-19</v>
      </c>
      <c r="D152" s="4">
        <v>1.1569999999999999E-19</v>
      </c>
      <c r="E152" s="4">
        <v>1.125E-19</v>
      </c>
      <c r="F152" s="4">
        <v>6.1969999999999997E-20</v>
      </c>
      <c r="G152" s="4">
        <v>2.7549999999999998E-21</v>
      </c>
    </row>
    <row r="153" spans="1:8">
      <c r="A153" s="3" t="s">
        <v>499</v>
      </c>
      <c r="B153" s="4">
        <v>0</v>
      </c>
      <c r="C153" s="4">
        <v>0</v>
      </c>
      <c r="D153" s="4">
        <v>3.138E-21</v>
      </c>
      <c r="E153" s="4">
        <v>3.852E-21</v>
      </c>
      <c r="F153" s="4">
        <v>2.7979999999999998E-20</v>
      </c>
      <c r="G153" s="4">
        <v>4.2580000000000002E-20</v>
      </c>
      <c r="H153" t="s">
        <v>456</v>
      </c>
    </row>
    <row r="154" spans="1:8">
      <c r="B154" s="4">
        <v>4.9150000000000001E-20</v>
      </c>
      <c r="C154" s="4">
        <v>5.482E-20</v>
      </c>
      <c r="D154" s="4">
        <v>2.2929999999999999E-20</v>
      </c>
      <c r="E154" s="4">
        <v>1.5310000000000001E-20</v>
      </c>
      <c r="F154" s="4">
        <v>7.6199999999999993E-21</v>
      </c>
      <c r="G154" s="4">
        <v>1.9829999999999999E-21</v>
      </c>
    </row>
    <row r="155" spans="1:8">
      <c r="B155" s="4">
        <v>4.1150000000000001E-21</v>
      </c>
      <c r="C155" s="4">
        <v>9.5710000000000001E-21</v>
      </c>
      <c r="D155" s="4">
        <v>2.126E-20</v>
      </c>
      <c r="E155" s="4">
        <v>1.102E-19</v>
      </c>
      <c r="F155" s="4">
        <v>3.2719999999999998E-19</v>
      </c>
      <c r="G155" s="4">
        <v>1.9800000000000001E-20</v>
      </c>
    </row>
    <row r="156" spans="1:8">
      <c r="A156" s="3" t="s">
        <v>500</v>
      </c>
      <c r="B156" s="4">
        <v>0</v>
      </c>
      <c r="C156" s="4">
        <v>0</v>
      </c>
      <c r="D156" s="4">
        <v>3.3559999999999999E-21</v>
      </c>
      <c r="E156" s="4">
        <v>4.1520000000000002E-21</v>
      </c>
      <c r="F156" s="4">
        <v>2.9060000000000001E-20</v>
      </c>
      <c r="G156" s="4">
        <v>4.2339999999999998E-20</v>
      </c>
      <c r="H156" t="s">
        <v>456</v>
      </c>
    </row>
    <row r="157" spans="1:8">
      <c r="B157" s="4">
        <v>4.785E-20</v>
      </c>
      <c r="C157" s="4">
        <v>5.2440000000000003E-20</v>
      </c>
      <c r="D157" s="4">
        <v>2.43E-20</v>
      </c>
      <c r="E157" s="4">
        <v>1.5959999999999999E-20</v>
      </c>
      <c r="F157" s="4">
        <v>8.7179999999999996E-21</v>
      </c>
      <c r="G157" s="4">
        <v>3.8540000000000002E-21</v>
      </c>
    </row>
    <row r="158" spans="1:8">
      <c r="B158" s="4">
        <v>7.5819999999999999E-21</v>
      </c>
      <c r="C158" s="4">
        <v>1.55E-20</v>
      </c>
      <c r="D158" s="4">
        <v>3.038E-20</v>
      </c>
      <c r="E158" s="4">
        <v>1.2229999999999999E-19</v>
      </c>
      <c r="F158" s="4">
        <v>3.1839999999999998E-19</v>
      </c>
      <c r="G158" s="4">
        <v>2.0449999999999999E-20</v>
      </c>
    </row>
    <row r="159" spans="1:8">
      <c r="A159" s="3" t="s">
        <v>501</v>
      </c>
      <c r="B159" s="4">
        <v>1.076E-19</v>
      </c>
      <c r="C159" s="4">
        <v>8.4900000000000002E-20</v>
      </c>
      <c r="D159" s="4">
        <v>6.9739999999999999E-20</v>
      </c>
      <c r="E159" s="4">
        <v>5.1999999999999999E-20</v>
      </c>
      <c r="F159" s="4">
        <v>2.171E-20</v>
      </c>
      <c r="G159" s="4">
        <v>6.4049999999999999E-21</v>
      </c>
      <c r="H159" t="s">
        <v>456</v>
      </c>
    </row>
    <row r="160" spans="1:8">
      <c r="B160" s="4">
        <v>3.097E-21</v>
      </c>
      <c r="C160" s="4">
        <v>2.473E-21</v>
      </c>
      <c r="D160" s="4">
        <v>3.3079999999999998E-25</v>
      </c>
      <c r="E160" s="4">
        <v>1.048E-23</v>
      </c>
      <c r="F160" s="4">
        <v>4.1139999999999999E-23</v>
      </c>
      <c r="G160" s="4">
        <v>0</v>
      </c>
    </row>
    <row r="161" spans="1:8"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</row>
    <row r="162" spans="1:8">
      <c r="A162" s="3" t="s">
        <v>502</v>
      </c>
      <c r="B162" s="4">
        <v>1.225E-19</v>
      </c>
      <c r="C162" s="4">
        <v>1.0060000000000001E-19</v>
      </c>
      <c r="D162" s="4">
        <v>8.4930000000000005E-20</v>
      </c>
      <c r="E162" s="4">
        <v>6.6579999999999998E-20</v>
      </c>
      <c r="F162" s="4">
        <v>3.135E-20</v>
      </c>
      <c r="G162" s="4">
        <v>1.15E-20</v>
      </c>
      <c r="H162" t="s">
        <v>456</v>
      </c>
    </row>
    <row r="163" spans="1:8">
      <c r="B163" s="4">
        <v>6.2820000000000004E-21</v>
      </c>
      <c r="C163" s="4">
        <v>4.6140000000000001E-21</v>
      </c>
      <c r="D163" s="4">
        <v>1.501E-24</v>
      </c>
      <c r="E163" s="4">
        <v>4.0700000000000002E-23</v>
      </c>
      <c r="F163" s="4">
        <v>1.1729999999999999E-22</v>
      </c>
      <c r="G163" s="4">
        <v>0</v>
      </c>
    </row>
    <row r="164" spans="1:8"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</row>
    <row r="165" spans="1:8">
      <c r="A165" s="3" t="s">
        <v>503</v>
      </c>
      <c r="B165" s="4">
        <v>2.177E-18</v>
      </c>
      <c r="C165" s="4">
        <v>1.608E-18</v>
      </c>
      <c r="D165" s="4">
        <v>1.3020000000000001E-18</v>
      </c>
      <c r="E165" s="4">
        <v>9.6159999999999995E-19</v>
      </c>
      <c r="F165" s="4">
        <v>4.5380000000000004E-19</v>
      </c>
      <c r="G165" s="4">
        <v>1.638E-19</v>
      </c>
      <c r="H165" t="s">
        <v>456</v>
      </c>
    </row>
    <row r="166" spans="1:8">
      <c r="B166" s="4">
        <v>9.5619999999999994E-20</v>
      </c>
      <c r="C166" s="4">
        <v>7.1130000000000004E-20</v>
      </c>
      <c r="D166" s="4">
        <v>4.1120000000000001E-23</v>
      </c>
      <c r="E166" s="4">
        <v>7.0259999999999999E-22</v>
      </c>
      <c r="F166" s="4">
        <v>1.8920000000000001E-21</v>
      </c>
      <c r="G166" s="4">
        <v>0</v>
      </c>
    </row>
    <row r="167" spans="1:8"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8">
      <c r="A168" s="3" t="s">
        <v>504</v>
      </c>
      <c r="B168" s="4">
        <v>2.2370000000000001E-18</v>
      </c>
      <c r="C168" s="4">
        <v>1.652E-18</v>
      </c>
      <c r="D168" s="4">
        <v>1.339E-18</v>
      </c>
      <c r="E168" s="4">
        <v>9.8820000000000006E-19</v>
      </c>
      <c r="F168" s="4">
        <v>4.8840000000000004E-19</v>
      </c>
      <c r="G168" s="4">
        <v>2.0260000000000001E-19</v>
      </c>
      <c r="H168" t="s">
        <v>456</v>
      </c>
    </row>
    <row r="169" spans="1:8">
      <c r="B169" s="4">
        <v>1.2659999999999999E-19</v>
      </c>
      <c r="C169" s="4">
        <v>9.3609999999999995E-20</v>
      </c>
      <c r="D169" s="4">
        <v>9.7320000000000002E-23</v>
      </c>
      <c r="E169" s="4">
        <v>1.289E-21</v>
      </c>
      <c r="F169" s="4">
        <v>2.9550000000000001E-21</v>
      </c>
      <c r="G169" s="4">
        <v>0</v>
      </c>
    </row>
    <row r="170" spans="1:8"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8">
      <c r="A171" s="3" t="s">
        <v>505</v>
      </c>
      <c r="B171" s="4">
        <v>7.0010000000000003E-19</v>
      </c>
      <c r="C171" s="4">
        <v>4.0439999999999999E-19</v>
      </c>
      <c r="D171" s="4">
        <v>2.7799999999999998E-19</v>
      </c>
      <c r="E171" s="4">
        <v>1.507E-19</v>
      </c>
      <c r="F171" s="4">
        <v>4.142E-20</v>
      </c>
      <c r="G171" s="4">
        <v>6.6269999999999996E-21</v>
      </c>
      <c r="H171" t="s">
        <v>456</v>
      </c>
    </row>
    <row r="172" spans="1:8">
      <c r="B172" s="4">
        <v>2.876E-21</v>
      </c>
      <c r="C172" s="4">
        <v>5.3949999999999999E-21</v>
      </c>
      <c r="D172" s="4">
        <v>2.6980000000000002E-25</v>
      </c>
      <c r="E172" s="4">
        <v>8.767E-24</v>
      </c>
      <c r="F172" s="4">
        <v>3.338E-23</v>
      </c>
      <c r="G172" s="4">
        <v>0</v>
      </c>
    </row>
    <row r="173" spans="1:8"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</row>
    <row r="174" spans="1:8">
      <c r="A174" s="3" t="s">
        <v>506</v>
      </c>
      <c r="B174" s="4">
        <v>1.0120000000000001E-18</v>
      </c>
      <c r="C174" s="4">
        <v>5.8440000000000005E-19</v>
      </c>
      <c r="D174" s="4">
        <v>4.0200000000000001E-19</v>
      </c>
      <c r="E174" s="4">
        <v>2.1780000000000001E-19</v>
      </c>
      <c r="F174" s="4">
        <v>6.2909999999999999E-20</v>
      </c>
      <c r="G174" s="4">
        <v>1.258E-20</v>
      </c>
      <c r="H174" t="s">
        <v>456</v>
      </c>
    </row>
    <row r="175" spans="1:8">
      <c r="B175" s="4">
        <v>5.9590000000000002E-21</v>
      </c>
      <c r="C175" s="4">
        <v>8.7789999999999997E-21</v>
      </c>
      <c r="D175" s="4">
        <v>8.2789999999999995E-25</v>
      </c>
      <c r="E175" s="4">
        <v>2.4660000000000001E-23</v>
      </c>
      <c r="F175" s="4">
        <v>8.2610000000000005E-23</v>
      </c>
      <c r="G175" s="4">
        <v>0</v>
      </c>
    </row>
    <row r="176" spans="1:8"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</row>
    <row r="177" spans="1:8">
      <c r="A177" s="3" t="s">
        <v>507</v>
      </c>
      <c r="B177" s="4">
        <v>1.061E-18</v>
      </c>
      <c r="C177" s="4">
        <v>6.8520000000000002E-19</v>
      </c>
      <c r="D177" s="4">
        <v>4.9829999999999998E-19</v>
      </c>
      <c r="E177" s="4">
        <v>2.8099999999999999E-19</v>
      </c>
      <c r="F177" s="4">
        <v>8.6269999999999997E-20</v>
      </c>
      <c r="G177" s="4">
        <v>2.02E-20</v>
      </c>
      <c r="H177" t="s">
        <v>456</v>
      </c>
    </row>
    <row r="178" spans="1:8">
      <c r="B178" s="4">
        <v>1.043E-20</v>
      </c>
      <c r="C178" s="4">
        <v>1.272E-20</v>
      </c>
      <c r="D178" s="4">
        <v>4.1580000000000003E-24</v>
      </c>
      <c r="E178" s="4">
        <v>6.8080000000000004E-23</v>
      </c>
      <c r="F178" s="4">
        <v>1.7999999999999999E-22</v>
      </c>
      <c r="G178" s="4">
        <v>0</v>
      </c>
    </row>
    <row r="179" spans="1:8"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</row>
    <row r="180" spans="1:8">
      <c r="A180" s="3" t="s">
        <v>508</v>
      </c>
      <c r="B180" s="4">
        <v>9.4950000000000003E-19</v>
      </c>
      <c r="C180" s="4">
        <v>5.9319999999999995E-19</v>
      </c>
      <c r="D180" s="4">
        <v>4.3169999999999998E-19</v>
      </c>
      <c r="E180" s="4">
        <v>2.6179999999999998E-19</v>
      </c>
      <c r="F180" s="4">
        <v>9.3000000000000006E-20</v>
      </c>
      <c r="G180" s="4">
        <v>2.661E-20</v>
      </c>
      <c r="H180" t="s">
        <v>456</v>
      </c>
    </row>
    <row r="181" spans="1:8">
      <c r="B181" s="4">
        <v>1.453E-20</v>
      </c>
      <c r="C181" s="4">
        <v>1.395E-20</v>
      </c>
      <c r="D181" s="4">
        <v>6.6890000000000003E-24</v>
      </c>
      <c r="E181" s="4">
        <v>1.046E-22</v>
      </c>
      <c r="F181" s="4">
        <v>2.6850000000000002E-22</v>
      </c>
      <c r="G181" s="4">
        <v>0</v>
      </c>
    </row>
    <row r="182" spans="1:8"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</row>
    <row r="183" spans="1:8">
      <c r="A183" s="3" t="s">
        <v>509</v>
      </c>
      <c r="B183" s="4">
        <v>1.291E-19</v>
      </c>
      <c r="C183" s="4">
        <v>5.6560000000000005E-20</v>
      </c>
      <c r="D183" s="4">
        <v>3.4030000000000001E-20</v>
      </c>
      <c r="E183" s="4">
        <v>1.585E-20</v>
      </c>
      <c r="F183" s="4">
        <v>4.4909999999999999E-21</v>
      </c>
      <c r="G183" s="4">
        <v>9.3169999999999991E-22</v>
      </c>
      <c r="H183" t="s">
        <v>456</v>
      </c>
    </row>
    <row r="184" spans="1:8">
      <c r="B184" s="4">
        <v>4.4799999999999995E-22</v>
      </c>
      <c r="C184" s="4">
        <v>6.9720000000000002E-22</v>
      </c>
      <c r="D184" s="4">
        <v>9.7330000000000002E-26</v>
      </c>
      <c r="E184" s="4">
        <v>2.472E-24</v>
      </c>
      <c r="F184" s="4">
        <v>6.8120000000000005E-24</v>
      </c>
      <c r="G184" s="4">
        <v>0</v>
      </c>
    </row>
    <row r="185" spans="1:8"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</row>
    <row r="186" spans="1:8">
      <c r="A186" s="3" t="s">
        <v>510</v>
      </c>
      <c r="B186" s="4">
        <v>1.203E-19</v>
      </c>
      <c r="C186" s="4">
        <v>5.5659999999999999E-20</v>
      </c>
      <c r="D186" s="4">
        <v>3.5200000000000001E-20</v>
      </c>
      <c r="E186" s="4">
        <v>1.8250000000000001E-20</v>
      </c>
      <c r="F186" s="4">
        <v>6.0780000000000002E-21</v>
      </c>
      <c r="G186" s="4">
        <v>1.6419999999999999E-21</v>
      </c>
      <c r="H186" t="s">
        <v>456</v>
      </c>
    </row>
    <row r="187" spans="1:8">
      <c r="B187" s="4">
        <v>8.7430000000000004E-22</v>
      </c>
      <c r="C187" s="4">
        <v>9.5780000000000006E-22</v>
      </c>
      <c r="D187" s="4">
        <v>2.3850000000000001E-25</v>
      </c>
      <c r="E187" s="4">
        <v>6.0550000000000003E-24</v>
      </c>
      <c r="F187" s="4">
        <v>1.6079999999999999E-23</v>
      </c>
      <c r="G187" s="4">
        <v>0</v>
      </c>
    </row>
    <row r="188" spans="1:8"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8">
      <c r="A189" s="3" t="s">
        <v>511</v>
      </c>
      <c r="B189" s="4">
        <v>6.8760000000000003E-21</v>
      </c>
      <c r="C189" s="4">
        <v>2.9860000000000002E-21</v>
      </c>
      <c r="D189" s="4">
        <v>1.8910000000000001E-21</v>
      </c>
      <c r="E189" s="4">
        <v>1.0179999999999999E-21</v>
      </c>
      <c r="F189" s="4">
        <v>3.5310000000000001E-22</v>
      </c>
      <c r="G189" s="4">
        <v>1.1239999999999999E-22</v>
      </c>
      <c r="H189" t="s">
        <v>456</v>
      </c>
    </row>
    <row r="190" spans="1:8">
      <c r="B190" s="4">
        <v>6.0789999999999996E-23</v>
      </c>
      <c r="C190" s="4">
        <v>6.1760000000000001E-23</v>
      </c>
      <c r="D190" s="4">
        <v>5.7279999999999999E-27</v>
      </c>
      <c r="E190" s="4">
        <v>6.3169999999999996E-25</v>
      </c>
      <c r="F190" s="4">
        <v>1.345E-24</v>
      </c>
      <c r="G190" s="4">
        <v>0</v>
      </c>
    </row>
    <row r="191" spans="1:8"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</row>
    <row r="192" spans="1:8">
      <c r="A192" s="3" t="s">
        <v>512</v>
      </c>
      <c r="B192" s="4">
        <v>3.6100000000000001E-18</v>
      </c>
      <c r="C192" s="4">
        <v>1.67E-18</v>
      </c>
      <c r="D192" s="4">
        <v>1.0999999999999999E-18</v>
      </c>
      <c r="E192" s="4">
        <v>7.1549999999999997E-19</v>
      </c>
      <c r="F192" s="4">
        <v>6.122E-19</v>
      </c>
      <c r="G192" s="4">
        <v>4.7439999999999996E-19</v>
      </c>
      <c r="H192" t="s">
        <v>456</v>
      </c>
    </row>
    <row r="193" spans="1:8">
      <c r="B193" s="4">
        <v>3.7740000000000001E-19</v>
      </c>
      <c r="C193" s="4">
        <v>2.8640000000000002E-19</v>
      </c>
      <c r="D193" s="4">
        <v>6.4859999999999995E-22</v>
      </c>
      <c r="E193" s="4">
        <v>7.1329999999999993E-21</v>
      </c>
      <c r="F193" s="4">
        <v>1.3229999999999999E-20</v>
      </c>
      <c r="G193" s="4">
        <v>0</v>
      </c>
    </row>
    <row r="194" spans="1:8"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8">
      <c r="A195" s="3" t="s">
        <v>513</v>
      </c>
      <c r="B195" s="4">
        <v>3.7070000000000004E-18</v>
      </c>
      <c r="C195" s="4">
        <v>1.712E-18</v>
      </c>
      <c r="D195" s="4">
        <v>1.124E-18</v>
      </c>
      <c r="E195" s="4">
        <v>7.2370000000000005E-19</v>
      </c>
      <c r="F195" s="4">
        <v>6.267E-19</v>
      </c>
      <c r="G195" s="4">
        <v>5.2079999999999996E-19</v>
      </c>
      <c r="H195" t="s">
        <v>456</v>
      </c>
    </row>
    <row r="196" spans="1:8">
      <c r="B196" s="4">
        <v>4.3920000000000004E-19</v>
      </c>
      <c r="C196" s="4">
        <v>3.5440000000000002E-19</v>
      </c>
      <c r="D196" s="4">
        <v>1.614E-21</v>
      </c>
      <c r="E196" s="4">
        <v>1.234E-20</v>
      </c>
      <c r="F196" s="4">
        <v>1.854E-20</v>
      </c>
      <c r="G196" s="4">
        <v>0</v>
      </c>
    </row>
    <row r="197" spans="1:8"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8">
      <c r="A198" s="3" t="s">
        <v>514</v>
      </c>
      <c r="B198" s="4">
        <v>2.8379999999999998E-19</v>
      </c>
      <c r="C198" s="4">
        <v>1.3099999999999999E-19</v>
      </c>
      <c r="D198" s="4">
        <v>8.1919999999999997E-20</v>
      </c>
      <c r="E198" s="4">
        <v>3.9400000000000002E-20</v>
      </c>
      <c r="F198" s="4">
        <v>1.098E-20</v>
      </c>
      <c r="G198" s="4">
        <v>2.1019999999999999E-21</v>
      </c>
      <c r="H198" t="s">
        <v>456</v>
      </c>
    </row>
    <row r="199" spans="1:8">
      <c r="B199" s="4">
        <v>9.7099999999999995E-22</v>
      </c>
      <c r="C199" s="4">
        <v>1.6539999999999999E-21</v>
      </c>
      <c r="D199" s="4">
        <v>1.3530000000000001E-25</v>
      </c>
      <c r="E199" s="4">
        <v>4.7020000000000003E-24</v>
      </c>
      <c r="F199" s="4">
        <v>1.4240000000000001E-23</v>
      </c>
      <c r="G199" s="4">
        <v>0</v>
      </c>
    </row>
    <row r="200" spans="1:8"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8">
      <c r="A201" s="3" t="s">
        <v>515</v>
      </c>
      <c r="B201" s="4">
        <v>2.842E-19</v>
      </c>
      <c r="C201" s="4">
        <v>1.3080000000000001E-19</v>
      </c>
      <c r="D201" s="4">
        <v>8.2380000000000005E-20</v>
      </c>
      <c r="E201" s="4">
        <v>4.1249999999999997E-20</v>
      </c>
      <c r="F201" s="4">
        <v>1.284E-20</v>
      </c>
      <c r="G201" s="4">
        <v>3.1350000000000002E-21</v>
      </c>
      <c r="H201" t="s">
        <v>456</v>
      </c>
    </row>
    <row r="202" spans="1:8">
      <c r="B202" s="4">
        <v>1.619E-21</v>
      </c>
      <c r="C202" s="4">
        <v>2.0460000000000001E-21</v>
      </c>
      <c r="D202" s="4">
        <v>2.6910000000000002E-25</v>
      </c>
      <c r="E202" s="4">
        <v>9.3480000000000007E-24</v>
      </c>
      <c r="F202" s="4">
        <v>2.8280000000000001E-23</v>
      </c>
      <c r="G202" s="4">
        <v>0</v>
      </c>
    </row>
    <row r="203" spans="1:8"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8">
      <c r="A204" s="3" t="s">
        <v>516</v>
      </c>
      <c r="B204" s="4">
        <v>2.7200000000000002E-18</v>
      </c>
      <c r="C204" s="4">
        <v>2.025E-18</v>
      </c>
      <c r="D204" s="4">
        <v>1.688E-18</v>
      </c>
      <c r="E204" s="4">
        <v>1.3540000000000001E-18</v>
      </c>
      <c r="F204" s="4">
        <v>7.4340000000000003E-19</v>
      </c>
      <c r="G204" s="4">
        <v>3.3479999999999999E-19</v>
      </c>
      <c r="H204" t="s">
        <v>456</v>
      </c>
    </row>
    <row r="205" spans="1:8">
      <c r="B205" s="4">
        <v>2.0260000000000001E-19</v>
      </c>
      <c r="C205" s="4">
        <v>1.3740000000000001E-19</v>
      </c>
      <c r="D205" s="4">
        <v>5.4779999999999997E-23</v>
      </c>
      <c r="E205" s="4">
        <v>1.4399999999999999E-21</v>
      </c>
      <c r="F205" s="4">
        <v>4.1329999999999998E-21</v>
      </c>
      <c r="G205" s="4">
        <v>0</v>
      </c>
    </row>
    <row r="206" spans="1:8"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8">
      <c r="A207" s="3" t="s">
        <v>517</v>
      </c>
      <c r="B207" s="4">
        <v>2.7219999999999998E-18</v>
      </c>
      <c r="C207" s="4">
        <v>2.02E-18</v>
      </c>
      <c r="D207" s="4">
        <v>1.6799999999999999E-18</v>
      </c>
      <c r="E207" s="4">
        <v>1.3379999999999999E-18</v>
      </c>
      <c r="F207" s="4">
        <v>7.4199999999999998E-19</v>
      </c>
      <c r="G207" s="4">
        <v>3.5150000000000002E-19</v>
      </c>
      <c r="H207" t="s">
        <v>518</v>
      </c>
    </row>
    <row r="208" spans="1:8">
      <c r="B208" s="4">
        <v>2.2319999999999999E-19</v>
      </c>
      <c r="C208" s="4">
        <v>1.574E-19</v>
      </c>
      <c r="D208" s="4">
        <v>2.1969999999999999E-22</v>
      </c>
      <c r="E208" s="4">
        <v>2.6180000000000002E-21</v>
      </c>
      <c r="F208" s="4">
        <v>5.5210000000000004E-21</v>
      </c>
      <c r="G208" s="4">
        <v>0</v>
      </c>
    </row>
    <row r="209" spans="1:8"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8">
      <c r="A210" s="3" t="s">
        <v>519</v>
      </c>
      <c r="B210" s="4">
        <v>1.091E-18</v>
      </c>
      <c r="C210" s="4">
        <v>6.1679999999999997E-19</v>
      </c>
      <c r="D210" s="4">
        <v>4.1169999999999999E-19</v>
      </c>
      <c r="E210" s="4">
        <v>2.0630000000000001E-19</v>
      </c>
      <c r="F210" s="4">
        <v>5.9990000000000001E-20</v>
      </c>
      <c r="G210" s="4">
        <v>1.4210000000000001E-20</v>
      </c>
      <c r="H210" t="s">
        <v>456</v>
      </c>
    </row>
    <row r="211" spans="1:8">
      <c r="B211" s="4">
        <v>7.37E-21</v>
      </c>
      <c r="C211" s="4">
        <v>9.7890000000000004E-21</v>
      </c>
      <c r="D211" s="4">
        <v>4.0030000000000002E-24</v>
      </c>
      <c r="E211" s="4">
        <v>5.3760000000000001E-23</v>
      </c>
      <c r="F211" s="4">
        <v>1.2689999999999999E-22</v>
      </c>
      <c r="G211" s="4">
        <v>0</v>
      </c>
    </row>
    <row r="212" spans="1:8"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8">
      <c r="A213" s="3" t="s">
        <v>520</v>
      </c>
      <c r="B213" s="4">
        <v>9.9949999999999996E-19</v>
      </c>
      <c r="C213" s="4">
        <v>5.7899999999999996E-19</v>
      </c>
      <c r="D213" s="4">
        <v>3.9699999999999999E-19</v>
      </c>
      <c r="E213" s="4">
        <v>2.1439999999999999E-19</v>
      </c>
      <c r="F213" s="4">
        <v>7.1380000000000001E-20</v>
      </c>
      <c r="G213" s="4">
        <v>2.1239999999999999E-20</v>
      </c>
      <c r="H213" t="s">
        <v>456</v>
      </c>
    </row>
    <row r="214" spans="1:8">
      <c r="B214" s="4">
        <v>1.203E-20</v>
      </c>
      <c r="C214" s="4">
        <v>1.237E-20</v>
      </c>
      <c r="D214" s="4">
        <v>7.6400000000000004E-24</v>
      </c>
      <c r="E214" s="4">
        <v>1.026E-22</v>
      </c>
      <c r="F214" s="4">
        <v>2.385E-22</v>
      </c>
      <c r="G214" s="4">
        <v>0</v>
      </c>
    </row>
    <row r="215" spans="1:8"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8">
      <c r="A216" s="3" t="s">
        <v>521</v>
      </c>
      <c r="B216" s="4">
        <v>7.8520000000000004E-21</v>
      </c>
      <c r="C216" s="4">
        <v>2.8159999999999999E-21</v>
      </c>
      <c r="D216" s="4">
        <v>1.551E-21</v>
      </c>
      <c r="E216" s="4">
        <v>6.716E-22</v>
      </c>
      <c r="F216" s="4">
        <v>1.891E-22</v>
      </c>
      <c r="G216" s="4">
        <v>4.3590000000000001E-23</v>
      </c>
      <c r="H216" t="s">
        <v>456</v>
      </c>
    </row>
    <row r="217" spans="1:8">
      <c r="B217" s="4">
        <v>2.467E-23</v>
      </c>
      <c r="C217" s="4">
        <v>3.4829999999999998E-23</v>
      </c>
      <c r="D217" s="4">
        <v>0</v>
      </c>
      <c r="E217" s="4">
        <v>2.4540000000000001E-27</v>
      </c>
      <c r="F217" s="4">
        <v>4.6839999999999996E-25</v>
      </c>
      <c r="G217" s="4">
        <v>0</v>
      </c>
    </row>
    <row r="218" spans="1:8"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8">
      <c r="A219" s="3" t="s">
        <v>522</v>
      </c>
      <c r="B219" s="4">
        <v>7.5279999999999995E-21</v>
      </c>
      <c r="C219" s="4">
        <v>2.775E-21</v>
      </c>
      <c r="D219" s="4">
        <v>1.578E-21</v>
      </c>
      <c r="E219" s="4">
        <v>7.3860000000000001E-22</v>
      </c>
      <c r="F219" s="4">
        <v>2.3749999999999999E-22</v>
      </c>
      <c r="G219" s="4">
        <v>6.2070000000000005E-23</v>
      </c>
      <c r="H219" t="s">
        <v>456</v>
      </c>
    </row>
    <row r="220" spans="1:8">
      <c r="B220" s="4">
        <v>3.5119999999999998E-23</v>
      </c>
      <c r="C220" s="4">
        <v>4.0890000000000001E-23</v>
      </c>
      <c r="D220" s="4">
        <v>0</v>
      </c>
      <c r="E220" s="4">
        <v>3.4940000000000001E-27</v>
      </c>
      <c r="F220" s="4">
        <v>6.6700000000000004E-25</v>
      </c>
      <c r="G220" s="4">
        <v>0</v>
      </c>
    </row>
    <row r="221" spans="1:8"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8">
      <c r="A222" s="3" t="s">
        <v>523</v>
      </c>
      <c r="B222" s="4">
        <v>9.3710000000000001E-19</v>
      </c>
      <c r="C222" s="4">
        <v>5.0880000000000004E-19</v>
      </c>
      <c r="D222" s="4">
        <v>3.4010000000000002E-19</v>
      </c>
      <c r="E222" s="4">
        <v>1.8370000000000001E-19</v>
      </c>
      <c r="F222" s="4">
        <v>6.0490000000000005E-20</v>
      </c>
      <c r="G222" s="4">
        <v>1.6140000000000001E-20</v>
      </c>
      <c r="H222" t="s">
        <v>456</v>
      </c>
    </row>
    <row r="223" spans="1:8">
      <c r="B223" s="4">
        <v>8.7740000000000001E-21</v>
      </c>
      <c r="C223" s="4">
        <v>9.5990000000000004E-21</v>
      </c>
      <c r="D223" s="4">
        <v>4.4370000000000001E-24</v>
      </c>
      <c r="E223" s="4">
        <v>6.9350000000000005E-23</v>
      </c>
      <c r="F223" s="4">
        <v>1.6990000000000001E-22</v>
      </c>
      <c r="G223" s="4">
        <v>0</v>
      </c>
    </row>
    <row r="224" spans="1:8"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8">
      <c r="A225" s="3" t="s">
        <v>524</v>
      </c>
      <c r="B225" s="4">
        <v>1.037E-18</v>
      </c>
      <c r="C225" s="4">
        <v>6.0110000000000002E-19</v>
      </c>
      <c r="D225" s="4">
        <v>4.2130000000000002E-19</v>
      </c>
      <c r="E225" s="4">
        <v>2.4609999999999998E-19</v>
      </c>
      <c r="F225" s="4">
        <v>8.8600000000000004E-20</v>
      </c>
      <c r="G225" s="4">
        <v>2.6459999999999998E-20</v>
      </c>
      <c r="H225" t="s">
        <v>456</v>
      </c>
    </row>
    <row r="226" spans="1:8">
      <c r="B226" s="4">
        <v>1.495E-20</v>
      </c>
      <c r="C226" s="4">
        <v>1.4380000000000001E-20</v>
      </c>
      <c r="D226" s="4">
        <v>1.191E-23</v>
      </c>
      <c r="E226" s="4">
        <v>1.4090000000000001E-22</v>
      </c>
      <c r="F226" s="4">
        <v>3.1520000000000001E-22</v>
      </c>
      <c r="G226" s="4">
        <v>0</v>
      </c>
    </row>
    <row r="227" spans="1:8"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8">
      <c r="A228" s="3" t="s">
        <v>525</v>
      </c>
      <c r="B228" s="4">
        <v>1.165E-18</v>
      </c>
      <c r="C228" s="4">
        <v>7.3259999999999996E-19</v>
      </c>
      <c r="D228" s="4">
        <v>5.2570000000000002E-19</v>
      </c>
      <c r="E228" s="4">
        <v>3.0340000000000001E-19</v>
      </c>
      <c r="F228" s="4">
        <v>9.8389999999999999E-20</v>
      </c>
      <c r="G228" s="4">
        <v>2.3840000000000001E-20</v>
      </c>
      <c r="H228" t="s">
        <v>456</v>
      </c>
    </row>
    <row r="229" spans="1:8">
      <c r="B229" s="4">
        <v>1.224E-20</v>
      </c>
      <c r="C229" s="4">
        <v>1.398E-20</v>
      </c>
      <c r="D229" s="4">
        <v>2.005E-24</v>
      </c>
      <c r="E229" s="4">
        <v>6.5879999999999994E-23</v>
      </c>
      <c r="F229" s="4">
        <v>2.0150000000000001E-22</v>
      </c>
      <c r="G229" s="4">
        <v>0</v>
      </c>
    </row>
    <row r="230" spans="1:8"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8">
      <c r="A231" s="3" t="s">
        <v>526</v>
      </c>
      <c r="B231" s="4">
        <v>1.126E-18</v>
      </c>
      <c r="C231" s="4">
        <v>7.4660000000000004E-19</v>
      </c>
      <c r="D231" s="4">
        <v>5.5589999999999997E-19</v>
      </c>
      <c r="E231" s="4">
        <v>3.4479999999999999E-19</v>
      </c>
      <c r="F231" s="4">
        <v>1.2210000000000001E-19</v>
      </c>
      <c r="G231" s="4">
        <v>3.3029999999999998E-20</v>
      </c>
      <c r="H231" t="s">
        <v>456</v>
      </c>
    </row>
    <row r="232" spans="1:8">
      <c r="B232" s="4">
        <v>1.757E-20</v>
      </c>
      <c r="C232" s="4">
        <v>1.7369999999999999E-20</v>
      </c>
      <c r="D232" s="4">
        <v>5.1640000000000001E-24</v>
      </c>
      <c r="E232" s="4">
        <v>1.1459999999999999E-22</v>
      </c>
      <c r="F232" s="4">
        <v>3.1329999999999999E-22</v>
      </c>
      <c r="G232" s="4">
        <v>0</v>
      </c>
    </row>
    <row r="233" spans="1:8"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</row>
    <row r="234" spans="1:8">
      <c r="A234" s="3" t="s">
        <v>527</v>
      </c>
      <c r="B234" s="4">
        <v>2.2530000000000001E-20</v>
      </c>
      <c r="C234" s="4">
        <v>8.4830000000000005E-21</v>
      </c>
      <c r="D234" s="4">
        <v>4.7680000000000001E-21</v>
      </c>
      <c r="E234" s="4">
        <v>2.1129999999999998E-21</v>
      </c>
      <c r="F234" s="4">
        <v>6.0680000000000004E-22</v>
      </c>
      <c r="G234" s="4">
        <v>1.2759999999999999E-22</v>
      </c>
      <c r="H234" t="s">
        <v>456</v>
      </c>
    </row>
    <row r="235" spans="1:8">
      <c r="B235" s="4">
        <v>6.211E-23</v>
      </c>
      <c r="C235" s="4">
        <v>9.3749999999999997E-23</v>
      </c>
      <c r="D235" s="4">
        <v>0</v>
      </c>
      <c r="E235" s="4">
        <v>1.7660000000000001E-25</v>
      </c>
      <c r="F235" s="4">
        <v>8.2519999999999996E-25</v>
      </c>
      <c r="G235" s="4">
        <v>0</v>
      </c>
    </row>
    <row r="236" spans="1:8"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8">
      <c r="A237" s="3" t="s">
        <v>528</v>
      </c>
      <c r="B237" s="4">
        <v>2.8420000000000002E-20</v>
      </c>
      <c r="C237" s="4">
        <v>1.172E-20</v>
      </c>
      <c r="D237" s="4">
        <v>6.9810000000000002E-21</v>
      </c>
      <c r="E237" s="4">
        <v>3.37E-21</v>
      </c>
      <c r="F237" s="4">
        <v>1.0590000000000001E-21</v>
      </c>
      <c r="G237" s="4">
        <v>2.5430000000000001E-22</v>
      </c>
      <c r="H237" t="s">
        <v>456</v>
      </c>
    </row>
    <row r="238" spans="1:8">
      <c r="B238" s="4">
        <v>1.3029999999999999E-22</v>
      </c>
      <c r="C238" s="4">
        <v>1.6020000000000001E-22</v>
      </c>
      <c r="D238" s="4">
        <v>0</v>
      </c>
      <c r="E238" s="4">
        <v>4.7550000000000003E-25</v>
      </c>
      <c r="F238" s="4">
        <v>1.9639999999999999E-24</v>
      </c>
      <c r="G238" s="4">
        <v>0</v>
      </c>
    </row>
    <row r="239" spans="1:8"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</row>
    <row r="240" spans="1:8">
      <c r="A240" s="3" t="s">
        <v>529</v>
      </c>
      <c r="B240" s="4">
        <v>1.0640000000000001E-18</v>
      </c>
      <c r="C240" s="4">
        <v>4.9179999999999996E-19</v>
      </c>
      <c r="D240" s="4">
        <v>5.7480000000000002E-19</v>
      </c>
      <c r="E240" s="4">
        <v>6.8139999999999999E-19</v>
      </c>
      <c r="F240" s="4">
        <v>7.5619999999999997E-19</v>
      </c>
      <c r="G240" s="4">
        <v>6.8679999999999998E-19</v>
      </c>
      <c r="H240" t="s">
        <v>456</v>
      </c>
    </row>
    <row r="241" spans="1:8">
      <c r="B241" s="4">
        <v>6.0960000000000001E-19</v>
      </c>
      <c r="C241" s="4">
        <v>5.2159999999999998E-19</v>
      </c>
      <c r="D241" s="4">
        <v>6.038E-21</v>
      </c>
      <c r="E241" s="4">
        <v>3.1330000000000001E-20</v>
      </c>
      <c r="F241" s="4">
        <v>3.3779999999999998E-20</v>
      </c>
      <c r="G241" s="4">
        <v>9.8779999999999998E-26</v>
      </c>
    </row>
    <row r="242" spans="1:8"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</row>
    <row r="243" spans="1:8">
      <c r="A243" s="3" t="s">
        <v>530</v>
      </c>
      <c r="B243" s="4">
        <v>1.091E-18</v>
      </c>
      <c r="C243" s="4">
        <v>5.0409999999999998E-19</v>
      </c>
      <c r="D243" s="4">
        <v>5.8910000000000001E-19</v>
      </c>
      <c r="E243" s="4">
        <v>6.9859999999999998E-19</v>
      </c>
      <c r="F243" s="4">
        <v>7.717E-19</v>
      </c>
      <c r="G243" s="4">
        <v>6.9990000000000003E-19</v>
      </c>
      <c r="H243" t="s">
        <v>456</v>
      </c>
    </row>
    <row r="244" spans="1:8">
      <c r="B244" s="4">
        <v>6.2390000000000001E-19</v>
      </c>
      <c r="C244" s="4">
        <v>5.3780000000000004E-19</v>
      </c>
      <c r="D244" s="4">
        <v>7.7639999999999994E-21</v>
      </c>
      <c r="E244" s="4">
        <v>3.424E-20</v>
      </c>
      <c r="F244" s="4">
        <v>3.5400000000000002E-20</v>
      </c>
      <c r="G244" s="4">
        <v>7.3650000000000003E-25</v>
      </c>
    </row>
    <row r="245" spans="1:8"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</row>
    <row r="246" spans="1:8">
      <c r="A246" s="3" t="s">
        <v>531</v>
      </c>
      <c r="B246" s="4">
        <v>5.8100000000000003E-19</v>
      </c>
      <c r="C246" s="4">
        <v>6.6069999999999998E-19</v>
      </c>
      <c r="D246" s="4">
        <v>7.8440000000000004E-19</v>
      </c>
      <c r="E246" s="4">
        <v>9.4930000000000003E-19</v>
      </c>
      <c r="F246" s="4">
        <v>1.2900000000000001E-18</v>
      </c>
      <c r="G246" s="4">
        <v>1.3849999999999999E-18</v>
      </c>
      <c r="H246" t="s">
        <v>456</v>
      </c>
    </row>
    <row r="247" spans="1:8">
      <c r="B247" s="4">
        <v>1.3130000000000001E-18</v>
      </c>
      <c r="C247" s="4">
        <v>1.1809999999999999E-18</v>
      </c>
      <c r="D247" s="4">
        <v>2.9330000000000001E-20</v>
      </c>
      <c r="E247" s="4">
        <v>8.9810000000000001E-20</v>
      </c>
      <c r="F247" s="4">
        <v>8.3349999999999998E-20</v>
      </c>
      <c r="G247" s="4">
        <v>2.038E-23</v>
      </c>
    </row>
    <row r="248" spans="1:8">
      <c r="B248" s="4">
        <v>3.6980000000000002E-24</v>
      </c>
      <c r="C248" s="4">
        <v>1.109E-24</v>
      </c>
      <c r="D248" s="4">
        <v>3.9289999999999999E-25</v>
      </c>
      <c r="E248" s="4">
        <v>5.0099999999999997E-27</v>
      </c>
      <c r="F248" s="4">
        <v>0</v>
      </c>
      <c r="G248" s="4">
        <v>0</v>
      </c>
    </row>
    <row r="249" spans="1:8">
      <c r="A249" s="3" t="s">
        <v>532</v>
      </c>
      <c r="B249" s="4">
        <v>5.0629999999999996E-19</v>
      </c>
      <c r="C249" s="4">
        <v>5.7570000000000005E-19</v>
      </c>
      <c r="D249" s="4">
        <v>6.8280000000000004E-19</v>
      </c>
      <c r="E249" s="4">
        <v>8.2710000000000001E-19</v>
      </c>
      <c r="F249" s="4">
        <v>1.1050000000000001E-18</v>
      </c>
      <c r="G249" s="4">
        <v>1.166E-18</v>
      </c>
      <c r="H249" t="s">
        <v>456</v>
      </c>
    </row>
    <row r="250" spans="1:8">
      <c r="B250" s="4">
        <v>1.1050000000000001E-18</v>
      </c>
      <c r="C250" s="4">
        <v>9.9949999999999996E-19</v>
      </c>
      <c r="D250" s="4">
        <v>3.5410000000000001E-20</v>
      </c>
      <c r="E250" s="4">
        <v>8.319E-20</v>
      </c>
      <c r="F250" s="4">
        <v>7.215E-20</v>
      </c>
      <c r="G250" s="4">
        <v>1.0679999999999999E-22</v>
      </c>
    </row>
    <row r="251" spans="1:8">
      <c r="B251" s="4">
        <v>2.727E-23</v>
      </c>
      <c r="C251" s="4">
        <v>8.6540000000000001E-24</v>
      </c>
      <c r="D251" s="4">
        <v>3.0669999999999999E-24</v>
      </c>
      <c r="E251" s="4">
        <v>3.9099999999999998E-26</v>
      </c>
      <c r="F251" s="4">
        <v>0</v>
      </c>
      <c r="G251" s="4">
        <v>0</v>
      </c>
    </row>
    <row r="252" spans="1:8">
      <c r="A252" s="3" t="s">
        <v>533</v>
      </c>
      <c r="B252" s="4">
        <v>6.2680000000000001E-20</v>
      </c>
      <c r="C252" s="4">
        <v>8.6109999999999999E-20</v>
      </c>
      <c r="D252" s="4">
        <v>9.9789999999999998E-20</v>
      </c>
      <c r="E252" s="4">
        <v>1.1579999999999999E-19</v>
      </c>
      <c r="F252" s="4">
        <v>1.4E-19</v>
      </c>
      <c r="G252" s="4">
        <v>1.4039999999999999E-19</v>
      </c>
      <c r="H252" t="s">
        <v>456</v>
      </c>
    </row>
    <row r="253" spans="1:8">
      <c r="B253" s="4">
        <v>1.2819999999999999E-19</v>
      </c>
      <c r="C253" s="4">
        <v>1.096E-19</v>
      </c>
      <c r="D253" s="4">
        <v>6.6549999999999999E-22</v>
      </c>
      <c r="E253" s="4">
        <v>5.3890000000000003E-21</v>
      </c>
      <c r="F253" s="4">
        <v>6.8899999999999997E-21</v>
      </c>
      <c r="G253" s="4">
        <v>1.311E-25</v>
      </c>
    </row>
    <row r="254" spans="1:8">
      <c r="B254" s="4">
        <v>1.5800000000000001E-26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</row>
    <row r="255" spans="1:8">
      <c r="A255" s="3" t="s">
        <v>534</v>
      </c>
      <c r="B255" s="4">
        <v>5.4260000000000001E-20</v>
      </c>
      <c r="C255" s="4">
        <v>7.2729999999999997E-20</v>
      </c>
      <c r="D255" s="4">
        <v>8.354E-20</v>
      </c>
      <c r="E255" s="4">
        <v>9.5979999999999999E-20</v>
      </c>
      <c r="F255" s="4">
        <v>1.1729999999999999E-19</v>
      </c>
      <c r="G255" s="4">
        <v>1.227E-19</v>
      </c>
      <c r="H255" t="s">
        <v>456</v>
      </c>
    </row>
    <row r="256" spans="1:8">
      <c r="B256" s="4">
        <v>1.1649999999999999E-19</v>
      </c>
      <c r="C256" s="4">
        <v>1.047E-19</v>
      </c>
      <c r="D256" s="4">
        <v>1.4130000000000001E-21</v>
      </c>
      <c r="E256" s="4">
        <v>7.0240000000000007E-21</v>
      </c>
      <c r="F256" s="4">
        <v>7.2620000000000007E-21</v>
      </c>
      <c r="G256" s="4">
        <v>4.0280000000000001E-25</v>
      </c>
    </row>
    <row r="257" spans="1:8">
      <c r="B257" s="4">
        <v>4.8559999999999999E-26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</row>
    <row r="258" spans="1:8">
      <c r="A258" s="3" t="s">
        <v>535</v>
      </c>
      <c r="B258" s="4">
        <v>1.038E-18</v>
      </c>
      <c r="C258" s="4">
        <v>1.137E-18</v>
      </c>
      <c r="D258" s="4">
        <v>1.167E-18</v>
      </c>
      <c r="E258" s="4">
        <v>1.1929999999999999E-18</v>
      </c>
      <c r="F258" s="4">
        <v>1.1450000000000001E-18</v>
      </c>
      <c r="G258" s="4">
        <v>1.0129999999999999E-18</v>
      </c>
      <c r="H258" t="s">
        <v>456</v>
      </c>
    </row>
    <row r="259" spans="1:8">
      <c r="B259" s="4">
        <v>9.1849999999999997E-19</v>
      </c>
      <c r="C259" s="4">
        <v>8.1830000000000001E-19</v>
      </c>
      <c r="D259" s="4">
        <v>1.999E-20</v>
      </c>
      <c r="E259" s="4">
        <v>6.373E-20</v>
      </c>
      <c r="F259" s="4">
        <v>5.6980000000000004E-20</v>
      </c>
      <c r="G259" s="4">
        <v>2.2840000000000001E-24</v>
      </c>
    </row>
    <row r="260" spans="1:8">
      <c r="B260" s="4">
        <v>6.4370000000000001E-25</v>
      </c>
      <c r="C260" s="4">
        <v>2.441E-25</v>
      </c>
      <c r="D260" s="4">
        <v>1.1559999999999999E-25</v>
      </c>
      <c r="E260" s="4">
        <v>1.879E-27</v>
      </c>
      <c r="F260" s="4">
        <v>0</v>
      </c>
      <c r="G260" s="4">
        <v>0</v>
      </c>
    </row>
    <row r="261" spans="1:8">
      <c r="A261" s="3" t="s">
        <v>536</v>
      </c>
      <c r="B261" s="4">
        <v>1.0230000000000001E-18</v>
      </c>
      <c r="C261" s="4">
        <v>1.1330000000000001E-18</v>
      </c>
      <c r="D261" s="4">
        <v>1.1749999999999999E-18</v>
      </c>
      <c r="E261" s="4">
        <v>1.2210000000000001E-18</v>
      </c>
      <c r="F261" s="4">
        <v>1.213E-18</v>
      </c>
      <c r="G261" s="4">
        <v>1.101E-18</v>
      </c>
      <c r="H261" t="s">
        <v>456</v>
      </c>
    </row>
    <row r="262" spans="1:8">
      <c r="B262" s="4">
        <v>1.008E-18</v>
      </c>
      <c r="C262" s="4">
        <v>9.0290000000000003E-19</v>
      </c>
      <c r="D262" s="4">
        <v>2.5810000000000001E-20</v>
      </c>
      <c r="E262" s="4">
        <v>7.236E-20</v>
      </c>
      <c r="F262" s="4">
        <v>6.3600000000000005E-20</v>
      </c>
      <c r="G262" s="4">
        <v>4.5680000000000003E-23</v>
      </c>
    </row>
    <row r="263" spans="1:8">
      <c r="B263" s="4">
        <v>1.287E-23</v>
      </c>
      <c r="C263" s="4">
        <v>4.8810000000000003E-24</v>
      </c>
      <c r="D263" s="4">
        <v>2.3109999999999999E-24</v>
      </c>
      <c r="E263" s="4">
        <v>3.757E-26</v>
      </c>
      <c r="F263" s="4">
        <v>0</v>
      </c>
      <c r="G263" s="4">
        <v>0</v>
      </c>
    </row>
    <row r="264" spans="1:8">
      <c r="A264" s="3" t="s">
        <v>537</v>
      </c>
      <c r="B264" s="4">
        <v>2.1059999999999998E-18</v>
      </c>
      <c r="C264" s="4">
        <v>2.1E-18</v>
      </c>
      <c r="D264" s="4">
        <v>2.2049999999999998E-18</v>
      </c>
      <c r="E264" s="4">
        <v>2.3840000000000002E-18</v>
      </c>
      <c r="F264" s="4">
        <v>2.3430000000000002E-18</v>
      </c>
      <c r="G264" s="4">
        <v>2.4130000000000002E-18</v>
      </c>
      <c r="H264" t="s">
        <v>456</v>
      </c>
    </row>
    <row r="265" spans="1:8">
      <c r="B265" s="4">
        <v>2.6910000000000002E-18</v>
      </c>
      <c r="C265" s="4">
        <v>3.1820000000000001E-18</v>
      </c>
      <c r="D265" s="4">
        <v>1.4890000000000001E-19</v>
      </c>
      <c r="E265" s="4">
        <v>4.9160000000000005E-19</v>
      </c>
      <c r="F265" s="4">
        <v>3.1869999999999999E-19</v>
      </c>
      <c r="G265" s="4">
        <v>5.1859999999999998E-23</v>
      </c>
    </row>
    <row r="266" spans="1:8">
      <c r="B266" s="4">
        <v>8.0429999999999998E-24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8">
      <c r="A267" s="3" t="s">
        <v>538</v>
      </c>
      <c r="B267" s="4">
        <v>1.9830000000000002E-18</v>
      </c>
      <c r="C267" s="4">
        <v>1.977E-18</v>
      </c>
      <c r="D267" s="4">
        <v>2.076E-18</v>
      </c>
      <c r="E267" s="4">
        <v>2.2440000000000002E-18</v>
      </c>
      <c r="F267" s="4">
        <v>2.206E-18</v>
      </c>
      <c r="G267" s="4">
        <v>2.2719999999999999E-18</v>
      </c>
      <c r="H267" t="s">
        <v>456</v>
      </c>
    </row>
    <row r="268" spans="1:8">
      <c r="B268" s="4">
        <v>2.4040000000000001E-18</v>
      </c>
      <c r="C268" s="4">
        <v>2.5610000000000001E-18</v>
      </c>
      <c r="D268" s="4">
        <v>1.7239999999999999E-19</v>
      </c>
      <c r="E268" s="4">
        <v>3.7079999999999998E-19</v>
      </c>
      <c r="F268" s="4">
        <v>2.349E-19</v>
      </c>
      <c r="G268" s="4">
        <v>2.6700000000000002E-22</v>
      </c>
    </row>
    <row r="269" spans="1:8">
      <c r="B269" s="4">
        <v>4.1410000000000001E-23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</row>
    <row r="270" spans="1:8">
      <c r="A270" s="3" t="s">
        <v>539</v>
      </c>
      <c r="B270" s="4">
        <v>5.6459999999999998E-18</v>
      </c>
      <c r="C270" s="4">
        <v>4.3070000000000003E-18</v>
      </c>
      <c r="D270" s="4">
        <v>3.958E-18</v>
      </c>
      <c r="E270" s="4">
        <v>3.753E-18</v>
      </c>
      <c r="F270" s="4">
        <v>4.2809999999999998E-18</v>
      </c>
      <c r="G270" s="4">
        <v>4.5460000000000003E-18</v>
      </c>
      <c r="H270" t="s">
        <v>484</v>
      </c>
    </row>
    <row r="271" spans="1:8">
      <c r="B271" s="4">
        <v>4.828E-18</v>
      </c>
      <c r="C271" s="4">
        <v>5.2389999999999996E-18</v>
      </c>
      <c r="D271" s="4">
        <v>7.9099999999999997E-19</v>
      </c>
      <c r="E271" s="4">
        <v>8.8960000000000007E-19</v>
      </c>
      <c r="F271" s="4">
        <v>5.25E-19</v>
      </c>
      <c r="G271" s="4">
        <v>1.1519999999999999E-20</v>
      </c>
    </row>
    <row r="272" spans="1:8">
      <c r="B272" s="4">
        <v>3.2729999999999999E-21</v>
      </c>
      <c r="C272" s="4">
        <v>1.046E-21</v>
      </c>
      <c r="D272" s="4">
        <v>3.8210000000000002E-22</v>
      </c>
      <c r="E272" s="4">
        <v>4.1250000000000001E-23</v>
      </c>
      <c r="F272" s="4">
        <v>3.086E-25</v>
      </c>
      <c r="G272" s="4">
        <v>0</v>
      </c>
    </row>
    <row r="273" spans="1:8">
      <c r="A273" s="3" t="s">
        <v>540</v>
      </c>
      <c r="B273" s="4">
        <v>5.6459999999999998E-18</v>
      </c>
      <c r="C273" s="4">
        <v>4.3070000000000003E-18</v>
      </c>
      <c r="D273" s="4">
        <v>3.958E-18</v>
      </c>
      <c r="E273" s="4">
        <v>3.753E-18</v>
      </c>
      <c r="F273" s="4">
        <v>4.2809999999999998E-18</v>
      </c>
      <c r="G273" s="4">
        <v>4.5460000000000003E-18</v>
      </c>
      <c r="H273" t="s">
        <v>484</v>
      </c>
    </row>
    <row r="274" spans="1:8">
      <c r="B274" s="4">
        <v>4.828E-18</v>
      </c>
      <c r="C274" s="4">
        <v>5.2389999999999996E-18</v>
      </c>
      <c r="D274" s="4">
        <v>8.9890000000000009E-19</v>
      </c>
      <c r="E274" s="4">
        <v>9.0669999999999996E-19</v>
      </c>
      <c r="F274" s="4">
        <v>5.3259999999999996E-19</v>
      </c>
      <c r="G274" s="4">
        <v>1.5830000000000001E-20</v>
      </c>
    </row>
    <row r="275" spans="1:8">
      <c r="B275" s="4">
        <v>4.7729999999999997E-21</v>
      </c>
      <c r="C275" s="4">
        <v>1.6329999999999999E-21</v>
      </c>
      <c r="D275" s="4">
        <v>6.4110000000000004E-22</v>
      </c>
      <c r="E275" s="4">
        <v>7.8340000000000002E-23</v>
      </c>
      <c r="F275" s="4">
        <v>3.0989999999999999E-25</v>
      </c>
      <c r="G275" s="4">
        <v>0</v>
      </c>
    </row>
    <row r="276" spans="1:8">
      <c r="A276" s="3" t="s">
        <v>541</v>
      </c>
      <c r="B276" s="4">
        <v>8.2289999999999995E-21</v>
      </c>
      <c r="C276" s="4">
        <v>3.8849999999999999E-21</v>
      </c>
      <c r="D276" s="4">
        <v>2.4040000000000002E-21</v>
      </c>
      <c r="E276" s="4">
        <v>1.653E-21</v>
      </c>
      <c r="F276" s="4">
        <v>1.7720000000000001E-21</v>
      </c>
      <c r="G276" s="4">
        <v>2.8559999999999998E-21</v>
      </c>
      <c r="H276" t="s">
        <v>456</v>
      </c>
    </row>
    <row r="277" spans="1:8">
      <c r="B277" s="4">
        <v>4.1780000000000004E-21</v>
      </c>
      <c r="C277" s="4">
        <v>6.205E-21</v>
      </c>
      <c r="D277" s="4">
        <v>5.54E-19</v>
      </c>
      <c r="E277" s="4">
        <v>3.6049999999999998E-19</v>
      </c>
      <c r="F277" s="4">
        <v>2.1079999999999999E-19</v>
      </c>
      <c r="G277" s="4">
        <v>1.3300000000000001E-19</v>
      </c>
    </row>
    <row r="278" spans="1:8">
      <c r="B278" s="4">
        <v>4.992E-20</v>
      </c>
      <c r="C278" s="4">
        <v>2.0360000000000001E-20</v>
      </c>
      <c r="D278" s="4">
        <v>9.4949999999999998E-21</v>
      </c>
      <c r="E278" s="4">
        <v>1.5670000000000001E-21</v>
      </c>
      <c r="F278" s="4">
        <v>1.8679999999999999E-23</v>
      </c>
      <c r="G278" s="4">
        <v>0</v>
      </c>
    </row>
    <row r="279" spans="1:8">
      <c r="A279" s="3" t="s">
        <v>542</v>
      </c>
      <c r="B279" s="4">
        <v>8.2289999999999995E-21</v>
      </c>
      <c r="C279" s="4">
        <v>3.8849999999999999E-21</v>
      </c>
      <c r="D279" s="4">
        <v>2.4040000000000002E-21</v>
      </c>
      <c r="E279" s="4">
        <v>1.653E-21</v>
      </c>
      <c r="F279" s="4">
        <v>1.7720000000000001E-21</v>
      </c>
      <c r="G279" s="4">
        <v>2.8559999999999998E-21</v>
      </c>
      <c r="H279" t="s">
        <v>456</v>
      </c>
    </row>
    <row r="280" spans="1:8">
      <c r="B280" s="4">
        <v>4.1780000000000004E-21</v>
      </c>
      <c r="C280" s="4">
        <v>6.205E-21</v>
      </c>
      <c r="D280" s="4">
        <v>5.164E-19</v>
      </c>
      <c r="E280" s="4">
        <v>3.5450000000000002E-19</v>
      </c>
      <c r="F280" s="4">
        <v>2.2749999999999999E-19</v>
      </c>
      <c r="G280" s="4">
        <v>1.544E-19</v>
      </c>
    </row>
    <row r="281" spans="1:8">
      <c r="B281" s="4">
        <v>6.5519999999999994E-20</v>
      </c>
      <c r="C281" s="4">
        <v>2.9719999999999997E-20</v>
      </c>
      <c r="D281" s="4">
        <v>1.471E-20</v>
      </c>
      <c r="E281" s="4">
        <v>2.6199999999999999E-21</v>
      </c>
      <c r="F281" s="4">
        <v>3.9439999999999997E-23</v>
      </c>
      <c r="G281" s="4">
        <v>0</v>
      </c>
    </row>
    <row r="282" spans="1:8">
      <c r="A282" s="3" t="s">
        <v>543</v>
      </c>
      <c r="B282" s="4">
        <v>5.275E-20</v>
      </c>
      <c r="C282" s="4">
        <v>3.8790000000000001E-20</v>
      </c>
      <c r="D282" s="4">
        <v>2.92E-20</v>
      </c>
      <c r="E282" s="4">
        <v>2.3430000000000001E-20</v>
      </c>
      <c r="F282" s="4">
        <v>6.0490000000000005E-20</v>
      </c>
      <c r="G282" s="4">
        <v>1.232E-19</v>
      </c>
      <c r="H282" t="s">
        <v>456</v>
      </c>
    </row>
    <row r="283" spans="1:8">
      <c r="B283" s="4">
        <v>1.691E-19</v>
      </c>
      <c r="C283" s="4">
        <v>2.1810000000000002E-19</v>
      </c>
      <c r="D283" s="4">
        <v>9.9739999999999993E-21</v>
      </c>
      <c r="E283" s="4">
        <v>4.1260000000000002E-20</v>
      </c>
      <c r="F283" s="4">
        <v>2.417E-20</v>
      </c>
      <c r="G283" s="4">
        <v>9.2919999999999994E-25</v>
      </c>
    </row>
    <row r="284" spans="1:8"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</row>
    <row r="285" spans="1:8">
      <c r="A285" s="3" t="s">
        <v>544</v>
      </c>
      <c r="B285" s="4">
        <v>7.5469999999999999E-20</v>
      </c>
      <c r="C285" s="4">
        <v>5.3140000000000002E-20</v>
      </c>
      <c r="D285" s="4">
        <v>3.6370000000000001E-20</v>
      </c>
      <c r="E285" s="4">
        <v>2.4360000000000001E-20</v>
      </c>
      <c r="F285" s="4">
        <v>6.0090000000000004E-20</v>
      </c>
      <c r="G285" s="4">
        <v>1.2219999999999999E-19</v>
      </c>
      <c r="H285" t="s">
        <v>456</v>
      </c>
    </row>
    <row r="286" spans="1:8">
      <c r="B286" s="4">
        <v>1.689E-19</v>
      </c>
      <c r="C286" s="4">
        <v>2.1859999999999999E-19</v>
      </c>
      <c r="D286" s="4">
        <v>1.3819999999999999E-20</v>
      </c>
      <c r="E286" s="4">
        <v>4.6160000000000002E-20</v>
      </c>
      <c r="F286" s="4">
        <v>2.4700000000000001E-20</v>
      </c>
      <c r="G286" s="4">
        <v>3.2939999999999999E-24</v>
      </c>
    </row>
    <row r="287" spans="1:8">
      <c r="B287" s="4">
        <v>7.4349999999999996E-26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</row>
    <row r="288" spans="1:8">
      <c r="A288" s="3" t="s">
        <v>545</v>
      </c>
      <c r="B288" s="4">
        <v>2.43E-20</v>
      </c>
      <c r="C288" s="4">
        <v>2.43E-20</v>
      </c>
      <c r="D288" s="4">
        <v>2.43E-20</v>
      </c>
      <c r="E288" s="4">
        <v>2.43E-20</v>
      </c>
      <c r="F288" s="4">
        <v>2.43E-20</v>
      </c>
      <c r="G288" s="4">
        <v>2.43E-20</v>
      </c>
      <c r="H288" t="s">
        <v>456</v>
      </c>
    </row>
    <row r="289" spans="1:9">
      <c r="B289" s="4">
        <v>2.43E-20</v>
      </c>
      <c r="C289" s="4">
        <v>2.43E-20</v>
      </c>
      <c r="D289" s="4">
        <v>5.3360000000000001E-20</v>
      </c>
      <c r="E289" s="4">
        <v>4.0609999999999999E-20</v>
      </c>
      <c r="F289" s="4">
        <v>2.7569999999999998E-20</v>
      </c>
      <c r="G289" s="4">
        <v>1.7350000000000001E-20</v>
      </c>
    </row>
    <row r="290" spans="1:9">
      <c r="B290" s="4">
        <v>6.953E-21</v>
      </c>
      <c r="C290" s="4">
        <v>2.9169999999999999E-21</v>
      </c>
      <c r="D290" s="4">
        <v>1.403E-21</v>
      </c>
      <c r="E290" s="4">
        <v>4.3769999999999996E-22</v>
      </c>
      <c r="F290" s="4">
        <v>0</v>
      </c>
      <c r="G290" s="4">
        <v>0</v>
      </c>
    </row>
    <row r="291" spans="1:9">
      <c r="A291" s="3" t="s">
        <v>546</v>
      </c>
      <c r="B291" s="4">
        <v>7.3780000000000003E-19</v>
      </c>
      <c r="C291" s="4">
        <v>1.6799999999999999E-18</v>
      </c>
      <c r="D291" s="4">
        <v>2.1790000000000001E-18</v>
      </c>
      <c r="E291" s="4">
        <v>3.7740000000000001E-18</v>
      </c>
      <c r="F291" s="4">
        <v>3.0220000000000002E-18</v>
      </c>
      <c r="G291" s="4">
        <v>2.163E-18</v>
      </c>
      <c r="H291" t="s">
        <v>456</v>
      </c>
    </row>
    <row r="292" spans="1:9">
      <c r="B292" s="4">
        <v>1.735E-18</v>
      </c>
      <c r="C292" s="4">
        <v>1.3430000000000001E-18</v>
      </c>
      <c r="D292" s="4">
        <v>6.5680000000000004E-20</v>
      </c>
      <c r="E292" s="4">
        <v>9.3930000000000003E-20</v>
      </c>
      <c r="F292" s="4">
        <v>8.602E-20</v>
      </c>
      <c r="G292" s="4">
        <v>2.4210000000000001E-21</v>
      </c>
    </row>
    <row r="293" spans="1:9">
      <c r="B293" s="4">
        <v>9.3519999999999994E-22</v>
      </c>
      <c r="C293" s="4">
        <v>4.3199999999999998E-22</v>
      </c>
      <c r="D293" s="4">
        <v>2.2910000000000002E-22</v>
      </c>
      <c r="E293" s="4">
        <v>5.3930000000000002E-23</v>
      </c>
      <c r="F293" s="4">
        <v>7.2649999999999996E-25</v>
      </c>
      <c r="G293" s="4">
        <v>0</v>
      </c>
    </row>
    <row r="294" spans="1:9">
      <c r="A294" s="3" t="s">
        <v>547</v>
      </c>
      <c r="B294" s="4">
        <v>8.121E-19</v>
      </c>
      <c r="C294" s="4">
        <v>1.8469999999999999E-18</v>
      </c>
      <c r="D294" s="4">
        <v>2.3789999999999998E-18</v>
      </c>
      <c r="E294" s="4">
        <v>4.1290000000000001E-18</v>
      </c>
      <c r="F294" s="4">
        <v>3.1929999999999999E-18</v>
      </c>
      <c r="G294" s="4">
        <v>2.2390000000000002E-18</v>
      </c>
      <c r="H294" t="s">
        <v>456</v>
      </c>
    </row>
    <row r="295" spans="1:9">
      <c r="B295" s="4">
        <v>1.803E-18</v>
      </c>
      <c r="C295" s="4">
        <v>1.4069999999999999E-18</v>
      </c>
      <c r="D295" s="4">
        <v>7.9139999999999998E-20</v>
      </c>
      <c r="E295" s="4">
        <v>1.055E-19</v>
      </c>
      <c r="F295" s="4">
        <v>9.3040000000000002E-20</v>
      </c>
      <c r="G295" s="4">
        <v>3.531E-21</v>
      </c>
    </row>
    <row r="296" spans="1:9">
      <c r="B296" s="4">
        <v>1.414E-21</v>
      </c>
      <c r="C296" s="4">
        <v>6.6959999999999997E-22</v>
      </c>
      <c r="D296" s="4">
        <v>3.6319999999999999E-22</v>
      </c>
      <c r="E296" s="4">
        <v>9.1089999999999998E-23</v>
      </c>
      <c r="F296" s="4">
        <v>1.3239999999999999E-24</v>
      </c>
      <c r="G296" s="4">
        <v>0</v>
      </c>
    </row>
    <row r="297" spans="1:9">
      <c r="A297" s="3" t="s">
        <v>548</v>
      </c>
      <c r="B297" s="4">
        <v>4.4589999999999999E-18</v>
      </c>
      <c r="C297" s="4">
        <v>8.8559999999999997E-18</v>
      </c>
      <c r="D297" s="4">
        <v>1.02E-17</v>
      </c>
      <c r="E297" s="4">
        <v>1.021E-17</v>
      </c>
      <c r="F297" s="4">
        <v>6.7570000000000003E-18</v>
      </c>
      <c r="G297" s="4">
        <v>3.48E-18</v>
      </c>
      <c r="H297" t="s">
        <v>456</v>
      </c>
    </row>
    <row r="298" spans="1:9">
      <c r="B298" s="4">
        <v>2.2479999999999999E-18</v>
      </c>
      <c r="C298" s="4">
        <v>1.4580000000000001E-18</v>
      </c>
      <c r="D298" s="4">
        <v>2.3640000000000001E-20</v>
      </c>
      <c r="E298" s="4">
        <v>4.4040000000000001E-20</v>
      </c>
      <c r="F298" s="4">
        <v>6.296E-20</v>
      </c>
      <c r="G298" s="4">
        <v>3.9549999999999998E-21</v>
      </c>
    </row>
    <row r="299" spans="1:9">
      <c r="B299" s="4">
        <v>1.626E-21</v>
      </c>
      <c r="C299" s="4">
        <v>6.6099999999999999E-22</v>
      </c>
      <c r="D299" s="4">
        <v>2.5839999999999999E-22</v>
      </c>
      <c r="E299" s="4">
        <v>2.194E-23</v>
      </c>
      <c r="F299" s="4">
        <v>2.5730000000000001E-27</v>
      </c>
      <c r="G299" s="4">
        <v>0</v>
      </c>
    </row>
    <row r="300" spans="1:9">
      <c r="A300" s="3" t="s">
        <v>549</v>
      </c>
      <c r="B300" s="4">
        <v>6.2340000000000001E-18</v>
      </c>
      <c r="C300" s="4">
        <v>1.238E-17</v>
      </c>
      <c r="D300" s="4">
        <v>1.426E-17</v>
      </c>
      <c r="E300" s="4">
        <v>1.4269999999999999E-17</v>
      </c>
      <c r="F300" s="4">
        <v>9.4450000000000002E-18</v>
      </c>
      <c r="G300" s="4">
        <v>4.8660000000000001E-18</v>
      </c>
      <c r="H300" t="s">
        <v>456</v>
      </c>
    </row>
    <row r="301" spans="1:9">
      <c r="B301" s="4">
        <v>3.1430000000000001E-18</v>
      </c>
      <c r="C301" s="4">
        <v>2.0379999999999999E-18</v>
      </c>
      <c r="D301" s="4">
        <v>3.2189999999999999E-20</v>
      </c>
      <c r="E301" s="4">
        <v>6.1820000000000004E-20</v>
      </c>
      <c r="F301" s="4">
        <v>8.8580000000000006E-20</v>
      </c>
      <c r="G301" s="4">
        <v>6.1370000000000002E-21</v>
      </c>
    </row>
    <row r="302" spans="1:9">
      <c r="B302" s="4">
        <v>2.74E-21</v>
      </c>
      <c r="C302" s="4">
        <v>1.236E-21</v>
      </c>
      <c r="D302" s="4">
        <v>5.4750000000000004E-22</v>
      </c>
      <c r="E302" s="4">
        <v>6.7020000000000001E-23</v>
      </c>
      <c r="F302" s="4">
        <v>1.287E-26</v>
      </c>
      <c r="G302" s="4">
        <v>0</v>
      </c>
    </row>
    <row r="303" spans="1:9">
      <c r="A303" s="3" t="s">
        <v>550</v>
      </c>
      <c r="B303" s="4">
        <v>0</v>
      </c>
      <c r="C303" s="4">
        <v>0</v>
      </c>
      <c r="D303" s="4">
        <v>1.989E-23</v>
      </c>
      <c r="E303" s="4">
        <v>0</v>
      </c>
      <c r="F303" s="4">
        <v>3.699E-22</v>
      </c>
      <c r="G303" s="4">
        <v>4.9380000000000003E-22</v>
      </c>
      <c r="H303" t="s">
        <v>551</v>
      </c>
      <c r="I303" t="s">
        <v>552</v>
      </c>
    </row>
    <row r="304" spans="1:9">
      <c r="B304" s="4">
        <v>4.7369999999999998E-22</v>
      </c>
      <c r="C304" s="4">
        <v>4.6589999999999996E-22</v>
      </c>
      <c r="D304" s="4">
        <v>2.4500000000000001E-20</v>
      </c>
      <c r="E304" s="4">
        <v>3.4090000000000001E-20</v>
      </c>
      <c r="F304" s="4">
        <v>3.8199999999999998E-20</v>
      </c>
      <c r="G304" s="4">
        <v>3.7320000000000003E-20</v>
      </c>
      <c r="H304" t="s">
        <v>553</v>
      </c>
      <c r="I304" t="s">
        <v>554</v>
      </c>
    </row>
    <row r="305" spans="1:9">
      <c r="B305" s="4">
        <v>2.7069999999999999E-20</v>
      </c>
      <c r="C305" s="4">
        <v>1.5789999999999999E-20</v>
      </c>
      <c r="D305" s="4">
        <v>6.5660000000000003E-21</v>
      </c>
      <c r="E305" s="4">
        <v>3.8829999999999998E-22</v>
      </c>
      <c r="F305" s="4">
        <v>5.6830000000000002E-26</v>
      </c>
      <c r="G305" s="4">
        <v>0</v>
      </c>
      <c r="H305" t="s">
        <v>555</v>
      </c>
      <c r="I305" t="s">
        <v>556</v>
      </c>
    </row>
    <row r="306" spans="1:9">
      <c r="A306" s="3" t="s">
        <v>557</v>
      </c>
      <c r="B306" s="4">
        <v>0</v>
      </c>
      <c r="C306" s="4">
        <v>0</v>
      </c>
      <c r="D306" s="4">
        <v>1.903E-23</v>
      </c>
      <c r="E306" s="4">
        <v>0</v>
      </c>
      <c r="F306" s="4">
        <v>3.5390000000000002E-22</v>
      </c>
      <c r="G306" s="4">
        <v>4.725E-22</v>
      </c>
      <c r="H306" t="s">
        <v>558</v>
      </c>
      <c r="I306" t="s">
        <v>559</v>
      </c>
    </row>
    <row r="307" spans="1:9">
      <c r="B307" s="4">
        <v>4.5330000000000001E-22</v>
      </c>
      <c r="C307" s="4">
        <v>4.458E-22</v>
      </c>
      <c r="D307" s="4">
        <v>2.2700000000000001E-20</v>
      </c>
      <c r="E307" s="4">
        <v>2.9849999999999998E-20</v>
      </c>
      <c r="F307" s="4">
        <v>3.1989999999999998E-20</v>
      </c>
      <c r="G307" s="4">
        <v>2.9870000000000002E-20</v>
      </c>
      <c r="H307" t="s">
        <v>560</v>
      </c>
      <c r="I307" t="s">
        <v>561</v>
      </c>
    </row>
    <row r="308" spans="1:9">
      <c r="B308" s="4">
        <v>1.923E-20</v>
      </c>
      <c r="C308" s="4">
        <v>9.497E-21</v>
      </c>
      <c r="D308" s="4">
        <v>3.4500000000000002E-21</v>
      </c>
      <c r="E308" s="4">
        <v>1.9140000000000001E-22</v>
      </c>
      <c r="F308" s="4">
        <v>3.762E-26</v>
      </c>
      <c r="G308" s="4">
        <v>0</v>
      </c>
      <c r="H308" t="s">
        <v>562</v>
      </c>
      <c r="I308" t="s">
        <v>563</v>
      </c>
    </row>
    <row r="309" spans="1:9">
      <c r="A309" s="3" t="s">
        <v>564</v>
      </c>
      <c r="B309" s="4">
        <v>0</v>
      </c>
      <c r="C309" s="4">
        <v>0</v>
      </c>
      <c r="D309" s="4">
        <v>1.8220000000000001E-23</v>
      </c>
      <c r="E309" s="4">
        <v>0</v>
      </c>
      <c r="F309" s="4">
        <v>3.3890000000000001E-22</v>
      </c>
      <c r="G309" s="4">
        <v>4.5249999999999996E-22</v>
      </c>
      <c r="H309" t="s">
        <v>565</v>
      </c>
      <c r="I309" t="s">
        <v>566</v>
      </c>
    </row>
    <row r="310" spans="1:9">
      <c r="B310" s="4">
        <v>4.3400000000000001E-22</v>
      </c>
      <c r="C310" s="4">
        <v>4.2690000000000003E-22</v>
      </c>
      <c r="D310" s="4">
        <v>2.1120000000000001E-20</v>
      </c>
      <c r="E310" s="4">
        <v>2.6470000000000001E-20</v>
      </c>
      <c r="F310" s="4">
        <v>2.7400000000000001E-20</v>
      </c>
      <c r="G310" s="4">
        <v>2.479E-20</v>
      </c>
    </row>
    <row r="311" spans="1:9">
      <c r="B311" s="4">
        <v>1.4849999999999999E-20</v>
      </c>
      <c r="C311" s="4">
        <v>6.7389999999999999E-21</v>
      </c>
      <c r="D311" s="4">
        <v>2.3190000000000001E-21</v>
      </c>
      <c r="E311" s="4">
        <v>1.2579999999999999E-22</v>
      </c>
      <c r="F311" s="4">
        <v>2.7900000000000001E-26</v>
      </c>
      <c r="G311" s="4">
        <v>0</v>
      </c>
    </row>
    <row r="312" spans="1:9">
      <c r="A312" s="3" t="s">
        <v>567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t="s">
        <v>456</v>
      </c>
    </row>
    <row r="313" spans="1:9">
      <c r="B313" s="4">
        <v>0</v>
      </c>
      <c r="C313" s="4">
        <v>0</v>
      </c>
      <c r="D313" s="4">
        <v>1.7999999999999999E-22</v>
      </c>
      <c r="E313" s="4">
        <v>4.7600000000000003E-21</v>
      </c>
      <c r="F313" s="4">
        <v>5.468E-21</v>
      </c>
      <c r="G313" s="4">
        <v>5.8339999999999998E-21</v>
      </c>
    </row>
    <row r="314" spans="1:9">
      <c r="B314" s="4">
        <v>5.2430000000000001E-21</v>
      </c>
      <c r="C314" s="4">
        <v>4.4840000000000002E-21</v>
      </c>
      <c r="D314" s="4">
        <v>3.6689999999999997E-21</v>
      </c>
      <c r="E314" s="4">
        <v>1.7099999999999999E-21</v>
      </c>
      <c r="F314" s="4">
        <v>9.0629999999999997E-23</v>
      </c>
      <c r="G314" s="4">
        <v>0</v>
      </c>
    </row>
    <row r="315" spans="1:9">
      <c r="A315" s="3" t="s">
        <v>568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t="s">
        <v>456</v>
      </c>
    </row>
    <row r="316" spans="1:9">
      <c r="B316" s="4">
        <v>0</v>
      </c>
      <c r="C316" s="4">
        <v>0</v>
      </c>
      <c r="D316" s="4">
        <v>1.011E-22</v>
      </c>
      <c r="E316" s="4">
        <v>2.6729999999999999E-21</v>
      </c>
      <c r="F316" s="4">
        <v>3.0699999999999998E-21</v>
      </c>
      <c r="G316" s="4">
        <v>3.275E-21</v>
      </c>
    </row>
    <row r="317" spans="1:9">
      <c r="B317" s="4">
        <v>2.9430000000000001E-21</v>
      </c>
      <c r="C317" s="4">
        <v>2.5170000000000002E-21</v>
      </c>
      <c r="D317" s="4">
        <v>2.0609999999999999E-21</v>
      </c>
      <c r="E317" s="4">
        <v>9.6000000000000001E-22</v>
      </c>
      <c r="F317" s="4">
        <v>5.0789999999999998E-23</v>
      </c>
      <c r="G317" s="4">
        <v>0</v>
      </c>
    </row>
    <row r="318" spans="1:9">
      <c r="A318" s="3" t="s">
        <v>569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t="s">
        <v>456</v>
      </c>
    </row>
    <row r="319" spans="1:9">
      <c r="B319" s="4">
        <v>0</v>
      </c>
      <c r="C319" s="4">
        <v>0</v>
      </c>
      <c r="D319" s="4">
        <v>6.9330000000000001E-23</v>
      </c>
      <c r="E319" s="4">
        <v>1.8330000000000002E-21</v>
      </c>
      <c r="F319" s="4">
        <v>2.1060000000000001E-21</v>
      </c>
      <c r="G319" s="4">
        <v>2.247E-21</v>
      </c>
    </row>
    <row r="320" spans="1:9">
      <c r="B320" s="4">
        <v>2.0189999999999999E-21</v>
      </c>
      <c r="C320" s="4">
        <v>1.7250000000000001E-21</v>
      </c>
      <c r="D320" s="4">
        <v>1.414E-21</v>
      </c>
      <c r="E320" s="4">
        <v>6.5870000000000003E-22</v>
      </c>
      <c r="F320" s="4">
        <v>3.4769999999999999E-23</v>
      </c>
      <c r="G320" s="4">
        <v>0</v>
      </c>
    </row>
    <row r="321" spans="1:8">
      <c r="A321" s="3" t="s">
        <v>570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t="s">
        <v>456</v>
      </c>
    </row>
    <row r="322" spans="1:8">
      <c r="B322" s="4">
        <v>0</v>
      </c>
      <c r="C322" s="4">
        <v>0</v>
      </c>
      <c r="D322" s="4">
        <v>9.4500000000000001E-24</v>
      </c>
      <c r="E322" s="4">
        <v>2.8519999999999997E-23</v>
      </c>
      <c r="F322" s="4">
        <v>5.252E-23</v>
      </c>
      <c r="G322" s="4">
        <v>7.9120000000000002E-23</v>
      </c>
    </row>
    <row r="323" spans="1:8">
      <c r="B323" s="4">
        <v>1.182E-22</v>
      </c>
      <c r="C323" s="4">
        <v>1.5E-22</v>
      </c>
      <c r="D323" s="4">
        <v>1.779E-22</v>
      </c>
      <c r="E323" s="4">
        <v>1.9590000000000001E-22</v>
      </c>
      <c r="F323" s="4">
        <v>3.9820000000000001E-23</v>
      </c>
      <c r="G323" s="4">
        <v>0</v>
      </c>
    </row>
    <row r="324" spans="1:8">
      <c r="A324" s="3" t="s">
        <v>571</v>
      </c>
      <c r="B324" s="4">
        <v>0</v>
      </c>
      <c r="C324" s="4">
        <v>0</v>
      </c>
      <c r="D324" s="4">
        <v>0</v>
      </c>
      <c r="E324" s="4">
        <v>0</v>
      </c>
      <c r="F324" s="4">
        <v>7.4129999999999996E-20</v>
      </c>
      <c r="G324" s="4">
        <v>1.879E-19</v>
      </c>
      <c r="H324" t="s">
        <v>456</v>
      </c>
    </row>
    <row r="325" spans="1:8">
      <c r="B325" s="4">
        <v>1.038E-19</v>
      </c>
      <c r="C325" s="4">
        <v>4.9459999999999998E-20</v>
      </c>
      <c r="D325" s="4">
        <v>5.1680000000000003E-20</v>
      </c>
      <c r="E325" s="4">
        <v>5.7190000000000004E-20</v>
      </c>
      <c r="F325" s="4">
        <v>5.5810000000000004E-20</v>
      </c>
      <c r="G325" s="4">
        <v>4.8100000000000002E-20</v>
      </c>
    </row>
    <row r="326" spans="1:8">
      <c r="B326" s="4">
        <v>2.9120000000000001E-20</v>
      </c>
      <c r="C326" s="4">
        <v>1.567E-20</v>
      </c>
      <c r="D326" s="4">
        <v>7.0189999999999996E-21</v>
      </c>
      <c r="E326" s="4">
        <v>7.0989999999999998E-22</v>
      </c>
      <c r="F326" s="4">
        <v>0</v>
      </c>
      <c r="G326" s="4">
        <v>0</v>
      </c>
    </row>
    <row r="327" spans="1:8">
      <c r="A327" s="3" t="s">
        <v>572</v>
      </c>
      <c r="B327" s="4">
        <v>0</v>
      </c>
      <c r="C327" s="4">
        <v>0</v>
      </c>
      <c r="D327" s="4">
        <v>4.3870000000000002E-22</v>
      </c>
      <c r="E327" s="4">
        <v>0</v>
      </c>
      <c r="F327" s="4">
        <v>4.3929999999999997E-21</v>
      </c>
      <c r="G327" s="4">
        <v>1.2910000000000001E-21</v>
      </c>
      <c r="H327" t="s">
        <v>573</v>
      </c>
    </row>
    <row r="328" spans="1:8">
      <c r="B328" s="4">
        <v>1.231E-21</v>
      </c>
      <c r="C328" s="4">
        <v>1.3560000000000001E-21</v>
      </c>
      <c r="D328" s="4">
        <v>3.1330000000000001E-20</v>
      </c>
      <c r="E328" s="4">
        <v>3.5099999999999998E-20</v>
      </c>
      <c r="F328" s="4">
        <v>3.397E-20</v>
      </c>
      <c r="G328" s="4">
        <v>3.0770000000000002E-20</v>
      </c>
    </row>
    <row r="329" spans="1:8">
      <c r="B329" s="4">
        <v>1.981E-20</v>
      </c>
      <c r="C329" s="4">
        <v>1.158E-20</v>
      </c>
      <c r="D329" s="4">
        <v>5.6970000000000002E-21</v>
      </c>
      <c r="E329" s="4">
        <v>6.0080000000000003E-22</v>
      </c>
      <c r="F329" s="4">
        <v>2.756E-25</v>
      </c>
      <c r="G329" s="4">
        <v>0</v>
      </c>
    </row>
    <row r="330" spans="1:8">
      <c r="A330" s="3" t="s">
        <v>574</v>
      </c>
      <c r="B330" s="4">
        <v>0</v>
      </c>
      <c r="C330" s="4">
        <v>0</v>
      </c>
      <c r="D330" s="4">
        <v>1.9819999999999999E-22</v>
      </c>
      <c r="E330" s="4">
        <v>0</v>
      </c>
      <c r="F330" s="4">
        <v>1.9839999999999999E-21</v>
      </c>
      <c r="G330" s="4">
        <v>5.8290000000000003E-22</v>
      </c>
      <c r="H330" t="s">
        <v>573</v>
      </c>
    </row>
    <row r="331" spans="1:8">
      <c r="B331" s="4">
        <v>5.5590000000000001E-22</v>
      </c>
      <c r="C331" s="4">
        <v>6.1230000000000001E-22</v>
      </c>
      <c r="D331" s="4">
        <v>1.415E-20</v>
      </c>
      <c r="E331" s="4">
        <v>1.5859999999999999E-20</v>
      </c>
      <c r="F331" s="4">
        <v>1.5339999999999999E-20</v>
      </c>
      <c r="G331" s="4">
        <v>1.3900000000000001E-20</v>
      </c>
    </row>
    <row r="332" spans="1:8">
      <c r="B332" s="4">
        <v>8.9469999999999998E-21</v>
      </c>
      <c r="C332" s="4">
        <v>5.2320000000000001E-21</v>
      </c>
      <c r="D332" s="4">
        <v>2.574E-21</v>
      </c>
      <c r="E332" s="4">
        <v>2.7140000000000001E-22</v>
      </c>
      <c r="F332" s="4">
        <v>1.2439999999999999E-25</v>
      </c>
      <c r="G332" s="4">
        <v>0</v>
      </c>
    </row>
    <row r="333" spans="1:8">
      <c r="A333" s="3" t="s">
        <v>575</v>
      </c>
      <c r="B333" s="4">
        <v>0</v>
      </c>
      <c r="C333" s="4">
        <v>0</v>
      </c>
      <c r="D333" s="4">
        <v>1.7969999999999999E-23</v>
      </c>
      <c r="E333" s="4">
        <v>0</v>
      </c>
      <c r="F333" s="4">
        <v>3.4299999999999999E-22</v>
      </c>
      <c r="G333" s="4">
        <v>5.3370000000000002E-22</v>
      </c>
      <c r="H333" t="s">
        <v>456</v>
      </c>
    </row>
    <row r="334" spans="1:8">
      <c r="B334" s="4">
        <v>6.0409999999999996E-22</v>
      </c>
      <c r="C334" s="4">
        <v>6.8420000000000004E-22</v>
      </c>
      <c r="D334" s="4">
        <v>2.9880000000000001E-20</v>
      </c>
      <c r="E334" s="4">
        <v>4.5200000000000002E-20</v>
      </c>
      <c r="F334" s="4">
        <v>5.1220000000000001E-20</v>
      </c>
      <c r="G334" s="4">
        <v>5.5449999999999999E-20</v>
      </c>
    </row>
    <row r="335" spans="1:8">
      <c r="B335" s="4">
        <v>4.6279999999999998E-20</v>
      </c>
      <c r="C335" s="4">
        <v>3.576E-20</v>
      </c>
      <c r="D335" s="4">
        <v>2.4360000000000001E-20</v>
      </c>
      <c r="E335" s="4">
        <v>5.836E-21</v>
      </c>
      <c r="F335" s="4">
        <v>1.2460000000000001E-23</v>
      </c>
      <c r="G335" s="4">
        <v>0</v>
      </c>
    </row>
    <row r="336" spans="1:8">
      <c r="A336" s="3" t="s">
        <v>576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t="s">
        <v>456</v>
      </c>
    </row>
    <row r="337" spans="1:8">
      <c r="B337" s="4">
        <v>0</v>
      </c>
      <c r="C337" s="4">
        <v>0</v>
      </c>
      <c r="D337" s="4">
        <v>2.085E-20</v>
      </c>
      <c r="E337" s="4">
        <v>3.9550000000000001E-20</v>
      </c>
      <c r="F337" s="4">
        <v>4.398E-20</v>
      </c>
      <c r="G337" s="4">
        <v>4.4139999999999998E-20</v>
      </c>
    </row>
    <row r="338" spans="1:8">
      <c r="B338" s="4">
        <v>3.5040000000000003E-20</v>
      </c>
      <c r="C338" s="4">
        <v>2.3549999999999999E-20</v>
      </c>
      <c r="D338" s="4">
        <v>1.8110000000000001E-20</v>
      </c>
      <c r="E338" s="4">
        <v>6.0060000000000002E-21</v>
      </c>
      <c r="F338" s="4">
        <v>1.256E-20</v>
      </c>
      <c r="G338" s="4">
        <v>7.311E-22</v>
      </c>
    </row>
    <row r="339" spans="1:8">
      <c r="A339" s="3" t="s">
        <v>577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t="s">
        <v>456</v>
      </c>
    </row>
    <row r="340" spans="1:8">
      <c r="B340" s="4">
        <v>0</v>
      </c>
      <c r="C340" s="4">
        <v>0</v>
      </c>
      <c r="D340" s="4">
        <v>2.085E-20</v>
      </c>
      <c r="E340" s="4">
        <v>3.9550000000000001E-20</v>
      </c>
      <c r="F340" s="4">
        <v>4.398E-20</v>
      </c>
      <c r="G340" s="4">
        <v>4.4139999999999998E-20</v>
      </c>
    </row>
    <row r="341" spans="1:8">
      <c r="B341" s="4">
        <v>3.5040000000000003E-20</v>
      </c>
      <c r="C341" s="4">
        <v>2.3549999999999999E-20</v>
      </c>
      <c r="D341" s="4">
        <v>1.8110000000000001E-20</v>
      </c>
      <c r="E341" s="4">
        <v>6.0060000000000002E-21</v>
      </c>
      <c r="F341" s="4">
        <v>7.0449999999999998E-21</v>
      </c>
      <c r="G341" s="4">
        <v>3.425E-22</v>
      </c>
    </row>
    <row r="342" spans="1:8">
      <c r="A342" s="3" t="s">
        <v>578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t="s">
        <v>456</v>
      </c>
    </row>
    <row r="343" spans="1:8">
      <c r="B343" s="4">
        <v>0</v>
      </c>
      <c r="C343" s="4">
        <v>0</v>
      </c>
      <c r="D343" s="4">
        <v>2.085E-20</v>
      </c>
      <c r="E343" s="4">
        <v>3.9550000000000001E-20</v>
      </c>
      <c r="F343" s="4">
        <v>4.398E-20</v>
      </c>
      <c r="G343" s="4">
        <v>4.4139999999999998E-20</v>
      </c>
    </row>
    <row r="344" spans="1:8">
      <c r="B344" s="4">
        <v>3.5040000000000003E-20</v>
      </c>
      <c r="C344" s="4">
        <v>2.3549999999999999E-20</v>
      </c>
      <c r="D344" s="4">
        <v>1.8110000000000001E-20</v>
      </c>
      <c r="E344" s="4">
        <v>6.0060000000000002E-21</v>
      </c>
      <c r="F344" s="4">
        <v>5.2320000000000001E-21</v>
      </c>
      <c r="G344" s="4">
        <v>2.154E-22</v>
      </c>
    </row>
    <row r="345" spans="1:8">
      <c r="A345" s="3" t="s">
        <v>579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t="s">
        <v>456</v>
      </c>
    </row>
    <row r="346" spans="1:8">
      <c r="B346" s="4">
        <v>0</v>
      </c>
      <c r="C346" s="4">
        <v>0</v>
      </c>
      <c r="D346" s="4">
        <v>1.1729999999999999E-21</v>
      </c>
      <c r="E346" s="4">
        <v>4.3540000000000002E-21</v>
      </c>
      <c r="F346" s="4">
        <v>5.3530000000000003E-21</v>
      </c>
      <c r="G346" s="4">
        <v>6.3309999999999997E-21</v>
      </c>
    </row>
    <row r="347" spans="1:8">
      <c r="B347" s="4">
        <v>7.0900000000000003E-21</v>
      </c>
      <c r="C347" s="4">
        <v>7.7809999999999997E-21</v>
      </c>
      <c r="D347" s="4">
        <v>7.4520000000000007E-21</v>
      </c>
      <c r="E347" s="4">
        <v>4.2139999999999996E-21</v>
      </c>
      <c r="F347" s="4">
        <v>5.1240000000000001E-21</v>
      </c>
      <c r="G347" s="4">
        <v>4.8969999999999998E-23</v>
      </c>
    </row>
    <row r="348" spans="1:8">
      <c r="A348" s="3" t="s">
        <v>580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t="s">
        <v>456</v>
      </c>
    </row>
    <row r="349" spans="1:8">
      <c r="B349" s="4">
        <v>0</v>
      </c>
      <c r="C349" s="4">
        <v>0</v>
      </c>
      <c r="D349" s="4">
        <v>1.1729999999999999E-21</v>
      </c>
      <c r="E349" s="4">
        <v>4.3540000000000002E-21</v>
      </c>
      <c r="F349" s="4">
        <v>5.3530000000000003E-21</v>
      </c>
      <c r="G349" s="4">
        <v>6.3309999999999997E-21</v>
      </c>
    </row>
    <row r="350" spans="1:8">
      <c r="B350" s="4">
        <v>7.0900000000000003E-21</v>
      </c>
      <c r="C350" s="4">
        <v>7.7809999999999997E-21</v>
      </c>
      <c r="D350" s="4">
        <v>7.4520000000000007E-21</v>
      </c>
      <c r="E350" s="4">
        <v>4.2139999999999996E-21</v>
      </c>
      <c r="F350" s="4">
        <v>2.864E-21</v>
      </c>
      <c r="G350" s="4">
        <v>1.9269999999999999E-23</v>
      </c>
    </row>
    <row r="351" spans="1:8">
      <c r="A351" s="3" t="s">
        <v>581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t="s">
        <v>456</v>
      </c>
    </row>
    <row r="352" spans="1:8">
      <c r="B352" s="4">
        <v>0</v>
      </c>
      <c r="C352" s="4">
        <v>0</v>
      </c>
      <c r="D352" s="4">
        <v>3.3780000000000001E-21</v>
      </c>
      <c r="E352" s="4">
        <v>1.177E-20</v>
      </c>
      <c r="F352" s="4">
        <v>1.388E-20</v>
      </c>
      <c r="G352" s="4">
        <v>1.453E-20</v>
      </c>
    </row>
    <row r="353" spans="1:8">
      <c r="B353" s="4">
        <v>1.224E-20</v>
      </c>
      <c r="C353" s="4">
        <v>9.5580000000000001E-21</v>
      </c>
      <c r="D353" s="4">
        <v>6.7579999999999996E-21</v>
      </c>
      <c r="E353" s="4">
        <v>2.443E-21</v>
      </c>
      <c r="F353" s="4">
        <v>7.9730000000000001E-23</v>
      </c>
      <c r="G353" s="4">
        <v>0</v>
      </c>
    </row>
    <row r="354" spans="1:8">
      <c r="A354" s="3" t="s">
        <v>582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t="s">
        <v>456</v>
      </c>
    </row>
    <row r="355" spans="1:8">
      <c r="B355" s="4">
        <v>0</v>
      </c>
      <c r="C355" s="4">
        <v>0</v>
      </c>
      <c r="D355" s="4">
        <v>3.3780000000000001E-21</v>
      </c>
      <c r="E355" s="4">
        <v>1.177E-20</v>
      </c>
      <c r="F355" s="4">
        <v>1.388E-20</v>
      </c>
      <c r="G355" s="4">
        <v>1.453E-20</v>
      </c>
    </row>
    <row r="356" spans="1:8">
      <c r="B356" s="4">
        <v>1.224E-20</v>
      </c>
      <c r="C356" s="4">
        <v>9.5580000000000001E-21</v>
      </c>
      <c r="D356" s="4">
        <v>6.7579999999999996E-21</v>
      </c>
      <c r="E356" s="4">
        <v>2.443E-21</v>
      </c>
      <c r="F356" s="4">
        <v>7.9730000000000001E-23</v>
      </c>
      <c r="G356" s="4">
        <v>0</v>
      </c>
    </row>
    <row r="357" spans="1:8">
      <c r="A357" s="3" t="s">
        <v>583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t="s">
        <v>456</v>
      </c>
    </row>
    <row r="358" spans="1:8">
      <c r="B358" s="4">
        <v>0</v>
      </c>
      <c r="C358" s="4">
        <v>0</v>
      </c>
      <c r="D358" s="4">
        <v>2.9680000000000001E-21</v>
      </c>
      <c r="E358" s="4">
        <v>1.1779999999999999E-20</v>
      </c>
      <c r="F358" s="4">
        <v>1.5000000000000001E-20</v>
      </c>
      <c r="G358" s="4">
        <v>1.7040000000000001E-20</v>
      </c>
    </row>
    <row r="359" spans="1:8">
      <c r="B359" s="4">
        <v>1.636E-20</v>
      </c>
      <c r="C359" s="4">
        <v>1.4620000000000001E-20</v>
      </c>
      <c r="D359" s="4">
        <v>1.148E-20</v>
      </c>
      <c r="E359" s="4">
        <v>4.054E-21</v>
      </c>
      <c r="F359" s="4">
        <v>4.0539999999999999E-22</v>
      </c>
      <c r="G359" s="4">
        <v>2.265E-24</v>
      </c>
    </row>
    <row r="360" spans="1:8">
      <c r="A360" s="3" t="s">
        <v>584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t="s">
        <v>456</v>
      </c>
    </row>
    <row r="361" spans="1:8">
      <c r="B361" s="4">
        <v>0</v>
      </c>
      <c r="C361" s="4">
        <v>0</v>
      </c>
      <c r="D361" s="4">
        <v>2.9680000000000001E-21</v>
      </c>
      <c r="E361" s="4">
        <v>1.1779999999999999E-20</v>
      </c>
      <c r="F361" s="4">
        <v>1.5000000000000001E-20</v>
      </c>
      <c r="G361" s="4">
        <v>1.7040000000000001E-20</v>
      </c>
    </row>
    <row r="362" spans="1:8">
      <c r="B362" s="4">
        <v>1.636E-20</v>
      </c>
      <c r="C362" s="4">
        <v>1.4620000000000001E-20</v>
      </c>
      <c r="D362" s="4">
        <v>1.148E-20</v>
      </c>
      <c r="E362" s="4">
        <v>4.054E-21</v>
      </c>
      <c r="F362" s="4">
        <v>2.7749999999999998E-22</v>
      </c>
      <c r="G362" s="4">
        <v>8.9180000000000005E-25</v>
      </c>
    </row>
    <row r="363" spans="1:8">
      <c r="A363" s="3" t="s">
        <v>585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t="s">
        <v>586</v>
      </c>
    </row>
    <row r="364" spans="1:8">
      <c r="B364" s="4">
        <v>0</v>
      </c>
      <c r="C364" s="4">
        <v>0</v>
      </c>
      <c r="D364" s="4">
        <v>0</v>
      </c>
      <c r="E364" s="4">
        <v>2.3120000000000001E-20</v>
      </c>
      <c r="F364" s="4">
        <v>2.824E-20</v>
      </c>
      <c r="G364" s="4">
        <v>1.9800000000000001E-20</v>
      </c>
    </row>
    <row r="365" spans="1:8">
      <c r="B365" s="4">
        <v>5.9269999999999997E-21</v>
      </c>
      <c r="C365" s="4">
        <v>5.9999999999999998E-22</v>
      </c>
      <c r="D365" s="4">
        <v>5.8679999999999997E-23</v>
      </c>
      <c r="E365" s="4">
        <v>5.9339999999999997E-25</v>
      </c>
      <c r="F365" s="4">
        <v>0</v>
      </c>
      <c r="G365" s="4">
        <v>0</v>
      </c>
    </row>
    <row r="366" spans="1:8">
      <c r="A366" s="3" t="s">
        <v>587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t="s">
        <v>586</v>
      </c>
    </row>
    <row r="367" spans="1:8">
      <c r="B367" s="4">
        <v>0</v>
      </c>
      <c r="C367" s="4">
        <v>0</v>
      </c>
      <c r="D367" s="4">
        <v>0</v>
      </c>
      <c r="E367" s="4">
        <v>1.4859999999999999E-20</v>
      </c>
      <c r="F367" s="4">
        <v>1.723E-20</v>
      </c>
      <c r="G367" s="4">
        <v>1.2399999999999999E-20</v>
      </c>
    </row>
    <row r="368" spans="1:8">
      <c r="B368" s="4">
        <v>4.4639999999999997E-21</v>
      </c>
      <c r="C368" s="4">
        <v>7.1459999999999999E-22</v>
      </c>
      <c r="D368" s="4">
        <v>1.1710000000000001E-22</v>
      </c>
      <c r="E368" s="4">
        <v>2.202E-24</v>
      </c>
      <c r="F368" s="4">
        <v>0</v>
      </c>
      <c r="G368" s="4">
        <v>0</v>
      </c>
    </row>
    <row r="369" spans="1:8">
      <c r="A369" s="3" t="s">
        <v>588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t="s">
        <v>586</v>
      </c>
    </row>
    <row r="370" spans="1:8">
      <c r="B370" s="4">
        <v>0</v>
      </c>
      <c r="C370" s="4">
        <v>0</v>
      </c>
      <c r="D370" s="4">
        <v>0</v>
      </c>
      <c r="E370" s="4">
        <v>1.053E-20</v>
      </c>
      <c r="F370" s="4">
        <v>1.237E-20</v>
      </c>
      <c r="G370" s="4">
        <v>9.213E-21</v>
      </c>
    </row>
    <row r="371" spans="1:8">
      <c r="B371" s="4">
        <v>3.7020000000000003E-21</v>
      </c>
      <c r="C371" s="4">
        <v>7.0999999999999999E-22</v>
      </c>
      <c r="D371" s="4">
        <v>1.3570000000000001E-22</v>
      </c>
      <c r="E371" s="4">
        <v>3.1150000000000002E-24</v>
      </c>
      <c r="F371" s="4">
        <v>0</v>
      </c>
      <c r="G371" s="4">
        <v>0</v>
      </c>
    </row>
    <row r="372" spans="1:8">
      <c r="A372" s="3" t="s">
        <v>589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t="s">
        <v>586</v>
      </c>
    </row>
    <row r="373" spans="1:8">
      <c r="B373" s="4">
        <v>0</v>
      </c>
      <c r="C373" s="4">
        <v>0</v>
      </c>
      <c r="D373" s="4">
        <v>0</v>
      </c>
      <c r="E373" s="4">
        <v>3.678E-22</v>
      </c>
      <c r="F373" s="4">
        <v>2.4620000000000002E-22</v>
      </c>
      <c r="G373" s="4">
        <v>1.1579999999999999E-22</v>
      </c>
    </row>
    <row r="374" spans="1:8">
      <c r="B374" s="4">
        <v>2.6479999999999998E-23</v>
      </c>
      <c r="C374" s="4">
        <v>6.0140000000000002E-24</v>
      </c>
      <c r="D374" s="4">
        <v>1.502E-24</v>
      </c>
      <c r="E374" s="4">
        <v>4.211E-26</v>
      </c>
      <c r="F374" s="4">
        <v>0</v>
      </c>
      <c r="G374" s="4">
        <v>0</v>
      </c>
    </row>
    <row r="375" spans="1:8">
      <c r="A375" s="3" t="s">
        <v>590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t="s">
        <v>586</v>
      </c>
    </row>
    <row r="376" spans="1:8">
      <c r="B376" s="4">
        <v>0</v>
      </c>
      <c r="C376" s="4">
        <v>0</v>
      </c>
      <c r="D376" s="4">
        <v>0</v>
      </c>
      <c r="E376" s="4">
        <v>1.2490000000000001E-21</v>
      </c>
      <c r="F376" s="4">
        <v>1.02E-21</v>
      </c>
      <c r="G376" s="4">
        <v>5.6640000000000002E-22</v>
      </c>
    </row>
    <row r="377" spans="1:8">
      <c r="B377" s="4">
        <v>1.6809999999999999E-22</v>
      </c>
      <c r="C377" s="4">
        <v>4.9190000000000003E-23</v>
      </c>
      <c r="D377" s="4">
        <v>1.477E-23</v>
      </c>
      <c r="E377" s="4">
        <v>5.6019999999999998E-25</v>
      </c>
      <c r="F377" s="4">
        <v>0</v>
      </c>
      <c r="G377" s="4">
        <v>0</v>
      </c>
    </row>
    <row r="378" spans="1:8">
      <c r="A378" s="3" t="s">
        <v>591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t="s">
        <v>586</v>
      </c>
    </row>
    <row r="379" spans="1:8">
      <c r="B379" s="4">
        <v>0</v>
      </c>
      <c r="C379" s="4">
        <v>0</v>
      </c>
      <c r="D379" s="4">
        <v>0</v>
      </c>
      <c r="E379" s="4">
        <v>4.2090000000000001E-21</v>
      </c>
      <c r="F379" s="4">
        <v>4.2299999999999999E-21</v>
      </c>
      <c r="G379" s="4">
        <v>2.8039999999999999E-21</v>
      </c>
    </row>
    <row r="380" spans="1:8">
      <c r="B380" s="4">
        <v>1.0920000000000001E-21</v>
      </c>
      <c r="C380" s="4">
        <v>4.079E-22</v>
      </c>
      <c r="D380" s="4">
        <v>1.4959999999999999E-22</v>
      </c>
      <c r="E380" s="4">
        <v>7.7069999999999993E-24</v>
      </c>
      <c r="F380" s="4">
        <v>0</v>
      </c>
      <c r="G380" s="4">
        <v>0</v>
      </c>
    </row>
    <row r="381" spans="1:8">
      <c r="A381" s="3" t="s">
        <v>592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</row>
    <row r="382" spans="1:8"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1.099E-20</v>
      </c>
    </row>
    <row r="383" spans="1:8">
      <c r="B383" s="4">
        <v>4.5320000000000002E-21</v>
      </c>
      <c r="C383" s="4">
        <v>1.9510000000000001E-21</v>
      </c>
      <c r="D383" s="4">
        <v>7.5500000000000001E-22</v>
      </c>
      <c r="E383" s="4">
        <v>3.3000000000000001E-22</v>
      </c>
      <c r="F383" s="4">
        <v>0</v>
      </c>
      <c r="G383" s="4">
        <v>0</v>
      </c>
    </row>
    <row r="384" spans="1:8">
      <c r="A384" s="3" t="s">
        <v>593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</row>
    <row r="385" spans="1:8"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2.6009999999999999E-20</v>
      </c>
    </row>
    <row r="386" spans="1:8">
      <c r="B386" s="4">
        <v>1.103E-20</v>
      </c>
      <c r="C386" s="4">
        <v>5.2389999999999998E-21</v>
      </c>
      <c r="D386" s="4">
        <v>2.793E-21</v>
      </c>
      <c r="E386" s="4">
        <v>2.2499999999999999E-22</v>
      </c>
      <c r="F386" s="4">
        <v>0</v>
      </c>
      <c r="G386" s="4">
        <v>0</v>
      </c>
    </row>
    <row r="387" spans="1:8">
      <c r="A387" s="3" t="s">
        <v>594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</row>
    <row r="388" spans="1:8"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6.9020000000000002E-20</v>
      </c>
    </row>
    <row r="389" spans="1:8">
      <c r="B389" s="4">
        <v>6.4280000000000006E-20</v>
      </c>
      <c r="C389" s="4">
        <v>5.7339999999999997E-20</v>
      </c>
      <c r="D389" s="4">
        <v>4.8829999999999998E-20</v>
      </c>
      <c r="E389" s="4">
        <v>2.272E-20</v>
      </c>
      <c r="F389" s="4">
        <v>0</v>
      </c>
      <c r="G389" s="4">
        <v>0</v>
      </c>
    </row>
    <row r="390" spans="1:8">
      <c r="A390" s="3" t="s">
        <v>595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</row>
    <row r="391" spans="1:8"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5.8319999999999996E-20</v>
      </c>
    </row>
    <row r="392" spans="1:8">
      <c r="B392" s="4">
        <v>4.1960000000000001E-20</v>
      </c>
      <c r="C392" s="4">
        <v>2.8620000000000003E-20</v>
      </c>
      <c r="D392" s="4">
        <v>1.8080000000000001E-20</v>
      </c>
      <c r="E392" s="4">
        <v>4.2159999999999998E-21</v>
      </c>
      <c r="F392" s="4">
        <v>0</v>
      </c>
      <c r="G392" s="4">
        <v>0</v>
      </c>
    </row>
    <row r="393" spans="1:8">
      <c r="A393" s="3" t="s">
        <v>596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</row>
    <row r="394" spans="1:8"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9.6010000000000002E-20</v>
      </c>
    </row>
    <row r="395" spans="1:8">
      <c r="B395" s="4">
        <v>6.3719999999999994E-20</v>
      </c>
      <c r="C395" s="4">
        <v>4.2020000000000002E-20</v>
      </c>
      <c r="D395" s="4">
        <v>2.5349999999999999E-20</v>
      </c>
      <c r="E395" s="4">
        <v>4.8599999999999999E-21</v>
      </c>
      <c r="F395" s="4">
        <v>0</v>
      </c>
      <c r="G395" s="4">
        <v>0</v>
      </c>
    </row>
    <row r="396" spans="1:8">
      <c r="A396" s="3" t="s">
        <v>597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</row>
    <row r="397" spans="1:8"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1.328E-19</v>
      </c>
    </row>
    <row r="398" spans="1:8">
      <c r="B398" s="4">
        <v>1.262E-19</v>
      </c>
      <c r="C398" s="4">
        <v>1.1130000000000001E-19</v>
      </c>
      <c r="D398" s="4">
        <v>1.0099999999999999E-19</v>
      </c>
      <c r="E398" s="4">
        <v>6.4490000000000006E-20</v>
      </c>
      <c r="F398" s="4">
        <v>0</v>
      </c>
      <c r="G398" s="4">
        <v>0</v>
      </c>
    </row>
    <row r="399" spans="1:8">
      <c r="A399" s="3" t="s">
        <v>598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3.1200000000000001E-19</v>
      </c>
      <c r="H399" t="s">
        <v>456</v>
      </c>
    </row>
    <row r="400" spans="1:8">
      <c r="B400" s="4">
        <v>2.8819999999999999E-19</v>
      </c>
      <c r="C400" s="4">
        <v>2.2500000000000001E-19</v>
      </c>
      <c r="D400" s="4">
        <v>2.7159999999999998E-20</v>
      </c>
      <c r="E400" s="4">
        <v>2.7400000000000001E-20</v>
      </c>
      <c r="F400" s="4">
        <v>2.1430000000000001E-20</v>
      </c>
      <c r="G400" s="4">
        <v>1.661E-20</v>
      </c>
    </row>
    <row r="401" spans="1:8">
      <c r="B401" s="4">
        <v>8.0519999999999995E-21</v>
      </c>
      <c r="C401" s="4">
        <v>4.3540000000000002E-21</v>
      </c>
      <c r="D401" s="4">
        <v>2.4519999999999998E-21</v>
      </c>
      <c r="E401" s="4">
        <v>1.0530000000000001E-21</v>
      </c>
      <c r="F401" s="4">
        <v>6.9730000000000003E-23</v>
      </c>
      <c r="G401" s="4">
        <v>0</v>
      </c>
    </row>
    <row r="402" spans="1:8">
      <c r="A402" s="3" t="s">
        <v>599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t="s">
        <v>456</v>
      </c>
    </row>
    <row r="403" spans="1:8">
      <c r="B403" s="4">
        <v>0</v>
      </c>
      <c r="C403" s="4">
        <v>0</v>
      </c>
      <c r="D403" s="4">
        <v>1.8270000000000002E-21</v>
      </c>
      <c r="E403" s="4">
        <v>5.5139999999999999E-21</v>
      </c>
      <c r="F403" s="4">
        <v>1.015E-20</v>
      </c>
      <c r="G403" s="4">
        <v>1.5299999999999999E-20</v>
      </c>
    </row>
    <row r="404" spans="1:8">
      <c r="B404" s="4">
        <v>2.285E-20</v>
      </c>
      <c r="C404" s="4">
        <v>2.9E-20</v>
      </c>
      <c r="D404" s="4">
        <v>3.4389999999999999E-20</v>
      </c>
      <c r="E404" s="4">
        <v>3.7870000000000003E-20</v>
      </c>
      <c r="F404" s="4">
        <v>7.6990000000000005E-21</v>
      </c>
      <c r="G404" s="4">
        <v>0</v>
      </c>
    </row>
    <row r="405" spans="1:8">
      <c r="A405" s="3" t="s">
        <v>600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t="s">
        <v>456</v>
      </c>
    </row>
    <row r="406" spans="1:8">
      <c r="B406" s="4">
        <v>0</v>
      </c>
      <c r="C406" s="4">
        <v>0</v>
      </c>
      <c r="D406" s="4">
        <v>1.7329999999999998E-21</v>
      </c>
      <c r="E406" s="4">
        <v>5.2289999999999999E-21</v>
      </c>
      <c r="F406" s="4">
        <v>9.6289999999999993E-21</v>
      </c>
      <c r="G406" s="4">
        <v>1.4509999999999999E-20</v>
      </c>
    </row>
    <row r="407" spans="1:8">
      <c r="B407" s="4">
        <v>2.1670000000000001E-20</v>
      </c>
      <c r="C407" s="4">
        <v>2.7499999999999998E-20</v>
      </c>
      <c r="D407" s="4">
        <v>3.2619999999999997E-20</v>
      </c>
      <c r="E407" s="4">
        <v>3.5919999999999998E-20</v>
      </c>
      <c r="F407" s="4">
        <v>7.3000000000000001E-21</v>
      </c>
      <c r="G407" s="4">
        <v>0</v>
      </c>
    </row>
    <row r="408" spans="1:8">
      <c r="A408" s="3" t="s">
        <v>601</v>
      </c>
      <c r="B408" s="4">
        <v>0</v>
      </c>
      <c r="C408" s="4">
        <v>0</v>
      </c>
      <c r="D408" s="4">
        <v>1.7969999999999999E-23</v>
      </c>
      <c r="E408" s="4">
        <v>0</v>
      </c>
      <c r="F408" s="4">
        <v>3.4299999999999999E-22</v>
      </c>
      <c r="G408" s="4">
        <v>3.1250000000000002E-19</v>
      </c>
      <c r="H408" t="s">
        <v>456</v>
      </c>
    </row>
    <row r="409" spans="1:8">
      <c r="B409" s="4">
        <v>2.8880000000000001E-19</v>
      </c>
      <c r="C409" s="4">
        <v>2.2569999999999998E-19</v>
      </c>
      <c r="D409" s="4">
        <v>5.7039999999999999E-20</v>
      </c>
      <c r="E409" s="4">
        <v>7.2600000000000003E-20</v>
      </c>
      <c r="F409" s="4">
        <v>7.2650000000000004E-20</v>
      </c>
      <c r="G409" s="4">
        <v>6.1070000000000003E-20</v>
      </c>
    </row>
    <row r="410" spans="1:8">
      <c r="B410" s="4">
        <v>4.9799999999999998E-20</v>
      </c>
      <c r="C410" s="4">
        <v>3.8160000000000002E-20</v>
      </c>
      <c r="D410" s="4">
        <v>2.6360000000000001E-20</v>
      </c>
      <c r="E410" s="4">
        <v>6.5589999999999998E-21</v>
      </c>
      <c r="F410" s="4">
        <v>8.2189999999999999E-23</v>
      </c>
      <c r="G410" s="4">
        <v>0</v>
      </c>
    </row>
    <row r="411" spans="1:8">
      <c r="A411" s="3" t="s">
        <v>602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t="s">
        <v>456</v>
      </c>
    </row>
    <row r="412" spans="1:8">
      <c r="B412" s="4">
        <v>0</v>
      </c>
      <c r="C412" s="4">
        <v>0</v>
      </c>
      <c r="D412" s="4">
        <v>1.7329999999999998E-21</v>
      </c>
      <c r="E412" s="4">
        <v>5.2289999999999999E-21</v>
      </c>
      <c r="F412" s="4">
        <v>9.6289999999999993E-21</v>
      </c>
      <c r="G412" s="4">
        <v>1.55E-20</v>
      </c>
    </row>
    <row r="413" spans="1:8">
      <c r="B413" s="4">
        <v>2.62E-20</v>
      </c>
      <c r="C413" s="4">
        <v>2.9450000000000003E-20</v>
      </c>
      <c r="D413" s="4">
        <v>3.3369999999999998E-20</v>
      </c>
      <c r="E413" s="4">
        <v>3.625E-20</v>
      </c>
      <c r="F413" s="4">
        <v>7.3000000000000001E-21</v>
      </c>
      <c r="G413" s="4">
        <v>0</v>
      </c>
    </row>
    <row r="414" spans="1:8">
      <c r="A414" s="3" t="s">
        <v>603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7.8000000000000001E-20</v>
      </c>
      <c r="H414" t="s">
        <v>456</v>
      </c>
    </row>
    <row r="415" spans="1:8">
      <c r="B415" s="4">
        <v>7.2049999999999997E-20</v>
      </c>
      <c r="C415" s="4">
        <v>5.6250000000000002E-20</v>
      </c>
      <c r="D415" s="4">
        <v>6.7899999999999994E-21</v>
      </c>
      <c r="E415" s="4">
        <v>6.8500000000000002E-21</v>
      </c>
      <c r="F415" s="4">
        <v>5.3579999999999998E-21</v>
      </c>
      <c r="G415" s="4">
        <v>3.4599999999999999E-20</v>
      </c>
    </row>
    <row r="416" spans="1:8">
      <c r="B416" s="4">
        <v>3.2420000000000003E-20</v>
      </c>
      <c r="C416" s="4">
        <v>2.8430000000000001E-20</v>
      </c>
      <c r="D416" s="4">
        <v>2.5670000000000001E-20</v>
      </c>
      <c r="E416" s="4">
        <v>1.6299999999999999E-20</v>
      </c>
      <c r="F416" s="4">
        <v>1.734E-23</v>
      </c>
      <c r="G416" s="4">
        <v>0</v>
      </c>
    </row>
    <row r="417" spans="1:8">
      <c r="A417" s="3" t="s">
        <v>604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t="s">
        <v>456</v>
      </c>
    </row>
    <row r="418" spans="1:8">
      <c r="B418" s="4">
        <v>0</v>
      </c>
      <c r="C418" s="4">
        <v>0</v>
      </c>
      <c r="D418" s="4">
        <v>2.085E-20</v>
      </c>
      <c r="E418" s="4">
        <v>3.9550000000000001E-20</v>
      </c>
      <c r="F418" s="4">
        <v>4.398E-20</v>
      </c>
      <c r="G418" s="4">
        <v>4.5130000000000002E-20</v>
      </c>
    </row>
    <row r="419" spans="1:8">
      <c r="B419" s="4">
        <v>3.9569999999999999E-20</v>
      </c>
      <c r="C419" s="4">
        <v>2.5500000000000001E-20</v>
      </c>
      <c r="D419" s="4">
        <v>1.8859999999999999E-20</v>
      </c>
      <c r="E419" s="4">
        <v>6.336E-21</v>
      </c>
      <c r="F419" s="4">
        <v>5.2320000000000001E-21</v>
      </c>
      <c r="G419" s="4">
        <v>2.154E-22</v>
      </c>
    </row>
    <row r="420" spans="1:8">
      <c r="A420" s="3" t="s">
        <v>605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</row>
    <row r="421" spans="1:8">
      <c r="B421" s="4">
        <v>0</v>
      </c>
      <c r="C421" s="4">
        <v>0</v>
      </c>
      <c r="D421" s="4">
        <v>1.3749999999999999E-20</v>
      </c>
      <c r="E421" s="4">
        <v>1.0850000000000001E-20</v>
      </c>
      <c r="F421" s="4">
        <v>1.305E-20</v>
      </c>
      <c r="G421" s="4">
        <v>1.5999999999999999E-20</v>
      </c>
    </row>
    <row r="422" spans="1:8">
      <c r="B422" s="4">
        <v>2.1250000000000001E-20</v>
      </c>
      <c r="C422" s="4">
        <v>2.61E-20</v>
      </c>
      <c r="D422" s="4">
        <v>3.045E-20</v>
      </c>
      <c r="E422" s="4">
        <v>3.2949999999999998E-20</v>
      </c>
      <c r="F422" s="4">
        <v>8.25E-21</v>
      </c>
      <c r="G422" s="4">
        <v>0</v>
      </c>
    </row>
    <row r="423" spans="1:8">
      <c r="A423" s="3" t="s">
        <v>606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</row>
    <row r="424" spans="1:8"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2.1980000000000001E-20</v>
      </c>
    </row>
    <row r="425" spans="1:8">
      <c r="B425" s="4">
        <v>9.0640000000000004E-21</v>
      </c>
      <c r="C425" s="4">
        <v>3.9020000000000002E-21</v>
      </c>
      <c r="D425" s="4">
        <v>1.51E-21</v>
      </c>
      <c r="E425" s="4">
        <v>6.6000000000000002E-22</v>
      </c>
      <c r="F425" s="4">
        <v>0</v>
      </c>
      <c r="G425" s="4">
        <v>0</v>
      </c>
    </row>
    <row r="426" spans="1:8">
      <c r="A426" s="3" t="s">
        <v>607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6.2400000000000001E-19</v>
      </c>
      <c r="H426" t="s">
        <v>456</v>
      </c>
    </row>
    <row r="427" spans="1:8">
      <c r="B427" s="4">
        <v>5.7639999999999997E-19</v>
      </c>
      <c r="C427" s="4">
        <v>4.5000000000000001E-19</v>
      </c>
      <c r="D427" s="4">
        <v>5.4319999999999995E-20</v>
      </c>
      <c r="E427" s="4">
        <v>5.4800000000000002E-20</v>
      </c>
      <c r="F427" s="4">
        <v>4.2860000000000001E-20</v>
      </c>
      <c r="G427" s="4">
        <v>1.125E-20</v>
      </c>
    </row>
    <row r="428" spans="1:8">
      <c r="B428" s="4">
        <v>7.0400000000000002E-21</v>
      </c>
      <c r="C428" s="4">
        <v>4.8060000000000002E-21</v>
      </c>
      <c r="D428" s="4">
        <v>3.3939999999999996E-21</v>
      </c>
      <c r="E428" s="4">
        <v>1.4459999999999999E-21</v>
      </c>
      <c r="F428" s="4">
        <v>1.3949999999999999E-22</v>
      </c>
      <c r="G428" s="4">
        <v>0</v>
      </c>
    </row>
    <row r="429" spans="1:8">
      <c r="A429" s="3" t="s">
        <v>608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2.1839999999999998E-19</v>
      </c>
      <c r="H429" t="s">
        <v>456</v>
      </c>
    </row>
    <row r="430" spans="1:8">
      <c r="B430" s="4">
        <v>2.017E-19</v>
      </c>
      <c r="C430" s="4">
        <v>1.575E-19</v>
      </c>
      <c r="D430" s="4">
        <v>1.9010000000000001E-20</v>
      </c>
      <c r="E430" s="4">
        <v>1.9180000000000001E-20</v>
      </c>
      <c r="F430" s="4">
        <v>1.5000000000000001E-20</v>
      </c>
      <c r="G430" s="4">
        <v>3.9370000000000002E-21</v>
      </c>
    </row>
    <row r="431" spans="1:8">
      <c r="B431" s="4">
        <v>2.4639999999999998E-21</v>
      </c>
      <c r="C431" s="4">
        <v>1.682E-21</v>
      </c>
      <c r="D431" s="4">
        <v>1.188E-21</v>
      </c>
      <c r="E431" s="4">
        <v>5.0609999999999996E-22</v>
      </c>
      <c r="F431" s="4">
        <v>4.8809999999999999E-23</v>
      </c>
      <c r="G431" s="4">
        <v>0</v>
      </c>
    </row>
    <row r="432" spans="1:8">
      <c r="A432" s="3" t="s">
        <v>609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t="s">
        <v>484</v>
      </c>
    </row>
    <row r="433" spans="1:8">
      <c r="B433" s="4">
        <v>3.279E-20</v>
      </c>
      <c r="C433" s="4">
        <v>4.5000000000000001E-20</v>
      </c>
      <c r="D433" s="4">
        <v>8.6810000000000003E-19</v>
      </c>
      <c r="E433" s="4">
        <v>2.1120000000000001E-19</v>
      </c>
      <c r="F433" s="4">
        <v>6.5949999999999999E-20</v>
      </c>
      <c r="G433" s="4">
        <v>2.8399999999999998E-20</v>
      </c>
    </row>
    <row r="434" spans="1:8">
      <c r="B434" s="4">
        <v>8.9929999999999997E-21</v>
      </c>
      <c r="C434" s="4">
        <v>4.0839999999999997E-21</v>
      </c>
      <c r="D434" s="4">
        <v>2.1149999999999999E-21</v>
      </c>
      <c r="E434" s="4">
        <v>3.5610000000000002E-22</v>
      </c>
      <c r="F434" s="4">
        <v>2.789E-24</v>
      </c>
      <c r="G434" s="4">
        <v>0</v>
      </c>
    </row>
    <row r="435" spans="1:8">
      <c r="A435" s="3" t="s">
        <v>610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t="s">
        <v>484</v>
      </c>
    </row>
    <row r="436" spans="1:8">
      <c r="B436" s="4">
        <v>3.5369999999999998E-20</v>
      </c>
      <c r="C436" s="4">
        <v>4.7690000000000002E-20</v>
      </c>
      <c r="D436" s="4">
        <v>8.3769999999999998E-19</v>
      </c>
      <c r="E436" s="4">
        <v>2.4250000000000001E-19</v>
      </c>
      <c r="F436" s="4">
        <v>9.2749999999999998E-20</v>
      </c>
      <c r="G436" s="4">
        <v>4.6240000000000002E-20</v>
      </c>
    </row>
    <row r="437" spans="1:8">
      <c r="B437" s="4">
        <v>1.508E-20</v>
      </c>
      <c r="C437" s="4">
        <v>6.443E-21</v>
      </c>
      <c r="D437" s="4">
        <v>3.2830000000000001E-21</v>
      </c>
      <c r="E437" s="4">
        <v>6.6809999999999997E-22</v>
      </c>
      <c r="F437" s="4">
        <v>9.7089999999999999E-24</v>
      </c>
      <c r="G437" s="4">
        <v>0</v>
      </c>
    </row>
    <row r="438" spans="1:8">
      <c r="A438" s="3" t="s">
        <v>611</v>
      </c>
      <c r="B438" s="4">
        <v>0</v>
      </c>
      <c r="C438" s="4">
        <v>0</v>
      </c>
      <c r="D438" s="4">
        <v>0</v>
      </c>
      <c r="E438" s="4">
        <v>0</v>
      </c>
      <c r="F438" s="4">
        <v>9.2039999999999993E-19</v>
      </c>
      <c r="G438" s="4">
        <v>4.0510000000000002E-18</v>
      </c>
      <c r="H438" t="s">
        <v>484</v>
      </c>
    </row>
    <row r="439" spans="1:8">
      <c r="B439" s="4">
        <v>3.9490000000000003E-18</v>
      </c>
      <c r="C439" s="4">
        <v>3.6660000000000004E-18</v>
      </c>
      <c r="D439" s="4">
        <v>1.571E-18</v>
      </c>
      <c r="E439" s="4">
        <v>3.144E-18</v>
      </c>
      <c r="F439" s="4">
        <v>3.7889999999999996E-18</v>
      </c>
      <c r="G439" s="4">
        <v>3.7729999999999999E-18</v>
      </c>
    </row>
    <row r="440" spans="1:8">
      <c r="B440" s="4">
        <v>3.4659999999999999E-18</v>
      </c>
      <c r="C440" s="4">
        <v>3.1159999999999998E-18</v>
      </c>
      <c r="D440" s="4">
        <v>2.6790000000000002E-18</v>
      </c>
      <c r="E440" s="4">
        <v>1.3559999999999999E-18</v>
      </c>
      <c r="F440" s="4">
        <v>5.3620000000000002E-20</v>
      </c>
      <c r="G440" s="4">
        <v>0</v>
      </c>
    </row>
    <row r="441" spans="1:8">
      <c r="A441" s="3" t="s">
        <v>612</v>
      </c>
      <c r="B441" s="4">
        <v>0</v>
      </c>
      <c r="C441" s="4">
        <v>0</v>
      </c>
      <c r="D441" s="4">
        <v>0</v>
      </c>
      <c r="E441" s="4">
        <v>0</v>
      </c>
      <c r="F441" s="4">
        <v>9.2039999999999993E-19</v>
      </c>
      <c r="G441" s="4">
        <v>4.0510000000000002E-18</v>
      </c>
      <c r="H441" t="s">
        <v>484</v>
      </c>
    </row>
    <row r="442" spans="1:8">
      <c r="B442" s="4">
        <v>3.9520000000000002E-18</v>
      </c>
      <c r="C442" s="4">
        <v>3.6769999999999998E-18</v>
      </c>
      <c r="D442" s="4">
        <v>1.589E-18</v>
      </c>
      <c r="E442" s="4">
        <v>3.0649999999999999E-18</v>
      </c>
      <c r="F442" s="4">
        <v>3.7039999999999997E-18</v>
      </c>
      <c r="G442" s="4">
        <v>3.7139999999999997E-18</v>
      </c>
    </row>
    <row r="443" spans="1:8">
      <c r="B443" s="4">
        <v>3.446E-18</v>
      </c>
      <c r="C443" s="4">
        <v>3.12E-18</v>
      </c>
      <c r="D443" s="4">
        <v>2.692E-18</v>
      </c>
      <c r="E443" s="4">
        <v>1.3770000000000001E-18</v>
      </c>
      <c r="F443" s="4">
        <v>5.8999999999999997E-20</v>
      </c>
      <c r="G443" s="4">
        <v>0</v>
      </c>
    </row>
    <row r="444" spans="1:8">
      <c r="A444" s="3" t="s">
        <v>613</v>
      </c>
      <c r="B444" s="4">
        <v>0</v>
      </c>
      <c r="C444" s="4">
        <v>0</v>
      </c>
      <c r="D444" s="4">
        <v>0</v>
      </c>
      <c r="E444" s="4">
        <v>0</v>
      </c>
      <c r="F444" s="4">
        <v>2.3769999999999999E-19</v>
      </c>
      <c r="G444" s="4">
        <v>5.8730000000000005E-19</v>
      </c>
      <c r="H444" t="s">
        <v>484</v>
      </c>
    </row>
    <row r="445" spans="1:8">
      <c r="B445" s="4">
        <v>2.1200000000000001E-19</v>
      </c>
      <c r="C445" s="4">
        <v>1.145E-19</v>
      </c>
      <c r="D445" s="4">
        <v>1.091E-18</v>
      </c>
      <c r="E445" s="4">
        <v>8.4470000000000002E-19</v>
      </c>
      <c r="F445" s="4">
        <v>5.5210000000000003E-19</v>
      </c>
      <c r="G445" s="4">
        <v>3.727E-19</v>
      </c>
    </row>
    <row r="446" spans="1:8">
      <c r="B446" s="4">
        <v>1.646E-19</v>
      </c>
      <c r="C446" s="4">
        <v>8.6919999999999994E-20</v>
      </c>
      <c r="D446" s="4">
        <v>5.1270000000000002E-20</v>
      </c>
      <c r="E446" s="4">
        <v>1.212E-20</v>
      </c>
      <c r="F446" s="4">
        <v>5.6249999999999996E-22</v>
      </c>
      <c r="G446" s="4">
        <v>0</v>
      </c>
    </row>
    <row r="447" spans="1:8">
      <c r="A447" s="3" t="s">
        <v>614</v>
      </c>
      <c r="B447" s="4">
        <v>0</v>
      </c>
      <c r="C447" s="4">
        <v>0</v>
      </c>
      <c r="D447" s="4">
        <v>0</v>
      </c>
      <c r="E447" s="4">
        <v>0</v>
      </c>
      <c r="F447" s="4">
        <v>2.682E-19</v>
      </c>
      <c r="G447" s="4">
        <v>7.4699999999999995E-19</v>
      </c>
      <c r="H447" t="s">
        <v>484</v>
      </c>
    </row>
    <row r="448" spans="1:8">
      <c r="B448" s="4">
        <v>3.5440000000000002E-19</v>
      </c>
      <c r="C448" s="4">
        <v>1.6649999999999999E-19</v>
      </c>
      <c r="D448" s="4">
        <v>1.0309999999999999E-18</v>
      </c>
      <c r="E448" s="4">
        <v>8.2539999999999996E-19</v>
      </c>
      <c r="F448" s="4">
        <v>5.8040000000000001E-19</v>
      </c>
      <c r="G448" s="4">
        <v>4.2039999999999999E-19</v>
      </c>
    </row>
    <row r="449" spans="1:8">
      <c r="B449" s="4">
        <v>2.0400000000000001E-19</v>
      </c>
      <c r="C449" s="4">
        <v>1.11E-19</v>
      </c>
      <c r="D449" s="4">
        <v>6.5720000000000001E-20</v>
      </c>
      <c r="E449" s="4">
        <v>1.93E-20</v>
      </c>
      <c r="F449" s="4">
        <v>6.8179999999999999E-22</v>
      </c>
      <c r="G449" s="4">
        <v>0</v>
      </c>
    </row>
    <row r="450" spans="1:8">
      <c r="A450" s="3" t="s">
        <v>615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t="s">
        <v>484</v>
      </c>
    </row>
    <row r="451" spans="1:8">
      <c r="B451" s="4">
        <v>0</v>
      </c>
      <c r="C451" s="4">
        <v>1.1630000000000001E-18</v>
      </c>
      <c r="D451" s="4">
        <v>2.0109999999999999E-18</v>
      </c>
      <c r="E451" s="4">
        <v>1.8449999999999998E-18</v>
      </c>
      <c r="F451" s="4">
        <v>1.4870000000000001E-18</v>
      </c>
      <c r="G451" s="4">
        <v>8.4389999999999999E-19</v>
      </c>
    </row>
    <row r="452" spans="1:8">
      <c r="B452" s="4">
        <v>4.8530000000000003E-19</v>
      </c>
      <c r="C452" s="4">
        <v>3.061E-19</v>
      </c>
      <c r="D452" s="4">
        <v>2.058E-19</v>
      </c>
      <c r="E452" s="4">
        <v>6.6170000000000004E-20</v>
      </c>
      <c r="F452" s="4">
        <v>2.1379999999999999E-21</v>
      </c>
      <c r="G452" s="4">
        <v>0</v>
      </c>
    </row>
    <row r="453" spans="1:8">
      <c r="A453" s="3" t="s">
        <v>616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t="s">
        <v>484</v>
      </c>
    </row>
    <row r="454" spans="1:8">
      <c r="B454" s="4">
        <v>0</v>
      </c>
      <c r="C454" s="4">
        <v>1.1040000000000001E-18</v>
      </c>
      <c r="D454" s="4">
        <v>1.948E-18</v>
      </c>
      <c r="E454" s="4">
        <v>1.8260000000000001E-18</v>
      </c>
      <c r="F454" s="4">
        <v>1.4769999999999999E-18</v>
      </c>
      <c r="G454" s="4">
        <v>8.5489999999999997E-19</v>
      </c>
    </row>
    <row r="455" spans="1:8">
      <c r="B455" s="4">
        <v>4.9849999999999999E-19</v>
      </c>
      <c r="C455" s="4">
        <v>3.1680000000000002E-19</v>
      </c>
      <c r="D455" s="4">
        <v>2.14E-19</v>
      </c>
      <c r="E455" s="4">
        <v>7.1340000000000004E-20</v>
      </c>
      <c r="F455" s="4">
        <v>2.6220000000000001E-21</v>
      </c>
      <c r="G455" s="4">
        <v>0</v>
      </c>
    </row>
    <row r="456" spans="1:8">
      <c r="A456" s="3" t="s">
        <v>617</v>
      </c>
      <c r="B456" s="4">
        <v>1.7639999999999999E-17</v>
      </c>
      <c r="C456" s="4">
        <v>1.609E-17</v>
      </c>
      <c r="D456" s="4">
        <v>1.4360000000000001E-17</v>
      </c>
      <c r="E456" s="4">
        <v>1.121E-17</v>
      </c>
      <c r="F456" s="4">
        <v>6.5469999999999999E-18</v>
      </c>
      <c r="G456" s="4">
        <v>4.5460000000000003E-18</v>
      </c>
      <c r="H456" t="s">
        <v>484</v>
      </c>
    </row>
    <row r="457" spans="1:8">
      <c r="B457" s="4">
        <v>4.033E-18</v>
      </c>
      <c r="C457" s="4">
        <v>3.8050000000000002E-18</v>
      </c>
      <c r="D457" s="4">
        <v>9.6540000000000008E-19</v>
      </c>
      <c r="E457" s="4">
        <v>8.4609999999999997E-19</v>
      </c>
      <c r="F457" s="4">
        <v>6.4289999999999996E-19</v>
      </c>
      <c r="G457" s="4">
        <v>3.3130000000000002E-19</v>
      </c>
    </row>
    <row r="458" spans="1:8">
      <c r="B458" s="4">
        <v>2.4609999999999998E-19</v>
      </c>
      <c r="C458" s="4">
        <v>1.8310000000000001E-19</v>
      </c>
      <c r="D458" s="4">
        <v>1.4249999999999999E-19</v>
      </c>
      <c r="E458" s="4">
        <v>7.1830000000000004E-20</v>
      </c>
      <c r="F458" s="4">
        <v>2.1419999999999998E-20</v>
      </c>
      <c r="G458" s="4">
        <v>8.2710000000000001E-19</v>
      </c>
    </row>
    <row r="459" spans="1:8">
      <c r="A459" s="3" t="s">
        <v>618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t="s">
        <v>484</v>
      </c>
    </row>
    <row r="460" spans="1:8">
      <c r="B460" s="4">
        <v>0</v>
      </c>
      <c r="C460" s="4">
        <v>0</v>
      </c>
      <c r="D460" s="4">
        <v>0</v>
      </c>
      <c r="E460" s="4">
        <v>9.7000000000000008E-22</v>
      </c>
      <c r="F460" s="4">
        <v>4.8479999999999999E-21</v>
      </c>
      <c r="G460" s="4">
        <v>1.4199999999999999E-20</v>
      </c>
    </row>
    <row r="461" spans="1:8">
      <c r="B461" s="4">
        <v>4.8090000000000003E-20</v>
      </c>
      <c r="C461" s="4">
        <v>9.9949999999999996E-20</v>
      </c>
      <c r="D461" s="4">
        <v>1.732E-19</v>
      </c>
      <c r="E461" s="4">
        <v>3.4779999999999999E-19</v>
      </c>
      <c r="F461" s="4">
        <v>2.595E-19</v>
      </c>
      <c r="G461" s="4">
        <v>1.377E-20</v>
      </c>
    </row>
    <row r="462" spans="1:8">
      <c r="A462" s="3" t="s">
        <v>619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t="s">
        <v>484</v>
      </c>
    </row>
    <row r="463" spans="1:8"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</row>
    <row r="464" spans="1:8">
      <c r="B464" s="4">
        <v>0</v>
      </c>
      <c r="C464" s="4">
        <v>0</v>
      </c>
      <c r="D464" s="4">
        <v>0</v>
      </c>
      <c r="E464" s="4">
        <v>2.6229999999999999E-19</v>
      </c>
      <c r="F464" s="4">
        <v>5.0929999999999998E-18</v>
      </c>
      <c r="G464" s="4">
        <v>5.1889999999999999E-19</v>
      </c>
    </row>
    <row r="465" spans="1:8">
      <c r="A465" s="3" t="s">
        <v>620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t="s">
        <v>484</v>
      </c>
    </row>
    <row r="466" spans="1:8"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</row>
    <row r="467" spans="1:8"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9.6670000000000003E-19</v>
      </c>
    </row>
    <row r="468" spans="1:8">
      <c r="A468" s="3" t="s">
        <v>621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t="s">
        <v>484</v>
      </c>
    </row>
    <row r="469" spans="1:8">
      <c r="B469" s="4">
        <v>0</v>
      </c>
      <c r="C469" s="4">
        <v>0</v>
      </c>
      <c r="D469" s="4">
        <v>2.4369999999999999E-17</v>
      </c>
      <c r="E469" s="4">
        <v>6.2520000000000003E-18</v>
      </c>
      <c r="F469" s="4">
        <v>2.001E-18</v>
      </c>
      <c r="G469" s="4">
        <v>1.433E-18</v>
      </c>
    </row>
    <row r="470" spans="1:8">
      <c r="B470" s="4">
        <v>7.628E-19</v>
      </c>
      <c r="C470" s="4">
        <v>4.4200000000000004E-19</v>
      </c>
      <c r="D470" s="4">
        <v>4.1520000000000001E-19</v>
      </c>
      <c r="E470" s="4">
        <v>4.2859999999999998E-19</v>
      </c>
      <c r="F470" s="4">
        <v>7.3929999999999999E-19</v>
      </c>
      <c r="G470" s="4">
        <v>8.3730000000000001E-20</v>
      </c>
    </row>
    <row r="471" spans="1:8">
      <c r="A471" s="3" t="s">
        <v>622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t="s">
        <v>484</v>
      </c>
    </row>
    <row r="472" spans="1:8">
      <c r="B472" s="4">
        <v>1.972E-18</v>
      </c>
      <c r="C472" s="4">
        <v>1.9389999999999999E-18</v>
      </c>
      <c r="D472" s="4">
        <v>1.687E-18</v>
      </c>
      <c r="E472" s="4">
        <v>1.3E-18</v>
      </c>
      <c r="F472" s="4">
        <v>9.2779999999999999E-19</v>
      </c>
      <c r="G472" s="4">
        <v>6.267E-19</v>
      </c>
    </row>
    <row r="473" spans="1:8">
      <c r="B473" s="4">
        <v>3.3670000000000001E-19</v>
      </c>
      <c r="C473" s="4">
        <v>2.5509999999999999E-19</v>
      </c>
      <c r="D473" s="4">
        <v>2.597E-19</v>
      </c>
      <c r="E473" s="4">
        <v>3.3919999999999999E-19</v>
      </c>
      <c r="F473" s="4">
        <v>8.9600000000000001E-20</v>
      </c>
      <c r="G473" s="4">
        <v>0</v>
      </c>
    </row>
    <row r="474" spans="1:8">
      <c r="A474" s="3" t="s">
        <v>623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t="s">
        <v>484</v>
      </c>
    </row>
    <row r="475" spans="1:8">
      <c r="B475" s="4">
        <v>0</v>
      </c>
      <c r="C475" s="4">
        <v>0</v>
      </c>
      <c r="D475" s="4">
        <v>1.654E-18</v>
      </c>
      <c r="E475" s="4">
        <v>1.264E-18</v>
      </c>
      <c r="F475" s="4">
        <v>1.23E-18</v>
      </c>
      <c r="G475" s="4">
        <v>1.2210000000000001E-18</v>
      </c>
    </row>
    <row r="476" spans="1:8">
      <c r="B476" s="4">
        <v>1.063E-18</v>
      </c>
      <c r="C476" s="4">
        <v>9.7270000000000003E-19</v>
      </c>
      <c r="D476" s="4">
        <v>9.0060000000000005E-19</v>
      </c>
      <c r="E476" s="4">
        <v>7.8859999999999999E-19</v>
      </c>
      <c r="F476" s="4">
        <v>3.5990000000000001E-19</v>
      </c>
      <c r="G476" s="4">
        <v>4.7919999999999995E-22</v>
      </c>
    </row>
    <row r="477" spans="1:8">
      <c r="A477" s="3" t="s">
        <v>624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t="s">
        <v>484</v>
      </c>
    </row>
    <row r="478" spans="1:8"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</row>
    <row r="479" spans="1:8">
      <c r="B479" s="4">
        <v>0</v>
      </c>
      <c r="C479" s="4">
        <v>1.021E-17</v>
      </c>
      <c r="D479" s="4">
        <v>1.2129999999999999E-17</v>
      </c>
      <c r="E479" s="4">
        <v>3.4319999999999999E-18</v>
      </c>
      <c r="F479" s="4">
        <v>8.3499999999999999E-19</v>
      </c>
      <c r="G479" s="4">
        <v>4.5750000000000002E-20</v>
      </c>
    </row>
    <row r="480" spans="1:8">
      <c r="A480" s="3" t="s">
        <v>625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t="s">
        <v>484</v>
      </c>
    </row>
    <row r="481" spans="1:9"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9.3609999999999997E-19</v>
      </c>
    </row>
    <row r="482" spans="1:9">
      <c r="B482" s="4">
        <v>3.9890000000000001E-18</v>
      </c>
      <c r="C482" s="4">
        <v>3.3700000000000002E-18</v>
      </c>
      <c r="D482" s="4">
        <v>3.0989999999999998E-18</v>
      </c>
      <c r="E482" s="4">
        <v>2.3569999999999999E-18</v>
      </c>
      <c r="F482" s="4">
        <v>9.8669999999999992E-19</v>
      </c>
      <c r="G482" s="4">
        <v>4.8549999999999999E-20</v>
      </c>
    </row>
    <row r="483" spans="1:9">
      <c r="A483" s="3" t="s">
        <v>626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t="s">
        <v>484</v>
      </c>
    </row>
    <row r="484" spans="1:9">
      <c r="B484" s="4">
        <v>8.1470000000000006E-20</v>
      </c>
      <c r="C484" s="4">
        <v>1.297E-19</v>
      </c>
      <c r="D484" s="4">
        <v>3.2560000000000002E-19</v>
      </c>
      <c r="E484" s="4">
        <v>1.617E-19</v>
      </c>
      <c r="F484" s="4">
        <v>8.1549999999999999E-20</v>
      </c>
      <c r="G484" s="4">
        <v>4.9259999999999997E-20</v>
      </c>
    </row>
    <row r="485" spans="1:9">
      <c r="B485" s="4">
        <v>2.175E-20</v>
      </c>
      <c r="C485" s="4">
        <v>1.9750000000000001E-21</v>
      </c>
      <c r="D485" s="4">
        <v>0</v>
      </c>
      <c r="E485" s="4">
        <v>0</v>
      </c>
      <c r="F485" s="4">
        <v>1.1850000000000001E-19</v>
      </c>
      <c r="G485" s="4">
        <v>1.029E-19</v>
      </c>
    </row>
    <row r="486" spans="1:9">
      <c r="A486" s="3" t="s">
        <v>627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t="s">
        <v>484</v>
      </c>
    </row>
    <row r="487" spans="1:9">
      <c r="B487" s="4">
        <v>0</v>
      </c>
      <c r="C487" s="4">
        <v>0</v>
      </c>
      <c r="D487" s="4">
        <v>2.0180000000000001E-19</v>
      </c>
      <c r="E487" s="4">
        <v>1.777E-19</v>
      </c>
      <c r="F487" s="4">
        <v>1.5779999999999999E-19</v>
      </c>
      <c r="G487" s="4">
        <v>1.4769999999999999E-19</v>
      </c>
    </row>
    <row r="488" spans="1:9">
      <c r="B488" s="4">
        <v>1.0970000000000001E-19</v>
      </c>
      <c r="C488" s="4">
        <v>8.05E-20</v>
      </c>
      <c r="D488" s="4">
        <v>6.2929999999999997E-20</v>
      </c>
      <c r="E488" s="4">
        <v>3.1239999999999997E-20</v>
      </c>
      <c r="F488" s="4">
        <v>8.0390000000000004E-20</v>
      </c>
      <c r="G488" s="4">
        <v>3.4100000000000001E-19</v>
      </c>
    </row>
    <row r="489" spans="1:9">
      <c r="A489" s="3" t="s">
        <v>628</v>
      </c>
      <c r="B489" s="4">
        <v>1.3650000000000001E-17</v>
      </c>
      <c r="C489" s="4">
        <v>1.6249999999999999E-17</v>
      </c>
      <c r="D489" s="4">
        <v>1.5630000000000001E-17</v>
      </c>
      <c r="E489" s="4">
        <v>1.4090000000000001E-17</v>
      </c>
      <c r="F489" s="4">
        <v>9.4139999999999994E-18</v>
      </c>
      <c r="G489" s="4">
        <v>4.5280000000000001E-18</v>
      </c>
      <c r="H489" t="s">
        <v>629</v>
      </c>
      <c r="I489" t="s">
        <v>630</v>
      </c>
    </row>
    <row r="490" spans="1:9">
      <c r="B490" s="4">
        <v>3.6000000000000001E-18</v>
      </c>
      <c r="C490" s="4">
        <v>1.643E-18</v>
      </c>
      <c r="D490" s="4">
        <v>2.6920000000000001E-20</v>
      </c>
      <c r="E490" s="4">
        <v>5.7470000000000004E-20</v>
      </c>
      <c r="F490" s="4">
        <v>8.5689999999999999E-20</v>
      </c>
      <c r="G490" s="4">
        <v>4.6819999999999999E-21</v>
      </c>
    </row>
    <row r="491" spans="1:9">
      <c r="B491" s="4">
        <v>2.003E-21</v>
      </c>
      <c r="C491" s="4">
        <v>8.5010000000000001E-22</v>
      </c>
      <c r="D491" s="4">
        <v>3.4829999999999999E-22</v>
      </c>
      <c r="E491" s="4">
        <v>3.7380000000000001E-23</v>
      </c>
      <c r="F491" s="4">
        <v>0</v>
      </c>
      <c r="G491" s="4">
        <v>0</v>
      </c>
    </row>
    <row r="492" spans="1:9">
      <c r="A492" s="3" t="s">
        <v>631</v>
      </c>
      <c r="B492" s="4">
        <v>1.3650000000000001E-17</v>
      </c>
      <c r="C492" s="4">
        <v>1.6249999999999999E-17</v>
      </c>
      <c r="D492" s="4">
        <v>1.5630000000000001E-17</v>
      </c>
      <c r="E492" s="4">
        <v>1.4090000000000001E-17</v>
      </c>
      <c r="F492" s="4">
        <v>9.4139999999999994E-18</v>
      </c>
      <c r="G492" s="4">
        <v>4.5280000000000001E-18</v>
      </c>
      <c r="H492" t="s">
        <v>629</v>
      </c>
      <c r="I492" t="s">
        <v>630</v>
      </c>
    </row>
    <row r="493" spans="1:9">
      <c r="B493" s="4">
        <v>3.6000000000000001E-18</v>
      </c>
      <c r="C493" s="4">
        <v>1.643E-18</v>
      </c>
      <c r="D493" s="4">
        <v>3.176E-20</v>
      </c>
      <c r="E493" s="4">
        <v>5.9810000000000004E-20</v>
      </c>
      <c r="F493" s="4">
        <v>8.747E-20</v>
      </c>
      <c r="G493" s="4">
        <v>6.0440000000000003E-21</v>
      </c>
    </row>
    <row r="494" spans="1:9">
      <c r="B494" s="4">
        <v>2.7120000000000001E-21</v>
      </c>
      <c r="C494" s="4">
        <v>1.2229999999999999E-21</v>
      </c>
      <c r="D494" s="4">
        <v>5.3860000000000005E-22</v>
      </c>
      <c r="E494" s="4">
        <v>6.5759999999999996E-23</v>
      </c>
      <c r="F494" s="4">
        <v>0</v>
      </c>
      <c r="G494" s="4">
        <v>0</v>
      </c>
    </row>
    <row r="495" spans="1:9">
      <c r="A495" s="3" t="s">
        <v>632</v>
      </c>
      <c r="B495" s="4">
        <v>1.6670000000000001E-17</v>
      </c>
      <c r="C495" s="4">
        <v>1.6019999999999999E-17</v>
      </c>
      <c r="D495" s="4">
        <v>1.5129999999999999E-17</v>
      </c>
      <c r="E495" s="4">
        <v>1.3889999999999999E-17</v>
      </c>
      <c r="F495" s="4">
        <v>9.4559999999999996E-18</v>
      </c>
      <c r="G495" s="4">
        <v>4.9229999999999999E-18</v>
      </c>
      <c r="H495" t="s">
        <v>629</v>
      </c>
      <c r="I495" t="s">
        <v>630</v>
      </c>
    </row>
    <row r="496" spans="1:9">
      <c r="B496" s="4">
        <v>4.0000000000000003E-18</v>
      </c>
      <c r="C496" s="4">
        <v>2.1269999999999999E-18</v>
      </c>
      <c r="D496" s="4">
        <v>3.4700000000000002E-20</v>
      </c>
      <c r="E496" s="4">
        <v>7.7260000000000006E-20</v>
      </c>
      <c r="F496" s="4">
        <v>1.1340000000000001E-19</v>
      </c>
      <c r="G496" s="4">
        <v>6.8540000000000005E-21</v>
      </c>
    </row>
    <row r="497" spans="1:9">
      <c r="B497" s="4">
        <v>3.0330000000000001E-21</v>
      </c>
      <c r="C497" s="4">
        <v>1.299E-21</v>
      </c>
      <c r="D497" s="4">
        <v>5.1689999999999999E-22</v>
      </c>
      <c r="E497" s="4">
        <v>6.6550000000000004E-23</v>
      </c>
      <c r="F497" s="4">
        <v>0</v>
      </c>
      <c r="G497" s="4">
        <v>0</v>
      </c>
    </row>
    <row r="498" spans="1:9">
      <c r="A498" s="3" t="s">
        <v>633</v>
      </c>
      <c r="B498" s="4">
        <v>1.6670000000000001E-17</v>
      </c>
      <c r="C498" s="4">
        <v>1.6019999999999999E-17</v>
      </c>
      <c r="D498" s="4">
        <v>1.5129999999999999E-17</v>
      </c>
      <c r="E498" s="4">
        <v>1.3889999999999999E-17</v>
      </c>
      <c r="F498" s="4">
        <v>9.4559999999999996E-18</v>
      </c>
      <c r="G498" s="4">
        <v>4.9229999999999999E-18</v>
      </c>
      <c r="H498" t="s">
        <v>629</v>
      </c>
      <c r="I498" t="s">
        <v>630</v>
      </c>
    </row>
    <row r="499" spans="1:9">
      <c r="B499" s="4">
        <v>4.0000000000000003E-18</v>
      </c>
      <c r="C499" s="4">
        <v>2.1269999999999999E-18</v>
      </c>
      <c r="D499" s="4">
        <v>4.0650000000000001E-20</v>
      </c>
      <c r="E499" s="4">
        <v>8.057E-20</v>
      </c>
      <c r="F499" s="4">
        <v>1.159E-19</v>
      </c>
      <c r="G499" s="4">
        <v>8.9379999999999999E-21</v>
      </c>
    </row>
    <row r="500" spans="1:9">
      <c r="B500" s="4">
        <v>4.1569999999999998E-21</v>
      </c>
      <c r="C500" s="4">
        <v>1.914E-21</v>
      </c>
      <c r="D500" s="4">
        <v>8.2390000000000005E-22</v>
      </c>
      <c r="E500" s="4">
        <v>1.2460000000000001E-22</v>
      </c>
      <c r="F500" s="4">
        <v>0</v>
      </c>
      <c r="G500" s="4">
        <v>0</v>
      </c>
    </row>
    <row r="501" spans="1:9">
      <c r="A501" s="3" t="s">
        <v>634</v>
      </c>
      <c r="B501" s="4">
        <v>1.6099999999999999E-17</v>
      </c>
      <c r="C501" s="4">
        <v>1.702E-17</v>
      </c>
      <c r="D501" s="4">
        <v>1.6190000000000001E-17</v>
      </c>
      <c r="E501" s="4">
        <v>1.508E-17</v>
      </c>
      <c r="F501" s="4">
        <v>1.07E-17</v>
      </c>
      <c r="G501" s="4">
        <v>5.9869999999999998E-18</v>
      </c>
      <c r="H501" t="s">
        <v>629</v>
      </c>
      <c r="I501" t="s">
        <v>630</v>
      </c>
    </row>
    <row r="502" spans="1:9">
      <c r="B502" s="4">
        <v>4.9799999999999997E-18</v>
      </c>
      <c r="C502" s="4">
        <v>2.6500000000000002E-18</v>
      </c>
      <c r="D502" s="4">
        <v>4.5449999999999998E-20</v>
      </c>
      <c r="E502" s="4">
        <v>1.059E-19</v>
      </c>
      <c r="F502" s="4">
        <v>1.5030000000000001E-19</v>
      </c>
      <c r="G502" s="4">
        <v>9.4400000000000001E-21</v>
      </c>
    </row>
    <row r="503" spans="1:9">
      <c r="B503" s="4">
        <v>4.3640000000000001E-21</v>
      </c>
      <c r="C503" s="4">
        <v>1.9589999999999999E-21</v>
      </c>
      <c r="D503" s="4">
        <v>8.5690000000000007E-22</v>
      </c>
      <c r="E503" s="4">
        <v>1.177E-22</v>
      </c>
      <c r="F503" s="4">
        <v>1.2120000000000001E-24</v>
      </c>
      <c r="G503" s="4">
        <v>0</v>
      </c>
    </row>
    <row r="504" spans="1:9">
      <c r="A504" s="3" t="s">
        <v>635</v>
      </c>
      <c r="B504" s="4">
        <v>1.6099999999999999E-17</v>
      </c>
      <c r="C504" s="4">
        <v>1.702E-17</v>
      </c>
      <c r="D504" s="4">
        <v>1.6190000000000001E-17</v>
      </c>
      <c r="E504" s="4">
        <v>1.508E-17</v>
      </c>
      <c r="F504" s="4">
        <v>1.07E-17</v>
      </c>
      <c r="G504" s="4">
        <v>5.9869999999999998E-18</v>
      </c>
      <c r="H504" t="s">
        <v>629</v>
      </c>
      <c r="I504" t="s">
        <v>630</v>
      </c>
    </row>
    <row r="505" spans="1:9">
      <c r="B505" s="4">
        <v>4.9799999999999997E-18</v>
      </c>
      <c r="C505" s="4">
        <v>2.6500000000000002E-18</v>
      </c>
      <c r="D505" s="4">
        <v>5.2300000000000003E-20</v>
      </c>
      <c r="E505" s="4">
        <v>1.101E-19</v>
      </c>
      <c r="F505" s="4">
        <v>1.537E-19</v>
      </c>
      <c r="G505" s="4">
        <v>1.2420000000000001E-20</v>
      </c>
    </row>
    <row r="506" spans="1:9">
      <c r="B506" s="4">
        <v>6.0910000000000003E-21</v>
      </c>
      <c r="C506" s="4">
        <v>2.9210000000000002E-21</v>
      </c>
      <c r="D506" s="4">
        <v>1.3920000000000001E-21</v>
      </c>
      <c r="E506" s="4">
        <v>2.2349999999999999E-22</v>
      </c>
      <c r="F506" s="4">
        <v>1.2120000000000001E-24</v>
      </c>
      <c r="G506" s="4">
        <v>0</v>
      </c>
    </row>
    <row r="507" spans="1:9">
      <c r="A507" s="3" t="s">
        <v>636</v>
      </c>
      <c r="B507" s="4">
        <v>1.7669999999999999E-17</v>
      </c>
      <c r="C507" s="4">
        <v>1.703E-17</v>
      </c>
      <c r="D507" s="4">
        <v>1.6169999999999999E-17</v>
      </c>
      <c r="E507" s="4">
        <v>1.5009999999999999E-17</v>
      </c>
      <c r="F507" s="4">
        <v>1.063E-17</v>
      </c>
      <c r="G507" s="4">
        <v>5.889E-18</v>
      </c>
      <c r="H507" t="s">
        <v>629</v>
      </c>
      <c r="I507" t="s">
        <v>630</v>
      </c>
    </row>
    <row r="508" spans="1:9">
      <c r="B508" s="4">
        <v>4.8900000000000002E-18</v>
      </c>
      <c r="C508" s="4">
        <v>2.622E-18</v>
      </c>
      <c r="D508" s="4">
        <v>4.4009999999999997E-20</v>
      </c>
      <c r="E508" s="4">
        <v>8.9379999999999996E-20</v>
      </c>
      <c r="F508" s="4">
        <v>1.372E-19</v>
      </c>
      <c r="G508" s="4">
        <v>9.8509999999999998E-21</v>
      </c>
    </row>
    <row r="509" spans="1:9">
      <c r="B509" s="4">
        <v>4.2960000000000003E-21</v>
      </c>
      <c r="C509" s="4">
        <v>1.9150000000000001E-21</v>
      </c>
      <c r="D509" s="4">
        <v>8.3139999999999996E-22</v>
      </c>
      <c r="E509" s="4">
        <v>2.1350000000000002E-22</v>
      </c>
      <c r="F509" s="4">
        <v>0</v>
      </c>
      <c r="G509" s="4">
        <v>0</v>
      </c>
    </row>
    <row r="510" spans="1:9">
      <c r="A510" s="3" t="s">
        <v>637</v>
      </c>
    </row>
    <row r="513" spans="1:9">
      <c r="A513" s="3" t="s">
        <v>638</v>
      </c>
      <c r="B513" t="s">
        <v>639</v>
      </c>
      <c r="C513" t="s">
        <v>640</v>
      </c>
      <c r="D513" t="s">
        <v>641</v>
      </c>
      <c r="E513" t="s">
        <v>642</v>
      </c>
      <c r="F513" t="s">
        <v>643</v>
      </c>
      <c r="G513" t="s">
        <v>644</v>
      </c>
      <c r="H513" t="s">
        <v>645</v>
      </c>
      <c r="I513" t="s">
        <v>646</v>
      </c>
    </row>
    <row r="514" spans="1:9">
      <c r="A514" s="3" t="s">
        <v>647</v>
      </c>
      <c r="B514" t="s">
        <v>648</v>
      </c>
      <c r="C514" t="s">
        <v>649</v>
      </c>
      <c r="D514" t="s">
        <v>650</v>
      </c>
      <c r="E514" t="s">
        <v>651</v>
      </c>
    </row>
    <row r="515" spans="1:9">
      <c r="A515" s="3" t="s">
        <v>652</v>
      </c>
      <c r="B515" t="s">
        <v>648</v>
      </c>
      <c r="C515" t="s">
        <v>653</v>
      </c>
      <c r="D515" t="s">
        <v>654</v>
      </c>
      <c r="E515" t="s">
        <v>655</v>
      </c>
    </row>
    <row r="516" spans="1:9">
      <c r="A516" s="3" t="s">
        <v>656</v>
      </c>
    </row>
    <row r="518" spans="1:9">
      <c r="A518" s="3" t="s">
        <v>657</v>
      </c>
      <c r="B518" t="s">
        <v>658</v>
      </c>
      <c r="C518" t="s">
        <v>659</v>
      </c>
      <c r="D518" t="s">
        <v>660</v>
      </c>
      <c r="E518" t="s">
        <v>661</v>
      </c>
      <c r="F518" t="s">
        <v>662</v>
      </c>
    </row>
    <row r="519" spans="1:9">
      <c r="A519" s="3" t="s">
        <v>663</v>
      </c>
      <c r="B519" t="s">
        <v>664</v>
      </c>
      <c r="C519" t="s">
        <v>665</v>
      </c>
      <c r="D519" t="s">
        <v>666</v>
      </c>
      <c r="E519" t="s">
        <v>667</v>
      </c>
      <c r="F519" t="s">
        <v>668</v>
      </c>
      <c r="G519" t="s">
        <v>669</v>
      </c>
      <c r="H519">
        <v>8</v>
      </c>
    </row>
    <row r="520" spans="1:9">
      <c r="A520" s="3" t="s">
        <v>663</v>
      </c>
      <c r="B520" t="s">
        <v>670</v>
      </c>
      <c r="C520" t="s">
        <v>671</v>
      </c>
      <c r="D520" t="s">
        <v>672</v>
      </c>
      <c r="E520" t="s">
        <v>673</v>
      </c>
    </row>
    <row r="521" spans="1:9">
      <c r="B521" t="s">
        <v>674</v>
      </c>
      <c r="C521" t="s">
        <v>675</v>
      </c>
      <c r="D521" t="s">
        <v>676</v>
      </c>
      <c r="E521" t="e" cm="1">
        <f t="array" ref="E521">-a = 0.28</f>
        <v>#NAME?</v>
      </c>
      <c r="F521" t="s">
        <v>677</v>
      </c>
      <c r="G521" t="s">
        <v>678</v>
      </c>
    </row>
    <row r="522" spans="1:9">
      <c r="A522" s="3" t="s">
        <v>679</v>
      </c>
      <c r="B522" t="s">
        <v>680</v>
      </c>
      <c r="C522" t="s">
        <v>681</v>
      </c>
      <c r="D522" t="s">
        <v>682</v>
      </c>
    </row>
    <row r="523" spans="1:9">
      <c r="A523" s="3" t="s">
        <v>683</v>
      </c>
      <c r="B523" t="s">
        <v>684</v>
      </c>
      <c r="C523" t="s">
        <v>685</v>
      </c>
      <c r="D523" t="s">
        <v>686</v>
      </c>
      <c r="E523" t="s">
        <v>687</v>
      </c>
      <c r="F523" t="s">
        <v>688</v>
      </c>
    </row>
    <row r="524" spans="1:9">
      <c r="A524" s="3" t="s">
        <v>689</v>
      </c>
      <c r="B524" t="s">
        <v>690</v>
      </c>
      <c r="C524" t="s">
        <v>691</v>
      </c>
      <c r="D524" t="s">
        <v>692</v>
      </c>
      <c r="E524" t="s">
        <v>693</v>
      </c>
      <c r="F524" t="s">
        <v>694</v>
      </c>
      <c r="G524" t="s">
        <v>695</v>
      </c>
      <c r="H524" t="s">
        <v>696</v>
      </c>
    </row>
    <row r="525" spans="1:9">
      <c r="A525" s="3" t="s">
        <v>697</v>
      </c>
      <c r="B525" t="s">
        <v>698</v>
      </c>
      <c r="C525" t="s">
        <v>699</v>
      </c>
      <c r="D525" t="s">
        <v>700</v>
      </c>
      <c r="E525" t="s">
        <v>701</v>
      </c>
      <c r="F525" t="s">
        <v>702</v>
      </c>
      <c r="G525" t="s">
        <v>703</v>
      </c>
    </row>
    <row r="526" spans="1:9">
      <c r="A526" s="3" t="s">
        <v>704</v>
      </c>
      <c r="B526" t="s">
        <v>705</v>
      </c>
      <c r="C526" t="s">
        <v>706</v>
      </c>
      <c r="D526" t="s">
        <v>707</v>
      </c>
      <c r="E526" t="s">
        <v>708</v>
      </c>
      <c r="F526" t="s">
        <v>709</v>
      </c>
      <c r="G526" t="s">
        <v>710</v>
      </c>
      <c r="H526" t="s">
        <v>711</v>
      </c>
      <c r="I526" t="s">
        <v>712</v>
      </c>
    </row>
    <row r="528" spans="1:9">
      <c r="A528" s="3" t="s">
        <v>713</v>
      </c>
      <c r="B528" t="s">
        <v>714</v>
      </c>
      <c r="C528" t="s">
        <v>715</v>
      </c>
    </row>
    <row r="529" spans="1:9">
      <c r="A529" s="3" t="s">
        <v>716</v>
      </c>
      <c r="B529" t="s">
        <v>717</v>
      </c>
      <c r="C529" t="s">
        <v>718</v>
      </c>
      <c r="D529" t="s">
        <v>719</v>
      </c>
      <c r="E529" t="s">
        <v>720</v>
      </c>
      <c r="F529" t="s">
        <v>721</v>
      </c>
      <c r="G529" t="s">
        <v>722</v>
      </c>
      <c r="H529" t="s">
        <v>723</v>
      </c>
      <c r="I529" t="s">
        <v>724</v>
      </c>
    </row>
    <row r="530" spans="1:9">
      <c r="A530" s="3" t="s">
        <v>725</v>
      </c>
      <c r="B530" t="s">
        <v>726</v>
      </c>
      <c r="C530" t="s">
        <v>727</v>
      </c>
      <c r="D530" t="s">
        <v>728</v>
      </c>
      <c r="E530" t="s">
        <v>729</v>
      </c>
      <c r="F530" t="s">
        <v>730</v>
      </c>
      <c r="G530" t="s">
        <v>731</v>
      </c>
    </row>
    <row r="531" spans="1:9">
      <c r="A531" s="3" t="s">
        <v>732</v>
      </c>
      <c r="B531" t="s">
        <v>733</v>
      </c>
      <c r="C531" t="s">
        <v>734</v>
      </c>
      <c r="D531" t="s">
        <v>735</v>
      </c>
    </row>
    <row r="532" spans="1:9">
      <c r="A532" s="3" t="s">
        <v>736</v>
      </c>
      <c r="B532" t="s">
        <v>737</v>
      </c>
      <c r="C532" t="s">
        <v>738</v>
      </c>
      <c r="D532" t="s">
        <v>739</v>
      </c>
      <c r="E532" t="s">
        <v>740</v>
      </c>
      <c r="F532" t="s">
        <v>741</v>
      </c>
      <c r="G532" t="s">
        <v>742</v>
      </c>
      <c r="H532" t="s">
        <v>743</v>
      </c>
      <c r="I532" t="s">
        <v>744</v>
      </c>
    </row>
    <row r="533" spans="1:9">
      <c r="A533" s="3" t="s">
        <v>745</v>
      </c>
      <c r="B533" t="s">
        <v>746</v>
      </c>
      <c r="C533" t="s">
        <v>747</v>
      </c>
      <c r="D533" t="s">
        <v>748</v>
      </c>
    </row>
    <row r="534" spans="1:9">
      <c r="A534" s="3" t="s">
        <v>749</v>
      </c>
      <c r="B534" t="s">
        <v>750</v>
      </c>
      <c r="C534" t="s">
        <v>751</v>
      </c>
      <c r="D534" t="s">
        <v>752</v>
      </c>
      <c r="E534" t="s">
        <v>753</v>
      </c>
      <c r="F534" t="s">
        <v>754</v>
      </c>
      <c r="G534" t="s">
        <v>755</v>
      </c>
      <c r="H534" t="s">
        <v>756</v>
      </c>
      <c r="I534" t="s">
        <v>757</v>
      </c>
    </row>
    <row r="535" spans="1:9">
      <c r="A535" s="3" t="s">
        <v>758</v>
      </c>
      <c r="B535" t="s">
        <v>759</v>
      </c>
      <c r="C535" t="s">
        <v>760</v>
      </c>
      <c r="D535" t="s">
        <v>761</v>
      </c>
      <c r="E535" t="s">
        <v>762</v>
      </c>
    </row>
    <row r="540" spans="1:9">
      <c r="A540" s="3" t="s">
        <v>763</v>
      </c>
      <c r="B540" t="s">
        <v>764</v>
      </c>
      <c r="C540" t="s">
        <v>765</v>
      </c>
      <c r="D540" t="s">
        <v>766</v>
      </c>
      <c r="E540" t="s">
        <v>767</v>
      </c>
      <c r="F540" t="s">
        <v>768</v>
      </c>
      <c r="G540" t="s">
        <v>769</v>
      </c>
    </row>
    <row r="541" spans="1:9">
      <c r="A541" s="3" t="s">
        <v>770</v>
      </c>
      <c r="B541" t="s">
        <v>771</v>
      </c>
      <c r="C541" t="s">
        <v>772</v>
      </c>
      <c r="D541" t="s">
        <v>773</v>
      </c>
      <c r="E541" t="s">
        <v>774</v>
      </c>
      <c r="F541" t="s">
        <v>775</v>
      </c>
      <c r="G541" t="s">
        <v>776</v>
      </c>
    </row>
    <row r="542" spans="1:9">
      <c r="A542" s="3" t="s">
        <v>777</v>
      </c>
      <c r="B542" t="s">
        <v>778</v>
      </c>
      <c r="C542" t="s">
        <v>779</v>
      </c>
      <c r="D542" t="s">
        <v>780</v>
      </c>
      <c r="E542" t="s">
        <v>781</v>
      </c>
      <c r="F542" t="s">
        <v>782</v>
      </c>
    </row>
    <row r="543" spans="1:9">
      <c r="A543" s="3" t="s">
        <v>783</v>
      </c>
      <c r="B543" t="s">
        <v>784</v>
      </c>
      <c r="C543" t="s">
        <v>785</v>
      </c>
      <c r="D543" t="s">
        <v>786</v>
      </c>
    </row>
    <row r="545" spans="1:9">
      <c r="A545" s="3" t="s">
        <v>787</v>
      </c>
      <c r="B545" t="s">
        <v>788</v>
      </c>
      <c r="C545" t="s">
        <v>789</v>
      </c>
      <c r="D545" t="s">
        <v>790</v>
      </c>
    </row>
    <row r="546" spans="1:9">
      <c r="A546" s="3" t="s">
        <v>791</v>
      </c>
      <c r="B546" t="s">
        <v>792</v>
      </c>
      <c r="C546" t="s">
        <v>793</v>
      </c>
    </row>
    <row r="547" spans="1:9">
      <c r="A547" s="3" t="s">
        <v>794</v>
      </c>
      <c r="B547" t="s">
        <v>795</v>
      </c>
      <c r="C547" t="s">
        <v>796</v>
      </c>
      <c r="D547" t="s">
        <v>797</v>
      </c>
      <c r="E547" t="s">
        <v>798</v>
      </c>
      <c r="F547" t="s">
        <v>799</v>
      </c>
    </row>
    <row r="548" spans="1:9">
      <c r="A548" s="3" t="s">
        <v>800</v>
      </c>
      <c r="B548" t="s">
        <v>801</v>
      </c>
      <c r="C548" t="s">
        <v>802</v>
      </c>
      <c r="D548" t="s">
        <v>803</v>
      </c>
      <c r="E548" t="s">
        <v>804</v>
      </c>
      <c r="F548" t="s">
        <v>805</v>
      </c>
      <c r="G548" t="s">
        <v>806</v>
      </c>
      <c r="H548" t="s">
        <v>807</v>
      </c>
    </row>
    <row r="549" spans="1:9">
      <c r="A549" s="3" t="s">
        <v>808</v>
      </c>
      <c r="B549" t="s">
        <v>801</v>
      </c>
      <c r="C549" t="s">
        <v>809</v>
      </c>
      <c r="D549" t="s">
        <v>810</v>
      </c>
    </row>
    <row r="550" spans="1:9">
      <c r="A550" s="3" t="s">
        <v>811</v>
      </c>
      <c r="B550" t="s">
        <v>795</v>
      </c>
      <c r="C550" t="s">
        <v>812</v>
      </c>
      <c r="D550" t="s">
        <v>813</v>
      </c>
    </row>
    <row r="551" spans="1:9">
      <c r="A551" s="3" t="s">
        <v>814</v>
      </c>
      <c r="B551" t="s">
        <v>815</v>
      </c>
      <c r="C551" t="s">
        <v>816</v>
      </c>
      <c r="D551" t="s">
        <v>817</v>
      </c>
    </row>
    <row r="552" spans="1:9">
      <c r="A552" s="3" t="s">
        <v>818</v>
      </c>
      <c r="B552" t="s">
        <v>819</v>
      </c>
      <c r="C552" t="s">
        <v>820</v>
      </c>
      <c r="D552" t="s">
        <v>821</v>
      </c>
    </row>
    <row r="553" spans="1:9">
      <c r="A553" s="3" t="s">
        <v>822</v>
      </c>
      <c r="B553" t="s">
        <v>823</v>
      </c>
      <c r="C553" t="s">
        <v>824</v>
      </c>
      <c r="D553" t="s">
        <v>825</v>
      </c>
      <c r="E553" t="s">
        <v>826</v>
      </c>
      <c r="F553" t="s">
        <v>827</v>
      </c>
      <c r="G553" t="s">
        <v>828</v>
      </c>
      <c r="H553" t="s">
        <v>829</v>
      </c>
    </row>
    <row r="554" spans="1:9">
      <c r="B554" t="s">
        <v>830</v>
      </c>
      <c r="C554" t="s">
        <v>831</v>
      </c>
      <c r="D554" t="s">
        <v>832</v>
      </c>
      <c r="E554" t="s">
        <v>833</v>
      </c>
      <c r="F554" t="s">
        <v>834</v>
      </c>
    </row>
    <row r="555" spans="1:9">
      <c r="A555" s="3" t="s">
        <v>835</v>
      </c>
      <c r="B555" t="s">
        <v>823</v>
      </c>
      <c r="C555" t="s">
        <v>836</v>
      </c>
      <c r="D555" t="s">
        <v>837</v>
      </c>
      <c r="E555" t="s">
        <v>838</v>
      </c>
      <c r="F555" t="s">
        <v>839</v>
      </c>
      <c r="G555" t="s">
        <v>840</v>
      </c>
    </row>
    <row r="556" spans="1:9">
      <c r="B556" t="s">
        <v>841</v>
      </c>
      <c r="C556" t="s">
        <v>842</v>
      </c>
      <c r="D556" t="s">
        <v>843</v>
      </c>
      <c r="E556" t="s">
        <v>844</v>
      </c>
      <c r="F556" t="s">
        <v>845</v>
      </c>
      <c r="G556">
        <v>10</v>
      </c>
    </row>
    <row r="557" spans="1:9">
      <c r="B557" t="s">
        <v>846</v>
      </c>
      <c r="C557" t="s">
        <v>847</v>
      </c>
      <c r="D557" t="s">
        <v>848</v>
      </c>
      <c r="E557" t="s">
        <v>849</v>
      </c>
      <c r="F557" t="s">
        <v>850</v>
      </c>
      <c r="G557" t="s">
        <v>851</v>
      </c>
    </row>
    <row r="558" spans="1:9">
      <c r="A558" s="3" t="s">
        <v>852</v>
      </c>
      <c r="B558" t="s">
        <v>853</v>
      </c>
      <c r="C558" t="s">
        <v>854</v>
      </c>
      <c r="D558" t="s">
        <v>855</v>
      </c>
      <c r="E558" t="s">
        <v>856</v>
      </c>
      <c r="F558" t="s">
        <v>857</v>
      </c>
      <c r="G558" t="s">
        <v>858</v>
      </c>
    </row>
    <row r="560" spans="1:9">
      <c r="A560" s="3" t="s">
        <v>859</v>
      </c>
      <c r="B560" t="s">
        <v>860</v>
      </c>
      <c r="C560" t="s">
        <v>861</v>
      </c>
      <c r="D560" t="s">
        <v>862</v>
      </c>
      <c r="E560" t="s">
        <v>863</v>
      </c>
      <c r="F560" t="s">
        <v>861</v>
      </c>
      <c r="G560" t="s">
        <v>861</v>
      </c>
      <c r="H560" t="s">
        <v>864</v>
      </c>
      <c r="I560" t="s">
        <v>865</v>
      </c>
    </row>
    <row r="562" spans="1:9">
      <c r="A562" s="3" t="s">
        <v>866</v>
      </c>
      <c r="B562" t="s">
        <v>867</v>
      </c>
      <c r="C562" t="s">
        <v>868</v>
      </c>
      <c r="D562" t="s">
        <v>869</v>
      </c>
    </row>
    <row r="563" spans="1:9">
      <c r="B563" t="s">
        <v>870</v>
      </c>
      <c r="C563" t="s">
        <v>871</v>
      </c>
      <c r="D563" t="s">
        <v>872</v>
      </c>
    </row>
    <row r="564" spans="1:9">
      <c r="B564" t="s">
        <v>870</v>
      </c>
      <c r="C564" t="s">
        <v>873</v>
      </c>
      <c r="D564" t="s">
        <v>874</v>
      </c>
    </row>
    <row r="565" spans="1:9">
      <c r="A565" s="3" t="s">
        <v>875</v>
      </c>
      <c r="B565" t="s">
        <v>876</v>
      </c>
      <c r="C565" t="s">
        <v>877</v>
      </c>
      <c r="D565" t="s">
        <v>878</v>
      </c>
      <c r="E565" t="s">
        <v>879</v>
      </c>
      <c r="F565" t="s">
        <v>880</v>
      </c>
    </row>
    <row r="566" spans="1:9">
      <c r="A566" s="3" t="s">
        <v>881</v>
      </c>
      <c r="B566" t="s">
        <v>882</v>
      </c>
      <c r="C566" t="s">
        <v>883</v>
      </c>
      <c r="D566">
        <v>4</v>
      </c>
    </row>
    <row r="567" spans="1:9">
      <c r="A567" s="3" t="s">
        <v>884</v>
      </c>
      <c r="B567" t="s">
        <v>885</v>
      </c>
      <c r="C567" t="s">
        <v>886</v>
      </c>
      <c r="D567" t="s">
        <v>887</v>
      </c>
      <c r="E567" t="s">
        <v>888</v>
      </c>
      <c r="F567" t="s">
        <v>889</v>
      </c>
      <c r="G567" t="s">
        <v>890</v>
      </c>
      <c r="H567" t="s">
        <v>891</v>
      </c>
      <c r="I567" t="s">
        <v>892</v>
      </c>
    </row>
    <row r="568" spans="1:9">
      <c r="A568" s="3" t="s">
        <v>893</v>
      </c>
      <c r="B568" t="s">
        <v>894</v>
      </c>
      <c r="C568" t="s">
        <v>895</v>
      </c>
      <c r="D568" t="s">
        <v>896</v>
      </c>
    </row>
    <row r="569" spans="1:9">
      <c r="A569" s="3" t="s">
        <v>897</v>
      </c>
      <c r="B569" t="s">
        <v>898</v>
      </c>
      <c r="C569" t="s">
        <v>899</v>
      </c>
      <c r="D569" t="s">
        <v>900</v>
      </c>
    </row>
    <row r="570" spans="1:9">
      <c r="A570" s="3" t="s">
        <v>901</v>
      </c>
      <c r="B570" s="4">
        <v>2.46E+19</v>
      </c>
      <c r="C570" s="4">
        <v>15</v>
      </c>
      <c r="D570" t="s">
        <v>902</v>
      </c>
      <c r="E570">
        <v>8</v>
      </c>
    </row>
    <row r="571" spans="1:9">
      <c r="A571" s="3" t="s">
        <v>903</v>
      </c>
      <c r="B571" t="s">
        <v>904</v>
      </c>
      <c r="C571" t="s">
        <v>905</v>
      </c>
      <c r="D571" t="s">
        <v>906</v>
      </c>
    </row>
    <row r="572" spans="1:9">
      <c r="A572" s="3" t="s">
        <v>907</v>
      </c>
      <c r="B572" t="s">
        <v>908</v>
      </c>
      <c r="C572" t="s">
        <v>909</v>
      </c>
      <c r="D572" t="s">
        <v>910</v>
      </c>
      <c r="E572" t="s">
        <v>911</v>
      </c>
    </row>
    <row r="573" spans="1:9">
      <c r="A573" s="3" t="s">
        <v>912</v>
      </c>
      <c r="B573" t="s">
        <v>913</v>
      </c>
      <c r="C573" t="s">
        <v>914</v>
      </c>
      <c r="D573" t="s">
        <v>915</v>
      </c>
      <c r="E573" t="s">
        <v>916</v>
      </c>
      <c r="F573" t="s">
        <v>917</v>
      </c>
      <c r="G573" t="s">
        <v>918</v>
      </c>
      <c r="H573" t="s">
        <v>919</v>
      </c>
      <c r="I573" t="s">
        <v>920</v>
      </c>
    </row>
    <row r="574" spans="1:9">
      <c r="A574" s="3" t="s">
        <v>921</v>
      </c>
      <c r="B574" t="s">
        <v>922</v>
      </c>
      <c r="C574" t="s">
        <v>923</v>
      </c>
      <c r="D574" t="s">
        <v>924</v>
      </c>
      <c r="E574" t="s">
        <v>925</v>
      </c>
      <c r="F574" t="s">
        <v>926</v>
      </c>
      <c r="G574" t="s">
        <v>927</v>
      </c>
      <c r="H574" t="s">
        <v>928</v>
      </c>
    </row>
    <row r="575" spans="1:9">
      <c r="A575" s="3" t="s">
        <v>929</v>
      </c>
      <c r="B575" t="s">
        <v>930</v>
      </c>
      <c r="C575" t="s">
        <v>931</v>
      </c>
      <c r="D575" t="s">
        <v>932</v>
      </c>
      <c r="E575" t="s">
        <v>933</v>
      </c>
      <c r="F575" t="s">
        <v>934</v>
      </c>
      <c r="G575" t="s">
        <v>935</v>
      </c>
      <c r="H575" t="s">
        <v>936</v>
      </c>
      <c r="I575" t="s">
        <v>937</v>
      </c>
    </row>
    <row r="576" spans="1:9">
      <c r="A576" s="3" t="s">
        <v>938</v>
      </c>
      <c r="B576" t="s">
        <v>939</v>
      </c>
      <c r="C576" t="s">
        <v>940</v>
      </c>
      <c r="D576" t="s">
        <v>941</v>
      </c>
      <c r="E576" t="s">
        <v>942</v>
      </c>
      <c r="F576" t="s">
        <v>943</v>
      </c>
      <c r="G576" t="s">
        <v>944</v>
      </c>
      <c r="H576" t="s">
        <v>945</v>
      </c>
      <c r="I576" t="s">
        <v>946</v>
      </c>
    </row>
    <row r="577" spans="1:7">
      <c r="A577" s="3" t="s">
        <v>947</v>
      </c>
      <c r="B577" t="s">
        <v>948</v>
      </c>
      <c r="C577" t="s">
        <v>949</v>
      </c>
      <c r="D577" t="s">
        <v>950</v>
      </c>
      <c r="E577" t="s">
        <v>951</v>
      </c>
      <c r="F577" t="s">
        <v>952</v>
      </c>
    </row>
    <row r="580" spans="1:7">
      <c r="A580" s="3" t="s">
        <v>953</v>
      </c>
      <c r="B580" t="s">
        <v>954</v>
      </c>
      <c r="C580" t="s">
        <v>955</v>
      </c>
      <c r="D580" t="s">
        <v>956</v>
      </c>
    </row>
    <row r="581" spans="1:7">
      <c r="B581" t="s">
        <v>957</v>
      </c>
      <c r="C581" t="e" cm="1">
        <f t="array" ref="C581">+ hv</f>
        <v>#NAME?</v>
      </c>
    </row>
    <row r="582" spans="1:7">
      <c r="B582" t="s">
        <v>958</v>
      </c>
      <c r="C582" t="s">
        <v>959</v>
      </c>
      <c r="D582" t="s">
        <v>960</v>
      </c>
      <c r="E582">
        <v>0.83</v>
      </c>
    </row>
    <row r="583" spans="1:7">
      <c r="B583" t="s">
        <v>165</v>
      </c>
      <c r="C583" t="s">
        <v>961</v>
      </c>
      <c r="D583" t="s">
        <v>962</v>
      </c>
      <c r="E583">
        <v>0.1</v>
      </c>
    </row>
    <row r="584" spans="1:7">
      <c r="B584" t="s">
        <v>58</v>
      </c>
      <c r="C584" t="e" cm="1">
        <f t="array" ref="C584">+ CH2CHO</f>
        <v>#NAME?</v>
      </c>
      <c r="D584" t="s">
        <v>963</v>
      </c>
      <c r="E584">
        <v>7.0000000000000007E-2</v>
      </c>
    </row>
    <row r="585" spans="1:7">
      <c r="A585" s="3" t="s">
        <v>964</v>
      </c>
      <c r="B585" t="s">
        <v>965</v>
      </c>
      <c r="C585" t="s">
        <v>966</v>
      </c>
    </row>
    <row r="586" spans="1:7">
      <c r="A586" s="3" t="s">
        <v>967</v>
      </c>
      <c r="B586" t="s">
        <v>968</v>
      </c>
      <c r="C586" t="s">
        <v>969</v>
      </c>
      <c r="D586" t="s">
        <v>970</v>
      </c>
      <c r="E586" t="s">
        <v>971</v>
      </c>
      <c r="F586" t="s">
        <v>972</v>
      </c>
    </row>
    <row r="587" spans="1:7">
      <c r="A587" s="3" t="s">
        <v>973</v>
      </c>
      <c r="B587" t="s">
        <v>974</v>
      </c>
      <c r="C587" t="s">
        <v>975</v>
      </c>
      <c r="D587" t="s">
        <v>976</v>
      </c>
      <c r="E587" t="s">
        <v>977</v>
      </c>
    </row>
    <row r="590" spans="1:7">
      <c r="A590" s="3" t="s">
        <v>978</v>
      </c>
      <c r="B590" t="s">
        <v>979</v>
      </c>
      <c r="C590" t="s">
        <v>980</v>
      </c>
    </row>
    <row r="591" spans="1:7">
      <c r="B591" t="s">
        <v>791</v>
      </c>
      <c r="C591" t="s">
        <v>981</v>
      </c>
      <c r="D591" t="s">
        <v>982</v>
      </c>
      <c r="E591" t="s">
        <v>983</v>
      </c>
    </row>
    <row r="592" spans="1:7">
      <c r="A592" s="3" t="s">
        <v>984</v>
      </c>
      <c r="B592" t="s">
        <v>985</v>
      </c>
      <c r="C592" t="s">
        <v>986</v>
      </c>
      <c r="D592" t="s">
        <v>987</v>
      </c>
      <c r="E592" t="s">
        <v>988</v>
      </c>
      <c r="F592" t="s">
        <v>989</v>
      </c>
      <c r="G592" t="s">
        <v>990</v>
      </c>
    </row>
    <row r="593" spans="1:9">
      <c r="A593" s="3" t="s">
        <v>991</v>
      </c>
      <c r="B593" t="s">
        <v>992</v>
      </c>
      <c r="C593" t="s">
        <v>993</v>
      </c>
      <c r="D593" t="s">
        <v>994</v>
      </c>
      <c r="E593" t="s">
        <v>995</v>
      </c>
      <c r="F593" t="s">
        <v>996</v>
      </c>
      <c r="G593" t="s">
        <v>997</v>
      </c>
      <c r="H593" t="s">
        <v>998</v>
      </c>
    </row>
    <row r="594" spans="1:9">
      <c r="A594" s="3" t="s">
        <v>999</v>
      </c>
      <c r="B594" t="s">
        <v>1000</v>
      </c>
      <c r="C594" t="s">
        <v>1001</v>
      </c>
      <c r="D594" t="s">
        <v>1002</v>
      </c>
      <c r="E594" t="s">
        <v>1003</v>
      </c>
      <c r="F594" t="s">
        <v>1004</v>
      </c>
      <c r="G594" t="s">
        <v>1005</v>
      </c>
      <c r="H594" t="s">
        <v>1006</v>
      </c>
      <c r="I594" t="s">
        <v>1007</v>
      </c>
    </row>
    <row r="595" spans="1:9">
      <c r="A595" s="3" t="s">
        <v>1008</v>
      </c>
      <c r="B595" t="s">
        <v>1009</v>
      </c>
      <c r="C595" t="s">
        <v>1010</v>
      </c>
      <c r="D595" t="s">
        <v>1011</v>
      </c>
      <c r="E595">
        <v>6</v>
      </c>
    </row>
    <row r="598" spans="1:9">
      <c r="A598" s="3" t="s">
        <v>1012</v>
      </c>
      <c r="B598" t="s">
        <v>1013</v>
      </c>
      <c r="C598" t="s">
        <v>1014</v>
      </c>
    </row>
    <row r="599" spans="1:9">
      <c r="A599" s="3" t="s">
        <v>1015</v>
      </c>
      <c r="B599" t="s">
        <v>1016</v>
      </c>
    </row>
    <row r="600" spans="1:9">
      <c r="B600" t="s">
        <v>1017</v>
      </c>
      <c r="C600" t="s">
        <v>1018</v>
      </c>
      <c r="D600" t="e" cm="1">
        <f t="array" ref="D600" xml:space="preserve"> Glyxla</f>
        <v>#NAME?</v>
      </c>
    </row>
    <row r="601" spans="1:9">
      <c r="B601" t="s">
        <v>1019</v>
      </c>
      <c r="C601" t="s">
        <v>1020</v>
      </c>
      <c r="D601" t="e" cm="1">
        <f t="array" ref="D601" xml:space="preserve"> Glyxlb</f>
        <v>#NAME?</v>
      </c>
    </row>
    <row r="602" spans="1:9">
      <c r="B602" t="s">
        <v>1021</v>
      </c>
      <c r="C602" t="s">
        <v>1022</v>
      </c>
      <c r="D602" t="e" cm="1">
        <f t="array" ref="D602" xml:space="preserve"> Glyxlc</f>
        <v>#NAME?</v>
      </c>
    </row>
    <row r="603" spans="1:9">
      <c r="A603" s="3" t="s">
        <v>964</v>
      </c>
      <c r="B603" t="s">
        <v>1023</v>
      </c>
      <c r="C603" t="s">
        <v>1024</v>
      </c>
    </row>
    <row r="604" spans="1:9">
      <c r="A604" s="3" t="s">
        <v>1025</v>
      </c>
      <c r="B604" t="e" cm="1">
        <f t="array" ref="B604">-Volmer e</f>
        <v>#NAME?</v>
      </c>
      <c r="C604" t="s">
        <v>1026</v>
      </c>
      <c r="D604" t="s">
        <v>1027</v>
      </c>
      <c r="E604" t="s">
        <v>1028</v>
      </c>
      <c r="F604" s="4">
        <v>2.5180000000000001E-2</v>
      </c>
      <c r="G604" t="s">
        <v>1029</v>
      </c>
    </row>
    <row r="605" spans="1:9">
      <c r="A605" s="3" t="s">
        <v>1030</v>
      </c>
      <c r="B605" t="s">
        <v>1031</v>
      </c>
      <c r="C605" t="s">
        <v>1032</v>
      </c>
      <c r="D605" t="s">
        <v>1033</v>
      </c>
      <c r="E605" t="s">
        <v>1034</v>
      </c>
      <c r="F605" t="s">
        <v>1035</v>
      </c>
      <c r="G605" t="s">
        <v>1036</v>
      </c>
      <c r="H605" t="s">
        <v>1037</v>
      </c>
    </row>
    <row r="606" spans="1:9">
      <c r="A606" s="3" t="s">
        <v>1038</v>
      </c>
      <c r="B606" t="s">
        <v>1039</v>
      </c>
      <c r="C606" t="s">
        <v>1040</v>
      </c>
      <c r="D606" t="s">
        <v>1041</v>
      </c>
      <c r="E606" t="s">
        <v>1042</v>
      </c>
      <c r="F606" t="s">
        <v>1043</v>
      </c>
    </row>
    <row r="609" spans="1:9">
      <c r="A609" s="3" t="s">
        <v>1044</v>
      </c>
      <c r="B609" t="s">
        <v>1045</v>
      </c>
      <c r="C609" t="s">
        <v>1046</v>
      </c>
      <c r="D609" t="s">
        <v>1047</v>
      </c>
    </row>
    <row r="610" spans="1:9">
      <c r="A610" s="3" t="s">
        <v>1048</v>
      </c>
      <c r="B610" t="s">
        <v>1049</v>
      </c>
      <c r="C610" t="s">
        <v>1050</v>
      </c>
      <c r="D610" t="s">
        <v>1051</v>
      </c>
      <c r="E610" t="s">
        <v>1052</v>
      </c>
      <c r="F610" t="s">
        <v>1053</v>
      </c>
    </row>
    <row r="611" spans="1:9">
      <c r="D611" t="s">
        <v>1054</v>
      </c>
      <c r="E611" t="s">
        <v>67</v>
      </c>
    </row>
    <row r="612" spans="1:9">
      <c r="D612" t="s">
        <v>1055</v>
      </c>
      <c r="E612" t="s">
        <v>1056</v>
      </c>
    </row>
    <row r="613" spans="1:9">
      <c r="A613" s="3" t="s">
        <v>964</v>
      </c>
      <c r="B613" t="s">
        <v>1057</v>
      </c>
      <c r="C613" t="s">
        <v>1058</v>
      </c>
    </row>
    <row r="614" spans="1:9">
      <c r="A614" s="3" t="s">
        <v>1059</v>
      </c>
      <c r="B614" t="s">
        <v>1060</v>
      </c>
      <c r="C614" t="s">
        <v>1061</v>
      </c>
      <c r="D614" t="s">
        <v>1062</v>
      </c>
      <c r="E614" t="s">
        <v>1063</v>
      </c>
      <c r="F614" t="s">
        <v>1064</v>
      </c>
      <c r="G614" t="s">
        <v>972</v>
      </c>
    </row>
    <row r="617" spans="1:9">
      <c r="A617" s="3" t="s">
        <v>1065</v>
      </c>
      <c r="B617" t="s">
        <v>1066</v>
      </c>
      <c r="C617" t="s">
        <v>1067</v>
      </c>
      <c r="D617" t="s">
        <v>1068</v>
      </c>
      <c r="E617" t="s">
        <v>958</v>
      </c>
    </row>
    <row r="618" spans="1:9">
      <c r="B618" t="s">
        <v>1069</v>
      </c>
      <c r="C618" t="s">
        <v>1070</v>
      </c>
      <c r="D618" t="s">
        <v>1071</v>
      </c>
      <c r="E618" t="s">
        <v>1072</v>
      </c>
      <c r="F618" t="s">
        <v>1073</v>
      </c>
      <c r="G618" t="s">
        <v>1074</v>
      </c>
      <c r="H618" t="s">
        <v>1075</v>
      </c>
    </row>
    <row r="619" spans="1:9">
      <c r="B619" t="s">
        <v>1076</v>
      </c>
      <c r="C619" t="s">
        <v>1077</v>
      </c>
      <c r="D619" t="s">
        <v>1078</v>
      </c>
    </row>
    <row r="620" spans="1:9">
      <c r="A620" s="3" t="s">
        <v>964</v>
      </c>
      <c r="B620" t="s">
        <v>1079</v>
      </c>
      <c r="C620" t="s">
        <v>1080</v>
      </c>
    </row>
    <row r="621" spans="1:9">
      <c r="A621" s="3" t="s">
        <v>1081</v>
      </c>
      <c r="B621" t="s">
        <v>1082</v>
      </c>
      <c r="C621" t="s">
        <v>1083</v>
      </c>
      <c r="D621" t="s">
        <v>1084</v>
      </c>
      <c r="E621" t="s">
        <v>1085</v>
      </c>
      <c r="F621" t="s">
        <v>1086</v>
      </c>
      <c r="G621" t="s">
        <v>1087</v>
      </c>
      <c r="H621" t="s">
        <v>1088</v>
      </c>
      <c r="I621" t="s">
        <v>1089</v>
      </c>
    </row>
    <row r="622" spans="1:9">
      <c r="A622" s="3" t="s">
        <v>897</v>
      </c>
      <c r="B622" t="s">
        <v>898</v>
      </c>
      <c r="C622" t="s">
        <v>899</v>
      </c>
      <c r="D622" t="s">
        <v>900</v>
      </c>
    </row>
    <row r="623" spans="1:9">
      <c r="A623" s="3" t="s">
        <v>901</v>
      </c>
      <c r="B623" s="4">
        <v>2.46E+19</v>
      </c>
      <c r="C623" s="4">
        <v>15</v>
      </c>
      <c r="D623" t="s">
        <v>902</v>
      </c>
      <c r="E623">
        <v>8</v>
      </c>
    </row>
    <row r="624" spans="1:9">
      <c r="A624" s="3" t="s">
        <v>903</v>
      </c>
      <c r="B624" t="s">
        <v>904</v>
      </c>
      <c r="C624" t="s">
        <v>905</v>
      </c>
      <c r="D624" t="s">
        <v>906</v>
      </c>
    </row>
    <row r="625" spans="1:9">
      <c r="A625" s="3" t="s">
        <v>1090</v>
      </c>
      <c r="B625" t="s">
        <v>1091</v>
      </c>
      <c r="C625" t="s">
        <v>1092</v>
      </c>
      <c r="D625" t="s">
        <v>1093</v>
      </c>
      <c r="E625" t="s">
        <v>1094</v>
      </c>
      <c r="F625" t="s">
        <v>1095</v>
      </c>
      <c r="G625" t="s">
        <v>1096</v>
      </c>
      <c r="H625" t="s">
        <v>1097</v>
      </c>
      <c r="I625" t="s">
        <v>1098</v>
      </c>
    </row>
    <row r="626" spans="1:9">
      <c r="A626" s="3" t="s">
        <v>1099</v>
      </c>
      <c r="B626" t="s">
        <v>1100</v>
      </c>
      <c r="C626" t="s">
        <v>1101</v>
      </c>
      <c r="D626" t="s">
        <v>1102</v>
      </c>
      <c r="E626" t="s">
        <v>1103</v>
      </c>
      <c r="F626" t="s">
        <v>1104</v>
      </c>
    </row>
    <row r="627" spans="1:9">
      <c r="A627" s="3" t="s">
        <v>912</v>
      </c>
      <c r="B627" t="s">
        <v>913</v>
      </c>
      <c r="C627" t="s">
        <v>914</v>
      </c>
      <c r="D627" t="s">
        <v>915</v>
      </c>
      <c r="E627" t="s">
        <v>916</v>
      </c>
      <c r="F627" t="s">
        <v>917</v>
      </c>
      <c r="G627" t="s">
        <v>918</v>
      </c>
      <c r="H627" t="s">
        <v>1105</v>
      </c>
      <c r="I627" t="s">
        <v>1106</v>
      </c>
    </row>
    <row r="628" spans="1:9">
      <c r="A628" s="3" t="s">
        <v>921</v>
      </c>
      <c r="B628" t="s">
        <v>922</v>
      </c>
      <c r="C628" t="s">
        <v>923</v>
      </c>
      <c r="D628" t="s">
        <v>924</v>
      </c>
      <c r="E628" t="s">
        <v>925</v>
      </c>
      <c r="F628" t="s">
        <v>926</v>
      </c>
      <c r="G628" t="s">
        <v>927</v>
      </c>
      <c r="H628" t="s">
        <v>928</v>
      </c>
    </row>
    <row r="631" spans="1:9">
      <c r="A631" s="3" t="s">
        <v>1107</v>
      </c>
      <c r="B631" t="s">
        <v>1108</v>
      </c>
      <c r="C631" t="s">
        <v>1109</v>
      </c>
      <c r="D631" t="s">
        <v>1110</v>
      </c>
    </row>
    <row r="632" spans="1:9">
      <c r="A632" s="3" t="s">
        <v>1111</v>
      </c>
      <c r="B632" t="s">
        <v>1112</v>
      </c>
      <c r="C632" t="s">
        <v>1113</v>
      </c>
      <c r="D632" t="s">
        <v>1114</v>
      </c>
    </row>
    <row r="633" spans="1:9">
      <c r="A633" s="3" t="s">
        <v>840</v>
      </c>
      <c r="B633" t="s">
        <v>1115</v>
      </c>
      <c r="C633" t="s">
        <v>1116</v>
      </c>
    </row>
    <row r="634" spans="1:9">
      <c r="A634" s="3" t="s">
        <v>1117</v>
      </c>
      <c r="B634" t="s">
        <v>1082</v>
      </c>
      <c r="C634" t="s">
        <v>1083</v>
      </c>
      <c r="D634" t="s">
        <v>1084</v>
      </c>
      <c r="E634" t="s">
        <v>1085</v>
      </c>
      <c r="F634" t="s">
        <v>1086</v>
      </c>
      <c r="G634" t="s">
        <v>1087</v>
      </c>
      <c r="H634" t="s">
        <v>1088</v>
      </c>
      <c r="I634" t="s">
        <v>1089</v>
      </c>
    </row>
    <row r="635" spans="1:9">
      <c r="A635" s="3" t="s">
        <v>897</v>
      </c>
      <c r="B635" t="s">
        <v>898</v>
      </c>
      <c r="C635" t="s">
        <v>899</v>
      </c>
      <c r="D635" t="s">
        <v>900</v>
      </c>
    </row>
    <row r="636" spans="1:9">
      <c r="A636" s="3" t="s">
        <v>901</v>
      </c>
      <c r="B636" s="4">
        <v>2.46E+19</v>
      </c>
      <c r="C636" s="4">
        <v>15</v>
      </c>
      <c r="D636" t="s">
        <v>902</v>
      </c>
      <c r="E636">
        <v>8</v>
      </c>
    </row>
    <row r="637" spans="1:9">
      <c r="A637" s="3" t="s">
        <v>903</v>
      </c>
      <c r="B637" t="s">
        <v>904</v>
      </c>
      <c r="C637" t="s">
        <v>905</v>
      </c>
      <c r="D637" t="s">
        <v>906</v>
      </c>
    </row>
    <row r="638" spans="1:9">
      <c r="A638" s="3" t="s">
        <v>1118</v>
      </c>
      <c r="B638" t="s">
        <v>1119</v>
      </c>
      <c r="C638">
        <v>430</v>
      </c>
      <c r="D638">
        <v>135</v>
      </c>
    </row>
    <row r="639" spans="1:9">
      <c r="A639" s="3" t="s">
        <v>1099</v>
      </c>
      <c r="B639" t="s">
        <v>1100</v>
      </c>
      <c r="C639" t="s">
        <v>1120</v>
      </c>
      <c r="D639" t="s">
        <v>1121</v>
      </c>
      <c r="E639" t="s">
        <v>1122</v>
      </c>
      <c r="F639" t="s">
        <v>1123</v>
      </c>
    </row>
    <row r="640" spans="1:9">
      <c r="A640" s="3" t="s">
        <v>912</v>
      </c>
      <c r="B640" t="s">
        <v>913</v>
      </c>
      <c r="C640" t="s">
        <v>914</v>
      </c>
      <c r="D640" t="s">
        <v>915</v>
      </c>
      <c r="E640" t="s">
        <v>916</v>
      </c>
      <c r="F640" t="s">
        <v>917</v>
      </c>
      <c r="G640" t="s">
        <v>918</v>
      </c>
      <c r="H640" t="s">
        <v>1105</v>
      </c>
      <c r="I640" t="s">
        <v>1106</v>
      </c>
    </row>
    <row r="641" spans="1:9">
      <c r="A641" s="3" t="s">
        <v>921</v>
      </c>
      <c r="B641" t="s">
        <v>922</v>
      </c>
      <c r="C641" t="s">
        <v>923</v>
      </c>
      <c r="D641" t="s">
        <v>924</v>
      </c>
      <c r="E641" t="s">
        <v>925</v>
      </c>
      <c r="F641" t="s">
        <v>926</v>
      </c>
      <c r="G641" t="s">
        <v>927</v>
      </c>
      <c r="H641" t="s">
        <v>928</v>
      </c>
    </row>
    <row r="644" spans="1:9">
      <c r="A644" s="3" t="s">
        <v>1124</v>
      </c>
      <c r="B644" t="s">
        <v>1125</v>
      </c>
      <c r="C644" t="s">
        <v>1126</v>
      </c>
      <c r="D644" t="s">
        <v>1127</v>
      </c>
      <c r="E644" t="s">
        <v>1128</v>
      </c>
    </row>
    <row r="645" spans="1:9">
      <c r="B645" t="s">
        <v>1129</v>
      </c>
      <c r="C645" t="s">
        <v>1130</v>
      </c>
      <c r="D645" t="s">
        <v>1131</v>
      </c>
      <c r="E645" t="s">
        <v>1132</v>
      </c>
      <c r="F645" t="s">
        <v>1133</v>
      </c>
      <c r="G645" t="s">
        <v>1134</v>
      </c>
      <c r="H645" t="s">
        <v>1135</v>
      </c>
    </row>
    <row r="646" spans="1:9">
      <c r="B646" t="s">
        <v>1136</v>
      </c>
      <c r="C646" t="s">
        <v>1137</v>
      </c>
      <c r="D646" t="s">
        <v>67</v>
      </c>
    </row>
    <row r="647" spans="1:9">
      <c r="B647" t="s">
        <v>1138</v>
      </c>
      <c r="C647" t="s">
        <v>1139</v>
      </c>
      <c r="D647" t="s">
        <v>1140</v>
      </c>
      <c r="E647" t="s">
        <v>1141</v>
      </c>
      <c r="F647" t="s">
        <v>1142</v>
      </c>
    </row>
    <row r="650" spans="1:9">
      <c r="A650" s="3" t="s">
        <v>1143</v>
      </c>
      <c r="B650" t="s">
        <v>1144</v>
      </c>
      <c r="C650" t="s">
        <v>1067</v>
      </c>
      <c r="D650" t="s">
        <v>1145</v>
      </c>
    </row>
    <row r="651" spans="1:9">
      <c r="B651" t="s">
        <v>1146</v>
      </c>
      <c r="C651" t="s">
        <v>1147</v>
      </c>
      <c r="D651" t="s">
        <v>1148</v>
      </c>
      <c r="E651" t="s">
        <v>1149</v>
      </c>
    </row>
    <row r="652" spans="1:9">
      <c r="B652" t="s">
        <v>1150</v>
      </c>
      <c r="C652" t="s">
        <v>1151</v>
      </c>
      <c r="D652" t="s">
        <v>1152</v>
      </c>
      <c r="E652" t="s">
        <v>1153</v>
      </c>
      <c r="F652" t="s">
        <v>1154</v>
      </c>
      <c r="G652" t="s">
        <v>1155</v>
      </c>
      <c r="H652" t="s">
        <v>1156</v>
      </c>
    </row>
    <row r="653" spans="1:9">
      <c r="B653" t="s">
        <v>1157</v>
      </c>
      <c r="C653" t="s">
        <v>1158</v>
      </c>
      <c r="D653" t="s">
        <v>1159</v>
      </c>
      <c r="E653" t="s">
        <v>1160</v>
      </c>
      <c r="F653" t="s">
        <v>1161</v>
      </c>
      <c r="G653" t="s">
        <v>1162</v>
      </c>
      <c r="H653" t="s">
        <v>1163</v>
      </c>
      <c r="I653">
        <v>7</v>
      </c>
    </row>
    <row r="654" spans="1:9">
      <c r="B654" t="s">
        <v>1164</v>
      </c>
      <c r="C654" t="s">
        <v>1165</v>
      </c>
      <c r="D654" t="s">
        <v>1166</v>
      </c>
      <c r="E654" t="s">
        <v>1167</v>
      </c>
      <c r="F654" t="s">
        <v>1168</v>
      </c>
    </row>
    <row r="655" spans="1:9">
      <c r="B655" t="s">
        <v>1169</v>
      </c>
      <c r="C655" t="s">
        <v>1170</v>
      </c>
      <c r="D655" t="s">
        <v>1171</v>
      </c>
      <c r="E655" t="s">
        <v>1172</v>
      </c>
      <c r="F655" t="s">
        <v>1173</v>
      </c>
      <c r="G655" t="s">
        <v>724</v>
      </c>
    </row>
    <row r="656" spans="1:9">
      <c r="C656" t="s">
        <v>1174</v>
      </c>
      <c r="D656" t="s">
        <v>1175</v>
      </c>
      <c r="E656" t="s">
        <v>1176</v>
      </c>
    </row>
    <row r="659" spans="1:9">
      <c r="A659" s="3" t="s">
        <v>859</v>
      </c>
      <c r="B659" t="s">
        <v>860</v>
      </c>
      <c r="C659" t="s">
        <v>861</v>
      </c>
      <c r="D659" t="s">
        <v>1177</v>
      </c>
      <c r="E659" t="s">
        <v>1178</v>
      </c>
      <c r="F659" t="s">
        <v>1179</v>
      </c>
      <c r="G659" t="s">
        <v>861</v>
      </c>
      <c r="H659" t="s">
        <v>864</v>
      </c>
      <c r="I659" t="s">
        <v>865</v>
      </c>
    </row>
    <row r="660" spans="1:9">
      <c r="A660" s="3" t="s">
        <v>763</v>
      </c>
      <c r="B660" t="s">
        <v>1180</v>
      </c>
      <c r="C660" t="s">
        <v>1181</v>
      </c>
      <c r="D660" t="s">
        <v>1182</v>
      </c>
      <c r="E660" t="s">
        <v>1183</v>
      </c>
      <c r="F660" t="s">
        <v>1184</v>
      </c>
    </row>
    <row r="662" spans="1:9">
      <c r="A662" s="3" t="s">
        <v>1185</v>
      </c>
      <c r="B662" t="s">
        <v>1186</v>
      </c>
      <c r="C662" t="s">
        <v>1187</v>
      </c>
      <c r="D662" t="s">
        <v>1188</v>
      </c>
      <c r="E662" t="s">
        <v>1189</v>
      </c>
      <c r="F662" t="s">
        <v>1190</v>
      </c>
      <c r="G662" t="s">
        <v>1191</v>
      </c>
      <c r="H662" t="s">
        <v>1192</v>
      </c>
    </row>
    <row r="663" spans="1:9">
      <c r="A663" s="3" t="s">
        <v>1193</v>
      </c>
      <c r="B663" t="s">
        <v>1194</v>
      </c>
      <c r="C663" t="s">
        <v>1195</v>
      </c>
      <c r="D663" t="s">
        <v>1196</v>
      </c>
      <c r="E663" t="s">
        <v>1197</v>
      </c>
      <c r="F663" t="s">
        <v>1198</v>
      </c>
      <c r="G663" t="s">
        <v>1199</v>
      </c>
      <c r="H663" t="s">
        <v>1200</v>
      </c>
      <c r="I663" t="s">
        <v>1201</v>
      </c>
    </row>
    <row r="665" spans="1:9">
      <c r="A665" s="3" t="s">
        <v>1202</v>
      </c>
      <c r="B665" t="s">
        <v>1203</v>
      </c>
      <c r="C665" t="s">
        <v>1204</v>
      </c>
      <c r="D665" t="s">
        <v>1205</v>
      </c>
      <c r="E665" t="s">
        <v>1206</v>
      </c>
      <c r="F665" t="s">
        <v>1207</v>
      </c>
      <c r="G665" t="s">
        <v>1208</v>
      </c>
      <c r="H665" t="s">
        <v>1209</v>
      </c>
      <c r="I665" t="s">
        <v>1210</v>
      </c>
    </row>
    <row r="666" spans="1:9">
      <c r="A666" s="3" t="s">
        <v>1211</v>
      </c>
      <c r="B666" t="s">
        <v>1212</v>
      </c>
      <c r="C666" t="s">
        <v>1213</v>
      </c>
      <c r="D666" t="s">
        <v>1214</v>
      </c>
      <c r="E666" t="s">
        <v>1215</v>
      </c>
      <c r="F666" t="s">
        <v>1216</v>
      </c>
      <c r="G666" t="s">
        <v>1217</v>
      </c>
      <c r="H666" t="s">
        <v>1218</v>
      </c>
      <c r="I666" t="s">
        <v>1219</v>
      </c>
    </row>
    <row r="668" spans="1:9">
      <c r="A668" s="3" t="s">
        <v>1220</v>
      </c>
      <c r="B668" t="s">
        <v>1221</v>
      </c>
      <c r="C668" t="s">
        <v>1222</v>
      </c>
      <c r="D668" t="s">
        <v>1223</v>
      </c>
      <c r="E668" t="s">
        <v>1224</v>
      </c>
    </row>
    <row r="669" spans="1:9">
      <c r="A669" s="3" t="s">
        <v>1225</v>
      </c>
      <c r="B669" t="s">
        <v>1226</v>
      </c>
      <c r="C669" t="s">
        <v>1227</v>
      </c>
      <c r="D669" t="s">
        <v>1228</v>
      </c>
      <c r="E669" t="s">
        <v>1229</v>
      </c>
      <c r="F669" t="s">
        <v>1230</v>
      </c>
      <c r="G669" t="s">
        <v>1231</v>
      </c>
      <c r="H669" t="s">
        <v>1232</v>
      </c>
      <c r="I669" t="s">
        <v>1233</v>
      </c>
    </row>
    <row r="670" spans="1:9">
      <c r="A670" s="3" t="s">
        <v>1234</v>
      </c>
      <c r="B670" t="s">
        <v>1235</v>
      </c>
      <c r="C670" t="s">
        <v>1236</v>
      </c>
      <c r="D670" t="s">
        <v>1237</v>
      </c>
      <c r="E670" t="s">
        <v>1238</v>
      </c>
      <c r="F670" t="s">
        <v>1239</v>
      </c>
      <c r="G670" t="s">
        <v>1240</v>
      </c>
    </row>
    <row r="671" spans="1:9">
      <c r="A671" s="3" t="s">
        <v>1241</v>
      </c>
      <c r="B671" t="s">
        <v>1242</v>
      </c>
      <c r="C671" t="s">
        <v>1243</v>
      </c>
      <c r="D671" t="s">
        <v>1244</v>
      </c>
      <c r="E671" t="s">
        <v>1245</v>
      </c>
      <c r="F671" t="s">
        <v>1246</v>
      </c>
      <c r="G671" t="s">
        <v>1247</v>
      </c>
    </row>
    <row r="672" spans="1:9">
      <c r="A672" s="3" t="s">
        <v>1248</v>
      </c>
      <c r="B672" t="s">
        <v>1249</v>
      </c>
      <c r="C672" t="s">
        <v>1250</v>
      </c>
      <c r="D672" t="s">
        <v>1251</v>
      </c>
      <c r="E672" t="s">
        <v>1252</v>
      </c>
      <c r="F672" t="s">
        <v>1253</v>
      </c>
      <c r="G672" t="s">
        <v>1254</v>
      </c>
      <c r="H672" t="s">
        <v>1255</v>
      </c>
      <c r="I672" t="s">
        <v>1256</v>
      </c>
    </row>
    <row r="673" spans="1:9">
      <c r="A673" s="3" t="s">
        <v>1257</v>
      </c>
      <c r="B673" t="s">
        <v>1258</v>
      </c>
      <c r="C673" t="s">
        <v>1259</v>
      </c>
      <c r="D673" t="s">
        <v>1260</v>
      </c>
      <c r="E673" t="s">
        <v>1261</v>
      </c>
      <c r="F673" t="e" cm="1">
        <f t="array" ref="F673">-dep smoot</f>
        <v>#NAME?</v>
      </c>
      <c r="G673" t="s">
        <v>1262</v>
      </c>
      <c r="H673" t="s">
        <v>1263</v>
      </c>
    </row>
    <row r="674" spans="1:9">
      <c r="A674" s="3" t="s">
        <v>1264</v>
      </c>
      <c r="B674" t="s">
        <v>1265</v>
      </c>
      <c r="C674" t="s">
        <v>1266</v>
      </c>
      <c r="D674" t="s">
        <v>1267</v>
      </c>
      <c r="E674" t="s">
        <v>1268</v>
      </c>
      <c r="F674" t="s">
        <v>1269</v>
      </c>
      <c r="G674" t="s">
        <v>1270</v>
      </c>
      <c r="H674" t="s">
        <v>1271</v>
      </c>
      <c r="I674" t="s">
        <v>1272</v>
      </c>
    </row>
    <row r="675" spans="1:9">
      <c r="A675" s="3" t="s">
        <v>1273</v>
      </c>
      <c r="B675" t="s">
        <v>1274</v>
      </c>
      <c r="C675" t="s">
        <v>1275</v>
      </c>
      <c r="D675" t="s">
        <v>1276</v>
      </c>
      <c r="E675" t="s">
        <v>1277</v>
      </c>
      <c r="F675" t="s">
        <v>1278</v>
      </c>
      <c r="G675" t="s">
        <v>1279</v>
      </c>
      <c r="H675" t="s">
        <v>1280</v>
      </c>
    </row>
    <row r="676" spans="1:9">
      <c r="A676" s="3" t="s">
        <v>1281</v>
      </c>
      <c r="B676" t="s">
        <v>1282</v>
      </c>
      <c r="C676" t="s">
        <v>1283</v>
      </c>
      <c r="D676" t="s">
        <v>1284</v>
      </c>
      <c r="E676" t="s">
        <v>1285</v>
      </c>
      <c r="F676" t="s">
        <v>1286</v>
      </c>
      <c r="G676" t="s">
        <v>1287</v>
      </c>
      <c r="H676" t="s">
        <v>1288</v>
      </c>
      <c r="I676" t="s">
        <v>1289</v>
      </c>
    </row>
    <row r="677" spans="1:9">
      <c r="A677" s="3" t="s">
        <v>1290</v>
      </c>
      <c r="B677" t="s">
        <v>1282</v>
      </c>
      <c r="C677" t="s">
        <v>1291</v>
      </c>
      <c r="D677" t="s">
        <v>1292</v>
      </c>
      <c r="E677" t="s">
        <v>1293</v>
      </c>
      <c r="F677" t="s">
        <v>1294</v>
      </c>
      <c r="G677" t="s">
        <v>1295</v>
      </c>
      <c r="H677" t="s">
        <v>1296</v>
      </c>
      <c r="I677" t="s">
        <v>1297</v>
      </c>
    </row>
    <row r="678" spans="1:9">
      <c r="A678" s="3" t="s">
        <v>1298</v>
      </c>
      <c r="B678" t="s">
        <v>1299</v>
      </c>
      <c r="C678" t="s">
        <v>1300</v>
      </c>
      <c r="D678" t="s">
        <v>1301</v>
      </c>
    </row>
    <row r="679" spans="1:9">
      <c r="A679" s="3" t="s">
        <v>1302</v>
      </c>
      <c r="B679" t="s">
        <v>1303</v>
      </c>
      <c r="C679" t="s">
        <v>1304</v>
      </c>
      <c r="D679" t="s">
        <v>1305</v>
      </c>
      <c r="E679" t="s">
        <v>1306</v>
      </c>
      <c r="F679" t="s">
        <v>1307</v>
      </c>
      <c r="G679" t="s">
        <v>1308</v>
      </c>
      <c r="H679" t="s">
        <v>1309</v>
      </c>
      <c r="I679" t="s">
        <v>1310</v>
      </c>
    </row>
    <row r="680" spans="1:9">
      <c r="A680" s="3" t="s">
        <v>1311</v>
      </c>
      <c r="B680" t="s">
        <v>1312</v>
      </c>
      <c r="C680" t="s">
        <v>1313</v>
      </c>
      <c r="D680" t="s">
        <v>1314</v>
      </c>
      <c r="E680" t="s">
        <v>1315</v>
      </c>
      <c r="F680" t="s">
        <v>1316</v>
      </c>
      <c r="G680" t="s">
        <v>1317</v>
      </c>
    </row>
    <row r="681" spans="1:9">
      <c r="A681" s="3" t="s">
        <v>1318</v>
      </c>
      <c r="B681" t="s">
        <v>1319</v>
      </c>
      <c r="C681" t="s">
        <v>1320</v>
      </c>
      <c r="D681" t="s">
        <v>1321</v>
      </c>
      <c r="E681" t="s">
        <v>1322</v>
      </c>
      <c r="F681" t="s">
        <v>1323</v>
      </c>
      <c r="G681" t="s">
        <v>1324</v>
      </c>
      <c r="H681" t="s">
        <v>1325</v>
      </c>
      <c r="I681" t="s">
        <v>1326</v>
      </c>
    </row>
    <row r="682" spans="1:9">
      <c r="A682" s="3" t="s">
        <v>1318</v>
      </c>
      <c r="B682" t="s">
        <v>1319</v>
      </c>
      <c r="C682" t="s">
        <v>1327</v>
      </c>
      <c r="D682" t="s">
        <v>1328</v>
      </c>
      <c r="E682" t="s">
        <v>1329</v>
      </c>
      <c r="F682" t="s">
        <v>1330</v>
      </c>
      <c r="G682" t="s">
        <v>1331</v>
      </c>
      <c r="H682" t="s">
        <v>1332</v>
      </c>
      <c r="I682" t="s">
        <v>1333</v>
      </c>
    </row>
    <row r="684" spans="1:9">
      <c r="A684" s="3" t="s">
        <v>1334</v>
      </c>
      <c r="B684" t="s">
        <v>1335</v>
      </c>
      <c r="C684" t="s">
        <v>1336</v>
      </c>
      <c r="D684" t="s">
        <v>1337</v>
      </c>
      <c r="E684" t="s">
        <v>1338</v>
      </c>
      <c r="F684">
        <v>0</v>
      </c>
    </row>
    <row r="685" spans="1:9">
      <c r="A685" s="3" t="s">
        <v>1339</v>
      </c>
      <c r="B685" t="s">
        <v>1340</v>
      </c>
      <c r="C685" t="s">
        <v>1341</v>
      </c>
      <c r="D685" t="s">
        <v>1342</v>
      </c>
      <c r="E685" t="s">
        <v>1343</v>
      </c>
      <c r="F685" t="s">
        <v>1344</v>
      </c>
      <c r="G685" t="s">
        <v>1345</v>
      </c>
    </row>
    <row r="686" spans="1:9">
      <c r="A686" s="3" t="s">
        <v>1346</v>
      </c>
      <c r="B686" t="s">
        <v>1347</v>
      </c>
      <c r="C686" t="s">
        <v>1348</v>
      </c>
    </row>
    <row r="688" spans="1:9">
      <c r="A688" s="3" t="s">
        <v>49</v>
      </c>
    </row>
    <row r="689" spans="1:9">
      <c r="A689" s="3" t="s">
        <v>1349</v>
      </c>
      <c r="B689" t="s">
        <v>1350</v>
      </c>
      <c r="C689" t="s">
        <v>1351</v>
      </c>
      <c r="D689" t="s">
        <v>1352</v>
      </c>
      <c r="E689" t="s">
        <v>1353</v>
      </c>
      <c r="F689" t="s">
        <v>1354</v>
      </c>
      <c r="G689" t="s">
        <v>1355</v>
      </c>
      <c r="H689" t="s">
        <v>1356</v>
      </c>
    </row>
    <row r="690" spans="1:9">
      <c r="A690" s="3" t="s">
        <v>1357</v>
      </c>
      <c r="B690" t="s">
        <v>1358</v>
      </c>
      <c r="C690" t="s">
        <v>1359</v>
      </c>
      <c r="D690" t="s">
        <v>1360</v>
      </c>
      <c r="E690" t="s">
        <v>1361</v>
      </c>
      <c r="F690" t="s">
        <v>1362</v>
      </c>
      <c r="G690" t="s">
        <v>1363</v>
      </c>
      <c r="H690" t="s">
        <v>1364</v>
      </c>
    </row>
    <row r="691" spans="1:9">
      <c r="A691" s="3" t="s">
        <v>1365</v>
      </c>
      <c r="B691" t="s">
        <v>1366</v>
      </c>
      <c r="C691" t="s">
        <v>1367</v>
      </c>
    </row>
    <row r="692" spans="1:9">
      <c r="A692" s="3" t="s">
        <v>53</v>
      </c>
    </row>
    <row r="693" spans="1:9">
      <c r="A693" s="3" t="s">
        <v>1368</v>
      </c>
      <c r="B693" t="s">
        <v>1369</v>
      </c>
      <c r="C693" t="s">
        <v>1370</v>
      </c>
      <c r="D693" t="s">
        <v>1371</v>
      </c>
      <c r="E693" t="s">
        <v>1372</v>
      </c>
      <c r="F693" t="s">
        <v>1373</v>
      </c>
      <c r="G693" t="s">
        <v>1374</v>
      </c>
      <c r="H693" t="s">
        <v>1375</v>
      </c>
    </row>
    <row r="694" spans="1:9">
      <c r="A694" s="3" t="s">
        <v>1376</v>
      </c>
      <c r="B694" t="s">
        <v>1377</v>
      </c>
      <c r="C694" t="s">
        <v>1378</v>
      </c>
      <c r="D694" t="s">
        <v>1379</v>
      </c>
    </row>
    <row r="695" spans="1:9">
      <c r="A695" s="3" t="s">
        <v>1380</v>
      </c>
      <c r="B695" t="s">
        <v>1381</v>
      </c>
      <c r="C695" t="s">
        <v>1382</v>
      </c>
      <c r="D695" t="s">
        <v>1383</v>
      </c>
      <c r="E695" t="s">
        <v>1384</v>
      </c>
      <c r="F695" t="s">
        <v>1385</v>
      </c>
      <c r="G695" t="s">
        <v>1386</v>
      </c>
    </row>
    <row r="696" spans="1:9">
      <c r="A696" s="3" t="s">
        <v>1387</v>
      </c>
      <c r="B696" t="s">
        <v>1388</v>
      </c>
      <c r="C696" t="s">
        <v>1389</v>
      </c>
      <c r="D696" t="s">
        <v>1390</v>
      </c>
    </row>
    <row r="697" spans="1:9">
      <c r="A697" s="3" t="s">
        <v>1391</v>
      </c>
      <c r="B697" t="s">
        <v>1392</v>
      </c>
      <c r="C697" t="s">
        <v>1393</v>
      </c>
      <c r="D697" t="s">
        <v>1394</v>
      </c>
    </row>
    <row r="698" spans="1:9">
      <c r="A698" s="3" t="s">
        <v>1395</v>
      </c>
      <c r="B698" t="s">
        <v>1396</v>
      </c>
      <c r="C698" t="s">
        <v>1397</v>
      </c>
      <c r="D698" t="s">
        <v>1398</v>
      </c>
      <c r="E698" t="s">
        <v>1399</v>
      </c>
      <c r="F698" t="s">
        <v>1400</v>
      </c>
      <c r="G698" t="s">
        <v>1401</v>
      </c>
    </row>
    <row r="699" spans="1:9">
      <c r="A699" s="3" t="s">
        <v>1402</v>
      </c>
      <c r="B699" t="s">
        <v>1403</v>
      </c>
      <c r="C699" t="s">
        <v>1404</v>
      </c>
      <c r="D699" t="s">
        <v>1405</v>
      </c>
      <c r="E699" t="s">
        <v>1406</v>
      </c>
    </row>
    <row r="701" spans="1:9">
      <c r="A701" s="3" t="s">
        <v>1407</v>
      </c>
      <c r="B701" t="s">
        <v>1408</v>
      </c>
      <c r="C701" t="s">
        <v>1409</v>
      </c>
      <c r="D701" t="s">
        <v>1410</v>
      </c>
      <c r="E701" t="s">
        <v>1411</v>
      </c>
      <c r="F701" t="s">
        <v>1412</v>
      </c>
      <c r="G701" t="s">
        <v>1413</v>
      </c>
    </row>
    <row r="703" spans="1:9">
      <c r="A703" s="3" t="s">
        <v>1414</v>
      </c>
      <c r="B703" t="s">
        <v>1415</v>
      </c>
      <c r="C703" t="s">
        <v>1416</v>
      </c>
      <c r="D703" t="s">
        <v>1417</v>
      </c>
      <c r="E703" t="s">
        <v>1418</v>
      </c>
      <c r="F703" t="s">
        <v>1419</v>
      </c>
      <c r="G703" t="s">
        <v>1420</v>
      </c>
      <c r="H703" t="s">
        <v>1421</v>
      </c>
      <c r="I703" t="s">
        <v>1422</v>
      </c>
    </row>
    <row r="704" spans="1:9">
      <c r="A704" s="3" t="s">
        <v>1423</v>
      </c>
      <c r="B704" t="s">
        <v>1424</v>
      </c>
      <c r="C704" t="s">
        <v>1425</v>
      </c>
      <c r="D704" t="s">
        <v>1426</v>
      </c>
      <c r="E704" t="s">
        <v>1427</v>
      </c>
      <c r="F704" t="s">
        <v>1428</v>
      </c>
    </row>
    <row r="705" spans="1:8">
      <c r="A705" s="3" t="s">
        <v>1429</v>
      </c>
      <c r="B705" t="s">
        <v>1430</v>
      </c>
      <c r="C705" t="s">
        <v>1431</v>
      </c>
      <c r="D705" t="s">
        <v>1432</v>
      </c>
      <c r="E705" t="s">
        <v>1433</v>
      </c>
    </row>
    <row r="706" spans="1:8">
      <c r="A706" s="3" t="s">
        <v>1434</v>
      </c>
      <c r="B706" t="s">
        <v>1201</v>
      </c>
      <c r="C706" t="s">
        <v>1435</v>
      </c>
      <c r="D706" t="s">
        <v>1436</v>
      </c>
    </row>
    <row r="707" spans="1:8">
      <c r="A707" s="3" t="s">
        <v>1437</v>
      </c>
      <c r="B707" t="s">
        <v>1438</v>
      </c>
      <c r="C707" t="s">
        <v>1439</v>
      </c>
      <c r="D707" s="7">
        <v>0</v>
      </c>
    </row>
    <row r="708" spans="1:8">
      <c r="A708" s="3" t="s">
        <v>1440</v>
      </c>
      <c r="B708" t="s">
        <v>1438</v>
      </c>
      <c r="C708" t="s">
        <v>1441</v>
      </c>
      <c r="D708" t="s">
        <v>1442</v>
      </c>
    </row>
    <row r="709" spans="1:8">
      <c r="A709" s="3" t="s">
        <v>1443</v>
      </c>
      <c r="B709" t="s">
        <v>1438</v>
      </c>
      <c r="C709" t="s">
        <v>1444</v>
      </c>
    </row>
    <row r="710" spans="1:8">
      <c r="A710" s="3" t="s">
        <v>1445</v>
      </c>
      <c r="B710" t="s">
        <v>1438</v>
      </c>
      <c r="C710" t="s">
        <v>1444</v>
      </c>
    </row>
    <row r="711" spans="1:8">
      <c r="A711" s="3" t="s">
        <v>1446</v>
      </c>
      <c r="B711" t="s">
        <v>1430</v>
      </c>
      <c r="C711" t="s">
        <v>1431</v>
      </c>
    </row>
    <row r="712" spans="1:8">
      <c r="A712" s="3" t="s">
        <v>1447</v>
      </c>
      <c r="B712" t="s">
        <v>1438</v>
      </c>
      <c r="C712" t="s">
        <v>1448</v>
      </c>
      <c r="D712" t="s">
        <v>1449</v>
      </c>
      <c r="E712" t="s">
        <v>1450</v>
      </c>
      <c r="F712" t="s">
        <v>1451</v>
      </c>
      <c r="G712" t="s">
        <v>1452</v>
      </c>
      <c r="H712" t="s">
        <v>1453</v>
      </c>
    </row>
    <row r="713" spans="1:8">
      <c r="A713" s="3" t="s">
        <v>1454</v>
      </c>
      <c r="B713" t="s">
        <v>1455</v>
      </c>
      <c r="C713" t="s">
        <v>1456</v>
      </c>
      <c r="D713" t="s">
        <v>1457</v>
      </c>
      <c r="E713" t="s">
        <v>1458</v>
      </c>
      <c r="F713" t="s">
        <v>1459</v>
      </c>
      <c r="G713" t="s">
        <v>1460</v>
      </c>
      <c r="H713" t="s">
        <v>724</v>
      </c>
    </row>
    <row r="714" spans="1:8">
      <c r="A714" s="3" t="s">
        <v>1461</v>
      </c>
      <c r="B714" t="s">
        <v>1462</v>
      </c>
      <c r="C714" t="s">
        <v>1463</v>
      </c>
      <c r="D714" t="s">
        <v>1464</v>
      </c>
      <c r="E714" t="s">
        <v>1465</v>
      </c>
      <c r="F714" t="s">
        <v>1466</v>
      </c>
    </row>
    <row r="715" spans="1:8">
      <c r="A715" s="3" t="s">
        <v>1467</v>
      </c>
      <c r="B715" t="s">
        <v>1201</v>
      </c>
      <c r="C715" t="s">
        <v>1435</v>
      </c>
      <c r="D715" t="s">
        <v>1436</v>
      </c>
    </row>
    <row r="716" spans="1:8">
      <c r="A716" s="3" t="s">
        <v>1468</v>
      </c>
      <c r="B716" t="s">
        <v>1469</v>
      </c>
      <c r="C716" t="s">
        <v>1470</v>
      </c>
      <c r="D716" t="s">
        <v>1471</v>
      </c>
      <c r="E716" t="s">
        <v>1472</v>
      </c>
    </row>
    <row r="717" spans="1:8">
      <c r="A717" s="3" t="s">
        <v>1473</v>
      </c>
      <c r="B717" t="s">
        <v>1430</v>
      </c>
      <c r="C717" t="s">
        <v>1431</v>
      </c>
    </row>
    <row r="718" spans="1:8">
      <c r="A718" s="3" t="s">
        <v>1474</v>
      </c>
      <c r="B718" t="s">
        <v>1430</v>
      </c>
      <c r="C718" t="s">
        <v>1431</v>
      </c>
    </row>
    <row r="719" spans="1:8">
      <c r="A719" s="3" t="s">
        <v>1475</v>
      </c>
      <c r="B719" t="s">
        <v>1201</v>
      </c>
      <c r="C719" t="s">
        <v>1435</v>
      </c>
      <c r="D719" t="s">
        <v>1436</v>
      </c>
    </row>
    <row r="720" spans="1:8">
      <c r="A720" s="3" t="s">
        <v>1476</v>
      </c>
      <c r="B720" t="s">
        <v>1201</v>
      </c>
      <c r="C720" t="s">
        <v>1435</v>
      </c>
      <c r="D720" t="s">
        <v>1436</v>
      </c>
    </row>
    <row r="721" spans="1:5">
      <c r="A721" s="3" t="s">
        <v>1477</v>
      </c>
      <c r="B721" t="s">
        <v>1462</v>
      </c>
      <c r="C721" t="s">
        <v>1478</v>
      </c>
      <c r="D721" t="s">
        <v>1479</v>
      </c>
    </row>
    <row r="722" spans="1:5">
      <c r="A722" s="3" t="s">
        <v>1480</v>
      </c>
      <c r="B722" t="s">
        <v>1438</v>
      </c>
      <c r="C722" t="s">
        <v>1481</v>
      </c>
      <c r="D722" s="7">
        <v>0</v>
      </c>
    </row>
    <row r="723" spans="1:5">
      <c r="A723" s="3" t="s">
        <v>1482</v>
      </c>
      <c r="B723" t="s">
        <v>1438</v>
      </c>
      <c r="C723" t="s">
        <v>1483</v>
      </c>
      <c r="D723" t="s">
        <v>1484</v>
      </c>
      <c r="E723" t="s">
        <v>1472</v>
      </c>
    </row>
    <row r="724" spans="1:5">
      <c r="A724" s="3" t="s">
        <v>1485</v>
      </c>
      <c r="B724" t="s">
        <v>1430</v>
      </c>
      <c r="C724" t="s">
        <v>1486</v>
      </c>
      <c r="D724" s="7">
        <v>0.05</v>
      </c>
    </row>
    <row r="725" spans="1:5">
      <c r="A725" s="3" t="s">
        <v>1487</v>
      </c>
      <c r="B725" t="s">
        <v>1462</v>
      </c>
      <c r="C725" t="s">
        <v>1488</v>
      </c>
      <c r="D725" t="s">
        <v>1489</v>
      </c>
    </row>
    <row r="726" spans="1:5">
      <c r="A726" s="3" t="s">
        <v>1490</v>
      </c>
      <c r="B726" t="s">
        <v>1201</v>
      </c>
      <c r="C726" t="s">
        <v>1435</v>
      </c>
      <c r="D726" t="s">
        <v>1436</v>
      </c>
    </row>
    <row r="727" spans="1:5">
      <c r="A727" s="3" t="s">
        <v>1491</v>
      </c>
      <c r="B727" t="s">
        <v>1492</v>
      </c>
      <c r="C727" t="s">
        <v>1493</v>
      </c>
    </row>
    <row r="728" spans="1:5">
      <c r="A728" s="3" t="s">
        <v>1494</v>
      </c>
      <c r="B728" t="s">
        <v>1492</v>
      </c>
      <c r="C728" t="s">
        <v>1495</v>
      </c>
    </row>
    <row r="729" spans="1:5">
      <c r="A729" s="3" t="s">
        <v>1496</v>
      </c>
      <c r="B729" t="s">
        <v>1462</v>
      </c>
      <c r="C729" s="7">
        <v>-0.05</v>
      </c>
    </row>
    <row r="730" spans="1:5">
      <c r="A730" s="3" t="s">
        <v>1497</v>
      </c>
      <c r="B730" t="s">
        <v>1498</v>
      </c>
      <c r="C730" t="s">
        <v>1499</v>
      </c>
      <c r="D730" t="s">
        <v>1500</v>
      </c>
    </row>
    <row r="731" spans="1:5">
      <c r="A731" s="3" t="s">
        <v>1501</v>
      </c>
      <c r="B731" t="s">
        <v>1438</v>
      </c>
      <c r="C731" t="s">
        <v>1502</v>
      </c>
      <c r="D731" t="s">
        <v>1442</v>
      </c>
    </row>
    <row r="732" spans="1:5">
      <c r="A732" s="3" t="s">
        <v>1503</v>
      </c>
      <c r="B732" t="s">
        <v>1201</v>
      </c>
      <c r="C732" t="s">
        <v>1435</v>
      </c>
      <c r="D732" t="s">
        <v>1436</v>
      </c>
    </row>
    <row r="733" spans="1:5">
      <c r="A733" s="3" t="s">
        <v>1504</v>
      </c>
      <c r="B733" t="s">
        <v>1201</v>
      </c>
      <c r="C733" t="s">
        <v>1435</v>
      </c>
      <c r="D733" t="s">
        <v>1436</v>
      </c>
    </row>
    <row r="734" spans="1:5">
      <c r="A734" s="3" t="s">
        <v>1505</v>
      </c>
      <c r="B734" t="s">
        <v>1201</v>
      </c>
      <c r="C734" t="s">
        <v>1435</v>
      </c>
      <c r="D734" t="s">
        <v>1436</v>
      </c>
    </row>
    <row r="735" spans="1:5">
      <c r="A735" s="3" t="s">
        <v>1506</v>
      </c>
      <c r="B735" t="s">
        <v>1201</v>
      </c>
      <c r="C735" t="s">
        <v>1435</v>
      </c>
      <c r="D735" t="s">
        <v>1436</v>
      </c>
    </row>
    <row r="736" spans="1:5">
      <c r="A736" s="3" t="s">
        <v>1507</v>
      </c>
      <c r="B736" t="s">
        <v>1430</v>
      </c>
      <c r="C736" t="s">
        <v>1508</v>
      </c>
    </row>
    <row r="737" spans="1:9">
      <c r="A737" s="3" t="s">
        <v>1509</v>
      </c>
      <c r="B737" t="s">
        <v>1455</v>
      </c>
      <c r="C737" t="s">
        <v>1510</v>
      </c>
      <c r="D737" t="s">
        <v>1511</v>
      </c>
      <c r="E737" t="s">
        <v>1512</v>
      </c>
      <c r="F737" t="s">
        <v>1513</v>
      </c>
    </row>
    <row r="738" spans="1:9">
      <c r="A738" s="3" t="s">
        <v>1514</v>
      </c>
      <c r="B738" t="s">
        <v>1438</v>
      </c>
      <c r="C738" t="s">
        <v>1515</v>
      </c>
    </row>
    <row r="739" spans="1:9">
      <c r="A739" s="3" t="s">
        <v>1516</v>
      </c>
      <c r="B739" t="s">
        <v>1201</v>
      </c>
      <c r="C739" t="s">
        <v>1435</v>
      </c>
      <c r="D739" t="s">
        <v>1436</v>
      </c>
    </row>
    <row r="740" spans="1:9">
      <c r="A740" s="3" t="s">
        <v>1517</v>
      </c>
      <c r="B740" t="s">
        <v>1518</v>
      </c>
      <c r="C740" t="s">
        <v>1519</v>
      </c>
      <c r="D740" t="s">
        <v>1520</v>
      </c>
      <c r="E740" t="s">
        <v>1521</v>
      </c>
    </row>
    <row r="741" spans="1:9">
      <c r="A741" s="3" t="s">
        <v>1522</v>
      </c>
      <c r="B741" t="s">
        <v>1518</v>
      </c>
      <c r="C741" t="s">
        <v>1523</v>
      </c>
    </row>
    <row r="742" spans="1:9">
      <c r="A742" s="3" t="s">
        <v>1524</v>
      </c>
      <c r="B742" t="s">
        <v>1201</v>
      </c>
      <c r="C742" t="s">
        <v>1435</v>
      </c>
      <c r="D742" t="s">
        <v>1525</v>
      </c>
      <c r="E742" t="s">
        <v>1526</v>
      </c>
      <c r="F742" t="s">
        <v>1272</v>
      </c>
    </row>
    <row r="743" spans="1:9">
      <c r="A743" s="3" t="s">
        <v>1527</v>
      </c>
      <c r="B743" t="s">
        <v>1492</v>
      </c>
      <c r="C743" t="s">
        <v>1528</v>
      </c>
      <c r="D743" t="s">
        <v>1529</v>
      </c>
    </row>
    <row r="744" spans="1:9">
      <c r="A744" s="3" t="s">
        <v>1530</v>
      </c>
      <c r="B744" t="s">
        <v>1492</v>
      </c>
      <c r="C744" t="s">
        <v>1528</v>
      </c>
      <c r="D744" t="s">
        <v>1531</v>
      </c>
      <c r="E744" t="s">
        <v>1442</v>
      </c>
    </row>
    <row r="745" spans="1:9">
      <c r="A745" s="3" t="s">
        <v>1532</v>
      </c>
      <c r="B745" t="s">
        <v>1533</v>
      </c>
      <c r="C745" t="s">
        <v>1534</v>
      </c>
      <c r="D745" s="7">
        <v>0</v>
      </c>
    </row>
    <row r="746" spans="1:9">
      <c r="A746" s="3" t="s">
        <v>1535</v>
      </c>
      <c r="B746" t="s">
        <v>1536</v>
      </c>
      <c r="C746" t="s">
        <v>1537</v>
      </c>
      <c r="D746" t="s">
        <v>1538</v>
      </c>
      <c r="E746" t="s">
        <v>1539</v>
      </c>
      <c r="F746" t="s">
        <v>1540</v>
      </c>
    </row>
    <row r="747" spans="1:9">
      <c r="A747" s="3" t="s">
        <v>1541</v>
      </c>
      <c r="B747" t="s">
        <v>1438</v>
      </c>
      <c r="C747" t="s">
        <v>1542</v>
      </c>
      <c r="D747" t="s">
        <v>1543</v>
      </c>
      <c r="E747" t="s">
        <v>1544</v>
      </c>
    </row>
    <row r="748" spans="1:9">
      <c r="A748" s="3" t="s">
        <v>1545</v>
      </c>
      <c r="B748" t="s">
        <v>1455</v>
      </c>
      <c r="C748" t="s">
        <v>1546</v>
      </c>
      <c r="D748" t="s">
        <v>1547</v>
      </c>
      <c r="E748" t="s">
        <v>1548</v>
      </c>
      <c r="F748" t="s">
        <v>1549</v>
      </c>
    </row>
    <row r="749" spans="1:9">
      <c r="A749" s="3" t="s">
        <v>1550</v>
      </c>
      <c r="B749" t="s">
        <v>1455</v>
      </c>
      <c r="C749" t="s">
        <v>1546</v>
      </c>
      <c r="D749" t="s">
        <v>1547</v>
      </c>
      <c r="E749" t="s">
        <v>1548</v>
      </c>
      <c r="F749" t="s">
        <v>1549</v>
      </c>
    </row>
    <row r="750" spans="1:9">
      <c r="A750" s="3" t="s">
        <v>1551</v>
      </c>
      <c r="B750" t="s">
        <v>1201</v>
      </c>
      <c r="C750" t="s">
        <v>1435</v>
      </c>
      <c r="D750" t="s">
        <v>1552</v>
      </c>
      <c r="E750" t="s">
        <v>1553</v>
      </c>
      <c r="F750" t="s">
        <v>1554</v>
      </c>
    </row>
    <row r="751" spans="1:9">
      <c r="A751" s="3" t="s">
        <v>1555</v>
      </c>
      <c r="B751" t="s">
        <v>1201</v>
      </c>
      <c r="C751" t="s">
        <v>1435</v>
      </c>
      <c r="D751" t="s">
        <v>1436</v>
      </c>
    </row>
    <row r="752" spans="1:9">
      <c r="A752" s="3" t="s">
        <v>1556</v>
      </c>
      <c r="B752" t="s">
        <v>1557</v>
      </c>
      <c r="C752" t="s">
        <v>1558</v>
      </c>
      <c r="D752" t="s">
        <v>1559</v>
      </c>
      <c r="E752" t="s">
        <v>1560</v>
      </c>
      <c r="F752" t="s">
        <v>1561</v>
      </c>
      <c r="G752" t="s">
        <v>1562</v>
      </c>
      <c r="H752" t="s">
        <v>1563</v>
      </c>
      <c r="I752" t="s">
        <v>1564</v>
      </c>
    </row>
    <row r="753" spans="1:7">
      <c r="A753" s="3" t="s">
        <v>1565</v>
      </c>
      <c r="B753" t="s">
        <v>1566</v>
      </c>
      <c r="C753" t="s">
        <v>1567</v>
      </c>
      <c r="D753" t="s">
        <v>1568</v>
      </c>
      <c r="E753" t="s">
        <v>1569</v>
      </c>
      <c r="F753" t="s">
        <v>1570</v>
      </c>
      <c r="G753" t="s">
        <v>1571</v>
      </c>
    </row>
    <row r="754" spans="1:7">
      <c r="A754" s="3" t="s">
        <v>1572</v>
      </c>
    </row>
    <row r="755" spans="1:7">
      <c r="A755" s="3" t="s">
        <v>1573</v>
      </c>
    </row>
    <row r="756" spans="1:7">
      <c r="A756" s="3" t="s">
        <v>1574</v>
      </c>
    </row>
    <row r="757" spans="1:7">
      <c r="A757" s="3" t="s">
        <v>1575</v>
      </c>
    </row>
    <row r="758" spans="1:7">
      <c r="A758" s="3" t="s">
        <v>1576</v>
      </c>
    </row>
    <row r="759" spans="1:7">
      <c r="A759" s="3" t="s">
        <v>1577</v>
      </c>
    </row>
    <row r="760" spans="1:7">
      <c r="A760" s="3" t="s">
        <v>1578</v>
      </c>
    </row>
    <row r="761" spans="1:7">
      <c r="A761" s="3" t="s">
        <v>1579</v>
      </c>
    </row>
    <row r="762" spans="1:7">
      <c r="A762" s="3" t="s">
        <v>664</v>
      </c>
    </row>
    <row r="763" spans="1:7">
      <c r="A763" s="3" t="s">
        <v>670</v>
      </c>
    </row>
    <row r="765" spans="1:7">
      <c r="A765" s="3" t="s">
        <v>1580</v>
      </c>
      <c r="B765" t="s">
        <v>1581</v>
      </c>
      <c r="C765" t="s">
        <v>1582</v>
      </c>
      <c r="D765" t="s">
        <v>1582</v>
      </c>
      <c r="E765" t="s">
        <v>1582</v>
      </c>
      <c r="F765" t="s">
        <v>1582</v>
      </c>
      <c r="G765" t="s">
        <v>1582</v>
      </c>
    </row>
    <row r="766" spans="1:7">
      <c r="D766" t="s">
        <v>1583</v>
      </c>
      <c r="E766" t="s">
        <v>1584</v>
      </c>
      <c r="F766" t="s">
        <v>1585</v>
      </c>
    </row>
    <row r="768" spans="1:7">
      <c r="A768" s="3" t="s">
        <v>1586</v>
      </c>
      <c r="B768" t="s">
        <v>1587</v>
      </c>
    </row>
    <row r="769" spans="1:6">
      <c r="A769" s="3" t="s">
        <v>1588</v>
      </c>
      <c r="B769" t="s">
        <v>1589</v>
      </c>
    </row>
    <row r="770" spans="1:6">
      <c r="A770" s="3" t="s">
        <v>75</v>
      </c>
      <c r="B770" t="s">
        <v>1590</v>
      </c>
      <c r="C770" t="s">
        <v>1591</v>
      </c>
      <c r="D770" t="s">
        <v>1592</v>
      </c>
      <c r="E770" t="s">
        <v>1593</v>
      </c>
      <c r="F770" t="s">
        <v>1594</v>
      </c>
    </row>
    <row r="771" spans="1:6">
      <c r="B771" t="s">
        <v>1595</v>
      </c>
      <c r="C771" t="s">
        <v>1596</v>
      </c>
      <c r="D771" t="s">
        <v>1597</v>
      </c>
    </row>
    <row r="772" spans="1:6">
      <c r="A772" s="3" t="s">
        <v>1598</v>
      </c>
    </row>
    <row r="773" spans="1:6">
      <c r="A773" s="3" t="s">
        <v>1599</v>
      </c>
      <c r="B773">
        <v>2</v>
      </c>
    </row>
    <row r="774" spans="1:6">
      <c r="A774" s="3" t="s">
        <v>1600</v>
      </c>
      <c r="B774" t="s">
        <v>49</v>
      </c>
    </row>
    <row r="775" spans="1:6">
      <c r="A775" s="3" t="s">
        <v>1601</v>
      </c>
      <c r="B775" t="s">
        <v>32</v>
      </c>
    </row>
    <row r="776" spans="1:6">
      <c r="A776" s="3" t="s">
        <v>1602</v>
      </c>
      <c r="B776" t="s">
        <v>1603</v>
      </c>
      <c r="C776">
        <v>3</v>
      </c>
    </row>
    <row r="777" spans="1:6">
      <c r="A777" s="3" t="s">
        <v>1604</v>
      </c>
      <c r="B777" t="s">
        <v>1605</v>
      </c>
      <c r="C777" t="s">
        <v>49</v>
      </c>
    </row>
    <row r="778" spans="1:6">
      <c r="A778" s="3" t="s">
        <v>1606</v>
      </c>
      <c r="B778" t="s">
        <v>32</v>
      </c>
    </row>
    <row r="779" spans="1:6">
      <c r="A779" s="3" t="s">
        <v>1607</v>
      </c>
      <c r="B779" t="s">
        <v>1608</v>
      </c>
    </row>
    <row r="780" spans="1:6">
      <c r="A780" s="3" t="s">
        <v>1609</v>
      </c>
      <c r="B780" t="s">
        <v>1610</v>
      </c>
    </row>
    <row r="781" spans="1:6">
      <c r="A781" s="3" t="s">
        <v>1611</v>
      </c>
      <c r="B781" t="s">
        <v>91</v>
      </c>
    </row>
    <row r="782" spans="1:6">
      <c r="A782" s="3" t="s">
        <v>1612</v>
      </c>
      <c r="B782" t="s">
        <v>1613</v>
      </c>
    </row>
    <row r="783" spans="1:6">
      <c r="A783" s="3" t="s">
        <v>1614</v>
      </c>
      <c r="B783" t="s">
        <v>1615</v>
      </c>
      <c r="C783" t="s">
        <v>1616</v>
      </c>
      <c r="D783" t="s">
        <v>1617</v>
      </c>
      <c r="E783" t="s">
        <v>49</v>
      </c>
    </row>
    <row r="784" spans="1:6">
      <c r="B784" t="s">
        <v>1618</v>
      </c>
      <c r="C784" t="s">
        <v>1619</v>
      </c>
    </row>
    <row r="785" spans="1:6">
      <c r="A785" s="3" t="s">
        <v>1620</v>
      </c>
      <c r="B785" t="s">
        <v>1621</v>
      </c>
      <c r="C785" t="s">
        <v>1622</v>
      </c>
      <c r="D785" t="s">
        <v>776</v>
      </c>
    </row>
    <row r="786" spans="1:6">
      <c r="B786" t="s">
        <v>1623</v>
      </c>
      <c r="C786">
        <f>+ NO2</f>
        <v>0</v>
      </c>
    </row>
    <row r="788" spans="1:6">
      <c r="A788" s="3" t="s">
        <v>1624</v>
      </c>
      <c r="B788" t="s">
        <v>1625</v>
      </c>
      <c r="C788" t="s">
        <v>1626</v>
      </c>
      <c r="D788" t="s">
        <v>1627</v>
      </c>
      <c r="E788" t="s">
        <v>1628</v>
      </c>
    </row>
    <row r="789" spans="1:6">
      <c r="A789" s="3" t="s">
        <v>978</v>
      </c>
      <c r="B789" t="s">
        <v>979</v>
      </c>
      <c r="C789" t="s">
        <v>980</v>
      </c>
    </row>
    <row r="790" spans="1:6">
      <c r="B790" t="s">
        <v>1629</v>
      </c>
      <c r="C790" t="s">
        <v>166</v>
      </c>
    </row>
    <row r="791" spans="1:6">
      <c r="A791" s="3" t="s">
        <v>1630</v>
      </c>
      <c r="B791" t="s">
        <v>1631</v>
      </c>
      <c r="C791" t="s">
        <v>1632</v>
      </c>
      <c r="D791" t="s">
        <v>1633</v>
      </c>
    </row>
    <row r="792" spans="1:6">
      <c r="B792" t="s">
        <v>1069</v>
      </c>
      <c r="C792" t="s">
        <v>1070</v>
      </c>
      <c r="D792" t="s">
        <v>1634</v>
      </c>
    </row>
    <row r="793" spans="1:6">
      <c r="B793" t="s">
        <v>1076</v>
      </c>
      <c r="C793" t="s">
        <v>1077</v>
      </c>
      <c r="D793" t="s">
        <v>1078</v>
      </c>
    </row>
    <row r="794" spans="1:6">
      <c r="B794" t="s">
        <v>1635</v>
      </c>
      <c r="C794" t="s">
        <v>1636</v>
      </c>
      <c r="D794" t="s">
        <v>1637</v>
      </c>
      <c r="E794" t="s">
        <v>1638</v>
      </c>
      <c r="F794" t="s">
        <v>1639</v>
      </c>
    </row>
    <row r="795" spans="1:6">
      <c r="A795" s="3" t="s">
        <v>1640</v>
      </c>
      <c r="B795" t="s">
        <v>1641</v>
      </c>
      <c r="C795" t="s">
        <v>1642</v>
      </c>
      <c r="D795" t="s">
        <v>1643</v>
      </c>
    </row>
    <row r="796" spans="1:6">
      <c r="B796" t="s">
        <v>1644</v>
      </c>
      <c r="C796" t="s">
        <v>1645</v>
      </c>
    </row>
    <row r="797" spans="1:6">
      <c r="B797" t="s">
        <v>1646</v>
      </c>
      <c r="C797" t="s">
        <v>1647</v>
      </c>
      <c r="D797" t="s">
        <v>1648</v>
      </c>
      <c r="E797">
        <v>8</v>
      </c>
    </row>
    <row r="798" spans="1:6">
      <c r="A798" s="3" t="s">
        <v>953</v>
      </c>
      <c r="B798" t="s">
        <v>954</v>
      </c>
      <c r="C798" t="s">
        <v>955</v>
      </c>
      <c r="D798" t="s">
        <v>956</v>
      </c>
    </row>
    <row r="799" spans="1:6">
      <c r="B799" t="s">
        <v>1649</v>
      </c>
      <c r="C799" t="e" cm="1">
        <f t="array" ref="C799">+ HCO</f>
        <v>#NAME?</v>
      </c>
    </row>
    <row r="800" spans="1:6">
      <c r="B800" t="s">
        <v>1646</v>
      </c>
      <c r="C800" t="s">
        <v>1647</v>
      </c>
      <c r="D800" t="s">
        <v>1648</v>
      </c>
      <c r="E800">
        <v>75</v>
      </c>
    </row>
    <row r="801" spans="1:6">
      <c r="A801" s="3" t="s">
        <v>1143</v>
      </c>
      <c r="B801" t="s">
        <v>1144</v>
      </c>
      <c r="C801" t="s">
        <v>1067</v>
      </c>
      <c r="D801" t="s">
        <v>1145</v>
      </c>
    </row>
    <row r="802" spans="1:6">
      <c r="B802" t="s">
        <v>1650</v>
      </c>
      <c r="C802" t="s">
        <v>1651</v>
      </c>
      <c r="D802" t="s">
        <v>1652</v>
      </c>
    </row>
    <row r="803" spans="1:6">
      <c r="B803" t="s">
        <v>1653</v>
      </c>
      <c r="C803" t="s">
        <v>1654</v>
      </c>
      <c r="D803" t="s">
        <v>1652</v>
      </c>
    </row>
    <row r="804" spans="1:6">
      <c r="B804" t="s">
        <v>1635</v>
      </c>
      <c r="C804" t="s">
        <v>1636</v>
      </c>
      <c r="D804" t="s">
        <v>1655</v>
      </c>
      <c r="E804" t="s">
        <v>1656</v>
      </c>
      <c r="F804" t="s">
        <v>1657</v>
      </c>
    </row>
    <row r="805" spans="1:6">
      <c r="A805" s="3" t="s">
        <v>1658</v>
      </c>
      <c r="B805" t="s">
        <v>1659</v>
      </c>
      <c r="C805" t="s">
        <v>1660</v>
      </c>
      <c r="D805" t="s">
        <v>51</v>
      </c>
    </row>
    <row r="806" spans="1:6">
      <c r="B806" t="s">
        <v>1661</v>
      </c>
      <c r="C806" t="e" cm="1">
        <f t="array" ref="C806">+ HCO</f>
        <v>#NAME?</v>
      </c>
    </row>
    <row r="807" spans="1:6">
      <c r="A807" s="3" t="s">
        <v>1107</v>
      </c>
      <c r="B807" t="s">
        <v>1108</v>
      </c>
      <c r="C807" t="s">
        <v>1109</v>
      </c>
      <c r="D807" t="s">
        <v>1662</v>
      </c>
    </row>
    <row r="808" spans="1:6">
      <c r="B808" t="s">
        <v>1663</v>
      </c>
      <c r="C808" t="e" cm="1">
        <f t="array" ref="C808">+ HCO</f>
        <v>#NAME?</v>
      </c>
    </row>
    <row r="809" spans="1:6">
      <c r="B809" t="s">
        <v>1664</v>
      </c>
      <c r="C809" t="s">
        <v>1665</v>
      </c>
      <c r="D809" t="s">
        <v>1666</v>
      </c>
    </row>
    <row r="810" spans="1:6">
      <c r="B810" t="s">
        <v>1635</v>
      </c>
      <c r="C810" t="s">
        <v>1636</v>
      </c>
      <c r="D810" t="s">
        <v>1655</v>
      </c>
      <c r="E810" t="s">
        <v>1667</v>
      </c>
      <c r="F810" t="s">
        <v>1668</v>
      </c>
    </row>
    <row r="811" spans="1:6">
      <c r="A811" s="3" t="s">
        <v>1669</v>
      </c>
      <c r="B811" t="s">
        <v>1670</v>
      </c>
      <c r="C811" t="s">
        <v>1671</v>
      </c>
    </row>
    <row r="812" spans="1:6">
      <c r="A812" s="3" t="s">
        <v>1672</v>
      </c>
      <c r="B812" t="s">
        <v>1673</v>
      </c>
      <c r="C812" t="s">
        <v>1674</v>
      </c>
      <c r="D812" t="s">
        <v>1675</v>
      </c>
    </row>
    <row r="813" spans="1:6">
      <c r="B813" t="s">
        <v>1646</v>
      </c>
      <c r="C813" t="s">
        <v>1647</v>
      </c>
      <c r="D813" t="s">
        <v>1676</v>
      </c>
      <c r="E813" t="s">
        <v>1677</v>
      </c>
    </row>
    <row r="814" spans="1:6">
      <c r="A814" s="3" t="s">
        <v>1678</v>
      </c>
      <c r="B814" t="s">
        <v>1589</v>
      </c>
      <c r="C814" t="s">
        <v>1679</v>
      </c>
      <c r="D814" t="s">
        <v>66</v>
      </c>
      <c r="E814" t="s">
        <v>1680</v>
      </c>
      <c r="F814" t="s">
        <v>1681</v>
      </c>
    </row>
    <row r="815" spans="1:6">
      <c r="B815" t="s">
        <v>1646</v>
      </c>
      <c r="C815" t="s">
        <v>1647</v>
      </c>
      <c r="D815" t="s">
        <v>1682</v>
      </c>
      <c r="E815" t="s">
        <v>1683</v>
      </c>
    </row>
    <row r="816" spans="1:6">
      <c r="A816" s="3" t="s">
        <v>866</v>
      </c>
      <c r="B816" t="s">
        <v>867</v>
      </c>
      <c r="C816" t="s">
        <v>868</v>
      </c>
      <c r="D816" t="s">
        <v>869</v>
      </c>
    </row>
    <row r="817" spans="1:8">
      <c r="A817" s="3" t="s">
        <v>1684</v>
      </c>
      <c r="B817" t="s">
        <v>1663</v>
      </c>
      <c r="C817">
        <f>+CH3</f>
        <v>0</v>
      </c>
    </row>
    <row r="818" spans="1:8">
      <c r="A818" s="3" t="s">
        <v>1685</v>
      </c>
      <c r="B818" t="s">
        <v>1653</v>
      </c>
      <c r="C818" t="s">
        <v>1686</v>
      </c>
    </row>
    <row r="819" spans="1:8">
      <c r="B819" t="s">
        <v>1687</v>
      </c>
      <c r="C819" t="s">
        <v>1688</v>
      </c>
      <c r="D819" t="s">
        <v>1689</v>
      </c>
      <c r="E819" t="s">
        <v>1690</v>
      </c>
    </row>
    <row r="820" spans="1:8">
      <c r="A820" s="3" t="s">
        <v>1580</v>
      </c>
      <c r="B820" t="s">
        <v>1581</v>
      </c>
      <c r="C820" t="s">
        <v>1582</v>
      </c>
      <c r="D820" t="s">
        <v>1582</v>
      </c>
      <c r="E820" t="s">
        <v>1582</v>
      </c>
      <c r="F820" t="s">
        <v>1582</v>
      </c>
      <c r="G820" t="s">
        <v>1582</v>
      </c>
      <c r="H820" t="s">
        <v>1691</v>
      </c>
    </row>
    <row r="822" spans="1:8">
      <c r="A822" s="3" t="s">
        <v>431</v>
      </c>
      <c r="B822">
        <v>187</v>
      </c>
      <c r="C822">
        <v>191</v>
      </c>
      <c r="D822">
        <v>193</v>
      </c>
      <c r="E822">
        <v>196</v>
      </c>
      <c r="F822">
        <v>202</v>
      </c>
      <c r="G822">
        <v>208</v>
      </c>
    </row>
    <row r="823" spans="1:8">
      <c r="B823">
        <v>211</v>
      </c>
      <c r="C823">
        <v>214</v>
      </c>
      <c r="D823">
        <v>261</v>
      </c>
      <c r="E823">
        <v>267</v>
      </c>
      <c r="F823">
        <v>277</v>
      </c>
      <c r="G823">
        <v>295</v>
      </c>
    </row>
    <row r="824" spans="1:8">
      <c r="B824">
        <v>303</v>
      </c>
      <c r="C824">
        <v>310</v>
      </c>
      <c r="D824">
        <v>316</v>
      </c>
      <c r="E824">
        <v>333</v>
      </c>
      <c r="F824">
        <v>380</v>
      </c>
      <c r="G824">
        <v>574</v>
      </c>
    </row>
    <row r="825" spans="1:8">
      <c r="A825" s="3" t="s">
        <v>1692</v>
      </c>
    </row>
    <row r="826" spans="1:8">
      <c r="A826" s="3" t="s">
        <v>1693</v>
      </c>
      <c r="B826" t="s">
        <v>1694</v>
      </c>
    </row>
    <row r="827" spans="1:8">
      <c r="A827" s="3" t="s">
        <v>432</v>
      </c>
      <c r="B827" s="4">
        <v>1360000000000</v>
      </c>
      <c r="C827" s="4">
        <v>1591000000000</v>
      </c>
      <c r="D827" s="4">
        <v>1629000000000</v>
      </c>
      <c r="E827" s="4">
        <v>908500000000</v>
      </c>
      <c r="F827" s="4">
        <v>7674000000000</v>
      </c>
      <c r="G827" s="4">
        <v>4588000000000</v>
      </c>
    </row>
    <row r="828" spans="1:8">
      <c r="B828" s="4">
        <v>9826000000000</v>
      </c>
      <c r="C828" s="4">
        <v>12090000000000</v>
      </c>
      <c r="D828" s="4">
        <v>635700000000000</v>
      </c>
      <c r="E828" s="4">
        <v>404000000000000</v>
      </c>
      <c r="F828" s="4">
        <v>315200000000000</v>
      </c>
      <c r="G828" s="4">
        <v>589700000000000</v>
      </c>
    </row>
    <row r="829" spans="1:8">
      <c r="B829" s="4">
        <v>770500000000000</v>
      </c>
      <c r="C829" s="4">
        <v>505400000000000</v>
      </c>
      <c r="D829" s="4">
        <v>893400000000000</v>
      </c>
      <c r="E829" s="4">
        <v>3857000000000000</v>
      </c>
      <c r="F829" s="4">
        <v>1.544E+16</v>
      </c>
      <c r="G829" s="4">
        <v>2.131E+17</v>
      </c>
    </row>
    <row r="831" spans="1:8">
      <c r="A831" s="3" t="s">
        <v>1695</v>
      </c>
      <c r="B831" t="e" cm="1">
        <f t="array" ref="B831" xml:space="preserve"> averag</f>
        <v>#NAME?</v>
      </c>
      <c r="C831" t="s">
        <v>1696</v>
      </c>
      <c r="D831" t="s">
        <v>1697</v>
      </c>
    </row>
    <row r="832" spans="1:8">
      <c r="A832" s="3" t="s">
        <v>432</v>
      </c>
      <c r="B832" s="4">
        <v>1391000000000</v>
      </c>
      <c r="C832" s="4">
        <v>1627000000000</v>
      </c>
      <c r="D832" s="4">
        <v>1664000000000</v>
      </c>
      <c r="E832" s="4">
        <v>927800000000</v>
      </c>
      <c r="F832" s="4">
        <v>7842000000000</v>
      </c>
      <c r="G832" s="4">
        <v>4680000000000</v>
      </c>
    </row>
    <row r="833" spans="1:9">
      <c r="B833" s="4">
        <v>9918000000000</v>
      </c>
      <c r="C833" s="4">
        <v>12190000000000</v>
      </c>
      <c r="D833" s="4">
        <v>636400000000000</v>
      </c>
      <c r="E833" s="4">
        <v>404900000000000</v>
      </c>
      <c r="F833" s="4">
        <v>315000000000000</v>
      </c>
      <c r="G833" s="4">
        <v>588900000000000</v>
      </c>
    </row>
    <row r="834" spans="1:9">
      <c r="B834" s="4">
        <v>767800000000000</v>
      </c>
      <c r="C834" s="4">
        <v>504500000000000</v>
      </c>
      <c r="D834" s="4">
        <v>890200000000000</v>
      </c>
      <c r="E834" s="4">
        <v>3853000000000000</v>
      </c>
      <c r="F834" s="4">
        <v>1.547E+16</v>
      </c>
      <c r="G834" s="4">
        <v>2.131E+17</v>
      </c>
    </row>
    <row r="836" spans="1:9">
      <c r="A836" s="3" t="s">
        <v>1698</v>
      </c>
      <c r="B836" t="s">
        <v>1699</v>
      </c>
      <c r="C836" t="s">
        <v>1700</v>
      </c>
    </row>
    <row r="837" spans="1:9">
      <c r="A837" s="3" t="s">
        <v>432</v>
      </c>
      <c r="B837" s="4">
        <v>1423000000000</v>
      </c>
      <c r="C837" s="4">
        <v>1662000000000</v>
      </c>
      <c r="D837" s="4">
        <v>1699000000000</v>
      </c>
      <c r="E837" s="4">
        <v>946800000000</v>
      </c>
      <c r="F837" s="4">
        <v>8007000000000</v>
      </c>
      <c r="G837" s="4">
        <v>4771000000000</v>
      </c>
    </row>
    <row r="838" spans="1:9">
      <c r="B838" s="4">
        <v>10010000000000</v>
      </c>
      <c r="C838" s="4">
        <v>12290000000000</v>
      </c>
      <c r="D838" s="4">
        <v>637000000000000</v>
      </c>
      <c r="E838" s="4">
        <v>405500000000000</v>
      </c>
      <c r="F838" s="4">
        <v>314800000000000</v>
      </c>
      <c r="G838" s="4">
        <v>588000000000000</v>
      </c>
    </row>
    <row r="839" spans="1:9">
      <c r="B839" s="4">
        <v>765200000000000</v>
      </c>
      <c r="C839" s="4">
        <v>503400000000000</v>
      </c>
      <c r="D839" s="4">
        <v>886900000000000</v>
      </c>
      <c r="E839" s="4">
        <v>3849000000000000</v>
      </c>
      <c r="F839" s="4">
        <v>1.55E+16</v>
      </c>
      <c r="G839" s="4">
        <v>2.131E+17</v>
      </c>
    </row>
    <row r="841" spans="1:9">
      <c r="A841" s="3" t="s">
        <v>1701</v>
      </c>
      <c r="B841" t="s">
        <v>1702</v>
      </c>
      <c r="C841" t="s">
        <v>1703</v>
      </c>
    </row>
    <row r="842" spans="1:9">
      <c r="A842" s="3" t="s">
        <v>1704</v>
      </c>
      <c r="B842" t="s">
        <v>1705</v>
      </c>
      <c r="C842">
        <v>10</v>
      </c>
    </row>
    <row r="844" spans="1:9">
      <c r="A844" s="3" t="s">
        <v>1706</v>
      </c>
      <c r="B844" t="s">
        <v>1707</v>
      </c>
      <c r="C844" t="s">
        <v>1708</v>
      </c>
      <c r="D844" t="s">
        <v>1709</v>
      </c>
      <c r="E844">
        <f xml:space="preserve"> 0.2075</f>
        <v>0.20749999999999999</v>
      </c>
      <c r="F844" t="s">
        <v>1710</v>
      </c>
      <c r="G844" t="s">
        <v>1711</v>
      </c>
      <c r="H844" t="s">
        <v>724</v>
      </c>
    </row>
    <row r="845" spans="1:9">
      <c r="A845" s="3" t="s">
        <v>1712</v>
      </c>
      <c r="B845" t="s">
        <v>1713</v>
      </c>
      <c r="C845" t="s">
        <v>1714</v>
      </c>
      <c r="D845" t="s">
        <v>1709</v>
      </c>
      <c r="E845">
        <f xml:space="preserve"> 0.0295</f>
        <v>2.9499999999999998E-2</v>
      </c>
      <c r="F845" t="s">
        <v>1710</v>
      </c>
      <c r="G845" t="s">
        <v>1715</v>
      </c>
      <c r="H845" t="s">
        <v>724</v>
      </c>
    </row>
    <row r="846" spans="1:9">
      <c r="A846" s="3" t="s">
        <v>1716</v>
      </c>
      <c r="B846" t="s">
        <v>1717</v>
      </c>
      <c r="C846" t="s">
        <v>1718</v>
      </c>
      <c r="D846" t="s">
        <v>1719</v>
      </c>
      <c r="E846" t="s">
        <v>1720</v>
      </c>
    </row>
    <row r="847" spans="1:9">
      <c r="A847" s="3" t="s">
        <v>1721</v>
      </c>
      <c r="B847" t="s">
        <v>1722</v>
      </c>
      <c r="C847" t="s">
        <v>1723</v>
      </c>
      <c r="D847" t="s">
        <v>1724</v>
      </c>
      <c r="E847" t="s">
        <v>1725</v>
      </c>
      <c r="F847" t="s">
        <v>1726</v>
      </c>
      <c r="G847" t="s">
        <v>1727</v>
      </c>
      <c r="H847" t="s">
        <v>1728</v>
      </c>
      <c r="I847" t="s">
        <v>1142</v>
      </c>
    </row>
    <row r="848" spans="1:9">
      <c r="A848" s="3" t="s">
        <v>1729</v>
      </c>
      <c r="B848" t="s">
        <v>1730</v>
      </c>
      <c r="C848" t="s">
        <v>1731</v>
      </c>
      <c r="D848" t="s">
        <v>1732</v>
      </c>
      <c r="E848" t="s">
        <v>1733</v>
      </c>
      <c r="F848" t="s">
        <v>1734</v>
      </c>
      <c r="G848">
        <v>882</v>
      </c>
    </row>
    <row r="849" spans="1:7">
      <c r="A849" s="3" t="s">
        <v>1735</v>
      </c>
      <c r="B849" t="s">
        <v>1736</v>
      </c>
      <c r="C849" t="s">
        <v>1737</v>
      </c>
      <c r="D849" t="s">
        <v>1738</v>
      </c>
      <c r="E849" t="s">
        <v>1739</v>
      </c>
      <c r="F849" t="s">
        <v>1740</v>
      </c>
      <c r="G849" t="s">
        <v>1741</v>
      </c>
    </row>
    <row r="851" spans="1:7">
      <c r="A851" s="3" t="s">
        <v>1742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</row>
    <row r="852" spans="1:7"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</row>
    <row r="853" spans="1:7">
      <c r="B853" s="4">
        <v>0</v>
      </c>
      <c r="C853" s="4">
        <v>0</v>
      </c>
      <c r="D853" s="4">
        <v>0</v>
      </c>
      <c r="E853" s="4">
        <v>0</v>
      </c>
      <c r="F853" s="4">
        <v>5.2959999999999997E-21</v>
      </c>
      <c r="G853" s="4">
        <v>1.1119999999999999E-18</v>
      </c>
    </row>
    <row r="854" spans="1:7">
      <c r="A854" s="3" t="s">
        <v>1743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</row>
    <row r="855" spans="1:7"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</row>
    <row r="856" spans="1:7">
      <c r="B856" s="4">
        <v>0</v>
      </c>
      <c r="C856" s="4">
        <v>0</v>
      </c>
      <c r="D856" s="4">
        <v>0</v>
      </c>
      <c r="E856" s="4">
        <v>0</v>
      </c>
      <c r="F856" s="4">
        <v>3.7960000000000003E-21</v>
      </c>
      <c r="G856" s="4">
        <v>8.7129999999999994E-19</v>
      </c>
    </row>
    <row r="858" spans="1:7">
      <c r="A858" s="3" t="s">
        <v>1744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</row>
    <row r="859" spans="1:7"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</row>
    <row r="860" spans="1:7">
      <c r="B860" s="4">
        <v>0</v>
      </c>
      <c r="C860" s="4">
        <v>0</v>
      </c>
      <c r="D860" s="4">
        <v>0</v>
      </c>
      <c r="E860" s="4">
        <v>0</v>
      </c>
      <c r="F860" s="4">
        <v>5.2959999999999997E-21</v>
      </c>
      <c r="G860" s="4">
        <v>9.7359999999999997E-19</v>
      </c>
    </row>
    <row r="861" spans="1:7">
      <c r="A861" s="3" t="s">
        <v>1745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</row>
    <row r="862" spans="1:7"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</row>
    <row r="863" spans="1:7">
      <c r="B863" s="4">
        <v>0</v>
      </c>
      <c r="C863" s="4">
        <v>0</v>
      </c>
      <c r="D863" s="4">
        <v>0</v>
      </c>
      <c r="E863" s="4">
        <v>0</v>
      </c>
      <c r="F863" s="4">
        <v>3.7960000000000003E-21</v>
      </c>
      <c r="G863" s="4">
        <v>7.7329999999999996E-19</v>
      </c>
    </row>
    <row r="865" spans="1:7">
      <c r="A865" s="3" t="s">
        <v>1746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</row>
    <row r="866" spans="1:7"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</row>
    <row r="867" spans="1:7"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1.385E-19</v>
      </c>
    </row>
    <row r="868" spans="1:7">
      <c r="A868" s="3" t="s">
        <v>1747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</row>
    <row r="869" spans="1:7"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</row>
    <row r="870" spans="1:7"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9.797E-20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nameMapping</vt:lpstr>
      <vt:lpstr>Geo-specdat</vt:lpstr>
      <vt:lpstr>nameMapping!FJX_spec_1</vt:lpstr>
      <vt:lpstr>'Geo-specdat'!spec2020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2020-05-27T01:13:27Z</dcterms:created>
  <dcterms:modified xsi:type="dcterms:W3CDTF">2020-06-21T20:51:44Z</dcterms:modified>
</cp:coreProperties>
</file>