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ine.pc\Desktop\"/>
    </mc:Choice>
  </mc:AlternateContent>
  <xr:revisionPtr revIDLastSave="0" documentId="13_ncr:1_{23FF262A-C353-436D-9241-197C461E3E1B}" xr6:coauthVersionLast="47" xr6:coauthVersionMax="47" xr10:uidLastSave="{00000000-0000-0000-0000-000000000000}"/>
  <bookViews>
    <workbookView xWindow="-120" yWindow="-120" windowWidth="20730" windowHeight="11160" xr2:uid="{EEB82893-A1EA-4EBE-8EA4-6867EE920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F15" i="1"/>
  <c r="G15" i="1"/>
  <c r="H15" i="1"/>
  <c r="I15" i="1"/>
  <c r="J15" i="1"/>
  <c r="K15" i="1"/>
  <c r="L15" i="1"/>
  <c r="M15" i="1"/>
  <c r="D14" i="1"/>
  <c r="E14" i="1"/>
  <c r="F14" i="1"/>
  <c r="G14" i="1"/>
  <c r="H14" i="1"/>
  <c r="I14" i="1"/>
  <c r="J14" i="1"/>
  <c r="K14" i="1"/>
  <c r="L14" i="1"/>
  <c r="M14" i="1"/>
  <c r="D13" i="1"/>
  <c r="E13" i="1"/>
  <c r="F13" i="1"/>
  <c r="G13" i="1"/>
  <c r="H13" i="1"/>
  <c r="I13" i="1"/>
  <c r="J13" i="1"/>
  <c r="K13" i="1"/>
  <c r="L13" i="1"/>
  <c r="M13" i="1"/>
  <c r="D12" i="1"/>
  <c r="E12" i="1"/>
  <c r="F12" i="1"/>
  <c r="G12" i="1"/>
  <c r="H12" i="1"/>
  <c r="I12" i="1"/>
  <c r="J12" i="1"/>
  <c r="K12" i="1"/>
  <c r="L12" i="1"/>
  <c r="M12" i="1"/>
  <c r="AC15" i="1"/>
  <c r="AC14" i="1"/>
  <c r="AC13" i="1"/>
  <c r="AC12" i="1"/>
  <c r="AC5" i="1"/>
  <c r="AC6" i="1"/>
  <c r="AC7" i="1"/>
  <c r="AC8" i="1"/>
  <c r="AC9" i="1"/>
  <c r="AC10" i="1"/>
  <c r="AC4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N13" i="1"/>
  <c r="N14" i="1"/>
  <c r="N15" i="1"/>
  <c r="X4" i="1"/>
  <c r="X5" i="1"/>
  <c r="Y5" i="1"/>
  <c r="Z5" i="1"/>
  <c r="AA5" i="1"/>
  <c r="AB5" i="1"/>
  <c r="X6" i="1"/>
  <c r="Y6" i="1"/>
  <c r="Z6" i="1"/>
  <c r="AA6" i="1"/>
  <c r="AB6" i="1"/>
  <c r="X7" i="1"/>
  <c r="Y7" i="1"/>
  <c r="Z7" i="1"/>
  <c r="AA7" i="1"/>
  <c r="AB7" i="1"/>
  <c r="X8" i="1"/>
  <c r="Y8" i="1"/>
  <c r="Z8" i="1"/>
  <c r="AA8" i="1"/>
  <c r="AB8" i="1"/>
  <c r="X9" i="1"/>
  <c r="Y9" i="1"/>
  <c r="Z9" i="1"/>
  <c r="AA9" i="1"/>
  <c r="AB9" i="1"/>
  <c r="X10" i="1"/>
  <c r="Y10" i="1"/>
  <c r="Z10" i="1"/>
  <c r="AA10" i="1"/>
  <c r="AB10" i="1"/>
  <c r="Y4" i="1"/>
  <c r="Z4" i="1"/>
  <c r="AA4" i="1"/>
  <c r="AB4" i="1"/>
  <c r="Z3" i="1"/>
  <c r="AA3" i="1" s="1"/>
  <c r="AB3" i="1" s="1"/>
  <c r="Y3" i="1"/>
  <c r="V4" i="1"/>
  <c r="U5" i="1"/>
  <c r="V5" i="1"/>
  <c r="W5" i="1"/>
  <c r="U6" i="1"/>
  <c r="V6" i="1"/>
  <c r="W6" i="1"/>
  <c r="U7" i="1"/>
  <c r="V7" i="1"/>
  <c r="W7" i="1"/>
  <c r="U8" i="1"/>
  <c r="V8" i="1"/>
  <c r="W8" i="1"/>
  <c r="U9" i="1"/>
  <c r="V9" i="1"/>
  <c r="W9" i="1"/>
  <c r="U10" i="1"/>
  <c r="V10" i="1"/>
  <c r="W10" i="1"/>
  <c r="W4" i="1"/>
  <c r="T5" i="1"/>
  <c r="T6" i="1"/>
  <c r="T7" i="1"/>
  <c r="T8" i="1"/>
  <c r="T9" i="1"/>
  <c r="T10" i="1"/>
  <c r="U4" i="1"/>
  <c r="T4" i="1"/>
  <c r="U3" i="1"/>
  <c r="V3" i="1"/>
  <c r="W3" i="1"/>
  <c r="T3" i="1"/>
  <c r="P5" i="1"/>
  <c r="R10" i="1"/>
  <c r="R9" i="1"/>
  <c r="R8" i="1"/>
  <c r="R7" i="1"/>
  <c r="R6" i="1"/>
  <c r="R5" i="1"/>
  <c r="R4" i="1"/>
  <c r="Q10" i="1"/>
  <c r="Q9" i="1"/>
  <c r="Q8" i="1"/>
  <c r="Q7" i="1"/>
  <c r="Q6" i="1"/>
  <c r="Q5" i="1"/>
  <c r="Q4" i="1"/>
  <c r="P10" i="1"/>
  <c r="P9" i="1"/>
  <c r="P8" i="1"/>
  <c r="P7" i="1"/>
  <c r="P6" i="1"/>
  <c r="P4" i="1"/>
  <c r="O10" i="1"/>
  <c r="O9" i="1"/>
  <c r="O8" i="1"/>
  <c r="O7" i="1"/>
  <c r="O6" i="1"/>
  <c r="O5" i="1"/>
  <c r="O4" i="1"/>
  <c r="N5" i="1"/>
  <c r="N6" i="1"/>
  <c r="N7" i="1"/>
  <c r="N8" i="1"/>
  <c r="N9" i="1"/>
  <c r="N10" i="1"/>
  <c r="N4" i="1"/>
  <c r="P3" i="1"/>
  <c r="Q3" i="1"/>
  <c r="R3" i="1"/>
  <c r="O3" i="1"/>
  <c r="M4" i="1"/>
  <c r="M10" i="1"/>
  <c r="M9" i="1"/>
  <c r="M8" i="1"/>
  <c r="M7" i="1"/>
  <c r="M6" i="1"/>
  <c r="M5" i="1"/>
  <c r="L10" i="1"/>
  <c r="L9" i="1"/>
  <c r="L8" i="1"/>
  <c r="L7" i="1"/>
  <c r="L6" i="1"/>
  <c r="L5" i="1"/>
  <c r="L4" i="1"/>
  <c r="K10" i="1"/>
  <c r="K9" i="1"/>
  <c r="K8" i="1"/>
  <c r="K7" i="1"/>
  <c r="K6" i="1"/>
  <c r="K5" i="1"/>
  <c r="K4" i="1"/>
  <c r="J10" i="1"/>
  <c r="J9" i="1"/>
  <c r="J8" i="1"/>
  <c r="J7" i="1"/>
  <c r="J6" i="1"/>
  <c r="J5" i="1"/>
  <c r="J4" i="1"/>
  <c r="I5" i="1"/>
  <c r="I6" i="1"/>
  <c r="S6" i="1" s="1"/>
  <c r="I7" i="1"/>
  <c r="S7" i="1" s="1"/>
  <c r="I8" i="1"/>
  <c r="I9" i="1"/>
  <c r="I10" i="1"/>
  <c r="S10" i="1" s="1"/>
  <c r="K3" i="1"/>
  <c r="L3" i="1" s="1"/>
  <c r="M3" i="1" s="1"/>
  <c r="J3" i="1"/>
  <c r="E3" i="1"/>
  <c r="F3" i="1" s="1"/>
  <c r="G3" i="1" s="1"/>
  <c r="H3" i="1" s="1"/>
  <c r="S5" i="1"/>
  <c r="S8" i="1"/>
  <c r="S9" i="1"/>
  <c r="I4" i="1"/>
  <c r="S4" i="1" s="1"/>
  <c r="D15" i="1"/>
  <c r="C14" i="1"/>
  <c r="C13" i="1"/>
  <c r="C12" i="1"/>
  <c r="N12" i="1" l="1"/>
</calcChain>
</file>

<file path=xl/sharedStrings.xml><?xml version="1.0" encoding="utf-8"?>
<sst xmlns="http://schemas.openxmlformats.org/spreadsheetml/2006/main" count="29" uniqueCount="28">
  <si>
    <t>Employee PayRoll</t>
  </si>
  <si>
    <t>Last Name</t>
  </si>
  <si>
    <t>First Name</t>
  </si>
  <si>
    <t>Hours Worked</t>
  </si>
  <si>
    <t>Pay</t>
  </si>
  <si>
    <t>Hourly Wege</t>
  </si>
  <si>
    <t>Max</t>
  </si>
  <si>
    <t>Min</t>
  </si>
  <si>
    <t>Avg</t>
  </si>
  <si>
    <t>Total</t>
  </si>
  <si>
    <t>Over Time Hours</t>
  </si>
  <si>
    <t>Over Time Bonous</t>
  </si>
  <si>
    <t>Total Pay</t>
  </si>
  <si>
    <t>Gross Pay</t>
  </si>
  <si>
    <t>January</t>
  </si>
  <si>
    <t>Akram</t>
  </si>
  <si>
    <t>Bashir</t>
  </si>
  <si>
    <t>Nazir</t>
  </si>
  <si>
    <t>Aslam</t>
  </si>
  <si>
    <t>Rizwan</t>
  </si>
  <si>
    <t>Qasim</t>
  </si>
  <si>
    <t>Fatah</t>
  </si>
  <si>
    <t>Waseem</t>
  </si>
  <si>
    <t>Shabbir</t>
  </si>
  <si>
    <t>Hammad</t>
  </si>
  <si>
    <t>Farhan</t>
  </si>
  <si>
    <t>Muhammad</t>
  </si>
  <si>
    <t>Nazish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</si>
</sst>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4" fontId="0" fillId="0" borderId="0" xfId="1" applyFont="1"/>
    <xf numFmtId="0" fontId="0" fillId="2" borderId="0" xfId="0" applyFill="1"/>
    <xf numFmtId="0" fontId="0" fillId="3" borderId="0" xfId="0" applyFill="1"/>
    <xf numFmtId="44" fontId="0" fillId="4" borderId="0" xfId="0" applyNumberFormat="1" applyFill="1"/>
    <xf numFmtId="44" fontId="0" fillId="5" borderId="0" xfId="0" applyNumberFormat="1" applyFill="1"/>
    <xf numFmtId="44" fontId="0" fillId="6" borderId="0" xfId="0" applyNumberFormat="1" applyFill="1"/>
    <xf numFmtId="44" fontId="0" fillId="7" borderId="0" xfId="0" applyNumberFormat="1" applyFill="1"/>
    <xf numFmtId="44" fontId="0" fillId="8" borderId="0" xfId="0" applyNumberFormat="1" applyFill="1"/>
    <xf numFmtId="0" fontId="0" fillId="8" borderId="0" xfId="0" applyNumberFormat="1" applyFill="1"/>
    <xf numFmtId="44" fontId="0" fillId="8" borderId="0" xfId="1" applyFont="1" applyFill="1"/>
    <xf numFmtId="2" fontId="0" fillId="8" borderId="0" xfId="0" applyNumberFormat="1" applyFill="1"/>
    <xf numFmtId="0" fontId="0" fillId="8" borderId="0" xfId="0" applyFill="1"/>
    <xf numFmtId="0" fontId="2" fillId="8" borderId="0" xfId="0" applyFont="1" applyFill="1"/>
    <xf numFmtId="0" fontId="3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0" borderId="0" xfId="0" applyFont="1" applyFill="1"/>
    <xf numFmtId="0" fontId="2" fillId="11" borderId="0" xfId="0" applyFont="1" applyFill="1"/>
    <xf numFmtId="16" fontId="2" fillId="11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2D75-5DC4-42E5-9D62-778A10495DC8}">
  <dimension ref="A1:AC15"/>
  <sheetViews>
    <sheetView tabSelected="1" zoomScale="80" zoomScaleNormal="80" workbookViewId="0">
      <selection activeCell="E22" sqref="E22"/>
    </sheetView>
  </sheetViews>
  <sheetFormatPr defaultRowHeight="15" x14ac:dyDescent="0.25"/>
  <cols>
    <col min="1" max="1" width="17" bestFit="1" customWidth="1"/>
    <col min="2" max="2" width="12.85546875" bestFit="1" customWidth="1"/>
    <col min="3" max="3" width="16.140625" bestFit="1" customWidth="1"/>
    <col min="4" max="8" width="8.7109375" bestFit="1" customWidth="1"/>
    <col min="9" max="10" width="7.5703125" bestFit="1" customWidth="1"/>
    <col min="11" max="13" width="8.5703125" bestFit="1" customWidth="1"/>
    <col min="14" max="18" width="11.42578125" bestFit="1" customWidth="1"/>
    <col min="19" max="19" width="8.7109375" bestFit="1" customWidth="1"/>
    <col min="20" max="23" width="9.7109375" bestFit="1" customWidth="1"/>
    <col min="24" max="28" width="11.42578125" bestFit="1" customWidth="1"/>
    <col min="29" max="29" width="12.28515625" bestFit="1" customWidth="1"/>
  </cols>
  <sheetData>
    <row r="1" spans="1:29" ht="26.25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18.75" x14ac:dyDescent="0.3">
      <c r="D2" s="15" t="s">
        <v>3</v>
      </c>
      <c r="E2" s="15"/>
      <c r="F2" s="15"/>
      <c r="G2" s="15"/>
      <c r="H2" s="15"/>
      <c r="I2" s="15" t="s">
        <v>10</v>
      </c>
      <c r="J2" s="15"/>
      <c r="K2" s="15"/>
      <c r="L2" s="15"/>
      <c r="M2" s="15"/>
      <c r="N2" s="15" t="s">
        <v>4</v>
      </c>
      <c r="O2" s="15"/>
      <c r="P2" s="15"/>
      <c r="Q2" s="15"/>
      <c r="R2" s="15"/>
      <c r="S2" s="15" t="s">
        <v>11</v>
      </c>
      <c r="T2" s="15"/>
      <c r="U2" s="15"/>
      <c r="V2" s="15"/>
      <c r="W2" s="15"/>
      <c r="X2" s="15" t="s">
        <v>12</v>
      </c>
      <c r="Y2" s="15"/>
      <c r="Z2" s="15"/>
      <c r="AA2" s="15"/>
      <c r="AB2" s="15"/>
      <c r="AC2" s="16" t="s">
        <v>13</v>
      </c>
    </row>
    <row r="3" spans="1:29" ht="18.75" x14ac:dyDescent="0.3">
      <c r="A3" s="17" t="s">
        <v>1</v>
      </c>
      <c r="B3" s="17" t="s">
        <v>2</v>
      </c>
      <c r="C3" s="17" t="s">
        <v>5</v>
      </c>
      <c r="D3" s="18">
        <v>45292</v>
      </c>
      <c r="E3" s="18">
        <f>D3+7</f>
        <v>45299</v>
      </c>
      <c r="F3" s="18">
        <f t="shared" ref="F3:H3" si="0">E3+7</f>
        <v>45306</v>
      </c>
      <c r="G3" s="18">
        <f t="shared" si="0"/>
        <v>45313</v>
      </c>
      <c r="H3" s="18">
        <f t="shared" si="0"/>
        <v>45320</v>
      </c>
      <c r="I3" s="18">
        <v>45292</v>
      </c>
      <c r="J3" s="18">
        <f>I3+7</f>
        <v>45299</v>
      </c>
      <c r="K3" s="18">
        <f t="shared" ref="K3:L3" si="1">J3+7</f>
        <v>45306</v>
      </c>
      <c r="L3" s="18">
        <f t="shared" si="1"/>
        <v>45313</v>
      </c>
      <c r="M3" s="18">
        <f>L3+7</f>
        <v>45320</v>
      </c>
      <c r="N3" s="18">
        <v>45292</v>
      </c>
      <c r="O3" s="18">
        <f>N3+7</f>
        <v>45299</v>
      </c>
      <c r="P3" s="18">
        <f t="shared" ref="P3:R3" si="2">O3+7</f>
        <v>45306</v>
      </c>
      <c r="Q3" s="18">
        <f t="shared" si="2"/>
        <v>45313</v>
      </c>
      <c r="R3" s="18">
        <f t="shared" si="2"/>
        <v>45320</v>
      </c>
      <c r="S3" s="18">
        <v>45292</v>
      </c>
      <c r="T3" s="18">
        <f>S3+7</f>
        <v>45299</v>
      </c>
      <c r="U3" s="18">
        <f t="shared" ref="U3:W3" si="3">T3+7</f>
        <v>45306</v>
      </c>
      <c r="V3" s="18">
        <f t="shared" si="3"/>
        <v>45313</v>
      </c>
      <c r="W3" s="18">
        <f t="shared" si="3"/>
        <v>45320</v>
      </c>
      <c r="X3" s="18">
        <v>45292</v>
      </c>
      <c r="Y3" s="18">
        <f>X3+7</f>
        <v>45299</v>
      </c>
      <c r="Z3" s="18">
        <f t="shared" ref="Z3:AB3" si="4">Y3+7</f>
        <v>45306</v>
      </c>
      <c r="AA3" s="18">
        <f t="shared" si="4"/>
        <v>45313</v>
      </c>
      <c r="AB3" s="18">
        <f t="shared" si="4"/>
        <v>45320</v>
      </c>
      <c r="AC3" s="17" t="s">
        <v>14</v>
      </c>
    </row>
    <row r="4" spans="1:29" x14ac:dyDescent="0.25">
      <c r="A4" t="s">
        <v>15</v>
      </c>
      <c r="B4" t="s">
        <v>22</v>
      </c>
      <c r="C4" s="1">
        <v>10</v>
      </c>
      <c r="D4" s="2">
        <v>40</v>
      </c>
      <c r="E4" s="2">
        <v>40</v>
      </c>
      <c r="F4" s="2">
        <v>45</v>
      </c>
      <c r="G4" s="2">
        <v>44</v>
      </c>
      <c r="H4" s="2">
        <v>44</v>
      </c>
      <c r="I4" s="3">
        <f>IF(D4&gt;40,D4-40,0)</f>
        <v>0</v>
      </c>
      <c r="J4" s="3">
        <f>IF(E4&gt;40,E4-40,0)</f>
        <v>0</v>
      </c>
      <c r="K4" s="3">
        <f>IF(F4&gt;40,F4-40,0)</f>
        <v>5</v>
      </c>
      <c r="L4" s="3">
        <f>IF(G4&gt;40,G4-40,0)</f>
        <v>4</v>
      </c>
      <c r="M4" s="3">
        <f>IF(H4&gt;40,H4-40,0)</f>
        <v>4</v>
      </c>
      <c r="N4" s="4">
        <f>$C4*D4</f>
        <v>400</v>
      </c>
      <c r="O4" s="4">
        <f>$C4*E4</f>
        <v>400</v>
      </c>
      <c r="P4" s="4">
        <f>$C4*F4</f>
        <v>450</v>
      </c>
      <c r="Q4" s="4">
        <f>$C4*G4</f>
        <v>440</v>
      </c>
      <c r="R4" s="4">
        <f>$C4*H4</f>
        <v>440</v>
      </c>
      <c r="S4" s="5">
        <f>0.5*C4*I4</f>
        <v>0</v>
      </c>
      <c r="T4" s="5">
        <f>0.5*$C4*J4</f>
        <v>0</v>
      </c>
      <c r="U4" s="5">
        <f t="shared" ref="U4:W4" si="5">0.5*$C4*K4</f>
        <v>25</v>
      </c>
      <c r="V4" s="5">
        <f>0.5*$C4*L4</f>
        <v>20</v>
      </c>
      <c r="W4" s="5">
        <f t="shared" ref="W4" si="6">0.5*$C4*M4</f>
        <v>20</v>
      </c>
      <c r="X4" s="6">
        <f>N4+S4</f>
        <v>400</v>
      </c>
      <c r="Y4" s="6">
        <f t="shared" ref="Y4:AB4" si="7">O4+T4</f>
        <v>400</v>
      </c>
      <c r="Z4" s="6">
        <f t="shared" si="7"/>
        <v>475</v>
      </c>
      <c r="AA4" s="6">
        <f t="shared" si="7"/>
        <v>460</v>
      </c>
      <c r="AB4" s="6">
        <f t="shared" si="7"/>
        <v>460</v>
      </c>
      <c r="AC4" s="7">
        <f>SUM(X4:AB4)</f>
        <v>2195</v>
      </c>
    </row>
    <row r="5" spans="1:29" x14ac:dyDescent="0.25">
      <c r="A5" t="s">
        <v>16</v>
      </c>
      <c r="B5" t="s">
        <v>23</v>
      </c>
      <c r="C5" s="1">
        <v>15</v>
      </c>
      <c r="D5" s="2">
        <v>41</v>
      </c>
      <c r="E5" s="2">
        <v>37</v>
      </c>
      <c r="F5" s="2">
        <v>41</v>
      </c>
      <c r="G5" s="2">
        <v>46</v>
      </c>
      <c r="H5" s="2">
        <v>41</v>
      </c>
      <c r="I5" s="3">
        <f t="shared" ref="I5:M10" si="8">IF(D5&gt;40,D5-40,0)</f>
        <v>1</v>
      </c>
      <c r="J5" s="3">
        <f t="shared" si="8"/>
        <v>0</v>
      </c>
      <c r="K5" s="3">
        <f t="shared" si="8"/>
        <v>1</v>
      </c>
      <c r="L5" s="3">
        <f t="shared" si="8"/>
        <v>6</v>
      </c>
      <c r="M5" s="3">
        <f t="shared" si="8"/>
        <v>1</v>
      </c>
      <c r="N5" s="4">
        <f t="shared" ref="N5:R10" si="9">$C5*D5</f>
        <v>615</v>
      </c>
      <c r="O5" s="4">
        <f t="shared" si="9"/>
        <v>555</v>
      </c>
      <c r="P5" s="4">
        <f>$C5*F5</f>
        <v>615</v>
      </c>
      <c r="Q5" s="4">
        <f t="shared" si="9"/>
        <v>690</v>
      </c>
      <c r="R5" s="4">
        <f t="shared" si="9"/>
        <v>615</v>
      </c>
      <c r="S5" s="5">
        <f>0.5*C5*I5</f>
        <v>7.5</v>
      </c>
      <c r="T5" s="5">
        <f t="shared" ref="T5:T10" si="10">0.5*$C5*J5</f>
        <v>0</v>
      </c>
      <c r="U5" s="5">
        <f t="shared" ref="U5:U10" si="11">0.5*$C5*K5</f>
        <v>7.5</v>
      </c>
      <c r="V5" s="5">
        <f t="shared" ref="V5:V10" si="12">0.5*$C5*L5</f>
        <v>45</v>
      </c>
      <c r="W5" s="5">
        <f t="shared" ref="W5:W10" si="13">0.5*$C5*M5</f>
        <v>7.5</v>
      </c>
      <c r="X5" s="6">
        <f t="shared" ref="X5:X10" si="14">N5+S5</f>
        <v>622.5</v>
      </c>
      <c r="Y5" s="6">
        <f t="shared" ref="Y5:Y10" si="15">O5+T5</f>
        <v>555</v>
      </c>
      <c r="Z5" s="6">
        <f t="shared" ref="Z5:Z10" si="16">P5+U5</f>
        <v>622.5</v>
      </c>
      <c r="AA5" s="6">
        <f t="shared" ref="AA5:AA10" si="17">Q5+V5</f>
        <v>735</v>
      </c>
      <c r="AB5" s="6">
        <f t="shared" ref="AB5:AB10" si="18">R5+W5</f>
        <v>622.5</v>
      </c>
      <c r="AC5" s="7">
        <f t="shared" ref="AC5:AC10" si="19">SUM(X5:AB5)</f>
        <v>3157.5</v>
      </c>
    </row>
    <row r="6" spans="1:29" x14ac:dyDescent="0.25">
      <c r="A6" t="s">
        <v>17</v>
      </c>
      <c r="B6" t="s">
        <v>22</v>
      </c>
      <c r="C6" s="1">
        <v>12</v>
      </c>
      <c r="D6" s="2">
        <v>46</v>
      </c>
      <c r="E6" s="2">
        <v>42</v>
      </c>
      <c r="F6" s="2">
        <v>42</v>
      </c>
      <c r="G6" s="2">
        <v>42</v>
      </c>
      <c r="H6" s="2">
        <v>42</v>
      </c>
      <c r="I6" s="3">
        <f t="shared" si="8"/>
        <v>6</v>
      </c>
      <c r="J6" s="3">
        <f t="shared" si="8"/>
        <v>2</v>
      </c>
      <c r="K6" s="3">
        <f t="shared" si="8"/>
        <v>2</v>
      </c>
      <c r="L6" s="3">
        <f t="shared" si="8"/>
        <v>2</v>
      </c>
      <c r="M6" s="3">
        <f t="shared" si="8"/>
        <v>2</v>
      </c>
      <c r="N6" s="4">
        <f t="shared" si="9"/>
        <v>552</v>
      </c>
      <c r="O6" s="4">
        <f t="shared" si="9"/>
        <v>504</v>
      </c>
      <c r="P6" s="4">
        <f t="shared" si="9"/>
        <v>504</v>
      </c>
      <c r="Q6" s="4">
        <f t="shared" si="9"/>
        <v>504</v>
      </c>
      <c r="R6" s="4">
        <f t="shared" si="9"/>
        <v>504</v>
      </c>
      <c r="S6" s="5">
        <f>0.5*C6*I6</f>
        <v>36</v>
      </c>
      <c r="T6" s="5">
        <f t="shared" si="10"/>
        <v>12</v>
      </c>
      <c r="U6" s="5">
        <f t="shared" si="11"/>
        <v>12</v>
      </c>
      <c r="V6" s="5">
        <f t="shared" si="12"/>
        <v>12</v>
      </c>
      <c r="W6" s="5">
        <f t="shared" si="13"/>
        <v>12</v>
      </c>
      <c r="X6" s="6">
        <f t="shared" si="14"/>
        <v>588</v>
      </c>
      <c r="Y6" s="6">
        <f t="shared" si="15"/>
        <v>516</v>
      </c>
      <c r="Z6" s="6">
        <f t="shared" si="16"/>
        <v>516</v>
      </c>
      <c r="AA6" s="6">
        <f t="shared" si="17"/>
        <v>516</v>
      </c>
      <c r="AB6" s="6">
        <f t="shared" si="18"/>
        <v>516</v>
      </c>
      <c r="AC6" s="7">
        <f t="shared" si="19"/>
        <v>2652</v>
      </c>
    </row>
    <row r="7" spans="1:29" x14ac:dyDescent="0.25">
      <c r="A7" t="s">
        <v>18</v>
      </c>
      <c r="B7" t="s">
        <v>24</v>
      </c>
      <c r="C7" s="1">
        <v>14</v>
      </c>
      <c r="D7" s="2">
        <v>36</v>
      </c>
      <c r="E7" s="2">
        <v>46</v>
      </c>
      <c r="F7" s="2">
        <v>43</v>
      </c>
      <c r="G7" s="2">
        <v>41</v>
      </c>
      <c r="H7" s="2">
        <v>45</v>
      </c>
      <c r="I7" s="3">
        <f t="shared" si="8"/>
        <v>0</v>
      </c>
      <c r="J7" s="3">
        <f t="shared" si="8"/>
        <v>6</v>
      </c>
      <c r="K7" s="3">
        <f t="shared" si="8"/>
        <v>3</v>
      </c>
      <c r="L7" s="3">
        <f t="shared" si="8"/>
        <v>1</v>
      </c>
      <c r="M7" s="3">
        <f t="shared" si="8"/>
        <v>5</v>
      </c>
      <c r="N7" s="4">
        <f t="shared" si="9"/>
        <v>504</v>
      </c>
      <c r="O7" s="4">
        <f t="shared" si="9"/>
        <v>644</v>
      </c>
      <c r="P7" s="4">
        <f t="shared" si="9"/>
        <v>602</v>
      </c>
      <c r="Q7" s="4">
        <f t="shared" si="9"/>
        <v>574</v>
      </c>
      <c r="R7" s="4">
        <f t="shared" si="9"/>
        <v>630</v>
      </c>
      <c r="S7" s="5">
        <f>0.5*C7*I7</f>
        <v>0</v>
      </c>
      <c r="T7" s="5">
        <f t="shared" si="10"/>
        <v>42</v>
      </c>
      <c r="U7" s="5">
        <f t="shared" si="11"/>
        <v>21</v>
      </c>
      <c r="V7" s="5">
        <f t="shared" si="12"/>
        <v>7</v>
      </c>
      <c r="W7" s="5">
        <f t="shared" si="13"/>
        <v>35</v>
      </c>
      <c r="X7" s="6">
        <f t="shared" si="14"/>
        <v>504</v>
      </c>
      <c r="Y7" s="6">
        <f t="shared" si="15"/>
        <v>686</v>
      </c>
      <c r="Z7" s="6">
        <f t="shared" si="16"/>
        <v>623</v>
      </c>
      <c r="AA7" s="6">
        <f t="shared" si="17"/>
        <v>581</v>
      </c>
      <c r="AB7" s="6">
        <f t="shared" si="18"/>
        <v>665</v>
      </c>
      <c r="AC7" s="7">
        <f t="shared" si="19"/>
        <v>3059</v>
      </c>
    </row>
    <row r="8" spans="1:29" x14ac:dyDescent="0.25">
      <c r="A8" t="s">
        <v>19</v>
      </c>
      <c r="B8" t="s">
        <v>25</v>
      </c>
      <c r="C8" s="1">
        <v>13</v>
      </c>
      <c r="D8" s="2">
        <v>43</v>
      </c>
      <c r="E8" s="2">
        <v>41</v>
      </c>
      <c r="F8" s="2">
        <v>44</v>
      </c>
      <c r="G8" s="2">
        <v>44</v>
      </c>
      <c r="H8" s="2">
        <v>43</v>
      </c>
      <c r="I8" s="3">
        <f t="shared" si="8"/>
        <v>3</v>
      </c>
      <c r="J8" s="3">
        <f t="shared" si="8"/>
        <v>1</v>
      </c>
      <c r="K8" s="3">
        <f t="shared" si="8"/>
        <v>4</v>
      </c>
      <c r="L8" s="3">
        <f t="shared" si="8"/>
        <v>4</v>
      </c>
      <c r="M8" s="3">
        <f t="shared" si="8"/>
        <v>3</v>
      </c>
      <c r="N8" s="4">
        <f t="shared" si="9"/>
        <v>559</v>
      </c>
      <c r="O8" s="4">
        <f t="shared" si="9"/>
        <v>533</v>
      </c>
      <c r="P8" s="4">
        <f t="shared" si="9"/>
        <v>572</v>
      </c>
      <c r="Q8" s="4">
        <f t="shared" si="9"/>
        <v>572</v>
      </c>
      <c r="R8" s="4">
        <f t="shared" si="9"/>
        <v>559</v>
      </c>
      <c r="S8" s="5">
        <f>0.5*C8*I8</f>
        <v>19.5</v>
      </c>
      <c r="T8" s="5">
        <f t="shared" si="10"/>
        <v>6.5</v>
      </c>
      <c r="U8" s="5">
        <f t="shared" si="11"/>
        <v>26</v>
      </c>
      <c r="V8" s="5">
        <f t="shared" si="12"/>
        <v>26</v>
      </c>
      <c r="W8" s="5">
        <f t="shared" si="13"/>
        <v>19.5</v>
      </c>
      <c r="X8" s="6">
        <f t="shared" si="14"/>
        <v>578.5</v>
      </c>
      <c r="Y8" s="6">
        <f t="shared" si="15"/>
        <v>539.5</v>
      </c>
      <c r="Z8" s="6">
        <f t="shared" si="16"/>
        <v>598</v>
      </c>
      <c r="AA8" s="6">
        <f t="shared" si="17"/>
        <v>598</v>
      </c>
      <c r="AB8" s="6">
        <f t="shared" si="18"/>
        <v>578.5</v>
      </c>
      <c r="AC8" s="7">
        <f t="shared" si="19"/>
        <v>2892.5</v>
      </c>
    </row>
    <row r="9" spans="1:29" x14ac:dyDescent="0.25">
      <c r="A9" t="s">
        <v>20</v>
      </c>
      <c r="B9" t="s">
        <v>26</v>
      </c>
      <c r="C9" s="1">
        <v>16</v>
      </c>
      <c r="D9" s="2">
        <v>41</v>
      </c>
      <c r="E9" s="2">
        <v>40</v>
      </c>
      <c r="F9" s="2">
        <v>46</v>
      </c>
      <c r="G9" s="2">
        <v>43</v>
      </c>
      <c r="H9" s="2">
        <v>41</v>
      </c>
      <c r="I9" s="3">
        <f t="shared" si="8"/>
        <v>1</v>
      </c>
      <c r="J9" s="3">
        <f t="shared" si="8"/>
        <v>0</v>
      </c>
      <c r="K9" s="3">
        <f t="shared" si="8"/>
        <v>6</v>
      </c>
      <c r="L9" s="3">
        <f t="shared" si="8"/>
        <v>3</v>
      </c>
      <c r="M9" s="3">
        <f t="shared" si="8"/>
        <v>1</v>
      </c>
      <c r="N9" s="4">
        <f t="shared" si="9"/>
        <v>656</v>
      </c>
      <c r="O9" s="4">
        <f t="shared" si="9"/>
        <v>640</v>
      </c>
      <c r="P9" s="4">
        <f t="shared" si="9"/>
        <v>736</v>
      </c>
      <c r="Q9" s="4">
        <f t="shared" si="9"/>
        <v>688</v>
      </c>
      <c r="R9" s="4">
        <f t="shared" si="9"/>
        <v>656</v>
      </c>
      <c r="S9" s="5">
        <f>0.5*C9*I9</f>
        <v>8</v>
      </c>
      <c r="T9" s="5">
        <f t="shared" si="10"/>
        <v>0</v>
      </c>
      <c r="U9" s="5">
        <f t="shared" si="11"/>
        <v>48</v>
      </c>
      <c r="V9" s="5">
        <f t="shared" si="12"/>
        <v>24</v>
      </c>
      <c r="W9" s="5">
        <f t="shared" si="13"/>
        <v>8</v>
      </c>
      <c r="X9" s="6">
        <f t="shared" si="14"/>
        <v>664</v>
      </c>
      <c r="Y9" s="6">
        <f t="shared" si="15"/>
        <v>640</v>
      </c>
      <c r="Z9" s="6">
        <f t="shared" si="16"/>
        <v>784</v>
      </c>
      <c r="AA9" s="6">
        <f t="shared" si="17"/>
        <v>712</v>
      </c>
      <c r="AB9" s="6">
        <f t="shared" si="18"/>
        <v>664</v>
      </c>
      <c r="AC9" s="7">
        <f t="shared" si="19"/>
        <v>3464</v>
      </c>
    </row>
    <row r="10" spans="1:29" x14ac:dyDescent="0.25">
      <c r="A10" t="s">
        <v>21</v>
      </c>
      <c r="B10" t="s">
        <v>27</v>
      </c>
      <c r="C10" s="1">
        <v>19</v>
      </c>
      <c r="D10" s="2">
        <v>40</v>
      </c>
      <c r="E10" s="2">
        <v>45</v>
      </c>
      <c r="F10" s="2">
        <v>40</v>
      </c>
      <c r="G10" s="2">
        <v>44</v>
      </c>
      <c r="H10" s="2">
        <v>45</v>
      </c>
      <c r="I10" s="3">
        <f t="shared" si="8"/>
        <v>0</v>
      </c>
      <c r="J10" s="3">
        <f t="shared" si="8"/>
        <v>5</v>
      </c>
      <c r="K10" s="3">
        <f t="shared" si="8"/>
        <v>0</v>
      </c>
      <c r="L10" s="3">
        <f t="shared" si="8"/>
        <v>4</v>
      </c>
      <c r="M10" s="3">
        <f t="shared" si="8"/>
        <v>5</v>
      </c>
      <c r="N10" s="4">
        <f t="shared" si="9"/>
        <v>760</v>
      </c>
      <c r="O10" s="4">
        <f t="shared" si="9"/>
        <v>855</v>
      </c>
      <c r="P10" s="4">
        <f t="shared" si="9"/>
        <v>760</v>
      </c>
      <c r="Q10" s="4">
        <f t="shared" si="9"/>
        <v>836</v>
      </c>
      <c r="R10" s="4">
        <f t="shared" si="9"/>
        <v>855</v>
      </c>
      <c r="S10" s="5">
        <f>0.5*C10*I10</f>
        <v>0</v>
      </c>
      <c r="T10" s="5">
        <f t="shared" si="10"/>
        <v>47.5</v>
      </c>
      <c r="U10" s="5">
        <f t="shared" si="11"/>
        <v>0</v>
      </c>
      <c r="V10" s="5">
        <f t="shared" si="12"/>
        <v>38</v>
      </c>
      <c r="W10" s="5">
        <f t="shared" si="13"/>
        <v>47.5</v>
      </c>
      <c r="X10" s="6">
        <f t="shared" si="14"/>
        <v>760</v>
      </c>
      <c r="Y10" s="6">
        <f t="shared" si="15"/>
        <v>902.5</v>
      </c>
      <c r="Z10" s="6">
        <f t="shared" si="16"/>
        <v>760</v>
      </c>
      <c r="AA10" s="6">
        <f t="shared" si="17"/>
        <v>874</v>
      </c>
      <c r="AB10" s="6">
        <f t="shared" si="18"/>
        <v>902.5</v>
      </c>
      <c r="AC10" s="7">
        <f t="shared" si="19"/>
        <v>4199</v>
      </c>
    </row>
    <row r="12" spans="1:29" ht="18.75" x14ac:dyDescent="0.3">
      <c r="A12" s="13" t="s">
        <v>6</v>
      </c>
      <c r="B12" s="12"/>
      <c r="C12" s="8">
        <f>MAX(C4:C10)</f>
        <v>19</v>
      </c>
      <c r="D12" s="9">
        <f t="shared" ref="D12:M12" si="20">MAX(D4:D10)</f>
        <v>46</v>
      </c>
      <c r="E12" s="9">
        <f t="shared" si="20"/>
        <v>46</v>
      </c>
      <c r="F12" s="9">
        <f t="shared" si="20"/>
        <v>46</v>
      </c>
      <c r="G12" s="9">
        <f t="shared" si="20"/>
        <v>46</v>
      </c>
      <c r="H12" s="9">
        <f t="shared" si="20"/>
        <v>45</v>
      </c>
      <c r="I12" s="9">
        <f t="shared" si="20"/>
        <v>6</v>
      </c>
      <c r="J12" s="9">
        <f t="shared" si="20"/>
        <v>6</v>
      </c>
      <c r="K12" s="9">
        <f t="shared" si="20"/>
        <v>6</v>
      </c>
      <c r="L12" s="9">
        <f t="shared" si="20"/>
        <v>6</v>
      </c>
      <c r="M12" s="9">
        <f t="shared" si="20"/>
        <v>5</v>
      </c>
      <c r="N12" s="10">
        <f>MAX(N4:N10)</f>
        <v>760</v>
      </c>
      <c r="O12" s="10">
        <f t="shared" ref="O12:AC12" si="21">MAX(O4:O10)</f>
        <v>855</v>
      </c>
      <c r="P12" s="10">
        <f t="shared" si="21"/>
        <v>760</v>
      </c>
      <c r="Q12" s="10">
        <f t="shared" si="21"/>
        <v>836</v>
      </c>
      <c r="R12" s="10">
        <f t="shared" si="21"/>
        <v>855</v>
      </c>
      <c r="S12" s="10">
        <f t="shared" si="21"/>
        <v>36</v>
      </c>
      <c r="T12" s="10">
        <f t="shared" si="21"/>
        <v>47.5</v>
      </c>
      <c r="U12" s="10">
        <f t="shared" si="21"/>
        <v>48</v>
      </c>
      <c r="V12" s="10">
        <f t="shared" si="21"/>
        <v>45</v>
      </c>
      <c r="W12" s="10">
        <f t="shared" si="21"/>
        <v>47.5</v>
      </c>
      <c r="X12" s="10">
        <f t="shared" si="21"/>
        <v>760</v>
      </c>
      <c r="Y12" s="10">
        <f t="shared" si="21"/>
        <v>902.5</v>
      </c>
      <c r="Z12" s="10">
        <f t="shared" si="21"/>
        <v>784</v>
      </c>
      <c r="AA12" s="10">
        <f t="shared" si="21"/>
        <v>874</v>
      </c>
      <c r="AB12" s="10">
        <f t="shared" si="21"/>
        <v>902.5</v>
      </c>
      <c r="AC12" s="10">
        <f t="shared" si="21"/>
        <v>4199</v>
      </c>
    </row>
    <row r="13" spans="1:29" ht="18.75" x14ac:dyDescent="0.3">
      <c r="A13" s="13" t="s">
        <v>7</v>
      </c>
      <c r="B13" s="12"/>
      <c r="C13" s="8">
        <f>MIN(C4:C10)</f>
        <v>10</v>
      </c>
      <c r="D13" s="9">
        <f t="shared" ref="D13:M13" si="22">MIN(D4:D10)</f>
        <v>36</v>
      </c>
      <c r="E13" s="9">
        <f t="shared" si="22"/>
        <v>37</v>
      </c>
      <c r="F13" s="9">
        <f t="shared" si="22"/>
        <v>40</v>
      </c>
      <c r="G13" s="9">
        <f t="shared" si="22"/>
        <v>41</v>
      </c>
      <c r="H13" s="9">
        <f t="shared" si="22"/>
        <v>41</v>
      </c>
      <c r="I13" s="9">
        <f t="shared" si="22"/>
        <v>0</v>
      </c>
      <c r="J13" s="9">
        <f t="shared" si="22"/>
        <v>0</v>
      </c>
      <c r="K13" s="9">
        <f t="shared" si="22"/>
        <v>0</v>
      </c>
      <c r="L13" s="9">
        <f t="shared" si="22"/>
        <v>1</v>
      </c>
      <c r="M13" s="9">
        <f t="shared" si="22"/>
        <v>1</v>
      </c>
      <c r="N13" s="10">
        <f>MIN(N4:N10)</f>
        <v>400</v>
      </c>
      <c r="O13" s="10">
        <f t="shared" ref="O13:AC13" si="23">MIN(O4:O10)</f>
        <v>400</v>
      </c>
      <c r="P13" s="10">
        <f t="shared" si="23"/>
        <v>450</v>
      </c>
      <c r="Q13" s="10">
        <f t="shared" si="23"/>
        <v>440</v>
      </c>
      <c r="R13" s="10">
        <f t="shared" si="23"/>
        <v>440</v>
      </c>
      <c r="S13" s="10">
        <f t="shared" si="23"/>
        <v>0</v>
      </c>
      <c r="T13" s="10">
        <f t="shared" si="23"/>
        <v>0</v>
      </c>
      <c r="U13" s="10">
        <f t="shared" si="23"/>
        <v>0</v>
      </c>
      <c r="V13" s="10">
        <f t="shared" si="23"/>
        <v>7</v>
      </c>
      <c r="W13" s="10">
        <f t="shared" si="23"/>
        <v>7.5</v>
      </c>
      <c r="X13" s="10">
        <f t="shared" si="23"/>
        <v>400</v>
      </c>
      <c r="Y13" s="10">
        <f t="shared" si="23"/>
        <v>400</v>
      </c>
      <c r="Z13" s="10">
        <f t="shared" si="23"/>
        <v>475</v>
      </c>
      <c r="AA13" s="10">
        <f t="shared" si="23"/>
        <v>460</v>
      </c>
      <c r="AB13" s="10">
        <f t="shared" si="23"/>
        <v>460</v>
      </c>
      <c r="AC13" s="10">
        <f t="shared" si="23"/>
        <v>2195</v>
      </c>
    </row>
    <row r="14" spans="1:29" ht="18.75" x14ac:dyDescent="0.3">
      <c r="A14" s="13" t="s">
        <v>8</v>
      </c>
      <c r="B14" s="12"/>
      <c r="C14" s="8">
        <f>AVERAGE(C4:C10)</f>
        <v>14.142857142857142</v>
      </c>
      <c r="D14" s="11">
        <f t="shared" ref="D14:M14" si="24">AVERAGE(D4:D10)</f>
        <v>41</v>
      </c>
      <c r="E14" s="11">
        <f t="shared" si="24"/>
        <v>41.571428571428569</v>
      </c>
      <c r="F14" s="11">
        <f t="shared" si="24"/>
        <v>43</v>
      </c>
      <c r="G14" s="11">
        <f t="shared" si="24"/>
        <v>43.428571428571431</v>
      </c>
      <c r="H14" s="11">
        <f t="shared" si="24"/>
        <v>43</v>
      </c>
      <c r="I14" s="11">
        <f t="shared" si="24"/>
        <v>1.5714285714285714</v>
      </c>
      <c r="J14" s="11">
        <f t="shared" si="24"/>
        <v>2</v>
      </c>
      <c r="K14" s="11">
        <f t="shared" si="24"/>
        <v>3</v>
      </c>
      <c r="L14" s="11">
        <f t="shared" si="24"/>
        <v>3.4285714285714284</v>
      </c>
      <c r="M14" s="11">
        <f t="shared" si="24"/>
        <v>3</v>
      </c>
      <c r="N14" s="10">
        <f>AVERAGE(N4:N10)</f>
        <v>578</v>
      </c>
      <c r="O14" s="10">
        <f t="shared" ref="O14:AC14" si="25">AVERAGE(O4:O10)</f>
        <v>590.14285714285711</v>
      </c>
      <c r="P14" s="10">
        <f t="shared" si="25"/>
        <v>605.57142857142856</v>
      </c>
      <c r="Q14" s="10">
        <f t="shared" si="25"/>
        <v>614.85714285714289</v>
      </c>
      <c r="R14" s="10">
        <f t="shared" si="25"/>
        <v>608.42857142857144</v>
      </c>
      <c r="S14" s="10">
        <f t="shared" si="25"/>
        <v>10.142857142857142</v>
      </c>
      <c r="T14" s="10">
        <f t="shared" si="25"/>
        <v>15.428571428571429</v>
      </c>
      <c r="U14" s="10">
        <f t="shared" si="25"/>
        <v>19.928571428571427</v>
      </c>
      <c r="V14" s="10">
        <f t="shared" si="25"/>
        <v>24.571428571428573</v>
      </c>
      <c r="W14" s="10">
        <f t="shared" si="25"/>
        <v>21.357142857142858</v>
      </c>
      <c r="X14" s="10">
        <f t="shared" si="25"/>
        <v>588.14285714285711</v>
      </c>
      <c r="Y14" s="10">
        <f t="shared" si="25"/>
        <v>605.57142857142856</v>
      </c>
      <c r="Z14" s="10">
        <f t="shared" si="25"/>
        <v>625.5</v>
      </c>
      <c r="AA14" s="10">
        <f t="shared" si="25"/>
        <v>639.42857142857144</v>
      </c>
      <c r="AB14" s="10">
        <f t="shared" si="25"/>
        <v>629.78571428571433</v>
      </c>
      <c r="AC14" s="10">
        <f t="shared" si="25"/>
        <v>3088.4285714285716</v>
      </c>
    </row>
    <row r="15" spans="1:29" ht="18.75" x14ac:dyDescent="0.3">
      <c r="A15" s="13" t="s">
        <v>9</v>
      </c>
      <c r="B15" s="12"/>
      <c r="C15" s="8"/>
      <c r="D15" s="12">
        <f>SUM(D4:D10)</f>
        <v>287</v>
      </c>
      <c r="E15" s="12">
        <f t="shared" ref="E15:M15" si="26">SUM(E4:E10)</f>
        <v>291</v>
      </c>
      <c r="F15" s="12">
        <f t="shared" si="26"/>
        <v>301</v>
      </c>
      <c r="G15" s="12">
        <f t="shared" si="26"/>
        <v>304</v>
      </c>
      <c r="H15" s="12">
        <f t="shared" si="26"/>
        <v>301</v>
      </c>
      <c r="I15" s="12">
        <f t="shared" si="26"/>
        <v>11</v>
      </c>
      <c r="J15" s="12">
        <f t="shared" si="26"/>
        <v>14</v>
      </c>
      <c r="K15" s="12">
        <f t="shared" si="26"/>
        <v>21</v>
      </c>
      <c r="L15" s="12">
        <f t="shared" si="26"/>
        <v>24</v>
      </c>
      <c r="M15" s="12">
        <f t="shared" si="26"/>
        <v>21</v>
      </c>
      <c r="N15" s="10">
        <f>SUM(N4:N10)</f>
        <v>4046</v>
      </c>
      <c r="O15" s="10">
        <f t="shared" ref="O15:AC15" si="27">SUM(O4:O10)</f>
        <v>4131</v>
      </c>
      <c r="P15" s="10">
        <f t="shared" si="27"/>
        <v>4239</v>
      </c>
      <c r="Q15" s="10">
        <f t="shared" si="27"/>
        <v>4304</v>
      </c>
      <c r="R15" s="10">
        <f t="shared" si="27"/>
        <v>4259</v>
      </c>
      <c r="S15" s="10">
        <f t="shared" si="27"/>
        <v>71</v>
      </c>
      <c r="T15" s="10">
        <f t="shared" si="27"/>
        <v>108</v>
      </c>
      <c r="U15" s="10">
        <f t="shared" si="27"/>
        <v>139.5</v>
      </c>
      <c r="V15" s="10">
        <f t="shared" si="27"/>
        <v>172</v>
      </c>
      <c r="W15" s="10">
        <f t="shared" si="27"/>
        <v>149.5</v>
      </c>
      <c r="X15" s="10">
        <f t="shared" si="27"/>
        <v>4117</v>
      </c>
      <c r="Y15" s="10">
        <f t="shared" si="27"/>
        <v>4239</v>
      </c>
      <c r="Z15" s="10">
        <f t="shared" si="27"/>
        <v>4378.5</v>
      </c>
      <c r="AA15" s="10">
        <f t="shared" si="27"/>
        <v>4476</v>
      </c>
      <c r="AB15" s="10">
        <f t="shared" si="27"/>
        <v>4408.5</v>
      </c>
      <c r="AC15" s="10">
        <f t="shared" si="27"/>
        <v>21619</v>
      </c>
    </row>
  </sheetData>
  <mergeCells count="6">
    <mergeCell ref="A1:AC1"/>
    <mergeCell ref="D2:H2"/>
    <mergeCell ref="I2:M2"/>
    <mergeCell ref="N2:R2"/>
    <mergeCell ref="X2:AB2"/>
    <mergeCell ref="S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Rayyan</dc:creator>
  <cp:lastModifiedBy>Muhammad Rayyan</cp:lastModifiedBy>
  <dcterms:created xsi:type="dcterms:W3CDTF">2024-12-24T17:28:02Z</dcterms:created>
  <dcterms:modified xsi:type="dcterms:W3CDTF">2024-12-26T14:31:24Z</dcterms:modified>
</cp:coreProperties>
</file>