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Excel\E-Commerce Sales Dashboard\"/>
    </mc:Choice>
  </mc:AlternateContent>
  <xr:revisionPtr revIDLastSave="0" documentId="13_ncr:1_{2C6838B4-24DA-49FF-9305-B2B663DAEF29}" xr6:coauthVersionLast="47" xr6:coauthVersionMax="47" xr10:uidLastSave="{00000000-0000-0000-0000-000000000000}"/>
  <bookViews>
    <workbookView xWindow="-120" yWindow="-120" windowWidth="15600" windowHeight="11160" firstSheet="6" activeTab="8" xr2:uid="{00000000-000D-0000-FFFF-FFFF00000000}"/>
  </bookViews>
  <sheets>
    <sheet name="Data" sheetId="1" r:id="rId1"/>
    <sheet name="Combo(Sales And Profit)" sheetId="3" r:id="rId2"/>
    <sheet name="Waterfall Chart" sheetId="9" r:id="rId3"/>
    <sheet name="Doughnut" sheetId="11" r:id="rId4"/>
    <sheet name="Map of Sales By Year" sheetId="12" r:id="rId5"/>
    <sheet name="Subcategory Top 5 Bar" sheetId="13" r:id="rId6"/>
    <sheet name="Sparklines Trends" sheetId="14" r:id="rId7"/>
    <sheet name="YOY Growth" sheetId="15" r:id="rId8"/>
    <sheet name="Dashboard"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of Sales By Year'!$E$4:$E$53</definedName>
    <definedName name="_xlchart.v5.3" hidden="1">'Map of Sales By Year'!$D$3</definedName>
    <definedName name="_xlchart.v5.4" hidden="1">'Map of Sales By Year'!$D$4:$D$53</definedName>
    <definedName name="_xlchart.v5.5" hidden="1">'Map of Sales By Year'!$E$3</definedName>
    <definedName name="_xlchart.v5.6" hidden="1">'Map of Sales By Year'!$E$4:$E$53</definedName>
    <definedName name="_xlchart.v5.7" hidden="1">'Map of Sales By Year'!$D$3</definedName>
    <definedName name="_xlchart.v5.8" hidden="1">'Map of Sales By Year'!$D$4:$D$53</definedName>
    <definedName name="_xlchart.v5.9" hidden="1">'Map of Sales By Year'!$E$3</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C10" i="15" l="1"/>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4" i="12"/>
  <c r="D5" i="9"/>
  <c r="D6" i="9"/>
  <c r="D7" i="9"/>
  <c r="D4" i="9"/>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5"/>
  <c r="E10" i="15"/>
  <c r="D10" i="15"/>
  <c r="B10" i="15"/>
  <c r="N17" i="14"/>
  <c r="K17" i="14"/>
  <c r="H17" i="14"/>
  <c r="E17" i="14"/>
  <c r="B17" i="14"/>
  <c r="E53" i="12"/>
  <c r="E5" i="12"/>
  <c r="E9" i="12"/>
  <c r="E13" i="12"/>
  <c r="E17" i="12"/>
  <c r="E21" i="12"/>
  <c r="E25" i="12"/>
  <c r="E29" i="12"/>
  <c r="E33" i="12"/>
  <c r="E37" i="12"/>
  <c r="E41" i="12"/>
  <c r="E45" i="12"/>
  <c r="E49" i="12"/>
  <c r="E6" i="12"/>
  <c r="E10" i="12"/>
  <c r="E14" i="12"/>
  <c r="E18" i="12"/>
  <c r="E22" i="12"/>
  <c r="E26" i="12"/>
  <c r="E30" i="12"/>
  <c r="E34" i="12"/>
  <c r="E38" i="12"/>
  <c r="E42" i="12"/>
  <c r="E46" i="12"/>
  <c r="E50" i="12"/>
  <c r="E7" i="12"/>
  <c r="E11" i="12"/>
  <c r="E15" i="12"/>
  <c r="E19" i="12"/>
  <c r="E23" i="12"/>
  <c r="E27" i="12"/>
  <c r="E31" i="12"/>
  <c r="E35" i="12"/>
  <c r="E39" i="12"/>
  <c r="E43" i="12"/>
  <c r="E47" i="12"/>
  <c r="E51" i="12"/>
  <c r="E8" i="12"/>
  <c r="E12" i="12"/>
  <c r="E16" i="12"/>
  <c r="E20" i="12"/>
  <c r="E24" i="12"/>
  <c r="E28" i="12"/>
  <c r="E32" i="12"/>
  <c r="E36" i="12"/>
  <c r="E40" i="12"/>
  <c r="E44" i="12"/>
  <c r="E48" i="12"/>
  <c r="E52" i="12"/>
  <c r="E4" i="12"/>
  <c r="E7" i="9"/>
  <c r="E5" i="9"/>
  <c r="E6" i="9"/>
  <c r="E4" i="9"/>
</calcChain>
</file>

<file path=xl/sharedStrings.xml><?xml version="1.0" encoding="utf-8"?>
<sst xmlns="http://schemas.openxmlformats.org/spreadsheetml/2006/main" count="130130" uniqueCount="10954">
  <si>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</si>
  <si>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</si>
  <si>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</si>
  <si>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</si>
  <si>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</si>
  <si>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</si>
  <si>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</si>
  <si>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</si>
  <si>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</si>
  <si>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</si>
  <si>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</si>
  <si>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</si>
  <si>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</si>
  <si>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</si>
  <si>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</si>
  <si>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</si>
  <si>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</si>
  <si>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</si>
  <si>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</si>
  <si>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</si>
  <si>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</si>
  <si>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</si>
  <si>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</si>
  <si>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</si>
  <si>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</si>
  <si>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</si>
  <si>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</si>
  <si>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</si>
  <si>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</si>
  <si>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</si>
  <si>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</si>
  <si>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</si>
  <si>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</si>
  <si>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</si>
  <si>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</si>
  <si>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</si>
  <si>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</si>
  <si>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</si>
  <si>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</si>
  <si>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</si>
  <si>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</si>
  <si>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</si>
  <si>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</si>
  <si>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</si>
  <si>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</si>
  <si>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</si>
  <si>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</si>
  <si>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</si>
  <si>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</si>
  <si>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</si>
  <si>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</si>
  <si>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</si>
  <si>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</si>
  <si>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</si>
  <si>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</si>
  <si>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</si>
  <si>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</si>
  <si>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</si>
  <si>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</si>
  <si>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</si>
  <si>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</si>
  <si>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</si>
  <si>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</si>
  <si>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</si>
  <si>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</si>
  <si>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</si>
  <si>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</si>
  <si>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</si>
  <si>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</si>
  <si>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</si>
  <si>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</si>
  <si>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</si>
  <si>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</si>
  <si>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</si>
  <si>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</si>
  <si>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</si>
  <si>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</si>
  <si>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</si>
  <si>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</si>
  <si>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</si>
  <si>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</si>
  <si>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</si>
  <si>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</si>
  <si>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</si>
  <si>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</si>
  <si>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</si>
  <si>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</si>
  <si>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</si>
  <si>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</si>
  <si>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</si>
  <si>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</si>
  <si>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</si>
  <si>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</si>
  <si>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</si>
  <si>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</si>
  <si>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</si>
  <si>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</si>
  <si>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</si>
  <si>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</si>
  <si>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</si>
  <si>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</si>
  <si>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</si>
  <si>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</si>
  <si>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</si>
  <si>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</si>
  <si>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</si>
  <si>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</si>
  <si>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</si>
  <si>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</si>
  <si>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</si>
  <si>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</si>
  <si>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</si>
  <si>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</si>
  <si>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</si>
  <si>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</si>
  <si>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</si>
  <si>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</si>
  <si>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</si>
  <si>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</si>
  <si>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</si>
  <si>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</si>
  <si>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</si>
  <si>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</si>
  <si>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</si>
  <si>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</si>
  <si>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</si>
  <si>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</si>
  <si>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</si>
  <si>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</si>
  <si>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</si>
  <si>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</si>
  <si>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</si>
  <si>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</si>
  <si>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</si>
  <si>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</si>
  <si>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</si>
  <si>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</si>
  <si>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</si>
  <si>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</si>
  <si>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</si>
  <si>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</si>
  <si>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</si>
  <si>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</si>
  <si>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</si>
  <si>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</si>
  <si>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</si>
  <si>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</si>
  <si>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</si>
  <si>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</si>
  <si>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</si>
  <si>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</si>
  <si>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</si>
  <si>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</si>
  <si>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</si>
  <si>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</si>
  <si>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</si>
  <si>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</si>
  <si>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</si>
  <si>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</si>
  <si>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</si>
  <si>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</si>
  <si>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</si>
  <si>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</si>
  <si>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</si>
  <si>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</si>
  <si>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</si>
  <si>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</si>
  <si>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</si>
  <si>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</si>
  <si>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</si>
  <si>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</si>
  <si>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</si>
  <si>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</si>
  <si>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</si>
  <si>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</si>
  <si>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</si>
  <si>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</si>
  <si>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</si>
  <si>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</si>
  <si>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</si>
  <si>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</si>
  <si>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</si>
  <si>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</si>
  <si>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</si>
  <si>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</si>
  <si>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</si>
  <si>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</si>
  <si>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</si>
  <si>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</si>
  <si>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</si>
  <si>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</si>
  <si>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</si>
  <si>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</si>
  <si>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</si>
  <si>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</si>
  <si>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</si>
  <si>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</si>
  <si>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</si>
  <si>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</si>
  <si>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</si>
  <si>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</si>
  <si>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</si>
  <si>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</si>
  <si>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</si>
  <si>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</si>
  <si>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</si>
  <si>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</si>
  <si>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</si>
  <si>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</si>
  <si>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</si>
  <si>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</si>
  <si>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</si>
  <si>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</si>
  <si>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</si>
  <si>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</si>
  <si>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</si>
  <si>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</si>
  <si>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</si>
  <si>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</si>
  <si>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</si>
  <si>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</si>
  <si>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</si>
  <si>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</si>
  <si>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</si>
  <si>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</si>
  <si>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</si>
  <si>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</si>
  <si>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</si>
  <si>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</si>
  <si>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</si>
  <si>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</si>
  <si>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</si>
  <si>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</si>
  <si>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</si>
  <si>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</si>
  <si>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</si>
  <si>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</si>
  <si>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</si>
  <si>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</si>
  <si>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</si>
  <si>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</si>
  <si>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</si>
  <si>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</si>
  <si>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</si>
  <si>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</si>
  <si>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</si>
  <si>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</si>
  <si>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</si>
  <si>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</si>
  <si>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</si>
  <si>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</si>
  <si>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</si>
  <si>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</si>
  <si>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</si>
  <si>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</si>
  <si>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</si>
  <si>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</si>
  <si>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</si>
  <si>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</si>
  <si>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</si>
  <si>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</si>
  <si>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</si>
  <si>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</si>
  <si>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</si>
  <si>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</si>
  <si>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</si>
  <si>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</si>
  <si>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</si>
  <si>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</si>
  <si>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</si>
  <si>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</si>
  <si>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</si>
  <si>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</si>
  <si>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</si>
  <si>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</si>
  <si>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</si>
  <si>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</si>
  <si>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</si>
  <si>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</si>
  <si>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</si>
  <si>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</si>
  <si>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</si>
  <si>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</si>
  <si>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</si>
  <si>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</si>
  <si>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</si>
  <si>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</si>
  <si>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</si>
  <si>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</si>
  <si>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</si>
  <si>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</si>
  <si>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</si>
  <si>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</si>
  <si>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</si>
  <si>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</si>
  <si>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</si>
  <si>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</si>
  <si>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</si>
  <si>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</si>
  <si>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</si>
  <si>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</si>
  <si>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</si>
  <si>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</si>
  <si>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</si>
  <si>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</si>
  <si>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</si>
  <si>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</si>
  <si>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</si>
  <si>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</si>
  <si>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</si>
  <si>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</si>
  <si>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</si>
  <si>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</si>
  <si>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</si>
  <si>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</si>
  <si>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</si>
  <si>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</si>
  <si>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</si>
  <si>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</si>
  <si>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</si>
  <si>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</si>
  <si>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</si>
  <si>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</si>
  <si>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</si>
  <si>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</si>
  <si>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</si>
  <si>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</si>
  <si>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</si>
  <si>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</si>
  <si>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</si>
  <si>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</si>
  <si>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</si>
  <si>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</si>
  <si>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</si>
  <si>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</si>
  <si>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</si>
  <si>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</si>
  <si>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</si>
  <si>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</si>
  <si>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</si>
  <si>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</si>
  <si>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</si>
  <si>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</si>
  <si>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</si>
  <si>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</si>
  <si>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</si>
  <si>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</si>
  <si>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</si>
  <si>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</si>
  <si>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</si>
  <si>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</si>
  <si>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</si>
  <si>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</si>
  <si>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</si>
  <si>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</si>
  <si>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</si>
  <si>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</si>
  <si>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</si>
  <si>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</si>
  <si>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</si>
  <si>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</si>
  <si>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</si>
  <si>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</si>
  <si>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</si>
  <si>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</si>
  <si>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</si>
  <si>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</si>
  <si>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</si>
  <si>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</si>
  <si>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</si>
  <si>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</si>
  <si>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</si>
  <si>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</si>
  <si>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</si>
  <si>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</si>
  <si>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</si>
  <si>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</si>
  <si>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</si>
  <si>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</si>
  <si>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</si>
  <si>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</si>
  <si>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</si>
  <si>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</si>
  <si>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</si>
  <si>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</si>
  <si>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</si>
  <si>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</si>
  <si>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</si>
  <si>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</si>
  <si>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</si>
  <si>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</si>
  <si>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</si>
  <si>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</si>
  <si>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</si>
  <si>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</si>
  <si>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</si>
  <si>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</si>
  <si>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</si>
  <si>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</si>
  <si>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</si>
  <si>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</si>
  <si>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</si>
  <si>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</si>
  <si>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</si>
  <si>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</si>
  <si>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</si>
  <si>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</si>
  <si>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</si>
  <si>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</si>
  <si>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</si>
  <si>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</si>
  <si>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</si>
  <si>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</si>
  <si>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</si>
  <si>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</si>
  <si>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</si>
  <si>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</si>
  <si>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</si>
  <si>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</si>
  <si>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</si>
  <si>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</si>
  <si>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</si>
  <si>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</si>
  <si>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</si>
  <si>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</si>
  <si>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</si>
  <si>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</si>
  <si>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</si>
  <si>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</si>
  <si>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</si>
  <si>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</si>
  <si>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</si>
  <si>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</si>
  <si>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</si>
  <si>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</si>
  <si>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</si>
  <si>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</si>
  <si>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</si>
  <si>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</si>
  <si>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</si>
  <si>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</si>
  <si>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</si>
  <si>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</si>
  <si>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</si>
  <si>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</si>
  <si>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</si>
  <si>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</si>
  <si>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</si>
  <si>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</si>
  <si>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</si>
  <si>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</si>
  <si>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</si>
  <si>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</si>
  <si>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</si>
  <si>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</si>
  <si>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</si>
  <si>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</si>
  <si>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</si>
  <si>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</si>
  <si>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</si>
  <si>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</si>
  <si>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</si>
  <si>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</si>
  <si>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</si>
  <si>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</si>
  <si>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</si>
  <si>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</si>
  <si>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</si>
  <si>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</si>
  <si>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</si>
  <si>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</si>
  <si>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</si>
  <si>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</si>
  <si>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</si>
  <si>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</si>
  <si>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</si>
  <si>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</si>
  <si>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</si>
  <si>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</si>
  <si>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</si>
  <si>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</si>
  <si>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</si>
  <si>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</si>
  <si>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</si>
  <si>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</si>
  <si>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</si>
  <si>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</si>
  <si>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</si>
  <si>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</si>
  <si>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</si>
  <si>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</si>
  <si>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</si>
  <si>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</si>
  <si>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</si>
  <si>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</si>
  <si>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</si>
  <si>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</si>
  <si>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</si>
  <si>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</si>
  <si>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</si>
  <si>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</si>
  <si>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</si>
  <si>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</si>
  <si>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</si>
  <si>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</si>
  <si>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</si>
  <si>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</si>
  <si>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</si>
  <si>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</si>
  <si>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</si>
  <si>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</si>
  <si>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</si>
  <si>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</si>
  <si>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</si>
  <si>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</si>
  <si>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</si>
  <si>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</si>
  <si>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</si>
  <si>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</si>
  <si>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</si>
  <si>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</si>
  <si>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</si>
  <si>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</si>
  <si>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</si>
  <si>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</si>
  <si>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</si>
  <si>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</si>
  <si>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</si>
  <si>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</si>
  <si>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</si>
  <si>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</si>
  <si>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</si>
  <si>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</si>
  <si>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</si>
  <si>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</si>
  <si>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</si>
  <si>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</si>
  <si>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</si>
  <si>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</si>
  <si>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</si>
  <si>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</si>
  <si>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</si>
  <si>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</si>
  <si>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</si>
  <si>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</si>
  <si>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</si>
  <si>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</si>
  <si>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</si>
  <si>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</si>
  <si>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</si>
  <si>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</si>
  <si>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</si>
  <si>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</si>
  <si>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</si>
  <si>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</si>
  <si>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</si>
  <si>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</si>
  <si>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</si>
  <si>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</si>
  <si>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</si>
  <si>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</si>
  <si>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</si>
  <si>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</si>
  <si>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</si>
  <si>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</si>
  <si>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</si>
  <si>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</si>
  <si>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</si>
  <si>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</si>
  <si>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</si>
  <si>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</si>
  <si>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</si>
  <si>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</si>
  <si>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</si>
  <si>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</si>
  <si>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</si>
  <si>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</si>
  <si>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</si>
  <si>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</si>
  <si>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</si>
  <si>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</si>
  <si>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</si>
  <si>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</si>
  <si>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</si>
  <si>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</si>
  <si>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</si>
  <si>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</si>
  <si>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</si>
  <si>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</si>
  <si>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</si>
  <si>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</si>
  <si>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</si>
  <si>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</si>
  <si>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</si>
  <si>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</si>
  <si>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</si>
  <si>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</si>
  <si>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</si>
  <si>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</si>
  <si>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</si>
  <si>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</si>
  <si>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</si>
  <si>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</si>
  <si>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</si>
  <si>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</si>
  <si>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</si>
  <si>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</si>
  <si>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</si>
  <si>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</si>
  <si>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</si>
  <si>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</si>
  <si>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</si>
  <si>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</si>
  <si>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</si>
  <si>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</si>
  <si>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</si>
  <si>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</si>
  <si>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</si>
  <si>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</si>
  <si>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</si>
  <si>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</si>
  <si>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</si>
  <si>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</si>
  <si>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</si>
  <si>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</si>
  <si>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</si>
  <si>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</si>
  <si>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</si>
  <si>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</si>
  <si>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</si>
  <si>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</si>
  <si>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</si>
  <si>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</si>
  <si>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</si>
  <si>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</si>
  <si>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</si>
  <si>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</si>
  <si>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</si>
  <si>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</si>
  <si>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</si>
  <si>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</si>
  <si>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</si>
  <si>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</si>
  <si>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</si>
  <si>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</si>
  <si>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</si>
  <si>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</si>
  <si>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</si>
  <si>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</si>
  <si>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</si>
  <si>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</si>
  <si>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</si>
  <si>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</si>
  <si>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</si>
  <si>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</si>
  <si>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</si>
  <si>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</si>
  <si>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</si>
  <si>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</si>
  <si>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</si>
  <si>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</si>
  <si>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</si>
  <si>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</si>
  <si>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</si>
  <si>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</si>
  <si>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</si>
  <si>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</si>
  <si>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</si>
  <si>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</si>
  <si>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</si>
  <si>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</si>
  <si>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</si>
  <si>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</si>
  <si>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</si>
  <si>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</si>
  <si>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</si>
  <si>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</si>
  <si>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</si>
  <si>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</si>
  <si>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</si>
  <si>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</si>
  <si>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</si>
  <si>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</si>
  <si>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</si>
  <si>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</si>
  <si>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</si>
  <si>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</si>
  <si>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</si>
  <si>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</si>
  <si>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</si>
  <si>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</si>
  <si>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</si>
  <si>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</si>
  <si>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</si>
  <si>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</si>
  <si>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</si>
  <si>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</si>
  <si>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</si>
  <si>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</si>
  <si>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</si>
  <si>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</si>
  <si>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</si>
  <si>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</si>
  <si>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</si>
  <si>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</si>
  <si>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</si>
  <si>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</si>
  <si>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</si>
  <si>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</si>
  <si>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</si>
  <si>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</si>
  <si>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</si>
  <si>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</si>
  <si>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</si>
  <si>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</si>
  <si>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</si>
  <si>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</si>
  <si>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</si>
  <si>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</si>
  <si>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</si>
  <si>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</si>
  <si>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</si>
  <si>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</si>
  <si>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</si>
  <si>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</si>
  <si>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</si>
  <si>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</si>
  <si>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</si>
  <si>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</si>
  <si>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</si>
  <si>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</si>
  <si>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</si>
  <si>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</si>
  <si>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</si>
  <si>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</si>
  <si>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</si>
  <si>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</si>
  <si>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</si>
  <si>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</si>
  <si>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</si>
  <si>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</si>
  <si>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</si>
  <si>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</si>
  <si>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</si>
  <si>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</si>
  <si>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</si>
  <si>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</si>
  <si>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</si>
  <si>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</si>
  <si>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</si>
  <si>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</si>
  <si>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</si>
  <si>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</si>
  <si>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</si>
  <si>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</si>
  <si>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</si>
  <si>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</si>
  <si>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</si>
  <si>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</si>
  <si>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</si>
  <si>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</si>
  <si>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</si>
  <si>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</si>
  <si>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</si>
  <si>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</si>
  <si>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</si>
  <si>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</si>
  <si>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</si>
  <si>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</si>
  <si>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</si>
  <si>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</si>
  <si>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</si>
  <si>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</si>
  <si>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</si>
  <si>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</si>
  <si>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</si>
  <si>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</si>
  <si>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</si>
  <si>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</si>
  <si>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</si>
  <si>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</si>
  <si>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</si>
  <si>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</si>
  <si>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</si>
  <si>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</si>
  <si>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</si>
  <si>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</si>
  <si>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</si>
  <si>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</si>
  <si>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</si>
  <si>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</si>
  <si>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</si>
  <si>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</si>
  <si>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</si>
  <si>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</si>
  <si>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</si>
  <si>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</si>
  <si>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</si>
  <si>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</si>
  <si>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</si>
  <si>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</si>
  <si>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</si>
  <si>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</si>
  <si>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</si>
  <si>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</si>
  <si>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</si>
  <si>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</si>
  <si>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</si>
  <si>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</si>
  <si>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</si>
  <si>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</si>
  <si>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</si>
  <si>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</si>
  <si>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</si>
  <si>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</si>
  <si>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</si>
  <si>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</si>
  <si>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</si>
  <si>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</si>
  <si>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</si>
  <si>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</si>
  <si>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</si>
  <si>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</si>
  <si>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</si>
  <si>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</si>
  <si>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</si>
  <si>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</si>
  <si>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</si>
  <si>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</si>
  <si>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</si>
  <si>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</si>
  <si>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</si>
  <si>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</si>
  <si>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</si>
  <si>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</si>
  <si>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</si>
  <si>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</si>
  <si>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</si>
  <si>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</si>
  <si>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</si>
  <si>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</si>
  <si>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</si>
  <si>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</si>
  <si>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</si>
  <si>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</si>
  <si>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</si>
  <si>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</si>
  <si>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</si>
  <si>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</si>
  <si>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</si>
  <si>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</si>
  <si>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</si>
  <si>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</si>
  <si>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</si>
  <si>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</si>
  <si>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</si>
  <si>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</si>
  <si>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</si>
  <si>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</si>
  <si>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</si>
  <si>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</si>
  <si>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</si>
  <si>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</si>
  <si>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</si>
  <si>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</si>
  <si>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</si>
  <si>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</si>
  <si>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</si>
  <si>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</si>
  <si>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</si>
  <si>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</si>
  <si>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</si>
  <si>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</si>
  <si>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</si>
  <si>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</si>
  <si>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</si>
  <si>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</si>
  <si>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</si>
  <si>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</si>
  <si>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</si>
  <si>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</si>
  <si>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</si>
  <si>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</si>
  <si>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</si>
  <si>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</si>
  <si>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</si>
  <si>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</si>
  <si>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</si>
  <si>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</si>
  <si>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</si>
  <si>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</si>
  <si>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</si>
  <si>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</si>
  <si>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</si>
  <si>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</si>
  <si>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</si>
  <si>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</si>
  <si>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</si>
  <si>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</si>
  <si>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</si>
  <si>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</si>
  <si>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</si>
  <si>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</si>
  <si>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</si>
  <si>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</si>
  <si>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</si>
  <si>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</si>
  <si>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</si>
  <si>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</si>
  <si>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</si>
  <si>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</si>
  <si>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</si>
  <si>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</si>
  <si>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</si>
  <si>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</si>
  <si>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</si>
  <si>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</si>
  <si>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</si>
  <si>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</si>
  <si>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</si>
  <si>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</si>
  <si>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</si>
  <si>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</si>
  <si>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</si>
  <si>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</si>
  <si>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</si>
  <si>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</si>
  <si>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</si>
  <si>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</si>
  <si>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</si>
  <si>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</si>
  <si>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</si>
  <si>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</si>
  <si>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</si>
  <si>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</si>
  <si>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</si>
  <si>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</si>
  <si>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</si>
  <si>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</si>
  <si>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</si>
  <si>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</si>
  <si>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</si>
  <si>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</si>
  <si>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</si>
  <si>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</si>
  <si>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</si>
  <si>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</si>
  <si>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</si>
  <si>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</si>
  <si>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</si>
  <si>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</si>
  <si>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</si>
  <si>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</si>
  <si>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</si>
  <si>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</si>
  <si>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</si>
  <si>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</si>
  <si>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</si>
  <si>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</si>
  <si>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</si>
  <si>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</si>
  <si>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</si>
  <si>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</si>
  <si>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</si>
  <si>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</si>
  <si>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</si>
  <si>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</si>
  <si>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</si>
  <si>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</si>
  <si>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</si>
  <si>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</si>
  <si>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</si>
  <si>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</si>
  <si>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</si>
  <si>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</si>
  <si>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</si>
  <si>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</si>
  <si>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</si>
  <si>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</si>
  <si>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</si>
  <si>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</si>
  <si>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</si>
  <si>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</si>
  <si>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</si>
  <si>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</si>
  <si>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</si>
  <si>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</si>
  <si>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</si>
  <si>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</si>
  <si>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</si>
  <si>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</si>
  <si>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</si>
  <si>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</si>
  <si>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</si>
  <si>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</si>
  <si>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</si>
  <si>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</si>
  <si>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</si>
  <si>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</si>
  <si>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</si>
  <si>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</si>
  <si>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</si>
  <si>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</si>
  <si>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</si>
  <si>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</si>
  <si>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</si>
  <si>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</si>
  <si>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</si>
  <si>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</si>
  <si>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</si>
  <si>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</si>
  <si>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</si>
  <si>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</si>
  <si>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</si>
  <si>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</si>
  <si>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</si>
  <si>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</si>
  <si>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</si>
  <si>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</si>
  <si>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</si>
  <si>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</si>
  <si>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</si>
  <si>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</si>
  <si>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</si>
  <si>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</si>
  <si>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</si>
  <si>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</si>
  <si>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</si>
  <si>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</si>
  <si>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</si>
  <si>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</si>
  <si>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</si>
  <si>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</si>
  <si>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</si>
  <si>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</si>
  <si>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</si>
  <si>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</si>
  <si>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</si>
  <si>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</si>
  <si>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</si>
  <si>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</si>
  <si>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</si>
  <si>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</si>
  <si>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</si>
  <si>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</si>
  <si>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</si>
  <si>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</si>
  <si>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</si>
  <si>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</si>
  <si>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</si>
  <si>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</si>
  <si>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</si>
  <si>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</si>
  <si>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</si>
  <si>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</si>
  <si>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</si>
  <si>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</si>
  <si>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</si>
  <si>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</si>
  <si>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</si>
  <si>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</si>
  <si>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</si>
  <si>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</si>
  <si>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</si>
  <si>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</si>
  <si>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</si>
  <si>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</si>
  <si>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</si>
  <si>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</si>
  <si>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</si>
  <si>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</si>
  <si>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</si>
  <si>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</si>
  <si>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</si>
  <si>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</si>
  <si>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</si>
  <si>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</si>
  <si>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</si>
  <si>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</si>
  <si>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</si>
  <si>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</si>
  <si>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</si>
  <si>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</si>
  <si>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</si>
  <si>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</si>
  <si>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</si>
  <si>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</si>
  <si>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</si>
  <si>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</si>
  <si>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</si>
  <si>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</si>
  <si>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</si>
  <si>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</si>
  <si>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</si>
  <si>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</si>
  <si>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</si>
  <si>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</si>
  <si>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</si>
  <si>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</si>
  <si>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</si>
  <si>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</si>
  <si>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</si>
  <si>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</si>
  <si>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</si>
  <si>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</si>
  <si>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</si>
  <si>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</si>
  <si>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</si>
  <si>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</si>
  <si>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</si>
  <si>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</si>
  <si>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</si>
  <si>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</si>
  <si>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</si>
  <si>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</si>
  <si>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</si>
  <si>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</si>
  <si>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</si>
  <si>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</si>
  <si>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</si>
  <si>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</si>
  <si>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</si>
  <si>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</si>
  <si>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</si>
  <si>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</si>
  <si>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</si>
  <si>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</si>
  <si>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</si>
  <si>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</si>
  <si>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</si>
  <si>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</si>
  <si>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</si>
  <si>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</si>
  <si>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</si>
  <si>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</si>
  <si>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</si>
  <si>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</si>
  <si>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</si>
  <si>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</si>
  <si>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</si>
  <si>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</si>
  <si>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</si>
  <si>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</si>
  <si>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</si>
  <si>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</si>
  <si>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</si>
  <si>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</si>
  <si>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</si>
  <si>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</si>
  <si>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</si>
  <si>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</si>
  <si>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</si>
  <si>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</si>
  <si>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</si>
  <si>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</si>
  <si>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</si>
  <si>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</si>
  <si>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</si>
  <si>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</si>
  <si>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</si>
  <si>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</si>
  <si>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</si>
  <si>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</si>
  <si>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</si>
  <si>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</si>
  <si>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</si>
  <si>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</si>
  <si>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</si>
  <si>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</si>
  <si>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</si>
  <si>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</si>
  <si>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</si>
  <si>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</si>
  <si>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</si>
  <si>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</si>
  <si>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</si>
  <si>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</si>
  <si>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</si>
  <si>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</si>
  <si>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</si>
  <si>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</si>
  <si>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</si>
  <si>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</si>
  <si>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</si>
  <si>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</si>
  <si>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</si>
  <si>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</si>
  <si>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</si>
  <si>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</si>
  <si>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</si>
  <si>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</si>
  <si>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</si>
  <si>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</si>
  <si>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</si>
  <si>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</si>
  <si>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</si>
  <si>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</si>
  <si>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</si>
  <si>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</si>
  <si>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</si>
  <si>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</si>
  <si>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</si>
  <si>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</si>
  <si>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</si>
  <si>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</si>
  <si>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</si>
  <si>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</si>
  <si>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</si>
  <si>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</si>
  <si>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</si>
  <si>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</si>
  <si>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</si>
  <si>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</si>
  <si>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</si>
  <si>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</si>
  <si>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</si>
  <si>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</si>
  <si>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</si>
  <si>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</si>
  <si>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</si>
  <si>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</si>
  <si>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</si>
  <si>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</si>
  <si>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</si>
  <si>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</si>
  <si>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</si>
  <si>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</si>
  <si>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</si>
  <si>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</si>
  <si>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</si>
  <si>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</si>
  <si>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</si>
  <si>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</si>
  <si>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</si>
  <si>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</si>
  <si>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</si>
  <si>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</si>
  <si>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</si>
  <si>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</si>
  <si>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</si>
  <si>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</si>
  <si>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</si>
  <si>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</si>
  <si>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</si>
  <si>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</si>
  <si>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</si>
  <si>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</si>
  <si>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</si>
  <si>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</si>
  <si>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</si>
  <si>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</si>
  <si>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</si>
  <si>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</si>
  <si>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</si>
  <si>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</si>
  <si>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</si>
  <si>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</si>
  <si>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</si>
  <si>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</si>
  <si>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</si>
  <si>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</si>
  <si>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</si>
  <si>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</si>
  <si>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</si>
  <si>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</si>
  <si>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</si>
  <si>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</si>
  <si>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</si>
  <si>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</si>
  <si>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</si>
  <si>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</si>
  <si>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</si>
  <si>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</si>
  <si>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</si>
  <si>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</si>
  <si>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</si>
  <si>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</si>
  <si>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</si>
  <si>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</si>
  <si>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</si>
  <si>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</si>
  <si>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</si>
  <si>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</si>
  <si>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</si>
  <si>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</si>
  <si>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</si>
  <si>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</si>
  <si>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</si>
  <si>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</si>
  <si>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</si>
  <si>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</si>
  <si>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</si>
  <si>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</si>
  <si>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</si>
  <si>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</si>
  <si>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</si>
  <si>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</si>
  <si>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</si>
  <si>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</si>
  <si>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</si>
  <si>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</si>
  <si>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</si>
  <si>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</si>
  <si>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</si>
  <si>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</si>
  <si>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</si>
  <si>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</si>
  <si>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</si>
  <si>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</si>
  <si>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</si>
  <si>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</si>
  <si>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</si>
  <si>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</si>
  <si>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</si>
  <si>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</si>
  <si>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</si>
  <si>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</si>
  <si>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</si>
  <si>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</si>
  <si>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</si>
  <si>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</si>
  <si>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</si>
  <si>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</si>
  <si>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</si>
  <si>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</si>
  <si>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</si>
  <si>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</si>
  <si>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</si>
  <si>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</si>
  <si>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</si>
  <si>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</si>
  <si>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</si>
  <si>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</si>
  <si>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</si>
  <si>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</si>
  <si>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</si>
  <si>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</si>
  <si>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</si>
  <si>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</si>
  <si>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</si>
  <si>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</si>
  <si>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</si>
  <si>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</si>
  <si>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</si>
  <si>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</si>
  <si>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</si>
  <si>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</si>
  <si>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</si>
  <si>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</si>
  <si>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</si>
  <si>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</si>
  <si>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</si>
  <si>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</si>
  <si>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</si>
  <si>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</si>
  <si>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</si>
  <si>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</si>
  <si>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</si>
  <si>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</si>
  <si>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</si>
  <si>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</si>
  <si>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</si>
  <si>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</si>
  <si>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</si>
  <si>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</si>
  <si>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</si>
  <si>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</si>
  <si>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</si>
  <si>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</si>
  <si>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</si>
  <si>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</si>
  <si>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</si>
  <si>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</si>
  <si>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</si>
  <si>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</si>
  <si>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</si>
  <si>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</si>
  <si>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</si>
  <si>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</si>
  <si>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</si>
  <si>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</si>
  <si>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</si>
  <si>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</si>
  <si>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</si>
  <si>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</si>
  <si>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</si>
  <si>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</si>
  <si>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</si>
  <si>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</si>
  <si>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</si>
  <si>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</si>
  <si>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</si>
  <si>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</si>
  <si>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</si>
  <si>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</si>
  <si>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</si>
  <si>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</si>
  <si>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</si>
  <si>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</si>
  <si>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</si>
  <si>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</si>
  <si>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</si>
  <si>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</si>
  <si>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</si>
  <si>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</si>
  <si>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</si>
  <si>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</si>
  <si>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</si>
  <si>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</si>
  <si>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</si>
  <si>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</si>
  <si>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</si>
  <si>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</si>
  <si>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</si>
  <si>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</si>
  <si>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</si>
  <si>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</si>
  <si>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</si>
  <si>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</si>
  <si>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</si>
  <si>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</si>
  <si>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</si>
  <si>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</si>
  <si>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</si>
  <si>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</si>
  <si>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</si>
  <si>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</si>
  <si>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</si>
  <si>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</si>
  <si>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</si>
  <si>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</si>
  <si>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</si>
  <si>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</si>
  <si>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</si>
  <si>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</si>
  <si>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</si>
  <si>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</si>
  <si>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</si>
  <si>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</si>
  <si>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</si>
  <si>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</si>
  <si>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</si>
  <si>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</si>
  <si>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</si>
  <si>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</si>
  <si>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</si>
  <si>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</si>
  <si>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</si>
  <si>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</si>
  <si>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</si>
  <si>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</si>
  <si>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</si>
  <si>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</si>
  <si>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</si>
  <si>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</si>
  <si>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</si>
  <si>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</si>
  <si>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</si>
  <si>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</si>
  <si>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</si>
  <si>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</si>
  <si>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</si>
  <si>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</si>
  <si>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</si>
  <si>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</si>
  <si>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</si>
  <si>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</si>
  <si>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</si>
  <si>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</si>
  <si>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</si>
  <si>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</si>
  <si>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</si>
  <si>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</si>
  <si>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</si>
  <si>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</si>
  <si>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</si>
  <si>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</si>
  <si>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</si>
  <si>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</si>
  <si>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</si>
  <si>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</si>
  <si>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</si>
  <si>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</si>
  <si>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</si>
  <si>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</si>
  <si>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</si>
  <si>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</si>
  <si>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</si>
  <si>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</si>
  <si>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</si>
  <si>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</si>
  <si>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</si>
  <si>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</si>
  <si>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</si>
  <si>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</si>
  <si>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</si>
  <si>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</si>
  <si>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</si>
  <si>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</si>
  <si>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</si>
  <si>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</si>
  <si>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</si>
  <si>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</si>
  <si>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</si>
  <si>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</si>
  <si>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</si>
  <si>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</si>
  <si>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</si>
  <si>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</si>
  <si>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</si>
  <si>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</si>
  <si>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</si>
  <si>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</si>
  <si>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</si>
  <si>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</si>
  <si>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</si>
  <si>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</si>
  <si>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</si>
  <si>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</si>
  <si>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</si>
  <si>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</si>
  <si>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</si>
  <si>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</si>
  <si>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</si>
  <si>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</si>
  <si>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</si>
  <si>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</si>
  <si>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</si>
  <si>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</si>
  <si>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</si>
  <si>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</si>
  <si>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</si>
  <si>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</si>
  <si>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</si>
  <si>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</si>
  <si>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</si>
  <si>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</si>
  <si>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</si>
  <si>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</si>
  <si>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</si>
  <si>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</si>
  <si>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</si>
  <si>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</si>
  <si>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</si>
  <si>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</si>
  <si>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</si>
  <si>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</si>
  <si>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</si>
  <si>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</si>
  <si>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</si>
  <si>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</si>
  <si>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</si>
  <si>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</si>
  <si>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</si>
  <si>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</si>
  <si>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</si>
  <si>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</si>
  <si>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</si>
  <si>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</si>
  <si>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</si>
  <si>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</si>
  <si>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</si>
  <si>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</si>
  <si>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</si>
  <si>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</si>
  <si>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</si>
  <si>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</si>
  <si>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</si>
  <si>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</si>
  <si>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</si>
  <si>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</si>
  <si>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</si>
  <si>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</si>
  <si>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</si>
  <si>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</si>
  <si>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</si>
  <si>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</si>
  <si>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</si>
  <si>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</si>
  <si>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</si>
  <si>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</si>
  <si>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</si>
  <si>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</si>
  <si>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</si>
  <si>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</si>
  <si>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</si>
  <si>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</si>
  <si>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</si>
  <si>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</si>
  <si>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</si>
  <si>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</si>
  <si>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</si>
  <si>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</si>
  <si>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</si>
  <si>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</si>
  <si>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</si>
  <si>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</si>
  <si>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</si>
  <si>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</si>
  <si>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</si>
  <si>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</si>
  <si>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</si>
  <si>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</si>
  <si>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</si>
  <si>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</si>
  <si>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</si>
  <si>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</si>
  <si>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</si>
  <si>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</si>
  <si>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</si>
  <si>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</si>
  <si>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</si>
  <si>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</si>
  <si>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</si>
  <si>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</si>
  <si>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</si>
  <si>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</si>
  <si>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</si>
  <si>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</si>
  <si>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</si>
  <si>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</si>
  <si>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</si>
  <si>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</si>
  <si>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</si>
  <si>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</si>
  <si>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</si>
  <si>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</si>
  <si>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</si>
  <si>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</si>
  <si>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</si>
  <si>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</si>
  <si>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</si>
  <si>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</si>
  <si>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</si>
  <si>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</si>
  <si>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</si>
  <si>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</si>
  <si>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</si>
  <si>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</si>
  <si>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</si>
  <si>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</si>
  <si>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</si>
  <si>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</si>
  <si>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</si>
  <si>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</si>
  <si>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</si>
  <si>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</si>
  <si>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</si>
  <si>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</si>
  <si>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</si>
  <si>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</si>
  <si>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</si>
  <si>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</si>
  <si>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</si>
  <si>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</si>
  <si>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</si>
  <si>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</si>
  <si>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</si>
  <si>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</si>
  <si>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</si>
  <si>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</si>
  <si>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</si>
  <si>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</si>
  <si>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</si>
  <si>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</si>
  <si>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</si>
  <si>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</si>
  <si>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</si>
  <si>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</si>
  <si>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</si>
  <si>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</si>
  <si>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</si>
  <si>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</si>
  <si>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</si>
  <si>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</si>
  <si>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</si>
  <si>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</si>
  <si>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</si>
  <si>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</si>
  <si>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</si>
  <si>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</si>
  <si>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</si>
  <si>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</si>
  <si>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</si>
  <si>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</si>
  <si>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</si>
  <si>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</si>
  <si>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</si>
  <si>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</si>
  <si>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</si>
  <si>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</si>
  <si>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</si>
  <si>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</si>
  <si>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</si>
  <si>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</si>
  <si>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</si>
  <si>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</si>
  <si>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</si>
  <si>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</si>
  <si>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</si>
  <si>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</si>
  <si>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</si>
  <si>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</si>
  <si>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</si>
  <si>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</si>
  <si>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</si>
  <si>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</si>
  <si>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</si>
  <si>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</si>
  <si>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</si>
  <si>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</si>
  <si>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</si>
  <si>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</si>
  <si>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</si>
  <si>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</si>
  <si>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</si>
  <si>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</si>
  <si>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</si>
  <si>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</si>
  <si>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</si>
  <si>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</si>
  <si>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</si>
  <si>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</si>
  <si>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</si>
  <si>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</si>
  <si>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</si>
  <si>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</si>
  <si>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</si>
  <si>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</si>
  <si>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</si>
  <si>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</si>
  <si>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</si>
  <si>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</si>
  <si>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</si>
  <si>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</si>
  <si>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</si>
  <si>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</si>
  <si>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</si>
  <si>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</si>
  <si>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</si>
  <si>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</si>
  <si>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</si>
  <si>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</si>
  <si>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</si>
  <si>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</si>
  <si>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</si>
  <si>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</si>
  <si>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</si>
  <si>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</si>
  <si>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</si>
  <si>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</si>
  <si>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</si>
  <si>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</si>
  <si>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</si>
  <si>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</si>
  <si>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</si>
  <si>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</si>
  <si>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</si>
  <si>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</si>
  <si>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</si>
  <si>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</si>
  <si>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</si>
  <si>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</si>
  <si>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</si>
  <si>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</si>
  <si>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</si>
  <si>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</si>
  <si>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</si>
  <si>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</si>
  <si>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</si>
  <si>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</si>
  <si>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</si>
  <si>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</si>
  <si>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</si>
  <si>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</si>
  <si>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</si>
  <si>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</si>
  <si>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</si>
  <si>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</si>
  <si>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</si>
  <si>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</si>
  <si>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</si>
  <si>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</si>
  <si>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</si>
  <si>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</si>
  <si>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</si>
  <si>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</si>
  <si>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</si>
  <si>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</si>
  <si>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</si>
  <si>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</si>
  <si>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</si>
  <si>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</si>
  <si>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</si>
  <si>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</si>
  <si>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</si>
  <si>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</si>
  <si>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</si>
  <si>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</si>
  <si>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</si>
  <si>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</si>
  <si>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</si>
  <si>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</si>
  <si>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</si>
  <si>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</si>
  <si>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</si>
  <si>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</si>
  <si>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</si>
  <si>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</si>
  <si>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</si>
  <si>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</si>
  <si>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</si>
  <si>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</si>
  <si>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</si>
  <si>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</si>
  <si>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</si>
  <si>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</si>
  <si>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</si>
  <si>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</si>
  <si>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</si>
  <si>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</si>
  <si>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</si>
  <si>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</si>
  <si>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</si>
  <si>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</si>
  <si>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</si>
  <si>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</si>
  <si>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</si>
  <si>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</si>
  <si>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</si>
  <si>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</si>
  <si>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</si>
  <si>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</si>
  <si>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</si>
  <si>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</si>
  <si>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</si>
  <si>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</si>
  <si>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</si>
  <si>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</si>
  <si>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</si>
  <si>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</si>
  <si>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</si>
  <si>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</si>
  <si>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</si>
  <si>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</si>
  <si>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</si>
  <si>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</si>
  <si>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</si>
  <si>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</si>
  <si>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</si>
  <si>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</si>
  <si>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</si>
  <si>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</si>
  <si>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</si>
  <si>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</si>
  <si>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</si>
  <si>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</si>
  <si>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</si>
  <si>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</si>
  <si>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</si>
  <si>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</si>
  <si>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</si>
  <si>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</si>
  <si>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</si>
  <si>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</si>
  <si>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</si>
  <si>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</si>
  <si>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</si>
  <si>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</si>
  <si>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</si>
  <si>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</si>
  <si>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</si>
  <si>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</si>
  <si>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</si>
  <si>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</si>
  <si>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</si>
  <si>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</si>
  <si>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</si>
  <si>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</si>
  <si>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</si>
  <si>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</si>
  <si>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</si>
  <si>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</si>
  <si>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</si>
  <si>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</si>
  <si>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</si>
  <si>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</si>
  <si>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</si>
  <si>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</si>
  <si>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</si>
  <si>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</si>
  <si>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</si>
  <si>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</si>
  <si>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</si>
  <si>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</si>
  <si>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</si>
  <si>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</si>
  <si>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</si>
  <si>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</si>
  <si>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</si>
  <si>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</si>
  <si>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</si>
  <si>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</si>
  <si>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</si>
  <si>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</si>
  <si>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</si>
  <si>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</si>
  <si>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</si>
  <si>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</si>
  <si>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</si>
  <si>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</si>
  <si>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</si>
  <si>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</si>
  <si>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</si>
  <si>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</si>
  <si>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</si>
  <si>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</si>
  <si>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</si>
  <si>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</si>
  <si>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</si>
  <si>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</si>
  <si>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</si>
  <si>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</si>
  <si>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</si>
  <si>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</si>
  <si>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</si>
  <si>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</si>
  <si>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</si>
  <si>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</si>
  <si>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</si>
  <si>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</si>
  <si>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</si>
  <si>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</si>
  <si>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</si>
  <si>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</si>
  <si>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</si>
  <si>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</si>
  <si>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</si>
  <si>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</si>
  <si>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</si>
  <si>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</si>
  <si>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</si>
  <si>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</si>
  <si>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</si>
  <si>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</si>
  <si>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</si>
  <si>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</si>
  <si>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</si>
  <si>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</si>
  <si>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</si>
  <si>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</si>
  <si>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</si>
  <si>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</si>
  <si>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</si>
  <si>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</si>
  <si>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</si>
  <si>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</si>
  <si>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</si>
  <si>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</si>
  <si>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</si>
  <si>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</si>
  <si>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</si>
  <si>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</si>
  <si>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</si>
  <si>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</si>
  <si>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</si>
  <si>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</si>
  <si>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</si>
  <si>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</si>
  <si>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</si>
  <si>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</si>
  <si>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</si>
  <si>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</si>
  <si>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</si>
  <si>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</si>
  <si>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</si>
  <si>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</si>
  <si>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</si>
  <si>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</si>
  <si>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</si>
  <si>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</si>
  <si>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</si>
  <si>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</si>
  <si>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</si>
  <si>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</si>
  <si>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</si>
  <si>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</si>
  <si>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</si>
  <si>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</si>
  <si>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</si>
  <si>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</si>
  <si>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</si>
  <si>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</si>
  <si>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</si>
  <si>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</si>
  <si>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</si>
  <si>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</si>
  <si>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</si>
  <si>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</si>
  <si>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</si>
  <si>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</si>
  <si>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</si>
  <si>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</si>
  <si>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</si>
  <si>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</si>
  <si>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</si>
  <si>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</si>
  <si>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</si>
  <si>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</si>
  <si>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</si>
  <si>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</si>
  <si>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</si>
  <si>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</si>
  <si>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</si>
  <si>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</si>
  <si>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</si>
  <si>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</si>
  <si>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</si>
  <si>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</si>
  <si>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</si>
  <si>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</si>
  <si>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</si>
  <si>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</si>
  <si>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</si>
  <si>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</si>
  <si>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</si>
  <si>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</si>
  <si>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</si>
  <si>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</si>
  <si>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</si>
  <si>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</si>
  <si>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</si>
  <si>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</si>
  <si>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</si>
  <si>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</si>
  <si>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</si>
  <si>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</si>
  <si>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</si>
  <si>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</si>
  <si>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</si>
  <si>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</si>
  <si>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</si>
  <si>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</si>
  <si>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</si>
  <si>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</si>
  <si>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</si>
  <si>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</si>
  <si>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</si>
  <si>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</si>
  <si>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</si>
  <si>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</si>
  <si>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</si>
  <si>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</si>
  <si>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</si>
  <si>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</si>
  <si>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</si>
  <si>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</si>
  <si>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</si>
  <si>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</si>
  <si>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</si>
  <si>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</si>
  <si>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</si>
  <si>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</si>
  <si>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</si>
  <si>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</si>
  <si>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</si>
  <si>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</si>
  <si>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</si>
  <si>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</si>
  <si>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</si>
  <si>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</si>
  <si>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</si>
  <si>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</si>
  <si>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</si>
  <si>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</si>
  <si>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</si>
  <si>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</si>
  <si>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</si>
  <si>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</si>
  <si>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</si>
  <si>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</si>
  <si>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</si>
  <si>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</si>
  <si>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</si>
  <si>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</si>
  <si>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</si>
  <si>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</si>
  <si>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</si>
  <si>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</si>
  <si>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</si>
  <si>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</si>
  <si>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</si>
  <si>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</si>
  <si>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</si>
  <si>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</si>
  <si>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</si>
  <si>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</si>
  <si>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</si>
  <si>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</si>
  <si>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</si>
  <si>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</si>
  <si>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</si>
  <si>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</si>
  <si>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</si>
  <si>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</si>
  <si>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</si>
  <si>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</si>
  <si>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</si>
  <si>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</si>
  <si>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</si>
  <si>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</si>
  <si>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</si>
  <si>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</si>
  <si>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</si>
  <si>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</si>
  <si>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</si>
  <si>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</si>
  <si>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</si>
  <si>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</si>
  <si>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</si>
  <si>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</si>
  <si>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</si>
  <si>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</si>
  <si>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</si>
  <si>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</si>
  <si>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</si>
  <si>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</si>
  <si>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</si>
  <si>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</si>
  <si>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</si>
  <si>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</si>
  <si>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</si>
  <si>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</si>
  <si>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</si>
  <si>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</si>
  <si>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</si>
  <si>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</si>
  <si>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</si>
  <si>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</si>
  <si>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</si>
  <si>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</si>
  <si>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</si>
  <si>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</si>
  <si>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</si>
  <si>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</si>
  <si>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</si>
  <si>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</si>
  <si>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</si>
  <si>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</si>
  <si>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</si>
  <si>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</si>
  <si>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</si>
  <si>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</si>
  <si>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</si>
  <si>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</si>
  <si>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</si>
  <si>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</si>
  <si>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</si>
  <si>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</si>
  <si>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</si>
  <si>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</si>
  <si>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</si>
  <si>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</si>
  <si>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</si>
  <si>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</si>
  <si>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</si>
  <si>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</si>
  <si>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</si>
  <si>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</si>
  <si>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</si>
  <si>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</si>
  <si>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</si>
  <si>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</si>
  <si>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</si>
  <si>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</si>
  <si>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</si>
  <si>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</si>
  <si>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</si>
  <si>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</si>
  <si>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</si>
  <si>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</si>
  <si>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</si>
  <si>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</si>
  <si>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</si>
  <si>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</si>
  <si>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</si>
  <si>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</si>
  <si>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</si>
  <si>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</si>
  <si>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</si>
  <si>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</si>
  <si>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</si>
  <si>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</si>
  <si>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</si>
  <si>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</si>
  <si>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</si>
  <si>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</si>
  <si>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</si>
  <si>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</si>
  <si>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</si>
  <si>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</si>
  <si>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</si>
  <si>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</si>
  <si>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</si>
  <si>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</si>
  <si>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</si>
  <si>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</si>
  <si>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</si>
  <si>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</si>
  <si>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</si>
  <si>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</si>
  <si>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</si>
  <si>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</si>
  <si>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</si>
  <si>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</si>
  <si>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</si>
  <si>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</si>
  <si>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</si>
  <si>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</si>
  <si>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</si>
  <si>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</si>
  <si>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</si>
  <si>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</si>
  <si>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</si>
  <si>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</si>
  <si>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</si>
  <si>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</si>
  <si>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</si>
  <si>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</si>
  <si>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</si>
  <si>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</si>
  <si>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</si>
  <si>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</si>
  <si>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</si>
  <si>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</si>
  <si>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</si>
  <si>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</si>
  <si>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</si>
  <si>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</si>
  <si>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</si>
  <si>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</si>
  <si>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</si>
  <si>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</si>
  <si>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</si>
  <si>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</si>
  <si>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</si>
  <si>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</si>
  <si>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</si>
  <si>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</si>
  <si>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</si>
  <si>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</si>
  <si>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</si>
  <si>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</si>
  <si>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</si>
  <si>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</si>
  <si>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</si>
  <si>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</si>
  <si>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</si>
  <si>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</si>
  <si>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</si>
  <si>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</si>
  <si>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</si>
  <si>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</si>
  <si>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</si>
  <si>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</si>
  <si>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</si>
  <si>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</si>
  <si>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</si>
  <si>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</si>
  <si>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</si>
  <si>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</si>
  <si>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</si>
  <si>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</si>
  <si>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</si>
  <si>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</si>
  <si>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</si>
  <si>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</si>
  <si>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</si>
  <si>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</si>
  <si>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</si>
  <si>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</si>
  <si>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</si>
  <si>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</si>
  <si>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</si>
  <si>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</si>
  <si>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</si>
  <si>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</si>
  <si>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</si>
  <si>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</si>
  <si>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</si>
  <si>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</si>
  <si>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</si>
  <si>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</si>
  <si>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</si>
  <si>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</si>
  <si>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</si>
  <si>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</si>
  <si>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</si>
  <si>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</si>
  <si>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</si>
  <si>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</si>
  <si>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</si>
  <si>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</si>
  <si>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</si>
  <si>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</si>
  <si>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</si>
  <si>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</si>
  <si>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</si>
  <si>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</si>
  <si>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</si>
  <si>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</si>
  <si>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</si>
  <si>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</si>
  <si>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</si>
  <si>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</si>
  <si>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</si>
  <si>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</si>
  <si>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</si>
  <si>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</si>
  <si>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</si>
  <si>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</si>
  <si>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</si>
  <si>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</si>
  <si>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</si>
  <si>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</si>
  <si>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</si>
  <si>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</si>
  <si>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</si>
  <si>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</si>
  <si>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</si>
  <si>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</si>
  <si>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</si>
  <si>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</si>
  <si>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</si>
  <si>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</si>
  <si>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</si>
  <si>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</si>
  <si>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</si>
  <si>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</si>
  <si>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</si>
  <si>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</si>
  <si>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</si>
  <si>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</si>
  <si>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</si>
  <si>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</si>
  <si>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</si>
  <si>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</si>
  <si>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</si>
  <si>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</si>
  <si>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</si>
  <si>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</si>
  <si>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</si>
  <si>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</si>
  <si>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</si>
  <si>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</si>
  <si>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</si>
  <si>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</si>
  <si>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</si>
  <si>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</si>
  <si>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</si>
  <si>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</si>
  <si>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</si>
  <si>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</si>
  <si>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</si>
  <si>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</si>
  <si>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</si>
  <si>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</si>
  <si>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</si>
  <si>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</si>
  <si>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</si>
  <si>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</si>
  <si>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</si>
  <si>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</si>
  <si>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</si>
  <si>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</si>
  <si>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</si>
  <si>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</si>
  <si>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</si>
  <si>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</si>
  <si>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</si>
  <si>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</si>
  <si>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</si>
  <si>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</si>
  <si>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</si>
  <si>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</si>
  <si>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</si>
  <si>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</si>
  <si>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</si>
  <si>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</si>
  <si>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</si>
  <si>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</si>
  <si>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</si>
  <si>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</si>
  <si>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</si>
  <si>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</si>
  <si>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</si>
  <si>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</si>
  <si>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</si>
  <si>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</si>
  <si>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</si>
  <si>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</si>
  <si>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</si>
  <si>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</si>
  <si>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</si>
  <si>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</si>
  <si>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</si>
  <si>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</si>
  <si>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</si>
  <si>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</si>
  <si>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</si>
  <si>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</si>
  <si>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</si>
  <si>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</si>
  <si>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</si>
  <si>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</si>
  <si>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</si>
  <si>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</si>
  <si>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</si>
  <si>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</si>
  <si>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</si>
  <si>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</si>
  <si>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</si>
  <si>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</si>
  <si>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</si>
  <si>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</si>
  <si>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</si>
  <si>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</si>
  <si>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</si>
  <si>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</si>
  <si>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</si>
  <si>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</si>
  <si>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</si>
  <si>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</si>
  <si>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</si>
  <si>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</si>
  <si>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</si>
  <si>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</si>
  <si>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</si>
  <si>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</si>
  <si>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</si>
  <si>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</si>
  <si>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</si>
  <si>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</si>
  <si>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</si>
  <si>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</si>
  <si>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</si>
  <si>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</si>
  <si>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</si>
  <si>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</si>
  <si>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</si>
  <si>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</si>
  <si>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</si>
  <si>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</si>
  <si>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</si>
  <si>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</si>
  <si>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</si>
  <si>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</si>
  <si>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</si>
  <si>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</si>
  <si>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</si>
  <si>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</si>
  <si>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</si>
  <si>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</si>
  <si>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</si>
  <si>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</si>
  <si>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</si>
  <si>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</si>
  <si>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</si>
  <si>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</si>
  <si>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</si>
  <si>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</si>
  <si>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</si>
  <si>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</si>
  <si>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</si>
  <si>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</si>
  <si>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</si>
  <si>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</si>
  <si>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</si>
  <si>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</si>
  <si>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</si>
  <si>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</si>
  <si>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</si>
  <si>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</si>
  <si>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</si>
  <si>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</si>
  <si>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</si>
  <si>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</si>
  <si>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</si>
  <si>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</si>
  <si>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</si>
  <si>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</si>
  <si>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</si>
  <si>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</si>
  <si>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</si>
  <si>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</si>
  <si>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</si>
  <si>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</si>
  <si>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</si>
  <si>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</si>
  <si>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</si>
  <si>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</si>
  <si>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</si>
  <si>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</si>
  <si>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</si>
  <si>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</si>
  <si>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</si>
  <si>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</si>
  <si>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</si>
  <si>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</si>
  <si>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</si>
  <si>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</si>
  <si>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</si>
  <si>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</si>
  <si>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</si>
  <si>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</si>
  <si>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</si>
  <si>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</si>
  <si>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</si>
  <si>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</si>
  <si>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</si>
  <si>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</si>
  <si>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</si>
  <si>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</si>
  <si>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</si>
  <si>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</si>
  <si>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</si>
  <si>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</si>
  <si>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</si>
  <si>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</si>
  <si>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</si>
  <si>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</si>
  <si>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</si>
  <si>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</si>
  <si>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</si>
  <si>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</si>
  <si>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</si>
  <si>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</si>
  <si>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</si>
  <si>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</si>
  <si>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</si>
  <si>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</si>
  <si>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</si>
  <si>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</si>
  <si>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</si>
  <si>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</si>
  <si>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</si>
  <si>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</si>
  <si>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</si>
  <si>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</si>
  <si>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</si>
  <si>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</si>
  <si>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</si>
  <si>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</si>
  <si>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</si>
  <si>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</si>
  <si>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</si>
  <si>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</si>
  <si>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</si>
  <si>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</si>
  <si>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</si>
  <si>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</si>
  <si>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</si>
  <si>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</si>
  <si>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</si>
  <si>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</si>
  <si>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</si>
  <si>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</si>
  <si>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</si>
  <si>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</si>
  <si>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</si>
  <si>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</si>
  <si>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</si>
  <si>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</si>
  <si>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</si>
  <si>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</si>
  <si>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</si>
  <si>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</si>
  <si>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</si>
  <si>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</si>
  <si>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</si>
  <si>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</si>
  <si>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</si>
  <si>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</si>
  <si>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</si>
  <si>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</si>
  <si>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</si>
  <si>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</si>
  <si>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</si>
  <si>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</si>
  <si>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</si>
  <si>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</si>
  <si>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</si>
  <si>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</si>
  <si>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</si>
  <si>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</si>
  <si>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</si>
  <si>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</si>
  <si>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</si>
  <si>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</si>
  <si>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</si>
  <si>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</si>
  <si>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</si>
  <si>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</si>
  <si>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</si>
  <si>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</si>
  <si>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</si>
  <si>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</si>
  <si>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</si>
  <si>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</si>
  <si>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</si>
  <si>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</si>
  <si>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</si>
  <si>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</si>
  <si>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</si>
  <si>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</si>
  <si>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</si>
  <si>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</si>
  <si>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</si>
  <si>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</si>
  <si>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</si>
  <si>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</si>
  <si>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</si>
  <si>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</si>
  <si>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</si>
  <si>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</si>
  <si>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</si>
  <si>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</si>
  <si>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</si>
  <si>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</si>
  <si>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</si>
  <si>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</si>
  <si>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</si>
  <si>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</si>
  <si>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</si>
  <si>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</si>
  <si>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</si>
  <si>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</si>
  <si>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</si>
  <si>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</si>
  <si>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</si>
  <si>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</si>
  <si>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</si>
  <si>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</si>
  <si>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</si>
  <si>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</si>
  <si>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</si>
  <si>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</si>
  <si>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</si>
  <si>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</si>
  <si>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</si>
  <si>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</si>
  <si>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</si>
  <si>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</si>
  <si>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</si>
  <si>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</si>
  <si>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</si>
  <si>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</si>
  <si>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</si>
  <si>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</si>
  <si>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</si>
  <si>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</si>
  <si>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</si>
  <si>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</si>
  <si>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</si>
  <si>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</si>
  <si>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</si>
  <si>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</si>
  <si>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</si>
  <si>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</si>
  <si>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</si>
  <si>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</si>
  <si>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</si>
  <si>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</si>
  <si>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</si>
  <si>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</si>
  <si>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</si>
  <si>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</si>
  <si>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</si>
  <si>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</si>
  <si>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</si>
  <si>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</si>
  <si>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</si>
  <si>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</si>
  <si>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</si>
  <si>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</si>
  <si>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</si>
  <si>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</si>
  <si>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</si>
  <si>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</si>
  <si>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</si>
  <si>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</si>
  <si>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</si>
  <si>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</si>
  <si>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</si>
  <si>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</si>
  <si>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</si>
  <si>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</si>
  <si>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</si>
  <si>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</si>
  <si>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</si>
  <si>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</si>
  <si>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</si>
  <si>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</si>
  <si>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</si>
  <si>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</si>
  <si>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</si>
  <si>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</si>
  <si>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</si>
  <si>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</si>
  <si>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</si>
  <si>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</si>
  <si>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</si>
  <si>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</si>
  <si>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</si>
  <si>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</si>
  <si>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</si>
  <si>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</si>
  <si>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</si>
  <si>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</si>
  <si>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</si>
  <si>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</si>
  <si>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</si>
  <si>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</si>
  <si>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</si>
  <si>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</si>
  <si>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</si>
  <si>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</si>
  <si>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</si>
  <si>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</si>
  <si>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</si>
  <si>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</si>
  <si>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</si>
  <si>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</si>
  <si>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</si>
  <si>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</si>
  <si>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</si>
  <si>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</si>
  <si>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</si>
  <si>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</si>
  <si>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</si>
  <si>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</si>
  <si>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</si>
  <si>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</si>
  <si>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</si>
  <si>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</si>
  <si>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</si>
  <si>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</si>
  <si>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</si>
  <si>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</si>
  <si>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</si>
  <si>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</si>
  <si>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</si>
  <si>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</si>
  <si>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</si>
  <si>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</si>
  <si>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</si>
  <si>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</si>
  <si>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</si>
  <si>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</si>
  <si>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</si>
  <si>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</si>
  <si>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</si>
  <si>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</si>
  <si>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</si>
  <si>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</si>
  <si>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</si>
  <si>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</si>
  <si>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</si>
  <si>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</si>
  <si>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</si>
  <si>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</si>
  <si>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</si>
  <si>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</si>
  <si>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</si>
  <si>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</si>
  <si>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</si>
  <si>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</si>
  <si>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</si>
  <si>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</si>
  <si>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</si>
  <si>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</si>
  <si>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</si>
  <si>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</si>
  <si>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</si>
  <si>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</si>
  <si>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</si>
  <si>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</si>
  <si>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</si>
  <si>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</si>
  <si>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</si>
  <si>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</si>
  <si>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</si>
  <si>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</si>
  <si>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</si>
  <si>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</si>
  <si>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</si>
  <si>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</si>
  <si>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</si>
  <si>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</si>
  <si>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</si>
  <si>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</si>
  <si>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</si>
  <si>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</si>
  <si>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</si>
  <si>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</si>
  <si>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</si>
  <si>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</si>
  <si>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</si>
  <si>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</si>
  <si>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</si>
  <si>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</si>
  <si>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</si>
  <si>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</si>
  <si>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</si>
  <si>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</si>
  <si>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</si>
  <si>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</si>
  <si>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</si>
  <si>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</si>
  <si>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</si>
  <si>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</si>
  <si>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</si>
  <si>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</si>
  <si>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</si>
  <si>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</si>
  <si>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</si>
  <si>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</si>
  <si>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</si>
  <si>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</si>
  <si>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</si>
  <si>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</si>
  <si>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</si>
  <si>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</si>
  <si>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</si>
  <si>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</si>
  <si>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</si>
  <si>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</si>
  <si>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</si>
  <si>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</si>
  <si>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</si>
  <si>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</si>
  <si>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</si>
  <si>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</si>
  <si>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</si>
  <si>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</si>
  <si>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</si>
  <si>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</si>
  <si>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</si>
  <si>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</si>
  <si>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</si>
  <si>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</si>
  <si>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</si>
  <si>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</si>
  <si>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</si>
  <si>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</si>
  <si>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</si>
  <si>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</si>
  <si>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</si>
  <si>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</si>
  <si>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</si>
  <si>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</si>
  <si>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</si>
  <si>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</si>
  <si>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</si>
  <si>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</si>
  <si>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</si>
  <si>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</si>
  <si>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</si>
  <si>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</si>
  <si>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</si>
  <si>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</si>
  <si>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</si>
  <si>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</si>
  <si>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</si>
  <si>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</si>
  <si>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</si>
  <si>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</si>
  <si>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</si>
  <si>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</si>
  <si>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</si>
  <si>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</si>
  <si>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</si>
  <si>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</si>
  <si>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</si>
  <si>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</si>
  <si>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</si>
  <si>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</si>
  <si>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</si>
  <si>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</si>
  <si>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</si>
  <si>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</si>
  <si>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</si>
  <si>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</si>
  <si>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</si>
  <si>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</si>
  <si>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</si>
  <si>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</si>
  <si>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</si>
  <si>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</si>
  <si>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</si>
  <si>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</si>
  <si>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</si>
  <si>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</si>
  <si>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</si>
  <si>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</si>
  <si>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</si>
  <si>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</si>
  <si>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</si>
  <si>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</si>
  <si>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</si>
  <si>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</si>
  <si>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</si>
  <si>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</si>
  <si>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</si>
  <si>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</si>
  <si>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</si>
  <si>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</si>
  <si>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</si>
  <si>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</si>
  <si>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</si>
  <si>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</si>
  <si>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</si>
  <si>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</si>
  <si>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</si>
  <si>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</si>
  <si>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</si>
  <si>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</si>
  <si>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</si>
  <si>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</si>
  <si>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</si>
  <si>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</si>
  <si>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</si>
  <si>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</si>
  <si>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</si>
  <si>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</si>
  <si>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</si>
  <si>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</si>
  <si>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</si>
  <si>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</si>
  <si>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</si>
  <si>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</si>
  <si>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</si>
  <si>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</si>
  <si>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</si>
  <si>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</si>
  <si>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</si>
  <si>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</si>
  <si>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</si>
  <si>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</si>
  <si>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</si>
  <si>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</si>
  <si>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</si>
  <si>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</si>
  <si>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</si>
  <si>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</si>
  <si>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</si>
  <si>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</si>
  <si>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</si>
  <si>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</si>
  <si>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</si>
  <si>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</si>
  <si>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</si>
  <si>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</si>
  <si>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</si>
  <si>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</si>
  <si>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</si>
  <si>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</si>
  <si>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</si>
  <si>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</si>
  <si>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</si>
  <si>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</si>
  <si>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</si>
  <si>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</si>
  <si>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</si>
  <si>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</si>
  <si>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</si>
  <si>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</si>
  <si>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</si>
  <si>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</si>
  <si>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</si>
  <si>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</si>
  <si>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</si>
  <si>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</si>
  <si>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</si>
  <si>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</si>
  <si>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</si>
  <si>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</si>
  <si>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</si>
  <si>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</si>
  <si>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</si>
  <si>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</si>
  <si>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</si>
  <si>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</si>
  <si>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</si>
  <si>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</si>
  <si>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</si>
  <si>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</si>
  <si>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</si>
  <si>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</si>
  <si>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</si>
  <si>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</si>
  <si>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</si>
  <si>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</si>
  <si>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</si>
  <si>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</si>
  <si>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</si>
  <si>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</si>
  <si>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</si>
  <si>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</si>
  <si>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</si>
  <si>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</si>
  <si>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</si>
  <si>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</si>
  <si>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</si>
  <si>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</si>
  <si>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</si>
  <si>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</si>
  <si>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</si>
  <si>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</si>
  <si>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</si>
  <si>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</si>
  <si>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</si>
  <si>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</si>
  <si>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</si>
  <si>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</si>
  <si>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</si>
  <si>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</si>
  <si>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</si>
  <si>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</si>
  <si>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</si>
  <si>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</si>
  <si>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</si>
  <si>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</si>
  <si>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</si>
  <si>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</si>
  <si>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</si>
  <si>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</si>
  <si>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</si>
  <si>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</si>
  <si>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</si>
  <si>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</si>
  <si>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</si>
  <si>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</si>
  <si>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</si>
  <si>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</si>
  <si>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</si>
  <si>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</si>
  <si>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</si>
  <si>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</si>
  <si>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</si>
  <si>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</si>
  <si>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</si>
  <si>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</si>
  <si>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</si>
  <si>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</si>
  <si>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</si>
  <si>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</si>
  <si>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</si>
  <si>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</si>
  <si>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</si>
  <si>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</si>
  <si>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</si>
  <si>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</si>
  <si>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</si>
  <si>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</si>
  <si>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</si>
  <si>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</si>
  <si>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</si>
  <si>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</si>
  <si>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</si>
  <si>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</si>
  <si>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</si>
  <si>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</si>
  <si>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</si>
  <si>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</si>
  <si>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</si>
  <si>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</si>
  <si>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</si>
  <si>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</si>
  <si>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</si>
  <si>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</si>
  <si>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</si>
  <si>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</si>
  <si>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</si>
  <si>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</si>
  <si>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</si>
  <si>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</si>
  <si>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</si>
  <si>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</si>
  <si>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</si>
  <si>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</si>
  <si>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</si>
  <si>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</si>
  <si>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</si>
  <si>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</si>
  <si>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</si>
  <si>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</si>
  <si>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</si>
  <si>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</si>
  <si>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</si>
  <si>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</si>
  <si>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</si>
  <si>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</si>
  <si>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</si>
  <si>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</si>
  <si>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</si>
  <si>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</si>
  <si>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</si>
  <si>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</si>
  <si>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</si>
  <si>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</si>
  <si>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</si>
  <si>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</si>
  <si>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</si>
  <si>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</si>
  <si>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</si>
  <si>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</si>
  <si>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</si>
  <si>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</si>
  <si>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</si>
  <si>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</si>
  <si>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</si>
  <si>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</si>
  <si>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</si>
  <si>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</si>
  <si>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</si>
  <si>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</si>
  <si>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</si>
  <si>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</si>
  <si>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</si>
  <si>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</si>
  <si>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</si>
  <si>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</si>
  <si>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</si>
  <si>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</si>
  <si>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</si>
  <si>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</si>
  <si>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</si>
  <si>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</si>
  <si>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</si>
  <si>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</si>
  <si>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</si>
  <si>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</si>
  <si>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</si>
  <si>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</si>
  <si>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</si>
  <si>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</si>
  <si>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</si>
  <si>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</si>
  <si>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</si>
  <si>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</si>
  <si>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</si>
  <si>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</si>
  <si>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</si>
  <si>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</si>
  <si>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</si>
  <si>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</si>
  <si>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</si>
  <si>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</si>
  <si>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</si>
  <si>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</si>
  <si>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</si>
  <si>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</si>
  <si>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</si>
  <si>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</si>
  <si>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</si>
  <si>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</si>
  <si>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</si>
  <si>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</si>
  <si>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</si>
  <si>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</si>
  <si>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</si>
  <si>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</si>
  <si>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</si>
  <si>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</si>
  <si>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</si>
  <si>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</si>
  <si>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</si>
  <si>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</si>
  <si>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</si>
  <si>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</si>
  <si>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</si>
  <si>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</si>
  <si>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</si>
  <si>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</si>
  <si>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</si>
  <si>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</si>
  <si>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</si>
  <si>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</si>
  <si>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</si>
  <si>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</si>
  <si>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</si>
  <si>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</si>
  <si>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</si>
  <si>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</si>
  <si>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</si>
  <si>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</si>
  <si>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</si>
  <si>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</si>
  <si>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</si>
  <si>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</si>
  <si>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</si>
  <si>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</si>
  <si>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</si>
  <si>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</si>
  <si>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</si>
  <si>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</si>
  <si>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</si>
  <si>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</si>
  <si>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</si>
  <si>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</si>
  <si>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</si>
  <si>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</si>
  <si>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</si>
  <si>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</si>
  <si>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</si>
  <si>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</si>
  <si>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</si>
  <si>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</si>
  <si>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</si>
  <si>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</si>
  <si>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</si>
  <si>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</si>
  <si>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</si>
  <si>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</si>
  <si>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</si>
  <si>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</si>
  <si>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</si>
  <si>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</si>
  <si>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</si>
  <si>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</si>
  <si>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</si>
  <si>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</si>
  <si>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</si>
  <si>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</si>
  <si>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</si>
  <si>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</si>
  <si>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</si>
  <si>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</si>
  <si>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</si>
  <si>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</si>
  <si>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</si>
  <si>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</si>
  <si>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</si>
  <si>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</si>
  <si>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</si>
  <si>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</si>
  <si>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</si>
  <si>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</si>
  <si>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</si>
  <si>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</si>
  <si>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</si>
  <si>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</si>
  <si>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</si>
  <si>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</si>
  <si>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</si>
  <si>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</si>
  <si>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</si>
  <si>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</si>
  <si>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</si>
  <si>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</si>
  <si>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</si>
  <si>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</si>
  <si>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</si>
  <si>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</si>
  <si>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</si>
  <si>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</si>
  <si>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</si>
  <si>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</si>
  <si>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</si>
  <si>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</si>
  <si>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</si>
  <si>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</si>
  <si>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</si>
  <si>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</si>
  <si>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</si>
  <si>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</si>
  <si>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</si>
  <si>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</si>
  <si>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</si>
  <si>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</si>
  <si>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</si>
  <si>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</si>
  <si>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</si>
  <si>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</si>
  <si>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</si>
  <si>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</si>
  <si>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</si>
  <si>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</si>
  <si>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</si>
  <si>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</si>
  <si>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</si>
  <si>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</si>
  <si>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</si>
  <si>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</si>
  <si>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</si>
  <si>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</si>
  <si>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</si>
  <si>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</si>
  <si>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</si>
  <si>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</si>
  <si>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</si>
  <si>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</si>
  <si>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</si>
  <si>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</si>
  <si>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</si>
  <si>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</si>
  <si>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</si>
  <si>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</si>
  <si>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</si>
  <si>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</si>
  <si>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</si>
  <si>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</si>
  <si>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</si>
  <si>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</si>
  <si>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</si>
  <si>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</si>
  <si>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</si>
  <si>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</si>
  <si>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</si>
  <si>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</si>
  <si>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</si>
  <si>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</si>
  <si>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</si>
  <si>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</si>
  <si>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</si>
  <si>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</si>
  <si>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</si>
  <si>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</si>
  <si>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</si>
  <si>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</si>
  <si>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</si>
  <si>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</si>
  <si>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</si>
  <si>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</si>
  <si>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</si>
  <si>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</si>
  <si>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</si>
  <si>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</si>
  <si>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</si>
  <si>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</si>
  <si>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</si>
  <si>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</si>
  <si>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</si>
  <si>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</si>
  <si>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</si>
  <si>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</si>
  <si>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</si>
  <si>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</si>
  <si>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</si>
  <si>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</si>
  <si>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</si>
  <si>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</si>
  <si>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</si>
  <si>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</si>
  <si>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</si>
  <si>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</si>
  <si>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</si>
  <si>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</si>
  <si>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</si>
  <si>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</si>
  <si>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</si>
  <si>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</si>
  <si>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</si>
  <si>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</si>
  <si>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</si>
  <si>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</si>
  <si>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</si>
  <si>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</si>
  <si>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</si>
  <si>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</si>
  <si>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</si>
  <si>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</si>
  <si>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</si>
  <si>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</si>
  <si>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</si>
  <si>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</si>
  <si>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</si>
  <si>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</si>
  <si>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</si>
  <si>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</si>
  <si>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</si>
  <si>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</si>
  <si>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</si>
  <si>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</si>
  <si>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</si>
  <si>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</si>
  <si>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</si>
  <si>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</si>
  <si>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</si>
  <si>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</si>
  <si>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</si>
  <si>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</si>
  <si>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</si>
  <si>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</si>
  <si>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</si>
  <si>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</si>
  <si>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</si>
  <si>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</si>
  <si>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</si>
  <si>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</si>
  <si>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</si>
  <si>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</si>
  <si>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</si>
  <si>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</si>
  <si>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</si>
  <si>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</si>
  <si>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</si>
  <si>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</si>
  <si>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</si>
  <si>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</si>
  <si>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</si>
  <si>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</si>
  <si>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</si>
  <si>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</si>
  <si>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</si>
  <si>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</si>
  <si>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</si>
  <si>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</si>
  <si>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</si>
  <si>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</si>
  <si>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</si>
  <si>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</si>
  <si>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</si>
  <si>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</si>
  <si>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</si>
  <si>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</si>
  <si>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</si>
  <si>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</si>
  <si>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</si>
  <si>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</si>
  <si>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</si>
  <si>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</si>
  <si>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</si>
  <si>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</si>
  <si>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</si>
  <si>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</si>
  <si>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</si>
  <si>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</si>
  <si>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</si>
  <si>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</si>
  <si>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</si>
  <si>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</si>
  <si>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</si>
  <si>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</si>
  <si>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</si>
  <si>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</si>
  <si>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</si>
  <si>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</si>
  <si>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</si>
  <si>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</si>
  <si>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</si>
  <si>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</si>
  <si>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</si>
  <si>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</si>
  <si>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</si>
  <si>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</si>
  <si>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</si>
  <si>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</si>
  <si>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</si>
  <si>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</si>
  <si>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</si>
  <si>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</si>
  <si>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</si>
  <si>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</si>
  <si>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</si>
  <si>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</si>
  <si>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</si>
  <si>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</si>
  <si>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</si>
  <si>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</si>
  <si>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</si>
  <si>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</si>
  <si>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</si>
  <si>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</si>
  <si>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</si>
  <si>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</si>
  <si>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</si>
  <si>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</si>
  <si>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</si>
  <si>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</si>
  <si>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</si>
  <si>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</si>
  <si>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</si>
  <si>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</si>
  <si>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</si>
  <si>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</si>
  <si>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</si>
  <si>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</si>
  <si>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</si>
  <si>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</si>
  <si>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</si>
  <si>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</si>
  <si>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</si>
  <si>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</si>
  <si>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</si>
  <si>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</si>
  <si>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</si>
  <si>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</si>
  <si>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</si>
  <si>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</si>
  <si>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</si>
  <si>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</si>
  <si>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</si>
  <si>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</si>
  <si>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</si>
  <si>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</si>
  <si>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</si>
  <si>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</si>
  <si>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</si>
  <si>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</si>
  <si>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</si>
  <si>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</si>
  <si>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</si>
  <si>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</si>
  <si>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</si>
  <si>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</si>
  <si>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</si>
  <si>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</si>
  <si>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</si>
  <si>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</si>
  <si>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</si>
  <si>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</si>
  <si>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</si>
  <si>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</si>
  <si>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</si>
  <si>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</si>
  <si>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</si>
  <si>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</si>
  <si>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</si>
  <si>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</si>
  <si>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</si>
  <si>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</si>
  <si>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</si>
  <si>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</si>
  <si>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</si>
  <si>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</si>
  <si>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</si>
  <si>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</si>
  <si>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</si>
  <si>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</si>
  <si>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</si>
  <si>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</si>
  <si>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</si>
  <si>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</si>
  <si>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</si>
  <si>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</si>
  <si>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</si>
  <si>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</si>
  <si>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</si>
  <si>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</si>
  <si>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</si>
  <si>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</si>
  <si>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</si>
  <si>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</si>
  <si>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</si>
  <si>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</si>
  <si>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</si>
  <si>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</si>
  <si>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</si>
  <si>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</si>
  <si>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</si>
  <si>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</si>
  <si>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</si>
  <si>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</si>
  <si>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</si>
  <si>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</si>
  <si>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</si>
  <si>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</si>
  <si>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</si>
  <si>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</si>
  <si>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</si>
  <si>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</si>
  <si>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</si>
  <si>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</si>
  <si>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</si>
  <si>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</si>
  <si>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</si>
  <si>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</si>
  <si>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</si>
  <si>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</si>
  <si>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</si>
  <si>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</si>
  <si>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</si>
  <si>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</si>
  <si>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</si>
  <si>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</si>
  <si>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</si>
  <si>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</si>
  <si>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</si>
  <si>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</si>
  <si>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</si>
  <si>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</si>
  <si>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</si>
  <si>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</si>
  <si>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</si>
  <si>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</si>
  <si>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</si>
  <si>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</si>
  <si>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</si>
  <si>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</si>
  <si>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</si>
  <si>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</si>
  <si>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</si>
  <si>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</si>
  <si>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</si>
  <si>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</si>
  <si>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</si>
  <si>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</si>
  <si>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</si>
  <si>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</si>
  <si>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</si>
  <si>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</si>
  <si>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</si>
  <si>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</si>
  <si>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</si>
  <si>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</si>
  <si>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</si>
  <si>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</si>
  <si>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</si>
  <si>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</si>
  <si>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</si>
  <si>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</si>
  <si>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</si>
  <si>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</si>
  <si>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</si>
  <si>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</si>
  <si>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</si>
  <si>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</si>
  <si>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</si>
  <si>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</si>
  <si>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</si>
  <si>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</si>
  <si>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</si>
  <si>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</si>
  <si>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</si>
  <si>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</si>
  <si>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</si>
  <si>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</si>
  <si>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</si>
  <si>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</si>
  <si>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</si>
  <si>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</si>
  <si>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</si>
  <si>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</si>
  <si>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</si>
  <si>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</si>
  <si>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</si>
  <si>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</si>
  <si>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</si>
  <si>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</si>
  <si>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</si>
  <si>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</si>
  <si>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</si>
  <si>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</si>
  <si>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</si>
  <si>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</si>
  <si>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</si>
  <si>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</si>
  <si>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</si>
  <si>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</si>
  <si>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</si>
  <si>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</si>
  <si>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</si>
  <si>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</si>
  <si>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</si>
  <si>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</si>
  <si>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</si>
  <si>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</si>
  <si>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</si>
  <si>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</si>
  <si>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</si>
  <si>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</si>
  <si>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</si>
  <si>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</si>
  <si>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</si>
  <si>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</si>
  <si>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</si>
  <si>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</si>
  <si>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</si>
  <si>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</si>
  <si>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</si>
  <si>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</si>
  <si>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</si>
  <si>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</si>
  <si>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</si>
  <si>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</si>
  <si>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</si>
  <si>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</si>
  <si>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</si>
  <si>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</si>
  <si>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</si>
  <si>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</si>
  <si>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</si>
  <si>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</si>
  <si>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</si>
  <si>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</si>
  <si>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</si>
  <si>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</si>
  <si>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</si>
  <si>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</si>
  <si>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</si>
  <si>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</si>
  <si>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</si>
  <si>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</si>
  <si>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</si>
  <si>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</si>
  <si>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</si>
  <si>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</si>
  <si>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</si>
  <si>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</si>
  <si>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</si>
  <si>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</si>
  <si>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</si>
  <si>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</si>
  <si>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</si>
  <si>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</si>
  <si>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</si>
  <si>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</si>
  <si>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</si>
  <si>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</si>
  <si>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</si>
  <si>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</si>
  <si>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</si>
  <si>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</si>
  <si>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</si>
  <si>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</si>
  <si>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</si>
  <si>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</si>
  <si>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</si>
  <si>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</si>
  <si>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</si>
  <si>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</si>
  <si>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</si>
  <si>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</si>
  <si>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</si>
  <si>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</si>
  <si>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</si>
  <si>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</si>
  <si>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</si>
  <si>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</si>
  <si>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</si>
  <si>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</si>
  <si>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</si>
  <si>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</si>
  <si>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</si>
  <si>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</si>
  <si>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</si>
  <si>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</si>
  <si>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</si>
  <si>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</si>
  <si>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</si>
  <si>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</si>
  <si>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</si>
  <si>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</si>
  <si>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</si>
  <si>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</si>
  <si>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</si>
  <si>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</si>
  <si>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</si>
  <si>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</si>
  <si>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</si>
  <si>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</si>
  <si>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</si>
  <si>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</si>
  <si>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</si>
  <si>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</si>
  <si>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</si>
  <si>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</si>
  <si>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</si>
  <si>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</si>
  <si>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</si>
  <si>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</si>
  <si>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</si>
  <si>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</si>
  <si>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</si>
  <si>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</si>
  <si>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</si>
  <si>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</si>
  <si>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</si>
  <si>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</si>
  <si>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</si>
  <si>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</si>
  <si>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</si>
  <si>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</si>
  <si>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</si>
  <si>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</si>
  <si>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</si>
  <si>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</si>
  <si>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</si>
  <si>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</si>
  <si>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</si>
  <si>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</si>
  <si>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</si>
  <si>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</si>
  <si>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</si>
  <si>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</si>
  <si>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</si>
  <si>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</si>
  <si>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</si>
  <si>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</si>
  <si>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</si>
  <si>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</si>
  <si>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</si>
  <si>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</si>
  <si>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</si>
  <si>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</si>
  <si>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</si>
  <si>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</si>
  <si>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</si>
  <si>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</si>
  <si>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</si>
  <si>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</si>
  <si>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</si>
  <si>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</si>
  <si>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</si>
  <si>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</si>
  <si>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</si>
  <si>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</si>
  <si>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</si>
  <si>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</si>
  <si>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</si>
  <si>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</si>
  <si>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</si>
  <si>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</si>
  <si>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</si>
  <si>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</si>
  <si>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</si>
  <si>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</si>
  <si>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</si>
  <si>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</si>
  <si>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</si>
  <si>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</si>
  <si>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</si>
  <si>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</si>
  <si>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</si>
  <si>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</si>
  <si>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</si>
  <si>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</si>
  <si>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</si>
  <si>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</si>
  <si>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</si>
  <si>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</si>
  <si>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</si>
  <si>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</si>
  <si>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</si>
  <si>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</si>
  <si>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</si>
  <si>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</si>
  <si>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</si>
  <si>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</si>
  <si>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</si>
  <si>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</si>
  <si>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</si>
  <si>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</si>
  <si>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</si>
  <si>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</si>
  <si>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</si>
  <si>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</si>
  <si>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</si>
  <si>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</si>
  <si>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</si>
  <si>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</si>
  <si>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</si>
  <si>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</si>
  <si>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</si>
  <si>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</si>
  <si>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</si>
  <si>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</si>
  <si>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</si>
  <si>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</si>
  <si>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</si>
  <si>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</si>
  <si>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</si>
  <si>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</si>
  <si>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</si>
  <si>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</si>
  <si>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</si>
  <si>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</si>
  <si>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</si>
  <si>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</si>
  <si>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</si>
  <si>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</si>
  <si>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</si>
  <si>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</si>
  <si>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</si>
  <si>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</si>
  <si>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</si>
  <si>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</si>
  <si>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</si>
  <si>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</si>
  <si>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</si>
  <si>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</si>
  <si>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</si>
  <si>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</si>
  <si>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</si>
  <si>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</si>
  <si>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</si>
  <si>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</si>
  <si>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</si>
  <si>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</si>
  <si>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</si>
  <si>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</si>
  <si>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</si>
  <si>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</si>
  <si>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</si>
  <si>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</si>
  <si>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</si>
  <si>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</si>
  <si>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</si>
  <si>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</si>
  <si>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</si>
  <si>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</si>
  <si>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</si>
  <si>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</si>
  <si>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</si>
  <si>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</si>
  <si>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</si>
  <si>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</si>
  <si>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</si>
  <si>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</si>
  <si>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</si>
  <si>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</si>
  <si>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</si>
  <si>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</si>
  <si>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</si>
  <si>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</si>
  <si>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</si>
  <si>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</si>
  <si>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</si>
  <si>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</si>
  <si>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</si>
  <si>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</si>
  <si>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</si>
  <si>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</si>
  <si>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</si>
  <si>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</si>
  <si>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</si>
  <si>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</si>
  <si>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</si>
  <si>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</si>
  <si>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</si>
  <si>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</si>
  <si>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</si>
  <si>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</si>
  <si>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</si>
  <si>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</si>
  <si>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</si>
  <si>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</si>
  <si>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</si>
  <si>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</si>
  <si>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</si>
  <si>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</si>
  <si>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</si>
  <si>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</si>
  <si>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</si>
  <si>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</si>
  <si>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</si>
  <si>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</si>
  <si>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</si>
  <si>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</si>
  <si>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</si>
  <si>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</si>
  <si>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</si>
  <si>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</si>
  <si>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</si>
  <si>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</si>
  <si>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</si>
  <si>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</si>
  <si>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</si>
  <si>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</si>
  <si>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</si>
  <si>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</si>
  <si>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</si>
  <si>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</si>
  <si>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</si>
  <si>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</si>
  <si>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</si>
  <si>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</si>
  <si>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</si>
  <si>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</si>
  <si>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</si>
  <si>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</si>
  <si>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</si>
  <si>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</si>
  <si>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</si>
  <si>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</si>
  <si>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</si>
  <si>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</si>
  <si>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</si>
  <si>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</si>
  <si>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</si>
  <si>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</si>
  <si>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</si>
  <si>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</si>
  <si>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</si>
  <si>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</si>
  <si>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</si>
  <si>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</si>
  <si>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</si>
  <si>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</si>
  <si>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</si>
  <si>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</si>
  <si>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</si>
  <si>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</si>
  <si>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</si>
  <si>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</si>
  <si>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</si>
  <si>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</si>
  <si>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</si>
  <si>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</si>
  <si>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</si>
  <si>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</si>
  <si>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</si>
  <si>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</si>
  <si>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</si>
  <si>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</si>
  <si>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</si>
  <si>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</si>
  <si>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</si>
  <si>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</si>
  <si>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</si>
  <si>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</si>
  <si>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</si>
  <si>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</si>
  <si>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</si>
  <si>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</si>
  <si>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</si>
  <si>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</si>
  <si>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</si>
  <si>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</si>
  <si>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</si>
  <si>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</si>
  <si>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</si>
  <si>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</si>
  <si>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</si>
  <si>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</si>
  <si>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</si>
  <si>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</si>
  <si>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</si>
  <si>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</si>
  <si>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</si>
  <si>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</si>
  <si>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</si>
  <si>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</si>
  <si>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</si>
  <si>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</si>
  <si>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</si>
  <si>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</si>
  <si>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</si>
  <si>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</si>
  <si>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</si>
  <si>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</si>
  <si>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</si>
  <si>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</si>
  <si>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</si>
  <si>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</si>
  <si>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</si>
  <si>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</si>
  <si>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</si>
  <si>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</si>
  <si>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</si>
  <si>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</si>
  <si>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</si>
  <si>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</si>
  <si>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</si>
  <si>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</si>
  <si>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</si>
  <si>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</si>
  <si>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</si>
  <si>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</si>
  <si>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</si>
  <si>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</si>
  <si>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</si>
  <si>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</si>
  <si>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</si>
  <si>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</si>
  <si>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</si>
  <si>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</si>
  <si>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</si>
  <si>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</si>
  <si>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</si>
  <si>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</si>
  <si>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</si>
  <si>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</si>
  <si>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</si>
  <si>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</si>
  <si>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</si>
  <si>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</si>
  <si>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</si>
  <si>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</si>
  <si>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</si>
  <si>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</si>
  <si>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</si>
  <si>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</si>
  <si>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</si>
  <si>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</si>
  <si>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</si>
  <si>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</si>
  <si>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</si>
  <si>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</si>
  <si>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</si>
  <si>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</si>
  <si>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</si>
  <si>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</si>
  <si>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</si>
  <si>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</si>
  <si>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</si>
  <si>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</si>
  <si>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</si>
  <si>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</si>
  <si>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</si>
  <si>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</si>
  <si>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</si>
  <si>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</si>
  <si>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</si>
  <si>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</si>
  <si>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</si>
  <si>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</si>
  <si>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</si>
  <si>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</si>
  <si>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</si>
  <si>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</si>
  <si>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</si>
  <si>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</si>
  <si>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</si>
  <si>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</si>
  <si>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</si>
  <si>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</si>
  <si>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</si>
  <si>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</si>
  <si>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</si>
  <si>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</si>
  <si>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</si>
  <si>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</si>
  <si>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</si>
  <si>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</si>
  <si>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</si>
  <si>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</si>
  <si>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</si>
  <si>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</si>
  <si>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</si>
  <si>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</si>
  <si>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</si>
  <si>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</si>
  <si>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</si>
  <si>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</si>
  <si>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</si>
  <si>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</si>
  <si>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</si>
  <si>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</si>
  <si>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</si>
  <si>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</si>
  <si>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</si>
  <si>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</si>
  <si>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</si>
  <si>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</si>
  <si>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</si>
  <si>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</si>
  <si>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</si>
  <si>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</si>
  <si>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</si>
  <si>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</si>
  <si>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</si>
  <si>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</si>
  <si>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</si>
  <si>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</si>
  <si>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</si>
  <si>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</si>
  <si>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</si>
  <si>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</si>
  <si>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</si>
  <si>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</si>
  <si>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</si>
  <si>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</si>
  <si>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</si>
  <si>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</si>
  <si>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</si>
  <si>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</si>
  <si>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</si>
  <si>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</si>
  <si>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</si>
  <si>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</si>
  <si>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</si>
  <si>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</si>
  <si>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</si>
  <si>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</si>
  <si>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</si>
  <si>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</si>
  <si>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</si>
  <si>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</si>
  <si>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</si>
  <si>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</si>
  <si>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</si>
  <si>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</si>
  <si>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</si>
  <si>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</si>
  <si>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</si>
  <si>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</si>
  <si>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</si>
  <si>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</si>
  <si>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</si>
  <si>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</si>
  <si>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</si>
  <si>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</si>
  <si>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</si>
  <si>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</si>
  <si>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</si>
  <si>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</si>
  <si>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</si>
  <si>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</si>
  <si>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</si>
  <si>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</si>
  <si>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</si>
  <si>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</si>
  <si>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</si>
  <si>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</si>
  <si>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</si>
  <si>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</si>
  <si>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</si>
  <si>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</si>
  <si>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</si>
  <si>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</si>
  <si>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</si>
  <si>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</si>
  <si>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</si>
  <si>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</si>
  <si>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</si>
  <si>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</si>
  <si>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</si>
  <si>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</si>
  <si>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</si>
  <si>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</si>
  <si>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</si>
  <si>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</si>
  <si>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</si>
  <si>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</si>
  <si>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</si>
  <si>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</si>
  <si>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</si>
  <si>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</si>
  <si>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</si>
  <si>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</si>
  <si>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</si>
  <si>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</si>
  <si>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</si>
  <si>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</si>
  <si>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</si>
  <si>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</si>
  <si>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</si>
  <si>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</si>
  <si>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</si>
  <si>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</si>
  <si>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</si>
  <si>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</si>
  <si>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</si>
  <si>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</si>
  <si>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</si>
  <si>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</si>
  <si>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</si>
  <si>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</si>
  <si>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</si>
  <si>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</si>
  <si>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</si>
  <si>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</si>
  <si>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</si>
  <si>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</si>
  <si>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</si>
  <si>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</si>
  <si>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</si>
  <si>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</si>
  <si>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</si>
  <si>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</si>
  <si>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</si>
  <si>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</si>
  <si>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</si>
  <si>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</si>
  <si>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</si>
  <si>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</si>
  <si>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</si>
  <si>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</si>
  <si>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</si>
  <si>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</si>
  <si>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</si>
  <si>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</si>
  <si>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</si>
  <si>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</si>
  <si>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</si>
  <si>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</si>
  <si>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</si>
  <si>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</si>
  <si>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</si>
  <si>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</si>
  <si>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</si>
  <si>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</si>
  <si>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</si>
  <si>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</si>
  <si>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</si>
  <si>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</si>
  <si>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</si>
  <si>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</si>
  <si>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</si>
  <si>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</si>
  <si>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</si>
  <si>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</si>
  <si>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</si>
  <si>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</si>
  <si>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</si>
  <si>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</si>
  <si>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</si>
  <si>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</si>
  <si>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</si>
  <si>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</si>
  <si>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</si>
  <si>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</si>
  <si>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</si>
  <si>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</si>
  <si>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</si>
  <si>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</si>
  <si>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</si>
  <si>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</si>
  <si>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</si>
  <si>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</si>
  <si>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</si>
  <si>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</si>
  <si>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</si>
  <si>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</si>
  <si>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</si>
  <si>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</si>
  <si>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</si>
  <si>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</si>
  <si>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</si>
  <si>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</si>
  <si>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</si>
  <si>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</si>
  <si>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</si>
  <si>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</si>
  <si>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</si>
  <si>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</si>
  <si>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</si>
  <si>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</si>
  <si>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</si>
  <si>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</si>
  <si>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</si>
  <si>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</si>
  <si>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</si>
  <si>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</si>
  <si>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</si>
  <si>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</si>
  <si>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</si>
  <si>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</si>
  <si>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</si>
  <si>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</si>
  <si>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</si>
  <si>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</si>
  <si>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</si>
  <si>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</si>
  <si>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</si>
  <si>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</si>
  <si>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</si>
  <si>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</si>
  <si>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</si>
  <si>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</si>
  <si>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</si>
  <si>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</si>
  <si>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</si>
  <si>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</si>
  <si>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</si>
  <si>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</si>
  <si>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</si>
  <si>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</si>
  <si>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</si>
  <si>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</si>
  <si>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</si>
  <si>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</si>
  <si>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</si>
  <si>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</si>
  <si>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</si>
  <si>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</si>
  <si>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</si>
  <si>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</si>
  <si>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</si>
  <si>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</si>
  <si>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</si>
  <si>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</si>
  <si>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</si>
  <si>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</si>
  <si>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</si>
  <si>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</si>
  <si>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</si>
  <si>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</si>
  <si>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</si>
  <si>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</si>
  <si>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</si>
  <si>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</si>
  <si>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</si>
  <si>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</si>
  <si>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</si>
  <si>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</si>
  <si>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</si>
  <si>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</si>
  <si>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</si>
  <si>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</si>
  <si>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</si>
  <si>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</si>
  <si>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</si>
  <si>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</si>
  <si>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</si>
  <si>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</si>
  <si>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</si>
  <si>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</si>
  <si>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</si>
  <si>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</si>
  <si>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</si>
  <si>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</si>
  <si>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</si>
  <si>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</si>
  <si>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</si>
  <si>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</si>
  <si>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</si>
  <si>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</si>
  <si>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</si>
  <si>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</si>
  <si>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</si>
  <si>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</si>
  <si>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</si>
  <si>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</si>
  <si>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</si>
  <si>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</si>
  <si>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</si>
  <si>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</si>
  <si>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</si>
  <si>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</si>
  <si>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</si>
  <si>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</si>
  <si>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</si>
  <si>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</si>
  <si>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</si>
  <si>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</si>
  <si>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</si>
  <si>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</si>
  <si>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</si>
  <si>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</si>
  <si>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</si>
  <si>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</si>
  <si>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</si>
  <si>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</si>
  <si>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</si>
  <si>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</si>
  <si>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</si>
  <si>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</si>
  <si>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</si>
  <si>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</si>
  <si>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</si>
  <si>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</si>
  <si>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</si>
  <si>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</si>
  <si>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</si>
  <si>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</si>
  <si>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</si>
  <si>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</si>
  <si>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</si>
  <si>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</si>
  <si>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</si>
  <si>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</si>
  <si>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</si>
  <si>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</si>
  <si>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</si>
  <si>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</si>
  <si>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</si>
  <si>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</si>
  <si>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</si>
  <si>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</si>
  <si>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</si>
  <si>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</si>
  <si>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</si>
  <si>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</si>
  <si>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</si>
  <si>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</si>
  <si>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</si>
  <si>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</si>
  <si>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</si>
  <si>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</si>
  <si>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</si>
  <si>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</si>
  <si>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</si>
  <si>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</si>
  <si>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</si>
  <si>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</si>
  <si>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</si>
  <si>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</si>
  <si>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</si>
  <si>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</si>
  <si>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</si>
  <si>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</si>
  <si>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</si>
  <si>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</si>
  <si>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</si>
  <si>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</si>
  <si>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</si>
  <si>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</si>
  <si>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</si>
  <si>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</si>
  <si>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</si>
  <si>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</si>
  <si>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</si>
  <si>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</si>
  <si>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</si>
  <si>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</si>
  <si>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</si>
  <si>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</si>
  <si>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</si>
  <si>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</si>
  <si>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</si>
  <si>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</si>
  <si>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</si>
  <si>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</si>
  <si>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</si>
  <si>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</si>
  <si>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</si>
  <si>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</si>
  <si>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</si>
  <si>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</si>
  <si>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</si>
  <si>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</si>
  <si>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</si>
  <si>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</si>
  <si>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</si>
  <si>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</si>
  <si>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</si>
  <si>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</si>
  <si>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</si>
  <si>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</si>
  <si>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</si>
  <si>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</si>
  <si>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</si>
  <si>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</si>
  <si>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</si>
  <si>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</si>
  <si>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</si>
  <si>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</si>
  <si>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</si>
  <si>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</si>
  <si>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</si>
  <si>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</si>
  <si>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</si>
  <si>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</si>
  <si>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</si>
  <si>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</si>
  <si>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</si>
  <si>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</si>
  <si>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</si>
  <si>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</si>
  <si>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</si>
  <si>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</si>
  <si>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</si>
  <si>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</si>
  <si>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</si>
  <si>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</si>
  <si>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</si>
  <si>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</si>
  <si>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</si>
  <si>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</si>
  <si>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</si>
  <si>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</si>
  <si>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</si>
  <si>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</si>
  <si>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</si>
  <si>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</si>
  <si>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</si>
  <si>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</si>
  <si>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</si>
  <si>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</si>
  <si>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</si>
  <si>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</si>
  <si>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</si>
  <si>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</si>
  <si>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</si>
  <si>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</si>
  <si>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</si>
  <si>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</si>
  <si>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</si>
  <si>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</si>
  <si>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</si>
  <si>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</si>
  <si>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</si>
  <si>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</si>
  <si>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</si>
  <si>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</si>
  <si>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</si>
  <si>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</si>
  <si>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</si>
  <si>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</si>
  <si>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</si>
  <si>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</si>
  <si>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</si>
  <si>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</si>
  <si>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</si>
  <si>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</si>
  <si>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</si>
  <si>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</si>
  <si>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</si>
  <si>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</si>
  <si>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</si>
  <si>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</si>
  <si>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</si>
  <si>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</si>
  <si>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</si>
  <si>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</si>
  <si>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</si>
  <si>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</si>
  <si>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</si>
  <si>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</si>
  <si>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</si>
  <si>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</si>
  <si>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</si>
  <si>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</si>
  <si>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</si>
  <si>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</si>
  <si>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</si>
  <si>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</si>
  <si>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</si>
  <si>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</si>
  <si>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</si>
  <si>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</si>
  <si>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</si>
  <si>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</si>
  <si>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</si>
  <si>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</si>
  <si>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</si>
  <si>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</si>
  <si>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</si>
  <si>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</si>
  <si>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</si>
  <si>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</si>
  <si>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</si>
  <si>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</si>
  <si>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</si>
  <si>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</si>
  <si>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</si>
  <si>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</si>
  <si>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</si>
  <si>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</si>
  <si>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</si>
  <si>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</si>
  <si>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</si>
  <si>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</si>
  <si>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</si>
  <si>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</si>
  <si>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</si>
  <si>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</si>
  <si>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</si>
  <si>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</si>
  <si>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</si>
  <si>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</si>
  <si>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</si>
  <si>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</si>
  <si>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</si>
  <si>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</si>
  <si>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</si>
  <si>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</si>
  <si>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</si>
  <si>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</si>
  <si>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</si>
  <si>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</si>
  <si>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</si>
  <si>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</si>
  <si>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</si>
  <si>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</si>
  <si>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</si>
  <si>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</si>
  <si>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</si>
  <si>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</si>
  <si>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</si>
  <si>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</si>
  <si>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</si>
  <si>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</si>
  <si>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</si>
  <si>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</si>
  <si>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</si>
  <si>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</si>
  <si>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</si>
  <si>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</si>
  <si>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</si>
  <si>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</si>
  <si>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</si>
  <si>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</si>
  <si>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</si>
  <si>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</si>
  <si>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</si>
  <si>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</si>
  <si>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</si>
  <si>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</si>
  <si>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</si>
  <si>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</si>
  <si>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</si>
  <si>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</si>
  <si>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</si>
  <si>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</si>
  <si>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</si>
  <si>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</si>
  <si>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</si>
  <si>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</si>
  <si>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</si>
  <si>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</si>
  <si>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</si>
  <si>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</si>
  <si>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</si>
  <si>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</si>
  <si>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</si>
  <si>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</si>
  <si>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</si>
  <si>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</si>
  <si>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</si>
  <si>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</si>
  <si>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</si>
  <si>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</si>
  <si>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</si>
  <si>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</si>
  <si>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</si>
  <si>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</si>
  <si>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</si>
  <si>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</si>
  <si>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</si>
  <si>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</si>
  <si>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</si>
  <si>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</si>
  <si>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</si>
  <si>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</si>
  <si>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</si>
  <si>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</si>
  <si>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</si>
  <si>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</si>
  <si>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</si>
  <si>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</si>
  <si>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</si>
  <si>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</si>
  <si>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</si>
  <si>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</si>
  <si>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</si>
  <si>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</si>
  <si>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</si>
  <si>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</si>
  <si>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</si>
  <si>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</si>
  <si>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</si>
  <si>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</si>
  <si>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</si>
  <si>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</si>
  <si>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</si>
  <si>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</si>
  <si>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</si>
  <si>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</si>
  <si>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</si>
  <si>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</si>
  <si>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</si>
  <si>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</si>
  <si>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</si>
  <si>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</si>
  <si>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</si>
  <si>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</si>
  <si>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</si>
  <si>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</si>
  <si>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</si>
  <si>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</si>
  <si>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</si>
  <si>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</si>
  <si>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</si>
  <si>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</si>
  <si>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</si>
  <si>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</si>
  <si>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</si>
  <si>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</si>
  <si>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</si>
  <si>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</si>
  <si>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</si>
  <si>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</si>
  <si>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</si>
  <si>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</si>
  <si>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</si>
  <si>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</si>
  <si>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</si>
  <si>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</si>
  <si>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</si>
  <si>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</si>
  <si>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</si>
  <si>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</si>
  <si>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</si>
  <si>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</si>
  <si>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</si>
  <si>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</si>
  <si>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</si>
  <si>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</si>
  <si>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</si>
  <si>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</si>
  <si>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</si>
  <si>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</si>
  <si>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</si>
  <si>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</si>
  <si>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</si>
  <si>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</si>
  <si>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</si>
  <si>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</si>
  <si>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</si>
  <si>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</si>
  <si>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</si>
  <si>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</si>
  <si>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</si>
  <si>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</si>
  <si>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</si>
  <si>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</si>
  <si>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</si>
  <si>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</si>
  <si>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</si>
  <si>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</si>
  <si>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</si>
  <si>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</si>
  <si>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</si>
  <si>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</si>
  <si>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</si>
  <si>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</si>
  <si>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</si>
  <si>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</si>
  <si>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</si>
  <si>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</si>
  <si>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</si>
  <si>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</si>
  <si>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</si>
  <si>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</si>
  <si>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</si>
  <si>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</si>
  <si>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</si>
  <si>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</si>
  <si>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</si>
  <si>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</si>
  <si>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</si>
  <si>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</si>
  <si>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</si>
  <si>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</si>
  <si>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</si>
  <si>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</si>
  <si>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</si>
  <si>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</si>
  <si>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</si>
  <si>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</si>
  <si>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</si>
  <si>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</si>
  <si>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</si>
  <si>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</si>
  <si>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</si>
  <si>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</si>
  <si>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</si>
  <si>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</si>
  <si>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</si>
  <si>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</si>
  <si>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</si>
  <si>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</si>
  <si>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</si>
  <si>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</si>
  <si>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</si>
  <si>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</si>
  <si>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</si>
  <si>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</si>
  <si>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</si>
  <si>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</si>
  <si>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</si>
  <si>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</si>
  <si>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</si>
  <si>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</si>
  <si>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</si>
  <si>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</si>
  <si>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</si>
  <si>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</si>
  <si>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</si>
  <si>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</si>
  <si>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</si>
  <si>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</si>
  <si>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</si>
  <si>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</si>
  <si>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</si>
  <si>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</si>
  <si>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</si>
  <si>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</si>
  <si>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</si>
  <si>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</si>
  <si>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</si>
  <si>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</si>
  <si>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</si>
  <si>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</si>
  <si>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</si>
  <si>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</si>
  <si>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</si>
  <si>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</si>
  <si>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</si>
  <si>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</si>
  <si>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</si>
  <si>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</si>
  <si>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</si>
  <si>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</si>
  <si>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</si>
  <si>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</si>
  <si>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</si>
  <si>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</si>
  <si>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</si>
  <si>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</si>
  <si>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</si>
  <si>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</si>
  <si>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</si>
  <si>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</si>
  <si>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</si>
  <si>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</si>
  <si>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</si>
  <si>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</si>
  <si>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</si>
  <si>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</si>
  <si>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</si>
  <si>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</si>
  <si>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</si>
  <si>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</si>
  <si>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</si>
  <si>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</si>
  <si>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</si>
  <si>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</si>
  <si>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</si>
  <si>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</si>
  <si>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</si>
  <si>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</si>
  <si>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</si>
  <si>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</si>
  <si>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</si>
  <si>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</si>
  <si>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</si>
  <si>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</si>
  <si>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</si>
  <si>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</si>
  <si>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</si>
  <si>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</si>
  <si>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</si>
  <si>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</si>
  <si>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</si>
  <si>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</si>
  <si>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</si>
  <si>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</si>
  <si>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</si>
  <si>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</si>
  <si>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</si>
  <si>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</si>
  <si>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</si>
  <si>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</si>
  <si>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</si>
  <si>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</si>
  <si>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</si>
  <si>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</si>
  <si>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</si>
  <si>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</si>
  <si>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</si>
  <si>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</si>
  <si>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</si>
  <si>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</si>
  <si>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</si>
  <si>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</si>
  <si>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</si>
  <si>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</si>
  <si>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</si>
  <si>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</si>
  <si>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</si>
  <si>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</si>
  <si>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</si>
  <si>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</si>
  <si>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</si>
  <si>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</si>
  <si>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</si>
  <si>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</si>
  <si>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</si>
  <si>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</si>
  <si>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</si>
  <si>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</si>
  <si>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</si>
  <si>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</si>
  <si>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</si>
  <si>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</si>
  <si>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</si>
  <si>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</si>
  <si>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</si>
  <si>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</si>
  <si>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</si>
  <si>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</si>
  <si>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</si>
  <si>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</si>
  <si>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</si>
  <si>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</si>
  <si>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</si>
  <si>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</si>
  <si>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</si>
  <si>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</si>
  <si>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</si>
  <si>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</si>
  <si>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</si>
  <si>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</si>
  <si>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</si>
  <si>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</si>
  <si>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</si>
  <si>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</si>
  <si>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</si>
  <si>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</si>
  <si>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</si>
  <si>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</si>
  <si>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</si>
  <si>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</si>
  <si>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</si>
  <si>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</si>
  <si>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</si>
  <si>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</si>
  <si>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</si>
  <si>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</si>
  <si>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</si>
  <si>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</si>
  <si>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</si>
  <si>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</si>
  <si>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</si>
  <si>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</si>
  <si>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</si>
  <si>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</si>
  <si>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</si>
  <si>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</si>
  <si>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</si>
  <si>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</si>
  <si>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</si>
  <si>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</si>
  <si>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</si>
  <si>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</si>
  <si>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</si>
  <si>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</si>
  <si>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</si>
  <si>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</si>
  <si>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</si>
  <si>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</si>
  <si>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</si>
  <si>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</si>
  <si>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</si>
  <si>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</si>
  <si>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</si>
  <si>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</si>
  <si>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</si>
  <si>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</si>
  <si>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</si>
  <si>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</si>
  <si>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</si>
  <si>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</si>
  <si>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</si>
  <si>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</si>
  <si>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</si>
  <si>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</si>
  <si>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</si>
  <si>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</si>
  <si>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</si>
  <si>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</si>
  <si>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</si>
  <si>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</si>
  <si>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</si>
  <si>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</si>
  <si>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</si>
  <si>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</si>
  <si>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</si>
  <si>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</si>
  <si>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</si>
  <si>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</si>
  <si>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</si>
  <si>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</si>
  <si>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</si>
  <si>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</si>
  <si>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</si>
  <si>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</si>
  <si>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</si>
  <si>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</si>
  <si>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</si>
  <si>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</si>
  <si>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</si>
  <si>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</si>
  <si>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</si>
  <si>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</si>
  <si>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</si>
  <si>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</si>
  <si>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</si>
  <si>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</si>
  <si>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</si>
  <si>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</si>
  <si>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</si>
  <si>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</si>
  <si>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</si>
  <si>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</si>
  <si>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</si>
  <si>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</si>
  <si>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</si>
  <si>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</si>
  <si>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</si>
  <si>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</si>
  <si>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</si>
  <si>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</si>
  <si>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</si>
  <si>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</si>
  <si>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</si>
  <si>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</si>
  <si>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</si>
  <si>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</si>
  <si>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</si>
  <si>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</si>
  <si>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</si>
  <si>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</si>
  <si>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</si>
  <si>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</si>
  <si>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</si>
  <si>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</si>
  <si>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</si>
  <si>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</si>
  <si>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</si>
  <si>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</si>
  <si>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</si>
  <si>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</si>
  <si>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</si>
  <si>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</si>
  <si>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</si>
  <si>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</si>
  <si>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</si>
  <si>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</si>
  <si>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</si>
  <si>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</si>
  <si>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</si>
  <si>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</si>
  <si>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</si>
  <si>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</si>
  <si>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</si>
  <si>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</si>
  <si>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</si>
  <si>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</si>
  <si>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</si>
  <si>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</si>
  <si>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</si>
  <si>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</si>
  <si>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</si>
  <si>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</si>
  <si>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</si>
  <si>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</si>
  <si>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</si>
  <si>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</si>
  <si>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</si>
  <si>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</si>
  <si>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</si>
  <si>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</si>
  <si>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</si>
  <si>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</si>
  <si>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</si>
  <si>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</si>
  <si>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</si>
  <si>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</si>
  <si>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</si>
  <si>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</si>
  <si>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</si>
  <si>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</si>
  <si>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</si>
  <si>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</si>
  <si>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</si>
  <si>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</si>
  <si>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</si>
  <si>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</si>
  <si>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</si>
  <si>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</si>
  <si>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</si>
  <si>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</si>
  <si>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</si>
  <si>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</si>
  <si>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</si>
  <si>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</si>
  <si>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</si>
  <si>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</si>
  <si>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</si>
  <si>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</si>
  <si>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</si>
  <si>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</si>
  <si>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</si>
  <si>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</si>
  <si>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</si>
  <si>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</si>
  <si>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</si>
  <si>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</si>
  <si>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</si>
  <si>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</si>
  <si>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</si>
  <si>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</si>
  <si>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</si>
  <si>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</si>
  <si>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</si>
  <si>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</si>
  <si>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</si>
  <si>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</si>
  <si>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</si>
  <si>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</si>
  <si>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</si>
  <si>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</si>
  <si>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</si>
  <si>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</si>
  <si>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</si>
  <si>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</si>
  <si>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</si>
  <si>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</si>
  <si>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</si>
  <si>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</si>
  <si>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</si>
  <si>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</si>
  <si>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</si>
  <si>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</si>
  <si>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</si>
  <si>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</si>
  <si>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</si>
  <si>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</si>
  <si>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</si>
  <si>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</si>
  <si>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</si>
  <si>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</si>
  <si>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</si>
  <si>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</si>
  <si>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</si>
  <si>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</si>
  <si>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</si>
  <si>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</si>
  <si>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</si>
  <si>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</si>
  <si>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</si>
  <si>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</si>
  <si>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</si>
  <si>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</si>
  <si>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</si>
  <si>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</si>
  <si>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</si>
  <si>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</si>
  <si>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</si>
  <si>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</si>
  <si>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</si>
  <si>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</si>
  <si>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</si>
  <si>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</si>
  <si>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</si>
  <si>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</si>
  <si>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</si>
  <si>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</si>
  <si>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</si>
  <si>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</si>
  <si>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</si>
  <si>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</si>
  <si>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</si>
  <si>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</si>
  <si>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</si>
  <si>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</si>
  <si>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</si>
  <si>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</si>
  <si>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</si>
  <si>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</si>
  <si>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</si>
  <si>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</si>
  <si>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</si>
  <si>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</si>
  <si>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</si>
  <si>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</si>
  <si>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</si>
  <si>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</si>
  <si>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</si>
  <si>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</si>
  <si>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</si>
  <si>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</si>
  <si>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</si>
  <si>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</si>
  <si>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</si>
  <si>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</si>
  <si>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</si>
  <si>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</si>
  <si>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</si>
  <si>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</si>
  <si>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</si>
  <si>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</si>
  <si>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</si>
  <si>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</si>
  <si>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</si>
  <si>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</si>
  <si>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</si>
  <si>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</si>
  <si>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</si>
  <si>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</si>
  <si>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</si>
  <si>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</si>
  <si>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</si>
  <si>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</si>
  <si>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</si>
  <si>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</si>
  <si>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</si>
  <si>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</si>
  <si>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</si>
  <si>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</si>
  <si>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</si>
  <si>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</si>
  <si>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</si>
  <si>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</si>
  <si>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</si>
  <si>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</si>
  <si>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</si>
  <si>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</si>
  <si>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</si>
  <si>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</si>
  <si>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</si>
  <si>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</si>
  <si>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</si>
  <si>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</si>
  <si>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</si>
  <si>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</si>
  <si>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</si>
  <si>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</si>
  <si>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</si>
  <si>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</si>
  <si>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</si>
  <si>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</si>
  <si>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</si>
  <si>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</si>
  <si>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</si>
  <si>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</si>
  <si>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</si>
  <si>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</si>
  <si>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</si>
  <si>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</si>
  <si>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</si>
  <si>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</si>
  <si>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</si>
  <si>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</si>
  <si>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</si>
  <si>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</si>
  <si>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</si>
  <si>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</si>
  <si>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</si>
  <si>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</si>
  <si>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</si>
  <si>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</si>
  <si>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</si>
  <si>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</si>
  <si>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</si>
  <si>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</si>
  <si>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</si>
  <si>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</si>
  <si>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</si>
  <si>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</si>
  <si>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</si>
  <si>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</si>
  <si>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</si>
  <si>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</si>
  <si>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</si>
  <si>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</si>
  <si>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</si>
  <si>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</si>
  <si>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</si>
  <si>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</si>
  <si>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</si>
  <si>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</si>
  <si>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</si>
  <si>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</si>
  <si>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</si>
  <si>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</si>
  <si>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</si>
  <si>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</si>
  <si>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</si>
  <si>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</si>
  <si>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</si>
  <si>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</si>
  <si>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</si>
  <si>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</si>
  <si>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</si>
  <si>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</si>
  <si>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</si>
  <si>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</si>
  <si>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</si>
  <si>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</si>
  <si>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</si>
  <si>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</si>
  <si>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</si>
  <si>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</si>
  <si>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</si>
  <si>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</si>
  <si>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</si>
  <si>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</si>
  <si>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</si>
  <si>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</si>
  <si>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</si>
  <si>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</si>
  <si>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</si>
  <si>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</si>
  <si>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</si>
  <si>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</si>
  <si>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</si>
  <si>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</si>
  <si>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</si>
  <si>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</si>
  <si>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</si>
  <si>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</si>
  <si>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</si>
  <si>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</si>
  <si>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</si>
  <si>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</si>
  <si>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</si>
  <si>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</si>
  <si>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</si>
  <si>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</si>
  <si>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</si>
  <si>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</si>
  <si>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</si>
  <si>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</si>
  <si>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</si>
  <si>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</si>
  <si>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</si>
  <si>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</si>
  <si>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</si>
  <si>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</si>
  <si>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</si>
  <si>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</si>
  <si>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</si>
  <si>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</si>
  <si>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</si>
  <si>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</si>
  <si>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</si>
  <si>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</si>
  <si>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</si>
  <si>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</si>
  <si>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</si>
  <si>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</si>
  <si>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</si>
  <si>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</si>
  <si>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</si>
  <si>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</si>
  <si>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</si>
  <si>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</si>
  <si>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</si>
  <si>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</si>
  <si>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</si>
  <si>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</si>
  <si>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</si>
  <si>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</si>
  <si>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</si>
  <si>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</si>
  <si>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</si>
  <si>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</si>
  <si>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</si>
  <si>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</si>
  <si>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</si>
  <si>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</si>
  <si>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</si>
  <si>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</si>
  <si>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</si>
  <si>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</si>
  <si>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</si>
  <si>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</si>
  <si>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</si>
  <si>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</si>
  <si>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</si>
  <si>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</si>
  <si>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</si>
  <si>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</si>
  <si>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</si>
  <si>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</si>
  <si>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</si>
  <si>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</si>
  <si>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</si>
  <si>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</si>
  <si>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</si>
  <si>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</si>
  <si>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</si>
  <si>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</si>
  <si>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</si>
  <si>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</si>
  <si>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</si>
  <si>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</si>
  <si>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</si>
  <si>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</si>
  <si>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</si>
  <si>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</si>
  <si>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</si>
  <si>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</si>
  <si>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</si>
  <si>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</si>
  <si>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</si>
  <si>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</si>
  <si>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</si>
  <si>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</si>
  <si>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</si>
  <si>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</si>
  <si>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</si>
  <si>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</si>
  <si>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</si>
  <si>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</si>
  <si>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</si>
  <si>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</si>
  <si>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</si>
  <si>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</si>
  <si>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</si>
  <si>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</si>
  <si>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</si>
  <si>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</si>
  <si>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</si>
  <si>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</si>
  <si>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</si>
  <si>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</si>
  <si>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</si>
  <si>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</si>
  <si>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</si>
  <si>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</si>
  <si>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</si>
  <si>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</si>
  <si>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</si>
  <si>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</si>
  <si>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</si>
  <si>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</si>
  <si>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</si>
  <si>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</si>
  <si>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</si>
  <si>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</si>
  <si>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</si>
  <si>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</si>
  <si>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</si>
  <si>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</si>
  <si>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</si>
  <si>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</si>
  <si>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</si>
  <si>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</si>
  <si>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</si>
  <si>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</si>
  <si>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</si>
  <si>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</si>
  <si>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</si>
  <si>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</si>
  <si>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</si>
  <si>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</si>
  <si>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</si>
  <si>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</si>
  <si>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</si>
  <si>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</si>
  <si>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</si>
  <si>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</si>
  <si>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</si>
  <si>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</si>
  <si>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</si>
  <si>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</si>
  <si>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</si>
  <si>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</si>
  <si>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</si>
  <si>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</si>
  <si>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</si>
  <si>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</si>
  <si>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</si>
  <si>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</si>
  <si>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</si>
  <si>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</si>
  <si>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</si>
  <si>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</si>
  <si>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</si>
  <si>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</si>
  <si>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</si>
  <si>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</si>
  <si>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</si>
  <si>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</si>
  <si>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</si>
  <si>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</si>
  <si>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</si>
  <si>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</si>
  <si>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</si>
  <si>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</si>
  <si>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</si>
  <si>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</si>
  <si>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</si>
  <si>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</si>
  <si>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</si>
  <si>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</si>
  <si>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</si>
  <si>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</si>
  <si>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</si>
  <si>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</si>
  <si>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</si>
  <si>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</si>
  <si>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</si>
  <si>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</si>
  <si>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</si>
  <si>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</si>
  <si>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</si>
  <si>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</si>
  <si>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</si>
  <si>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</si>
  <si>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</si>
  <si>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</si>
  <si>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</si>
  <si>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</si>
  <si>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</si>
  <si>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</si>
  <si>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</si>
  <si>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</si>
  <si>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</si>
  <si>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</si>
  <si>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</si>
  <si>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</si>
  <si>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</si>
  <si>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</si>
  <si>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</si>
  <si>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</si>
  <si>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</si>
  <si>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</si>
  <si>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</si>
  <si>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</si>
  <si>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</si>
  <si>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</si>
  <si>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</si>
  <si>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</si>
  <si>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</si>
  <si>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</si>
  <si>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</si>
  <si>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</si>
  <si>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</si>
  <si>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</si>
  <si>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</si>
  <si>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</si>
  <si>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</si>
  <si>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</si>
  <si>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</si>
  <si>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</si>
  <si>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</si>
  <si>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</si>
  <si>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</si>
  <si>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</si>
  <si>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</si>
  <si>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</si>
  <si>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</si>
  <si>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</si>
  <si>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</si>
  <si>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</si>
  <si>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</si>
  <si>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</si>
  <si>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</si>
  <si>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</si>
  <si>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</si>
  <si>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</si>
  <si>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</si>
  <si>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</si>
  <si>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</si>
  <si>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</si>
  <si>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</si>
  <si>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</si>
  <si>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</si>
  <si>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</si>
  <si>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</si>
  <si>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</si>
  <si>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</si>
  <si>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</si>
  <si>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</si>
  <si>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</si>
  <si>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</si>
  <si>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</si>
  <si>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</si>
  <si>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</si>
  <si>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</si>
  <si>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</si>
  <si>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</si>
  <si>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</si>
  <si>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</si>
  <si>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</si>
  <si>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</si>
  <si>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</si>
  <si>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</si>
  <si>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</si>
  <si>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</si>
  <si>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</si>
  <si>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</si>
  <si>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</si>
  <si>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</si>
  <si>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</si>
  <si>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</si>
  <si>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</si>
  <si>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</si>
  <si>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</si>
  <si>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</si>
  <si>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</si>
  <si>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</si>
  <si>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</si>
  <si>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</si>
  <si>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</si>
  <si>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</si>
  <si>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</si>
  <si>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</si>
  <si>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</si>
  <si>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</si>
  <si>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</si>
  <si>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</si>
  <si>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</si>
  <si>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</si>
  <si>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</si>
  <si>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</si>
  <si>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</si>
  <si>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</si>
  <si>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</si>
  <si>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</si>
  <si>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</si>
  <si>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</si>
  <si>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</si>
  <si>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</si>
  <si>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</si>
  <si>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</si>
  <si>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</si>
  <si>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</si>
  <si>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</si>
  <si>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</si>
  <si>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</si>
  <si>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</si>
  <si>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</si>
  <si>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</si>
  <si>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</si>
  <si>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</si>
  <si>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</si>
  <si>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</si>
  <si>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</si>
  <si>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</si>
  <si>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</si>
  <si>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</si>
  <si>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</si>
  <si>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</si>
  <si>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</si>
  <si>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</si>
  <si>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</si>
  <si>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</si>
  <si>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</si>
  <si>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</si>
  <si>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</si>
  <si>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</si>
  <si>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</si>
  <si>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</si>
  <si>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</si>
  <si>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</si>
  <si>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</si>
  <si>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</si>
  <si>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</si>
  <si>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</si>
  <si>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</si>
  <si>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</si>
  <si>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</si>
  <si>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</si>
  <si>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</si>
  <si>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</si>
  <si>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</si>
  <si>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</si>
  <si>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</si>
  <si>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</si>
  <si>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</si>
  <si>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</si>
  <si>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</si>
  <si>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</si>
  <si>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</si>
  <si>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</si>
  <si>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</si>
  <si>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</si>
  <si>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</si>
  <si>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</si>
  <si>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</si>
  <si>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</si>
  <si>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</si>
  <si>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</si>
  <si>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</si>
  <si>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</si>
  <si>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</si>
  <si>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</si>
  <si>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</si>
  <si>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</si>
  <si>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</si>
  <si>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</si>
  <si>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</si>
  <si>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</si>
  <si>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</si>
  <si>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</si>
  <si>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</si>
  <si>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</si>
  <si>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</si>
  <si>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</si>
  <si>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</si>
  <si>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</si>
  <si>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</si>
  <si>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</si>
  <si>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</si>
  <si>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</si>
  <si>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</si>
  <si>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</si>
  <si>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</si>
  <si>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</si>
  <si>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</si>
  <si>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</si>
  <si>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</si>
  <si>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</si>
  <si>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</si>
  <si>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</si>
  <si>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</si>
  <si>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</si>
  <si>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</si>
  <si>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</si>
  <si>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</si>
  <si>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</si>
  <si>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</si>
  <si>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</si>
  <si>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</si>
  <si>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</si>
  <si>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</si>
  <si>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</si>
  <si>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</si>
  <si>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</si>
  <si>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</si>
  <si>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</si>
  <si>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</si>
  <si>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</si>
  <si>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</si>
  <si>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</si>
  <si>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</si>
  <si>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</si>
  <si>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</si>
  <si>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</si>
  <si>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</si>
  <si>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</si>
  <si>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</si>
  <si>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</si>
  <si>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</si>
  <si>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</si>
  <si>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</si>
  <si>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</si>
  <si>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</si>
  <si>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</si>
  <si>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</si>
  <si>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</si>
  <si>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</si>
  <si>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</si>
  <si>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</si>
  <si>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</si>
  <si>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</si>
  <si>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</si>
  <si>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</si>
  <si>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</si>
  <si>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</si>
  <si>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</si>
  <si>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</si>
  <si>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</si>
  <si>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</si>
  <si>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</si>
  <si>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</si>
  <si>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</si>
  <si>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</si>
  <si>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</si>
  <si>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</si>
  <si>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</si>
  <si>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</si>
  <si>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</si>
  <si>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</si>
  <si>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</si>
  <si>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</si>
  <si>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</si>
  <si>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</si>
  <si>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</si>
  <si>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</si>
  <si>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</si>
  <si>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</si>
  <si>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</si>
  <si>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</si>
  <si>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</si>
  <si>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</si>
  <si>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</si>
  <si>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</si>
  <si>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</si>
  <si>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</si>
  <si>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</si>
  <si>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</si>
  <si>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</si>
  <si>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</si>
  <si>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</si>
  <si>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</si>
  <si>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</si>
  <si>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</si>
  <si>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</si>
  <si>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</si>
  <si>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</si>
  <si>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</si>
  <si>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</si>
  <si>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</si>
  <si>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</si>
  <si>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</si>
  <si>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</si>
  <si>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</si>
  <si>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</si>
  <si>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</si>
  <si>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</si>
  <si>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</si>
  <si>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</si>
  <si>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</si>
  <si>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</si>
  <si>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</si>
  <si>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</si>
  <si>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</si>
  <si>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</si>
  <si>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</si>
  <si>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</si>
  <si>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</si>
  <si>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</si>
  <si>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</si>
  <si>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</si>
  <si>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</si>
  <si>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</si>
  <si>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</si>
  <si>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</si>
  <si>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</si>
  <si>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</si>
  <si>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</si>
  <si>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</si>
  <si>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</si>
  <si>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</si>
  <si>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</si>
  <si>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</si>
  <si>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</si>
  <si>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</si>
  <si>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</si>
  <si>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</si>
  <si>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</si>
  <si>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</si>
  <si>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</si>
  <si>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</si>
  <si>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</si>
  <si>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</si>
  <si>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</si>
  <si>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</si>
  <si>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</si>
  <si>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</si>
  <si>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</si>
  <si>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</si>
  <si>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</si>
  <si>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</si>
  <si>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</si>
  <si>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</si>
  <si>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</si>
  <si>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</si>
  <si>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</si>
  <si>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</si>
  <si>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</si>
  <si>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</si>
  <si>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</si>
  <si>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</si>
  <si>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</si>
  <si>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</si>
  <si>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</si>
  <si>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</si>
  <si>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</si>
  <si>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</si>
  <si>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</si>
  <si>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</si>
  <si>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</si>
  <si>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</si>
  <si>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</si>
  <si>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</si>
  <si>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</si>
  <si>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</si>
  <si>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</si>
  <si>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</si>
  <si>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</si>
  <si>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</si>
  <si>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</si>
  <si>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</si>
  <si>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</si>
  <si>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</si>
  <si>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</si>
  <si>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</si>
  <si>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</si>
  <si>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</si>
  <si>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</si>
  <si>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</si>
  <si>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</si>
  <si>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</si>
  <si>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</si>
  <si>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</si>
  <si>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</si>
  <si>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</si>
  <si>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</si>
  <si>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</si>
  <si>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</si>
  <si>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</si>
  <si>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</si>
  <si>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</si>
  <si>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</si>
  <si>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</si>
  <si>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</si>
  <si>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</si>
  <si>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</si>
  <si>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</si>
  <si>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</si>
  <si>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</si>
  <si>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</si>
  <si>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</si>
  <si>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</si>
  <si>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</si>
  <si>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</si>
  <si>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</si>
  <si>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</si>
  <si>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</si>
  <si>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</si>
  <si>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</si>
  <si>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</si>
  <si>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</si>
  <si>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</si>
  <si>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</si>
  <si>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</si>
  <si>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</si>
  <si>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</si>
  <si>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</si>
  <si>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</si>
  <si>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</si>
  <si>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</si>
  <si>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</si>
  <si>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</si>
  <si>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</si>
  <si>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</si>
  <si>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</si>
  <si>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</si>
  <si>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</si>
  <si>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</si>
  <si>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</si>
  <si>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</si>
  <si>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</si>
  <si>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</si>
  <si>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</si>
  <si>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</si>
  <si>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</si>
  <si>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</si>
  <si>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</si>
  <si>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</si>
  <si>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</si>
  <si>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</si>
  <si>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</si>
  <si>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</si>
  <si>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</si>
  <si>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</si>
  <si>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</si>
  <si>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</si>
  <si>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</si>
  <si>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</si>
  <si>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</si>
  <si>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</si>
  <si>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</si>
  <si>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</si>
  <si>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</si>
  <si>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</si>
  <si>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</si>
  <si>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</si>
  <si>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</si>
  <si>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</si>
  <si>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</si>
  <si>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</si>
  <si>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</si>
  <si>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</si>
  <si>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</si>
  <si>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</si>
  <si>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</si>
  <si>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</si>
  <si>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</si>
  <si>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</si>
  <si>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</si>
  <si>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</si>
  <si>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</si>
  <si>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</si>
  <si>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</si>
  <si>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</si>
  <si>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</si>
  <si>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</si>
  <si>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</si>
  <si>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</si>
  <si>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</si>
  <si>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</si>
  <si>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</si>
  <si>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</si>
  <si>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</si>
  <si>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</si>
  <si>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</si>
  <si>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</si>
  <si>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</si>
  <si>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</si>
  <si>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</si>
  <si>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</si>
  <si>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</si>
  <si>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</si>
  <si>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</si>
  <si>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</si>
  <si>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</si>
  <si>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</si>
  <si>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</si>
  <si>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</si>
  <si>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</si>
  <si>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</si>
  <si>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</si>
  <si>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</si>
  <si>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</si>
  <si>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</si>
  <si>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</si>
  <si>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</si>
  <si>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</si>
  <si>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</si>
  <si>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</si>
  <si>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</si>
  <si>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</si>
  <si>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</si>
  <si>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</si>
  <si>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</si>
  <si>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</si>
  <si>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</si>
  <si>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</si>
  <si>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</si>
  <si>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</si>
  <si>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</si>
  <si>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</si>
  <si>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</si>
  <si>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</si>
  <si>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</si>
  <si>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</si>
  <si>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</si>
  <si>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</si>
  <si>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</si>
  <si>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</si>
  <si>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</si>
  <si>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</si>
  <si>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</si>
  <si>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</si>
  <si>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</si>
  <si>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</si>
  <si>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</si>
  <si>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</si>
  <si>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</si>
  <si>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</si>
  <si>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</si>
  <si>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</si>
  <si>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</si>
  <si>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</si>
  <si>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</si>
  <si>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</si>
  <si>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</si>
  <si>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</si>
  <si>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</si>
  <si>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</si>
  <si>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</si>
  <si>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</si>
  <si>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</si>
  <si>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</si>
  <si>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</si>
  <si>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</si>
  <si>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</si>
  <si>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</si>
  <si>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</si>
  <si>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</si>
  <si>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</si>
  <si>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</si>
  <si>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</si>
  <si>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</si>
  <si>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</si>
  <si>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</si>
  <si>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</si>
  <si>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</si>
  <si>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</si>
  <si>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</si>
  <si>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</si>
  <si>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</si>
  <si>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</si>
  <si>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</si>
  <si>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</si>
  <si>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</si>
  <si>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</si>
  <si>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</si>
  <si>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</si>
  <si>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</si>
  <si>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</si>
  <si>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</si>
  <si>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</si>
  <si>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</si>
  <si>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</si>
  <si>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</si>
  <si>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</si>
  <si>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</si>
  <si>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</si>
  <si>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</si>
  <si>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</si>
  <si>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</si>
  <si>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</si>
  <si>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</si>
  <si>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</si>
  <si>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</si>
  <si>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</si>
  <si>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</si>
  <si>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</si>
  <si>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</si>
  <si>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</si>
  <si>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</si>
  <si>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</si>
  <si>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</si>
  <si>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</si>
  <si>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</si>
  <si>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</si>
  <si>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</si>
  <si>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</si>
  <si>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</si>
  <si>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</si>
  <si>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</si>
  <si>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</si>
  <si>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</si>
  <si>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</si>
  <si>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</si>
  <si>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</si>
  <si>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</si>
  <si>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</si>
  <si>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</si>
  <si>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</si>
  <si>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</si>
  <si>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</si>
  <si>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</si>
  <si>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</si>
  <si>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</si>
  <si>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</si>
  <si>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</si>
  <si>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</si>
  <si>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</si>
  <si>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</si>
  <si>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</si>
  <si>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</si>
  <si>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</si>
  <si>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</si>
  <si>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</si>
  <si>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</si>
  <si>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</si>
  <si>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</si>
  <si>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</si>
  <si>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</si>
  <si>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</si>
  <si>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</si>
  <si>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</si>
  <si>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</si>
  <si>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</si>
  <si>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</si>
  <si>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</si>
  <si>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</si>
  <si>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</si>
  <si>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</si>
  <si>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</si>
  <si>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</si>
  <si>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</si>
  <si>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</si>
  <si>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</si>
  <si>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</si>
  <si>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</si>
  <si>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</si>
  <si>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</si>
  <si>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</si>
  <si>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</si>
  <si>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</si>
  <si>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</si>
  <si>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</si>
  <si>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</si>
  <si>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</si>
  <si>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</si>
  <si>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</si>
  <si>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</si>
  <si>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</si>
  <si>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</si>
  <si>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</si>
  <si>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</si>
  <si>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</si>
  <si>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</si>
  <si>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</si>
  <si>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</si>
  <si>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</si>
  <si>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</si>
  <si>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</si>
  <si>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</si>
  <si>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</si>
  <si>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</si>
  <si>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</si>
  <si>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</si>
  <si>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</si>
  <si>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</si>
  <si>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</si>
  <si>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</si>
  <si>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</si>
  <si>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</si>
  <si>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</si>
  <si>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</si>
  <si>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</si>
  <si>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</si>
  <si>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</si>
  <si>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</si>
  <si>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</si>
  <si>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</si>
  <si>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</si>
  <si>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</si>
  <si>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</si>
  <si>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</si>
  <si>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</si>
  <si>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</si>
  <si>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</si>
  <si>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</si>
  <si>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</si>
  <si>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</si>
  <si>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</si>
  <si>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</si>
  <si>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</si>
  <si>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</si>
  <si>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</si>
  <si>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</si>
  <si>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</si>
  <si>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</si>
  <si>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</si>
  <si>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</si>
  <si>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</si>
  <si>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</si>
  <si>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</si>
  <si>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</si>
  <si>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</si>
  <si>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</si>
  <si>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</si>
  <si>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</si>
  <si>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</si>
  <si>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</si>
  <si>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</si>
  <si>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</si>
  <si>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</si>
  <si>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</si>
  <si>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</si>
  <si>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</si>
  <si>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</si>
  <si>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</si>
  <si>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</si>
  <si>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</si>
  <si>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</si>
  <si>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</si>
  <si>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</si>
  <si>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</si>
  <si>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</si>
  <si>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</si>
  <si>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</si>
  <si>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</si>
  <si>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</si>
  <si>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</si>
  <si>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</si>
  <si>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</si>
  <si>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</si>
  <si>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</si>
  <si>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</si>
  <si>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</si>
  <si>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</si>
  <si>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</si>
  <si>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</si>
  <si>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</si>
  <si>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</si>
  <si>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</si>
  <si>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</si>
  <si>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</si>
  <si>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</si>
  <si>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</si>
  <si>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</si>
  <si>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</si>
  <si>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</si>
  <si>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</si>
  <si>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</si>
  <si>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</si>
  <si>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</si>
  <si>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</si>
  <si>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</si>
  <si>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</si>
  <si>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</si>
  <si>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</si>
  <si>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</si>
  <si>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</si>
  <si>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</si>
  <si>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</si>
  <si>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</si>
  <si>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</si>
  <si>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</si>
  <si>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</si>
  <si>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</si>
  <si>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</si>
  <si>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</si>
  <si>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</si>
  <si>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</si>
  <si>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</si>
  <si>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</si>
  <si>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</si>
  <si>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</si>
  <si>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</si>
  <si>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</si>
  <si>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</si>
  <si>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</si>
  <si>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</si>
  <si>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</si>
  <si>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</si>
  <si>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</si>
  <si>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</si>
  <si>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</si>
  <si>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</si>
  <si>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</si>
  <si>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</si>
  <si>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</si>
  <si>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</si>
  <si>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</si>
  <si>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</si>
  <si>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</si>
  <si>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</si>
  <si>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</si>
  <si>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</si>
  <si>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</si>
  <si>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</si>
  <si>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</si>
  <si>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</si>
  <si>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</si>
  <si>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</si>
  <si>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</si>
  <si>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</si>
  <si>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</si>
  <si>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</si>
  <si>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</si>
  <si>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</si>
  <si>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</si>
  <si>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</si>
  <si>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</si>
  <si>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</si>
  <si>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</si>
  <si>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</si>
  <si>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</si>
  <si>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</si>
  <si>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</si>
  <si>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</si>
  <si>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</si>
  <si>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</si>
  <si>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</si>
  <si>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</si>
  <si>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</si>
  <si>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</si>
  <si>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</si>
  <si>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</si>
  <si>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</si>
  <si>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</si>
  <si>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</si>
  <si>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</si>
  <si>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</si>
  <si>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</si>
  <si>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</si>
  <si>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</si>
  <si>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</si>
  <si>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</si>
  <si>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</si>
  <si>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</si>
  <si>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</si>
  <si>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</si>
  <si>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</si>
  <si>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</si>
  <si>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</si>
  <si>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</si>
  <si>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</si>
  <si>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</si>
  <si>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</si>
  <si>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</si>
  <si>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</si>
  <si>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</si>
  <si>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</si>
  <si>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</si>
  <si>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</si>
  <si>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</si>
  <si>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</si>
  <si>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</si>
  <si>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</si>
  <si>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</si>
  <si>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</si>
  <si>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</si>
  <si>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</si>
  <si>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</si>
  <si>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</si>
  <si>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</si>
  <si>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</si>
  <si>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</si>
  <si>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</si>
  <si>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</si>
  <si>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</si>
  <si>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</si>
  <si>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</si>
  <si>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</si>
  <si>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</si>
  <si>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</si>
  <si>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</si>
  <si>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</si>
  <si>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</si>
  <si>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</si>
  <si>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</si>
  <si>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</si>
  <si>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</si>
  <si>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</si>
  <si>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</si>
  <si>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</si>
  <si>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</si>
  <si>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</si>
  <si>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</si>
  <si>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</si>
  <si>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</si>
  <si>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</si>
  <si>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</si>
  <si>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</si>
  <si>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</si>
  <si>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</si>
  <si>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</si>
  <si>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</si>
  <si>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</si>
  <si>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</si>
  <si>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</si>
  <si>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</si>
  <si>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</si>
  <si>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</si>
  <si>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</si>
  <si>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</si>
  <si>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</si>
  <si>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</si>
  <si>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</si>
  <si>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</si>
  <si>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</si>
  <si>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</si>
  <si>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</si>
  <si>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</si>
  <si>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</si>
  <si>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</si>
  <si>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</si>
  <si>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</si>
  <si>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</si>
  <si>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</si>
  <si>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</si>
  <si>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</si>
  <si>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</si>
  <si>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</si>
  <si>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</si>
  <si>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</si>
  <si>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</si>
  <si>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</si>
  <si>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</si>
  <si>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</si>
  <si>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</si>
  <si>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</si>
  <si>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</si>
  <si>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</si>
  <si>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</si>
  <si>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</si>
  <si>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</si>
  <si>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</si>
  <si>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</si>
  <si>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</si>
  <si>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</si>
  <si>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</si>
  <si>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</si>
  <si>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</si>
  <si>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</si>
  <si>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</si>
  <si>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</si>
  <si>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</si>
  <si>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</si>
  <si>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</si>
  <si>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</si>
  <si>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</si>
  <si>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</si>
  <si>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</si>
  <si>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</si>
  <si>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</si>
  <si>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</si>
  <si>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</si>
  <si>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</si>
  <si>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</si>
  <si>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</si>
  <si>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</si>
  <si>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</si>
  <si>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</si>
  <si>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</si>
  <si>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</si>
  <si>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</si>
  <si>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</si>
  <si>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</si>
  <si>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</si>
  <si>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</si>
  <si>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</si>
  <si>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</si>
  <si>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</si>
  <si>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</si>
  <si>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</si>
  <si>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</si>
  <si>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</si>
  <si>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</si>
  <si>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</si>
  <si>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</si>
  <si>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</si>
  <si>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</si>
  <si>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</si>
  <si>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</si>
  <si>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</si>
  <si>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</si>
  <si>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</si>
  <si>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</si>
  <si>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</si>
  <si>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</si>
  <si>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</si>
  <si>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</si>
  <si>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</si>
  <si>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</si>
  <si>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</si>
  <si>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</si>
  <si>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</si>
  <si>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</si>
  <si>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</si>
  <si>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</si>
  <si>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</si>
  <si>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</si>
  <si>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</si>
  <si>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</si>
  <si>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</si>
  <si>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</si>
  <si>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</si>
  <si>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</si>
  <si>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</si>
  <si>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</si>
  <si>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</si>
  <si>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</si>
  <si>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</si>
  <si>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</si>
  <si>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</si>
  <si>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</si>
  <si>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</si>
  <si>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</si>
  <si>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</si>
  <si>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</si>
  <si>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</si>
  <si>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</si>
  <si>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</si>
  <si>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</si>
  <si>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</si>
  <si>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</si>
  <si>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</si>
  <si>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</si>
  <si>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</si>
  <si>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</si>
  <si>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</si>
  <si>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</si>
  <si>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</si>
  <si>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</si>
  <si>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</si>
  <si>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</si>
  <si>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</si>
  <si>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</si>
  <si>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</si>
  <si>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</si>
  <si>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</si>
  <si>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</si>
  <si>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</si>
  <si>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</si>
  <si>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</si>
  <si>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</si>
  <si>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</si>
  <si>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</si>
  <si>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</si>
  <si>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</si>
  <si>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</si>
  <si>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</si>
  <si>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</si>
  <si>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</si>
  <si>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</si>
  <si>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</si>
  <si>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</si>
  <si>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</si>
  <si>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</si>
  <si>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</si>
  <si>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</si>
  <si>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</si>
  <si>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</si>
  <si>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</si>
  <si>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</si>
  <si>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</si>
  <si>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</si>
  <si>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</si>
  <si>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</si>
  <si>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</si>
  <si>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</si>
  <si>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</si>
  <si>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</si>
  <si>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</si>
  <si>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</si>
  <si>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</si>
  <si>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</si>
  <si>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</si>
  <si>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</si>
  <si>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</si>
  <si>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</si>
  <si>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</si>
  <si>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</si>
  <si>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</si>
  <si>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</si>
  <si>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</si>
  <si>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</si>
  <si>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</si>
  <si>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</si>
  <si>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</si>
  <si>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</si>
  <si>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</si>
  <si>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</si>
  <si>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</si>
  <si>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</si>
  <si>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</si>
  <si>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</si>
  <si>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</si>
  <si>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</si>
  <si>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</si>
  <si>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</si>
  <si>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</si>
  <si>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</si>
  <si>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</si>
  <si>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</si>
  <si>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</si>
  <si>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</si>
  <si>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</si>
  <si>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</si>
  <si>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</si>
  <si>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</si>
  <si>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</si>
  <si>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</si>
  <si>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</si>
  <si>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</si>
  <si>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</si>
  <si>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</si>
  <si>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</si>
  <si>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</si>
  <si>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</si>
  <si>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</si>
  <si>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</si>
  <si>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</si>
  <si>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</si>
  <si>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</si>
  <si>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</si>
  <si>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</si>
  <si>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</si>
  <si>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</si>
  <si>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</si>
  <si>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</si>
  <si>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</si>
  <si>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</si>
  <si>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</si>
  <si>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</si>
  <si>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</si>
  <si>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</si>
  <si>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</si>
  <si>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</si>
  <si>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</si>
  <si>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</si>
  <si>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</si>
  <si>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</si>
  <si>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</si>
  <si>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</si>
  <si>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</si>
  <si>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</si>
  <si>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</si>
  <si>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</si>
  <si>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</si>
  <si>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</si>
  <si>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</si>
  <si>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</si>
  <si>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</si>
  <si>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</si>
  <si>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</si>
  <si>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</si>
  <si>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</si>
  <si>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</si>
  <si>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</si>
  <si>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</si>
  <si>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</si>
  <si>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</si>
  <si>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</si>
  <si>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</si>
  <si>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</si>
  <si>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</si>
  <si>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</si>
  <si>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</si>
  <si>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</si>
  <si>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</si>
  <si>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</si>
  <si>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</si>
  <si>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</si>
  <si>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</si>
  <si>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</si>
  <si>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</si>
  <si>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</si>
  <si>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</si>
  <si>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</si>
  <si>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</si>
  <si>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</si>
  <si>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</si>
  <si>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</si>
  <si>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</si>
  <si>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</si>
  <si>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</si>
  <si>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</si>
  <si>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</si>
  <si>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</si>
  <si>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</si>
  <si>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</si>
  <si>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</si>
  <si>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</si>
  <si>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</si>
  <si>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</si>
  <si>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</si>
  <si>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</si>
  <si>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</si>
  <si>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</si>
  <si>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</si>
  <si>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</si>
  <si>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</si>
  <si>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</si>
  <si>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</si>
  <si>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</si>
  <si>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</si>
  <si>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</si>
  <si>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</si>
  <si>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</si>
  <si>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</si>
  <si>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</si>
  <si>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</si>
  <si>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</si>
  <si>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</si>
  <si>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</si>
  <si>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</si>
  <si>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</si>
  <si>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</si>
  <si>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</si>
  <si>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</si>
  <si>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</si>
  <si>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</si>
  <si>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</si>
  <si>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</si>
  <si>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</si>
  <si>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</si>
  <si>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</si>
  <si>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</si>
  <si>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</si>
  <si>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</si>
  <si>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</si>
  <si>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</si>
  <si>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</si>
  <si>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</si>
  <si>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</si>
  <si>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</si>
  <si>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</si>
  <si>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</si>
  <si>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</si>
  <si>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</si>
  <si>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</si>
  <si>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</si>
  <si>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</si>
  <si>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</si>
  <si>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</si>
  <si>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</si>
  <si>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</si>
  <si>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</si>
  <si>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</si>
  <si>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</si>
  <si>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</si>
  <si>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</si>
  <si>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</si>
  <si>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</si>
  <si>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</si>
  <si>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</si>
  <si>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</si>
  <si>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</si>
  <si>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</si>
  <si>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</si>
  <si>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</si>
  <si>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</si>
  <si>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</si>
  <si>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</si>
  <si>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</si>
  <si>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</si>
  <si>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</si>
  <si>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</si>
  <si>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</si>
  <si>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</si>
  <si>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</si>
  <si>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</si>
  <si>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</si>
  <si>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</si>
  <si>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</si>
  <si>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</si>
  <si>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</si>
  <si>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</si>
  <si>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</si>
  <si>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</si>
  <si>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</si>
  <si>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</si>
  <si>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</si>
  <si>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</si>
  <si>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</si>
  <si>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</si>
  <si>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</si>
  <si>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</si>
  <si>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</si>
  <si>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</si>
  <si>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</si>
  <si>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</si>
  <si>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</si>
  <si>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</si>
  <si>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</si>
  <si>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</si>
  <si>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</si>
  <si>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</si>
  <si>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</si>
  <si>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</si>
  <si>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</si>
  <si>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</si>
  <si>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</si>
  <si>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</si>
  <si>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</si>
  <si>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</si>
  <si>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</si>
  <si>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</si>
  <si>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</si>
  <si>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</si>
  <si>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</si>
  <si>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</si>
  <si>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</si>
  <si>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</si>
  <si>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</si>
  <si>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</si>
  <si>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</si>
  <si>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</si>
  <si>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</si>
  <si>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</si>
  <si>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</si>
  <si>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</si>
  <si>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</si>
  <si>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</si>
  <si>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</si>
  <si>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</si>
  <si>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</si>
  <si>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</si>
  <si>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</si>
  <si>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</si>
  <si>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</si>
  <si>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</si>
  <si>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</si>
  <si>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</si>
  <si>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</si>
  <si>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</si>
  <si>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</si>
  <si>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</si>
  <si>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</si>
  <si>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</si>
  <si>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</si>
  <si>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</si>
  <si>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</si>
  <si>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</si>
  <si>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</si>
  <si>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</si>
  <si>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</si>
  <si>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</si>
  <si>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</si>
  <si>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</si>
  <si>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</si>
  <si>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</si>
  <si>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</si>
  <si>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</si>
  <si>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</si>
  <si>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</si>
  <si>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</si>
  <si>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</si>
  <si>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</si>
  <si>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</si>
  <si>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</si>
  <si>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</si>
  <si>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</si>
  <si>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</si>
  <si>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</si>
  <si>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</si>
  <si>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</si>
  <si>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</si>
  <si>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</si>
  <si>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</si>
  <si>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</si>
  <si>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</si>
  <si>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</si>
  <si>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</si>
  <si>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</si>
  <si>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</si>
  <si>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</si>
  <si>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</si>
  <si>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</si>
  <si>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</si>
  <si>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</si>
  <si>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</si>
  <si>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</si>
  <si>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</si>
  <si>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</si>
  <si>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</si>
  <si>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</si>
  <si>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</si>
  <si>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</si>
  <si>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</si>
  <si>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</si>
  <si>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</si>
  <si>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</si>
  <si>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</si>
  <si>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</si>
  <si>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</si>
  <si>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</si>
  <si>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</si>
  <si>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</si>
  <si>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</si>
  <si>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</si>
  <si>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</si>
  <si>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</si>
  <si>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</si>
  <si>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</si>
  <si>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</si>
  <si>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</si>
  <si>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</si>
  <si>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</si>
  <si>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</si>
  <si>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</si>
  <si>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</si>
  <si>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</si>
  <si>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</si>
  <si>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</si>
  <si>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</si>
  <si>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</si>
  <si>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</si>
  <si>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</si>
  <si>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</si>
  <si>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</si>
  <si>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</si>
  <si>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</si>
  <si>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</si>
  <si>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</si>
  <si>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</si>
  <si>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</si>
  <si>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</si>
  <si>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</si>
  <si>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</si>
  <si>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</si>
  <si>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</si>
  <si>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</si>
  <si>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</si>
  <si>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</si>
  <si>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</si>
  <si>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</si>
  <si>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</si>
  <si>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</si>
  <si>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</si>
  <si>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</si>
  <si>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</si>
  <si>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</si>
  <si>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</si>
  <si>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</si>
  <si>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</si>
  <si>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</si>
  <si>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</si>
  <si>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</si>
  <si>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</si>
  <si>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</si>
  <si>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</si>
  <si>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</si>
  <si>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</si>
  <si>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</si>
  <si>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</si>
  <si>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</si>
  <si>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</si>
  <si>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</si>
  <si>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</si>
  <si>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</si>
  <si>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</si>
  <si>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</si>
  <si>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</si>
  <si>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</si>
  <si>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</si>
  <si>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</si>
  <si>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</si>
  <si>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</si>
  <si>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</si>
  <si>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</si>
  <si>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</si>
  <si>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</si>
  <si>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</si>
  <si>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</si>
  <si>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</si>
  <si>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</si>
  <si>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</si>
  <si>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</si>
  <si>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</si>
  <si>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</si>
  <si>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</si>
  <si>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</si>
  <si>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</si>
  <si>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</si>
  <si>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</si>
  <si>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</si>
  <si>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</si>
  <si>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</si>
  <si>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</si>
  <si>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</si>
  <si>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</si>
  <si>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</si>
  <si>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</si>
  <si>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</si>
  <si>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</si>
  <si>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</si>
  <si>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</si>
  <si>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</si>
  <si>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</si>
  <si>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</si>
  <si>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</si>
  <si>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</si>
  <si>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</si>
  <si>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</si>
  <si>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</si>
  <si>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</si>
  <si>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</si>
  <si>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</si>
  <si>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</si>
  <si>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</si>
  <si>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</si>
  <si>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</si>
  <si>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</si>
  <si>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</si>
  <si>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</si>
  <si>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</si>
  <si>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</si>
  <si>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</si>
  <si>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</si>
  <si>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</si>
  <si>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</si>
  <si>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</si>
  <si>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</si>
  <si>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</si>
  <si>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</si>
  <si>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</si>
  <si>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</si>
  <si>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</si>
  <si>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</si>
  <si>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</si>
  <si>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</si>
  <si>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</si>
  <si>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</si>
  <si>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</si>
  <si>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</si>
  <si>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</si>
  <si>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</si>
  <si>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</si>
  <si>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</si>
  <si>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</si>
  <si>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</si>
  <si>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</si>
  <si>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</si>
  <si>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</si>
  <si>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</si>
  <si>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</si>
  <si>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</si>
  <si>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</si>
  <si>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</si>
  <si>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</si>
  <si>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</si>
  <si>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</si>
  <si>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</si>
  <si>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</si>
  <si>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</si>
  <si>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</si>
  <si>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</si>
  <si>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</si>
  <si>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</si>
  <si>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</si>
  <si>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</si>
  <si>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</si>
  <si>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</si>
  <si>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</si>
  <si>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</si>
  <si>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</si>
  <si>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</si>
  <si>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</si>
  <si>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</si>
  <si>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</si>
  <si>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</si>
  <si>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</si>
  <si>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</si>
  <si>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</si>
  <si>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</si>
  <si>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</si>
  <si>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</si>
  <si>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</si>
  <si>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</si>
  <si>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</si>
  <si>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</si>
  <si>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</si>
  <si>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</si>
  <si>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</si>
  <si>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</si>
  <si>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</si>
  <si>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</si>
  <si>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</si>
  <si>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</si>
  <si>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</si>
  <si>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</si>
  <si>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</si>
  <si>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</si>
  <si>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</si>
  <si>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</si>
  <si>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</si>
  <si>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</si>
  <si>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</si>
  <si>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</si>
  <si>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</si>
  <si>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</si>
  <si>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</si>
  <si>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</si>
  <si>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</si>
  <si>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</si>
  <si>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</si>
  <si>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</si>
  <si>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</si>
  <si>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</si>
  <si>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</si>
  <si>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</si>
  <si>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</si>
  <si>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</si>
  <si>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</si>
  <si>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</si>
  <si>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</si>
  <si>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</si>
  <si>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</si>
  <si>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</si>
  <si>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</si>
  <si>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</si>
  <si>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</si>
  <si>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</si>
  <si>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</si>
  <si>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</si>
  <si>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</si>
  <si>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</si>
  <si>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</si>
  <si>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</si>
  <si>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</si>
  <si>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</si>
  <si>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</si>
  <si>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</si>
  <si>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</si>
  <si>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</si>
  <si>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</si>
  <si>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</si>
  <si>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</si>
  <si>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</si>
  <si>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</si>
  <si>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</si>
  <si>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</si>
  <si>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</si>
  <si>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</si>
  <si>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</si>
  <si>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</si>
  <si>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</si>
  <si>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</si>
  <si>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</si>
  <si>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</si>
  <si>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</si>
  <si>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</si>
  <si>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</si>
  <si>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</si>
  <si>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</si>
  <si>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</si>
  <si>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</si>
  <si>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</si>
  <si>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</si>
  <si>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</si>
  <si>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</si>
  <si>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</si>
  <si>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</si>
  <si>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</si>
  <si>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</si>
  <si>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</si>
  <si>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</si>
  <si>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</si>
  <si>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</si>
  <si>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</si>
  <si>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</si>
  <si>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</si>
  <si>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</si>
  <si>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</si>
  <si>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</si>
  <si>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</si>
  <si>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</si>
  <si>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</si>
  <si>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</si>
  <si>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</si>
  <si>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</si>
  <si>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</si>
  <si>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</si>
  <si>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</si>
  <si>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</si>
  <si>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</si>
  <si>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</si>
  <si>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</si>
  <si>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</si>
  <si>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</si>
  <si>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</si>
  <si>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</si>
  <si>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</si>
  <si>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</si>
  <si>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</si>
  <si>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</si>
  <si>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</si>
  <si>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</si>
  <si>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</si>
  <si>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</si>
  <si>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</si>
  <si>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</si>
  <si>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</si>
  <si>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</si>
  <si>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</si>
  <si>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</si>
  <si>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</si>
  <si>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</si>
  <si>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</si>
  <si>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</si>
  <si>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</si>
  <si>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</si>
  <si>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</si>
  <si>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</si>
  <si>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</si>
  <si>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</si>
  <si>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</si>
  <si>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</si>
  <si>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</si>
  <si>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</si>
  <si>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</si>
  <si>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</si>
  <si>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</si>
  <si>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</si>
  <si>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</si>
  <si>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</si>
  <si>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</si>
  <si>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</si>
  <si>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</si>
  <si>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</si>
  <si>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</si>
  <si>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</si>
  <si>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</si>
  <si>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</si>
  <si>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</si>
  <si>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</si>
  <si>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</si>
  <si>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</si>
  <si>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</si>
  <si>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</si>
  <si>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</si>
  <si>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</si>
  <si>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</si>
  <si>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</si>
  <si>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</si>
  <si>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</si>
  <si>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</si>
  <si>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</si>
  <si>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</si>
  <si>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</si>
  <si>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</si>
  <si>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</si>
  <si>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</si>
  <si>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</si>
  <si>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</si>
  <si>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</si>
  <si>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</si>
  <si>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</si>
  <si>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</si>
  <si>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</si>
  <si>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</si>
  <si>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</si>
  <si>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</si>
  <si>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</si>
  <si>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</si>
  <si>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</si>
  <si>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</si>
  <si>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</si>
  <si>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</si>
  <si>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</si>
  <si>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</si>
  <si>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</si>
  <si>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</si>
  <si>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</si>
  <si>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</si>
  <si>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</si>
  <si>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</si>
  <si>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</si>
  <si>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</si>
  <si>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</si>
  <si>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</si>
  <si>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</si>
  <si>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</si>
  <si>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</si>
  <si>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</si>
  <si>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</si>
  <si>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</si>
  <si>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</si>
  <si>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</si>
  <si>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</si>
  <si>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</si>
  <si>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</si>
  <si>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</si>
  <si>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</si>
  <si>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</si>
  <si>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</si>
  <si>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</si>
  <si>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</si>
  <si>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</si>
  <si>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</si>
  <si>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</si>
  <si>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</si>
  <si>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</si>
  <si>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</si>
  <si>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</si>
  <si>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</si>
  <si>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</si>
  <si>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</si>
  <si>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</si>
  <si>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</si>
  <si>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</si>
  <si>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</si>
  <si>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</si>
  <si>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</si>
  <si>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</si>
  <si>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</si>
  <si>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</si>
  <si>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</si>
  <si>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</si>
  <si>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</si>
  <si>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</si>
  <si>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</si>
  <si>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</si>
  <si>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</si>
  <si>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</si>
  <si>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</si>
  <si>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</si>
  <si>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</si>
  <si>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</si>
  <si>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</si>
  <si>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</si>
  <si>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</si>
  <si>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</si>
  <si>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</si>
  <si>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</si>
  <si>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</si>
  <si>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</si>
  <si>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</si>
  <si>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</si>
  <si>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</si>
  <si>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</si>
  <si>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</si>
  <si>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</si>
  <si>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</si>
  <si>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</si>
  <si>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</si>
  <si>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</si>
  <si>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</si>
  <si>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</si>
  <si>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</si>
  <si>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</si>
  <si>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</si>
  <si>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</si>
  <si>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</si>
  <si>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</si>
  <si>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</si>
  <si>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</si>
  <si>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</si>
  <si>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</si>
  <si>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</si>
  <si>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</si>
  <si>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</si>
  <si>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</si>
  <si>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</si>
  <si>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</si>
  <si>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</si>
  <si>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</si>
  <si>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</si>
  <si>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</si>
  <si>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</si>
  <si>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</si>
  <si>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</si>
  <si>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</si>
  <si>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</si>
  <si>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</si>
  <si>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</si>
  <si>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</si>
  <si>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</si>
  <si>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</si>
  <si>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</si>
  <si>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</si>
  <si>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</si>
  <si>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</si>
  <si>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</si>
  <si>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</si>
  <si>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</si>
  <si>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</si>
  <si>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</si>
  <si>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</si>
  <si>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</si>
  <si>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</si>
  <si>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</si>
  <si>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</si>
  <si>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</si>
  <si>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</si>
  <si>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</si>
  <si>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</si>
  <si>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</si>
  <si>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</si>
  <si>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</si>
  <si>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</si>
  <si>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</si>
  <si>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</si>
  <si>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</si>
  <si>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</si>
  <si>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</si>
  <si>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</si>
  <si>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</si>
  <si>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</si>
  <si>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</si>
  <si>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</si>
  <si>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</si>
  <si>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</si>
  <si>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</si>
  <si>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</si>
  <si>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</si>
  <si>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</si>
  <si>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</si>
  <si>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</si>
  <si>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</si>
  <si>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</si>
  <si>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</si>
  <si>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</si>
  <si>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</si>
  <si>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</si>
  <si>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</si>
  <si>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</si>
  <si>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</si>
  <si>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</si>
  <si>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</si>
  <si>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</si>
  <si>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</si>
  <si>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</si>
  <si>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</si>
  <si>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</si>
  <si>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</si>
  <si>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</si>
  <si>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</si>
  <si>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</si>
  <si>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</si>
  <si>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</si>
  <si>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</si>
  <si>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</si>
  <si>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</si>
  <si>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</si>
  <si>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</si>
  <si>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</si>
  <si>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</si>
  <si>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</si>
  <si>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</si>
  <si>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</si>
  <si>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</si>
  <si>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</si>
  <si>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</si>
  <si>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</si>
  <si>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</si>
  <si>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</si>
  <si>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</si>
  <si>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</si>
  <si>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</si>
  <si>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</si>
  <si>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</si>
  <si>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</si>
  <si>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</si>
  <si>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</si>
  <si>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</si>
  <si>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</si>
  <si>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</si>
  <si>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</si>
  <si>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</si>
  <si>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</si>
  <si>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</si>
  <si>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</si>
  <si>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</si>
  <si>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</si>
  <si>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</si>
  <si>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</si>
  <si>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</si>
  <si>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</si>
  <si>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</si>
  <si>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</si>
  <si>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</si>
  <si>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</si>
  <si>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</si>
  <si>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</si>
  <si>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</si>
  <si>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</si>
  <si>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</si>
  <si>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</si>
  <si>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</si>
  <si>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</si>
  <si>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</si>
  <si>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</si>
  <si>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</si>
  <si>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</si>
  <si>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</si>
  <si>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</si>
  <si>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</si>
  <si>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</si>
  <si>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</si>
  <si>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</si>
  <si>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</si>
  <si>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</si>
  <si>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</si>
  <si>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</si>
  <si>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</si>
  <si>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</si>
  <si>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</si>
  <si>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</si>
  <si>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</si>
  <si>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</si>
  <si>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</si>
  <si>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</si>
  <si>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</si>
  <si>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</si>
  <si>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</si>
  <si>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</si>
  <si>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</si>
  <si>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</si>
  <si>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</si>
  <si>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</si>
  <si>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</si>
  <si>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</si>
  <si>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</si>
  <si>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</si>
  <si>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</si>
  <si>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</si>
  <si>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</si>
  <si>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</si>
  <si>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</si>
  <si>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</si>
  <si>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</si>
  <si>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</si>
  <si>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</si>
  <si>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</si>
  <si>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</si>
  <si>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</si>
  <si>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</si>
  <si>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</si>
  <si>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</si>
  <si>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</si>
  <si>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</si>
  <si>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</si>
  <si>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</si>
  <si>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</si>
  <si>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</si>
  <si>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</si>
  <si>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</si>
  <si>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</si>
  <si>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</si>
  <si>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</si>
  <si>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</si>
  <si>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</si>
  <si>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</si>
  <si>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</si>
  <si>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</si>
  <si>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</si>
  <si>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</si>
  <si>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</si>
  <si>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</si>
  <si>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</si>
  <si>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</si>
  <si>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</si>
  <si>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</si>
  <si>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</si>
  <si>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</si>
  <si>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</si>
  <si>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</si>
  <si>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</si>
  <si>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</si>
  <si>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</si>
  <si>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</si>
  <si>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</si>
  <si>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</si>
  <si>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</si>
  <si>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</si>
  <si>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</si>
  <si>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</si>
  <si>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</si>
  <si>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</si>
  <si>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</si>
  <si>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</si>
  <si>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</si>
  <si>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</si>
  <si>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</si>
  <si>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</si>
  <si>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</si>
  <si>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</si>
  <si>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</si>
  <si>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</si>
  <si>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</si>
  <si>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</si>
  <si>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</si>
  <si>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</si>
  <si>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</si>
  <si>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</si>
  <si>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</si>
  <si>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</si>
  <si>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</si>
  <si>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</si>
  <si>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</si>
  <si>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</si>
  <si>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</si>
  <si>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</si>
  <si>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</si>
  <si>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</si>
  <si>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</si>
  <si>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</si>
  <si>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</si>
  <si>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</si>
  <si>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</si>
  <si>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</si>
  <si>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</si>
  <si>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</si>
  <si>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</si>
  <si>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</si>
  <si>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</si>
  <si>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</si>
  <si>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</si>
  <si>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</si>
  <si>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</si>
  <si>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</si>
  <si>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</si>
  <si>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</si>
  <si>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</si>
  <si>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</si>
  <si>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</si>
  <si>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</si>
  <si>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</si>
  <si>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</si>
  <si>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</si>
  <si>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</si>
  <si>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</si>
  <si>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</si>
  <si>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</si>
  <si>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</si>
  <si>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</si>
  <si>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</si>
  <si>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</si>
  <si>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</si>
  <si>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</si>
  <si>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</si>
  <si>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</si>
  <si>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</si>
  <si>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</si>
  <si>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</si>
  <si>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</si>
  <si>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</si>
  <si>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</si>
  <si>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</si>
  <si>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</si>
  <si>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</si>
  <si>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</si>
  <si>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</si>
  <si>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</si>
  <si>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</si>
  <si>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</si>
  <si>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</si>
  <si>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</si>
  <si>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</si>
  <si>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</si>
  <si>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</si>
  <si>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</si>
  <si>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</si>
  <si>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</si>
  <si>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</si>
  <si>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</si>
  <si>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</si>
  <si>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</si>
  <si>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</si>
  <si>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</si>
  <si>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</si>
  <si>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</si>
  <si>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</si>
  <si>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</si>
  <si>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</si>
  <si>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</si>
  <si>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</si>
  <si>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</si>
  <si>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</si>
  <si>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</si>
  <si>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</si>
  <si>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</si>
  <si>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</si>
  <si>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</si>
  <si>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</si>
  <si>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</si>
  <si>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</si>
  <si>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</si>
  <si>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</si>
  <si>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</si>
  <si>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</si>
  <si>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</si>
  <si>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</si>
  <si>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</si>
  <si>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</si>
  <si>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</si>
  <si>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</si>
  <si>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</si>
  <si>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</si>
  <si>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</si>
  <si>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</si>
  <si>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</si>
  <si>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</si>
  <si>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</si>
  <si>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</si>
  <si>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</si>
  <si>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</si>
  <si>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</si>
  <si>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</si>
  <si>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</si>
  <si>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</si>
  <si>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</si>
  <si>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</si>
  <si>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</si>
  <si>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</si>
  <si>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</si>
  <si>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</si>
  <si>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</si>
  <si>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</si>
  <si>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</si>
  <si>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</si>
  <si>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</si>
  <si>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</si>
  <si>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</si>
  <si>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</si>
  <si>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</si>
  <si>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</si>
  <si>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</si>
  <si>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</si>
  <si>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</si>
  <si>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</si>
  <si>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</si>
  <si>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</si>
  <si>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</si>
  <si>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</si>
  <si>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</si>
  <si>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</si>
  <si>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</si>
  <si>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</si>
  <si>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</si>
  <si>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</si>
  <si>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</si>
  <si>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</si>
  <si>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</si>
  <si>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</si>
  <si>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</si>
  <si>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</si>
  <si>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</si>
  <si>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</si>
  <si>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</si>
  <si>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</si>
  <si>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</si>
  <si>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</si>
  <si>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</si>
  <si>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</si>
  <si>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</si>
  <si>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</si>
  <si>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</si>
  <si>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</si>
  <si>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</si>
  <si>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</si>
  <si>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</si>
  <si>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</si>
  <si>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</si>
  <si>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</si>
  <si>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</si>
  <si>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</si>
  <si>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</si>
  <si>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</si>
  <si>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</si>
  <si>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</si>
  <si>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</si>
  <si>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</si>
  <si>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</si>
  <si>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</si>
  <si>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</si>
  <si>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</si>
  <si>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</si>
  <si>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</si>
  <si>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</si>
  <si>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</si>
  <si>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</si>
  <si>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</si>
  <si>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</si>
  <si>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</si>
  <si>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</si>
  <si>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</si>
  <si>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</si>
  <si>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</si>
  <si>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</si>
  <si>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</si>
  <si>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</si>
  <si>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</si>
  <si>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</si>
  <si>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</si>
  <si>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</si>
  <si>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</si>
  <si>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</si>
  <si>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</si>
  <si>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</si>
  <si>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</si>
  <si>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</si>
  <si>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</si>
  <si>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</si>
  <si>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</si>
  <si>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</si>
  <si>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</si>
  <si>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</si>
  <si>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</si>
  <si>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</si>
  <si>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</si>
  <si>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</si>
  <si>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</si>
  <si>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</si>
  <si>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</si>
  <si>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</si>
  <si>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</si>
  <si>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</si>
  <si>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</si>
  <si>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</si>
  <si>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</si>
  <si>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</si>
  <si>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</si>
  <si>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</si>
  <si>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</si>
  <si>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</si>
  <si>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</si>
  <si>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</si>
  <si>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</si>
  <si>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</si>
  <si>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</si>
  <si>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</si>
  <si>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</si>
  <si>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</si>
  <si>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</si>
  <si>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</si>
  <si>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</si>
  <si>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</si>
  <si>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</si>
  <si>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</si>
  <si>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</si>
  <si>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</si>
  <si>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</si>
  <si>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</si>
  <si>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</si>
  <si>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</si>
  <si>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</si>
  <si>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</si>
  <si>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</si>
  <si>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</si>
  <si>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</si>
  <si>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</si>
  <si>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</si>
  <si>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</si>
  <si>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</si>
  <si>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</si>
  <si>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</si>
  <si>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</si>
  <si>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</si>
  <si>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</si>
  <si>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</si>
  <si>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</si>
  <si>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</si>
  <si>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</si>
  <si>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</si>
  <si>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</si>
  <si>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</si>
  <si>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</si>
  <si>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</si>
  <si>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</si>
  <si>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</si>
  <si>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</si>
  <si>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</si>
  <si>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</si>
  <si>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</si>
  <si>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</si>
  <si>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</si>
  <si>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</si>
  <si>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</si>
  <si>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</si>
  <si>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</si>
  <si>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</si>
  <si>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</si>
  <si>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</si>
  <si>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</si>
  <si>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</si>
  <si>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</si>
  <si>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</si>
  <si>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</si>
  <si>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</si>
  <si>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</si>
  <si>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</si>
  <si>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</si>
  <si>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</si>
  <si>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</si>
  <si>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</si>
  <si>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</si>
  <si>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</si>
  <si>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</si>
  <si>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</si>
  <si>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</si>
  <si>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</si>
  <si>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</si>
  <si>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</si>
  <si>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</si>
  <si>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</si>
  <si>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</si>
  <si>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</si>
  <si>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</si>
  <si>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</si>
  <si>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</si>
  <si>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</si>
  <si>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</si>
  <si>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</si>
  <si>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</si>
  <si>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</si>
  <si>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</si>
  <si>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</si>
  <si>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</si>
  <si>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</si>
  <si>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</si>
  <si>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</si>
  <si>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</si>
  <si>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</si>
  <si>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</si>
  <si>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</si>
  <si>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</si>
  <si>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</si>
  <si>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</si>
  <si>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</si>
  <si>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</si>
  <si>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</si>
  <si>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</si>
  <si>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</si>
  <si>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</si>
  <si>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</si>
  <si>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</si>
  <si>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</si>
  <si>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</si>
  <si>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</si>
  <si>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</si>
  <si>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</si>
  <si>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</si>
  <si>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</si>
  <si>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</si>
  <si>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</si>
  <si>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</si>
  <si>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</si>
  <si>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</si>
  <si>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</si>
  <si>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</si>
  <si>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</si>
  <si>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</si>
  <si>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</si>
  <si>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</si>
  <si>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</si>
  <si>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</si>
  <si>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</si>
  <si>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</si>
  <si>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</si>
  <si>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</si>
  <si>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</si>
  <si>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</si>
  <si>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</si>
  <si>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</si>
  <si>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</si>
  <si>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</si>
  <si>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</si>
  <si>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</si>
  <si>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</si>
  <si>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</si>
  <si>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</si>
  <si>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</si>
  <si>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</si>
  <si>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</si>
  <si>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</si>
  <si>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</si>
  <si>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</si>
  <si>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</si>
  <si>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</si>
  <si>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</si>
  <si>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</si>
  <si>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</si>
  <si>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</si>
  <si>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</si>
  <si>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</si>
  <si>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</si>
  <si>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</si>
  <si>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</si>
  <si>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</si>
  <si>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</si>
  <si>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</si>
  <si>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</si>
  <si>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</si>
  <si>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</si>
  <si>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</si>
  <si>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</si>
  <si>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</si>
  <si>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</si>
  <si>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</si>
  <si>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</si>
  <si>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</si>
  <si>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</si>
  <si>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</si>
  <si>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</si>
  <si>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</si>
  <si>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</si>
  <si>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</si>
  <si>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</si>
  <si>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</si>
  <si>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</si>
  <si>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</si>
  <si>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</si>
  <si>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</si>
  <si>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</si>
  <si>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</si>
  <si>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</si>
  <si>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</si>
  <si>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</si>
  <si>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</si>
  <si>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</si>
  <si>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</si>
  <si>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</si>
  <si>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</si>
  <si>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</si>
  <si>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</si>
  <si>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</si>
  <si>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</si>
  <si>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</si>
  <si>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</si>
  <si>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</si>
  <si>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</si>
  <si>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</si>
  <si>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</si>
  <si>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</si>
  <si>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</si>
  <si>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</si>
  <si>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</si>
  <si>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</si>
  <si>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</si>
  <si>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</si>
  <si>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</si>
  <si>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</si>
  <si>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</si>
  <si>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</si>
  <si>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</si>
  <si>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</si>
  <si>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</si>
  <si>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</si>
  <si>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</si>
  <si>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</si>
  <si>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</si>
  <si>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</si>
  <si>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</si>
  <si>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</si>
  <si>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</si>
  <si>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</si>
  <si>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</si>
  <si>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</si>
  <si>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</si>
  <si>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</si>
  <si>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</si>
  <si>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</si>
  <si>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</si>
  <si>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</si>
  <si>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</si>
  <si>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</si>
  <si>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</si>
  <si>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</si>
  <si>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</si>
  <si>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</si>
  <si>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</si>
  <si>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</si>
  <si>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</si>
  <si>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</si>
  <si>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</si>
  <si>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</si>
  <si>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</si>
  <si>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</si>
  <si>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</si>
  <si>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</si>
  <si>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</si>
  <si>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</si>
  <si>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</si>
  <si>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</si>
  <si>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</si>
  <si>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</si>
  <si>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</si>
  <si>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</si>
  <si>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</si>
  <si>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</si>
  <si>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</si>
  <si>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</si>
  <si>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</si>
  <si>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</si>
  <si>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</si>
  <si>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</si>
  <si>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</si>
  <si>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</si>
  <si>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</si>
  <si>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</si>
  <si>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</si>
  <si>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</si>
  <si>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</si>
  <si>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</si>
  <si>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</si>
  <si>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</si>
  <si>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</si>
  <si>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</si>
  <si>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</si>
  <si>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</si>
  <si>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</si>
  <si>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</si>
  <si>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</si>
  <si>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</si>
  <si>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</si>
  <si>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</si>
  <si>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</si>
  <si>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</si>
  <si>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</si>
  <si>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</si>
  <si>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</si>
  <si>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</si>
  <si>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</si>
  <si>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</si>
  <si>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</si>
  <si>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</si>
  <si>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</si>
  <si>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</si>
  <si>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</si>
  <si>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</si>
  <si>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</si>
  <si>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</si>
  <si>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</si>
  <si>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</si>
  <si>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</si>
  <si>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</si>
  <si>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</si>
  <si>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</si>
  <si>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</si>
  <si>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</si>
  <si>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</si>
  <si>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</si>
  <si>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</si>
  <si>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</si>
  <si>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</si>
  <si>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</si>
  <si>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</si>
  <si>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</si>
  <si>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</si>
  <si>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</si>
  <si>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</si>
  <si>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</si>
  <si>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</si>
  <si>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</si>
  <si>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</si>
  <si>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</si>
  <si>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</si>
  <si>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</si>
  <si>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</si>
  <si>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</si>
  <si>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</si>
  <si>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</si>
  <si>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</si>
  <si>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</si>
  <si>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</si>
  <si>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</si>
  <si>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</si>
  <si>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</si>
  <si>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</si>
  <si>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</si>
  <si>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</si>
  <si>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</si>
  <si>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</si>
  <si>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</si>
  <si>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</si>
  <si>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</si>
  <si>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</si>
  <si>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</si>
  <si>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</si>
  <si>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</si>
  <si>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</si>
  <si>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</si>
  <si>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</si>
  <si>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</si>
  <si>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</si>
  <si>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</si>
  <si>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</si>
  <si>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</si>
  <si>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</si>
  <si>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</si>
  <si>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</si>
  <si>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</si>
  <si>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</si>
  <si>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</si>
  <si>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</si>
  <si>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</si>
  <si>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</si>
  <si>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</si>
  <si>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</si>
  <si>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</si>
  <si>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</si>
  <si>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</si>
  <si>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</si>
  <si>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</si>
  <si>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</si>
  <si>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</si>
  <si>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</si>
  <si>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</si>
  <si>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</si>
  <si>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</si>
  <si>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</si>
  <si>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</si>
  <si>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</si>
  <si>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</si>
  <si>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</si>
  <si>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</si>
  <si>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</si>
  <si>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</si>
  <si>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</si>
  <si>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</si>
  <si>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</si>
  <si>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</si>
  <si>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</si>
  <si>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</si>
  <si>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</si>
  <si>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</si>
  <si>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</si>
  <si>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</si>
  <si>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</si>
  <si>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</si>
  <si>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</si>
  <si>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</si>
  <si>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</si>
  <si>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</si>
  <si>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</si>
  <si>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</si>
  <si>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</si>
  <si>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</si>
  <si>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</si>
  <si>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</si>
  <si>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</si>
  <si>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</si>
  <si>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</si>
  <si>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</si>
  <si>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</si>
  <si>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</si>
  <si>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</si>
  <si>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</si>
  <si>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</si>
  <si>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</si>
  <si>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</si>
  <si>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</si>
  <si>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</si>
  <si>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</si>
  <si>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</si>
  <si>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</si>
  <si>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</si>
  <si>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</si>
  <si>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</si>
  <si>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</si>
  <si>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</si>
  <si>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</si>
  <si>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</si>
  <si>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</si>
  <si>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</si>
  <si>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</si>
  <si>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</si>
  <si>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</si>
  <si>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</si>
  <si>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</si>
  <si>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</si>
  <si>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</si>
  <si>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</si>
  <si>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</si>
  <si>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</si>
  <si>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</si>
  <si>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</si>
  <si>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</si>
  <si>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</si>
  <si>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</si>
  <si>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</si>
  <si>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</si>
  <si>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</si>
  <si>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</si>
  <si>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</si>
  <si>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</si>
  <si>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</si>
  <si>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</si>
  <si>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</si>
  <si>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</si>
  <si>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</si>
  <si>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</si>
  <si>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</si>
  <si>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</si>
  <si>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</si>
  <si>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</si>
  <si>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</si>
  <si>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</si>
  <si>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</si>
  <si>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</si>
  <si>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</si>
  <si>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</si>
  <si>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</si>
  <si>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</si>
  <si>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</si>
  <si>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</si>
  <si>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</si>
  <si>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</si>
  <si>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</si>
  <si>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</si>
  <si>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</si>
  <si>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</si>
  <si>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</si>
  <si>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</si>
  <si>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</si>
  <si>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</si>
  <si>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</si>
  <si>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</si>
  <si>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</si>
  <si>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</si>
  <si>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</si>
  <si>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</si>
  <si>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</si>
  <si>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</si>
  <si>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</si>
  <si>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</si>
  <si>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</si>
  <si>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</si>
  <si>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</si>
  <si>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</si>
  <si>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</si>
  <si>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</si>
  <si>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</si>
  <si>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</si>
  <si>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</si>
  <si>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</si>
  <si>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</si>
  <si>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</si>
  <si>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</si>
  <si>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</si>
  <si>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</si>
  <si>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</si>
  <si>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</si>
  <si>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</si>
  <si>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</si>
  <si>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</si>
  <si>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</si>
  <si>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</si>
  <si>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</si>
  <si>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</si>
  <si>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</si>
  <si>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</si>
  <si>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</si>
  <si>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</si>
  <si>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</si>
  <si>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</si>
  <si>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</si>
  <si>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</si>
  <si>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</si>
  <si>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</si>
  <si>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</si>
  <si>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</si>
  <si>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</si>
  <si>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</si>
  <si>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</si>
  <si>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</si>
  <si>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</si>
  <si>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</si>
  <si>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</si>
  <si>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</si>
  <si>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</si>
  <si>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</si>
  <si>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</si>
  <si>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</si>
  <si>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</si>
  <si>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</si>
  <si>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</si>
  <si>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</si>
  <si>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</si>
  <si>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</si>
  <si>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</si>
  <si>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</si>
  <si>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</si>
  <si>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</si>
  <si>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</si>
  <si>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</si>
  <si>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</si>
  <si>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</si>
  <si>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</si>
  <si>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</si>
  <si>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</si>
  <si>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</si>
  <si>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</si>
  <si>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</si>
  <si>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</si>
  <si>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</si>
  <si>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</si>
  <si>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</si>
  <si>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</si>
  <si>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</si>
  <si>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</si>
  <si>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</si>
  <si>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</si>
  <si>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</si>
  <si>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</si>
  <si>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</si>
  <si>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</si>
  <si>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</si>
  <si>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</si>
  <si>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</si>
  <si>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</si>
  <si>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</si>
  <si>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</si>
  <si>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</si>
  <si>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</si>
  <si>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</si>
  <si>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</si>
  <si>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</si>
  <si>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</si>
  <si>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</si>
  <si>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</si>
  <si>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</si>
  <si>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</si>
  <si>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</si>
  <si>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</si>
  <si>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</si>
  <si>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</si>
  <si>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</si>
  <si>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</si>
  <si>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</si>
  <si>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</si>
  <si>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</si>
  <si>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</si>
  <si>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</si>
  <si>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</si>
  <si>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</si>
  <si>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</si>
  <si>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</si>
  <si>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</si>
  <si>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</si>
  <si>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</si>
  <si>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</si>
  <si>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</si>
  <si>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</si>
  <si>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</si>
  <si>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</si>
  <si>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</si>
  <si>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</si>
  <si>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</si>
  <si>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</si>
  <si>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</si>
  <si>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</si>
  <si>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</si>
  <si>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</si>
  <si>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</si>
  <si>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</si>
  <si>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</si>
  <si>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</si>
  <si>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</si>
  <si>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</si>
  <si>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</si>
  <si>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</si>
  <si>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</si>
  <si>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</si>
  <si>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</si>
  <si>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</si>
  <si>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</si>
  <si>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</si>
  <si>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</si>
  <si>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</si>
  <si>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</si>
  <si>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</si>
  <si>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</si>
  <si>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</si>
  <si>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</si>
  <si>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</si>
  <si>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</si>
  <si>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</si>
  <si>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</si>
  <si>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</si>
  <si>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</si>
  <si>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</si>
  <si>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</si>
  <si>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</si>
  <si>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</si>
  <si>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</si>
  <si>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</si>
  <si>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</si>
  <si>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</si>
  <si>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</si>
  <si>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</si>
  <si>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</si>
  <si>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</si>
  <si>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</si>
  <si>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</si>
  <si>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</si>
  <si>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</si>
  <si>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</si>
  <si>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</si>
  <si>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</si>
  <si>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</si>
  <si>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</si>
  <si>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</si>
  <si>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</si>
  <si>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</si>
  <si>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</si>
  <si>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</si>
  <si>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</si>
  <si>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</si>
  <si>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</si>
  <si>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</si>
  <si>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</si>
  <si>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</si>
  <si>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</si>
  <si>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</si>
  <si>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</si>
  <si>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</si>
  <si>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</si>
  <si>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</si>
  <si>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</si>
  <si>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</si>
  <si>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</si>
  <si>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</si>
  <si>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</si>
  <si>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</si>
  <si>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</si>
  <si>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</si>
  <si>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</si>
  <si>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</si>
  <si>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</si>
  <si>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</si>
  <si>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</si>
  <si>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</si>
  <si>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</si>
  <si>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</si>
  <si>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</si>
  <si>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</si>
  <si>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</si>
  <si>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</si>
  <si>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</si>
  <si>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</si>
  <si>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</si>
  <si>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</si>
  <si>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</si>
  <si>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</si>
  <si>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</si>
  <si>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</si>
  <si>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</si>
  <si>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</si>
  <si>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</si>
  <si>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</si>
  <si>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</si>
  <si>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</si>
  <si>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</si>
  <si>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</si>
  <si>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</si>
  <si>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</si>
  <si>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</si>
  <si>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</si>
  <si>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</si>
  <si>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</si>
  <si>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</si>
  <si>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</si>
  <si>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</si>
  <si>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</si>
  <si>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</si>
  <si>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</si>
  <si>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</si>
  <si>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</si>
  <si>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</si>
  <si>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</si>
  <si>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</si>
  <si>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</si>
  <si>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</si>
  <si>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</si>
  <si>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</si>
  <si>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</si>
  <si>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</si>
  <si>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</si>
  <si>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</si>
  <si>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</si>
  <si>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</si>
  <si>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</si>
  <si>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</si>
  <si>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</si>
  <si>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</si>
  <si>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</si>
  <si>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</si>
  <si>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</si>
  <si>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</si>
  <si>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</si>
  <si>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</si>
  <si>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</si>
  <si>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</si>
  <si>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</si>
  <si>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</si>
  <si>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</si>
  <si>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</si>
  <si>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</si>
  <si>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</si>
  <si>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</si>
  <si>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</si>
  <si>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</si>
  <si>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</si>
  <si>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</si>
  <si>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</si>
  <si>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</si>
  <si>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</si>
  <si>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</si>
  <si>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</si>
  <si>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</si>
  <si>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</si>
  <si>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</si>
  <si>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</si>
  <si>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</si>
  <si>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</si>
  <si>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</si>
  <si>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</si>
  <si>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</si>
  <si>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</si>
  <si>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</si>
  <si>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</si>
  <si>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</si>
  <si>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</si>
  <si>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</si>
  <si>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</si>
  <si>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</si>
  <si>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</si>
  <si>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</si>
  <si>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</si>
  <si>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</si>
  <si>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</si>
  <si>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</si>
  <si>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</si>
  <si>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</si>
  <si>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</si>
  <si>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</si>
  <si>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</si>
  <si>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</si>
  <si>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</si>
  <si>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</si>
  <si>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</si>
  <si>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</si>
  <si>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</si>
  <si>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</si>
  <si>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</si>
  <si>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</si>
  <si>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</si>
  <si>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</si>
  <si>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</si>
  <si>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</si>
  <si>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</si>
  <si>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</si>
  <si>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</si>
  <si>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</si>
  <si>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</si>
  <si>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</si>
  <si>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</si>
  <si>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</si>
  <si>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</si>
  <si>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</si>
  <si>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</si>
  <si>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</si>
  <si>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</si>
  <si>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</si>
  <si>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</si>
  <si>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</si>
  <si>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</si>
  <si>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</si>
  <si>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</si>
  <si>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</si>
  <si>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</si>
  <si>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</si>
  <si>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</si>
  <si>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</si>
  <si>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</si>
  <si>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</si>
  <si>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</si>
  <si>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</si>
  <si>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</si>
  <si>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</si>
  <si>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</si>
  <si>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</si>
  <si>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</si>
  <si>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</si>
  <si>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</si>
  <si>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</si>
  <si>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</si>
  <si>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</si>
  <si>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</si>
  <si>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</si>
  <si>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</si>
  <si>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</si>
  <si>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</si>
  <si>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</si>
  <si>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</si>
  <si>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</si>
  <si>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</si>
  <si>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</si>
  <si>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</si>
  <si>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</si>
  <si>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</si>
  <si>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</si>
  <si>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</si>
  <si>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</si>
  <si>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</si>
  <si>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</si>
  <si>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</si>
  <si>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</si>
  <si>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</si>
  <si>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</si>
  <si>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</si>
  <si>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</si>
  <si>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</si>
  <si>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</si>
  <si>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</si>
  <si>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</si>
  <si>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</si>
  <si>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</si>
  <si>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</si>
  <si>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</si>
  <si>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</si>
  <si>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</si>
  <si>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</si>
  <si>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</si>
  <si>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</si>
  <si>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</si>
  <si>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</si>
  <si>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</si>
  <si>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</si>
  <si>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</si>
  <si>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</si>
  <si>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</si>
  <si>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</si>
  <si>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</si>
  <si>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</si>
  <si>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</si>
  <si>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</si>
  <si>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</si>
  <si>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</si>
  <si>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</si>
  <si>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</si>
  <si>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</si>
  <si>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</si>
  <si>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</si>
  <si>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</si>
  <si>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</si>
  <si>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</si>
  <si>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</si>
  <si>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</si>
  <si>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</si>
  <si>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</si>
  <si>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</si>
  <si>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</si>
  <si>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</si>
  <si>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</si>
  <si>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</si>
  <si>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</si>
  <si>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</si>
  <si>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</si>
  <si>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</si>
  <si>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</si>
  <si>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</si>
  <si>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</si>
  <si>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</si>
  <si>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</si>
  <si>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</si>
  <si>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</si>
  <si>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</si>
  <si>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</si>
  <si>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</si>
  <si>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</si>
  <si>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</si>
  <si>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</si>
  <si>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</si>
  <si>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</si>
  <si>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</si>
  <si>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</si>
  <si>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</si>
  <si>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</si>
  <si>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</si>
  <si>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</si>
  <si>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</si>
  <si>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</si>
  <si>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</si>
  <si>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</si>
  <si>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</si>
  <si>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</si>
  <si>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</si>
  <si>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</si>
  <si>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</si>
  <si>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</si>
  <si>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</si>
  <si>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</si>
  <si>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</si>
  <si>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</si>
  <si>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</si>
  <si>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</si>
  <si>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</si>
  <si>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</si>
  <si>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</si>
  <si>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</si>
  <si>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</si>
  <si>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</si>
  <si>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</si>
  <si>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</si>
  <si>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</si>
  <si>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</si>
  <si>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</si>
  <si>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</si>
  <si>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</si>
  <si>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</si>
  <si>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</si>
  <si>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</si>
  <si>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</si>
  <si>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</si>
  <si>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</si>
  <si>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</si>
  <si>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</si>
  <si>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</si>
  <si>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</si>
  <si>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</si>
  <si>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</si>
  <si>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</si>
  <si>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</si>
  <si>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</si>
  <si>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</si>
  <si>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</si>
  <si>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</si>
  <si>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</si>
  <si>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</si>
  <si>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</si>
  <si>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</si>
  <si>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</si>
  <si>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</si>
  <si>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</si>
  <si>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</si>
  <si>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</si>
  <si>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</si>
  <si>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</si>
  <si>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</si>
  <si>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</si>
  <si>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</si>
  <si>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</si>
  <si>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</si>
  <si>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</si>
  <si>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</si>
  <si>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</si>
  <si>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</si>
  <si>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</si>
  <si>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</si>
  <si>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</si>
  <si>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</si>
  <si>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</si>
  <si>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</si>
  <si>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</si>
  <si>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</si>
  <si>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</si>
  <si>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</si>
  <si>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</si>
  <si>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</si>
  <si>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</si>
  <si>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</si>
  <si>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</si>
  <si>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</si>
  <si>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</si>
  <si>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</si>
  <si>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</si>
  <si>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</si>
  <si>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</si>
  <si>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</si>
  <si>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</si>
  <si>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</si>
  <si>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</si>
  <si>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</si>
  <si>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</si>
  <si>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</si>
  <si>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</si>
  <si>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</si>
  <si>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</si>
  <si>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</si>
  <si>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</si>
  <si>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</si>
  <si>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</si>
  <si>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</si>
  <si>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</si>
  <si>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</si>
  <si>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</si>
  <si>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</si>
  <si>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</si>
  <si>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</si>
  <si>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</si>
  <si>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</si>
  <si>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</si>
  <si>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</si>
  <si>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</si>
  <si>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</si>
  <si>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</si>
  <si>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</si>
  <si>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</si>
  <si>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</si>
  <si>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</si>
  <si>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</si>
  <si>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</si>
  <si>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</si>
  <si>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</si>
  <si>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</si>
  <si>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</si>
  <si>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</si>
  <si>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</si>
  <si>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</si>
  <si>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</si>
  <si>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</si>
  <si>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</si>
  <si>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</si>
  <si>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</si>
  <si>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</si>
  <si>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</si>
  <si>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</si>
  <si>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</si>
  <si>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</si>
  <si>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</si>
  <si>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</si>
  <si>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</si>
  <si>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</si>
  <si>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</si>
  <si>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</si>
  <si>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</si>
  <si>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</si>
  <si>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</si>
  <si>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</si>
  <si>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</si>
  <si>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</si>
  <si>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</si>
  <si>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</si>
  <si>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</si>
  <si>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</si>
  <si>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</si>
  <si>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</si>
  <si>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</si>
  <si>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</si>
  <si>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</si>
  <si>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</si>
  <si>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</si>
  <si>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</si>
  <si>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</si>
  <si>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</si>
  <si>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</si>
  <si>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</si>
  <si>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</si>
  <si>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</si>
  <si>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</si>
  <si>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</si>
  <si>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</si>
  <si>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</si>
  <si>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</si>
  <si>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</si>
  <si>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</si>
  <si>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</si>
  <si>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</si>
  <si>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</si>
  <si>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</si>
  <si>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</si>
  <si>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</si>
  <si>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</si>
  <si>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</si>
  <si>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</si>
  <si>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</si>
  <si>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</si>
  <si>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</si>
  <si>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</si>
  <si>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</si>
  <si>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</si>
  <si>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</si>
  <si>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</si>
  <si>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</si>
  <si>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</si>
  <si>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</si>
  <si>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</si>
  <si>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</si>
  <si>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</si>
  <si>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</si>
  <si>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</si>
  <si>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</si>
  <si>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</si>
  <si>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</si>
  <si>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</si>
  <si>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</si>
  <si>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</si>
  <si>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</si>
  <si>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</si>
  <si>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</si>
  <si>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</si>
  <si>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</si>
  <si>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</si>
  <si>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</si>
  <si>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</si>
  <si>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</si>
  <si>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</si>
  <si>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</si>
  <si>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</si>
  <si>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</si>
  <si>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</si>
  <si>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</si>
  <si>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</si>
  <si>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</si>
  <si>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</si>
  <si>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</si>
  <si>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</si>
  <si>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</si>
  <si>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</si>
  <si>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</si>
  <si>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</si>
  <si>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</si>
  <si>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</si>
  <si>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</si>
  <si>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</si>
  <si>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</si>
  <si>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</si>
  <si>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</si>
  <si>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</si>
  <si>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</si>
  <si>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</si>
  <si>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</si>
  <si>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</si>
  <si>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</si>
  <si>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</si>
  <si>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</si>
  <si>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</si>
  <si>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</si>
  <si>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</si>
  <si>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</si>
  <si>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</si>
  <si>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</si>
  <si>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</si>
  <si>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</si>
  <si>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</si>
  <si>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</si>
  <si>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</si>
  <si>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</si>
  <si>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</si>
  <si>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</si>
  <si>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</si>
  <si>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</si>
  <si>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</si>
  <si>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</si>
  <si>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</si>
  <si>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</si>
  <si>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</si>
  <si>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</si>
  <si>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</si>
  <si>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</si>
  <si>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</si>
  <si>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</si>
  <si>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</si>
  <si>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</si>
  <si>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</si>
  <si>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</si>
  <si>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</si>
  <si>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</si>
  <si>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</si>
  <si>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</si>
  <si>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</si>
  <si>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</si>
  <si>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</si>
  <si>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</si>
  <si>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</si>
  <si>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</si>
  <si>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</si>
  <si>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</si>
  <si>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</si>
  <si>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</si>
  <si>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</si>
  <si>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</si>
  <si>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</si>
  <si>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</si>
  <si>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</si>
  <si>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</si>
  <si>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</si>
  <si>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</si>
  <si>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</si>
  <si>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</si>
  <si>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</si>
  <si>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</si>
  <si>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</si>
  <si>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</si>
  <si>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</si>
  <si>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</si>
  <si>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</si>
  <si>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</si>
  <si>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</si>
  <si>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</si>
  <si>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</si>
  <si>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</si>
  <si>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</si>
  <si>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</si>
  <si>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</si>
  <si>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</si>
  <si>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</si>
  <si>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</si>
  <si>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</si>
  <si>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</si>
  <si>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</si>
  <si>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</si>
  <si>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</si>
  <si>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</si>
  <si>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</si>
  <si>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</si>
  <si>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</si>
  <si>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</si>
  <si>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</si>
  <si>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</si>
  <si>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</si>
  <si>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</si>
  <si>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</si>
  <si>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</si>
  <si>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</si>
  <si>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</si>
  <si>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</si>
  <si>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</si>
  <si>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</si>
  <si>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</si>
  <si>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</si>
  <si>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</si>
  <si>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</si>
  <si>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</si>
  <si>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</si>
  <si>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</si>
  <si>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</si>
  <si>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</si>
  <si>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</si>
  <si>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</si>
  <si>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</si>
  <si>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</si>
  <si>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</si>
  <si>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</si>
  <si>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</si>
  <si>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</si>
  <si>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</si>
  <si>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</si>
  <si>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</si>
  <si>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</si>
  <si>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</si>
  <si>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</si>
  <si>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</si>
  <si>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</si>
  <si>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</si>
  <si>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</si>
  <si>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</si>
  <si>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</si>
  <si>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</si>
  <si>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</si>
  <si>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</si>
  <si>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</si>
  <si>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</si>
  <si>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</si>
  <si>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</si>
  <si>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</si>
  <si>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</si>
  <si>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</si>
  <si>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</si>
  <si>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</si>
  <si>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</si>
  <si>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</si>
  <si>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</si>
  <si>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</si>
  <si>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</si>
  <si>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</si>
  <si>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</si>
  <si>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</si>
  <si>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</si>
  <si>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</si>
  <si>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</si>
  <si>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</si>
  <si>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</si>
  <si>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</si>
  <si>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</si>
  <si>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</si>
  <si>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</si>
  <si>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</si>
  <si>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</si>
  <si>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</si>
  <si>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</si>
  <si>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</si>
  <si>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</si>
  <si>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</si>
  <si>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</si>
  <si>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</si>
  <si>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</si>
  <si>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</si>
  <si>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</si>
  <si>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</si>
  <si>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</si>
  <si>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</si>
  <si>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</si>
  <si>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</si>
  <si>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</si>
  <si>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</si>
  <si>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</si>
  <si>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</si>
  <si>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</si>
  <si>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</si>
  <si>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</si>
  <si>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</si>
  <si>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</si>
  <si>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</si>
  <si>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</si>
  <si>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</si>
  <si>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</si>
  <si>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</si>
  <si>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</si>
  <si>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</si>
  <si>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</si>
  <si>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</si>
  <si>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</si>
  <si>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</si>
  <si>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</si>
  <si>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</si>
  <si>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</si>
  <si>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</si>
  <si>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</si>
  <si>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</si>
  <si>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</si>
  <si>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</si>
  <si>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</si>
  <si>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</si>
  <si>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</si>
  <si>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</si>
  <si>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</si>
  <si>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</si>
  <si>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</si>
  <si>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</si>
  <si>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</si>
  <si>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</si>
  <si>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</si>
  <si>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</si>
  <si>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</si>
  <si>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</si>
  <si>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</si>
  <si>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</si>
  <si>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</si>
  <si>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</si>
  <si>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</si>
  <si>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</si>
  <si>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</si>
  <si>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</si>
  <si>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</si>
  <si>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</si>
  <si>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</si>
  <si>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</si>
  <si>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</si>
  <si>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</si>
  <si>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</si>
  <si>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</si>
  <si>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</si>
  <si>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</si>
  <si>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</si>
  <si>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</si>
  <si>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</si>
  <si>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</si>
  <si>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</si>
  <si>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</si>
  <si>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</si>
  <si>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</si>
  <si>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</si>
  <si>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</si>
  <si>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</si>
  <si>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</si>
  <si>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</si>
  <si>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</si>
  <si>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</si>
  <si>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</si>
  <si>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</si>
  <si>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</si>
  <si>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</si>
  <si>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</si>
  <si>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</si>
  <si>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</si>
  <si>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</si>
  <si>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</si>
  <si>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</si>
  <si>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</si>
  <si>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</si>
  <si>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</si>
  <si>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</si>
  <si>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</si>
  <si>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</si>
  <si>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</si>
  <si>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</si>
  <si>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</si>
  <si>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</si>
  <si>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</si>
  <si>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</si>
  <si>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</si>
  <si>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</si>
  <si>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</si>
  <si>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</si>
  <si>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</si>
  <si>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</si>
  <si>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</si>
  <si>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</si>
  <si>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</si>
  <si>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</si>
  <si>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</si>
  <si>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</si>
  <si>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</si>
  <si>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</si>
  <si>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</si>
  <si>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</si>
  <si>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</si>
  <si>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</si>
  <si>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</si>
  <si>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</si>
  <si>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</si>
  <si>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</si>
  <si>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</si>
  <si>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</si>
  <si>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</si>
  <si>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</si>
  <si>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</si>
  <si>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</si>
  <si>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</si>
  <si>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</si>
  <si>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</si>
  <si>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</si>
  <si>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</si>
  <si>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</si>
  <si>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</si>
  <si>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</si>
  <si>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</si>
  <si>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</si>
  <si>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</si>
  <si>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</si>
  <si>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</si>
  <si>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</si>
  <si>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</si>
  <si>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</si>
  <si>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</si>
  <si>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</si>
  <si>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</si>
  <si>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</si>
  <si>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</si>
  <si>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</si>
  <si>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</si>
  <si>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</si>
  <si>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</si>
  <si>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</si>
  <si>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</si>
  <si>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</si>
  <si>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</si>
  <si>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</si>
  <si>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</si>
  <si>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</si>
  <si>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</si>
  <si>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</si>
  <si>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</si>
  <si>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</si>
  <si>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</si>
  <si>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</si>
  <si>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</si>
  <si>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</si>
  <si>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</si>
  <si>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</si>
  <si>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</si>
  <si>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</si>
  <si>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</si>
  <si>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</si>
  <si>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</si>
  <si>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</si>
  <si>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</si>
  <si>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</si>
  <si>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</si>
  <si>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</si>
  <si>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</si>
  <si>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</si>
  <si>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</si>
  <si>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</si>
  <si>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</si>
  <si>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</si>
  <si>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</si>
  <si>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</si>
  <si>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</si>
  <si>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</si>
  <si>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</si>
  <si>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</si>
  <si>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</si>
  <si>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</si>
  <si>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</si>
  <si>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</si>
  <si>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</si>
  <si>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</si>
  <si>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</si>
  <si>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</si>
  <si>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</si>
  <si>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</si>
  <si>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</si>
  <si>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</si>
  <si>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</si>
  <si>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</si>
  <si>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</si>
  <si>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</si>
  <si>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</si>
  <si>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</si>
  <si>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</si>
  <si>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</si>
  <si>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</si>
  <si>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</si>
  <si>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</si>
  <si>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</si>
  <si>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</si>
  <si>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</si>
  <si>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</si>
  <si>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</si>
  <si>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</si>
  <si>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</si>
  <si>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</si>
  <si>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</si>
  <si>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</si>
  <si>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</si>
  <si>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</si>
  <si>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</si>
  <si>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</si>
  <si>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</si>
  <si>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</si>
  <si>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</si>
  <si>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</si>
  <si>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</si>
  <si>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</si>
  <si>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</si>
  <si>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</si>
  <si>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</si>
  <si>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</si>
  <si>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</si>
  <si>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</si>
  <si>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</si>
  <si>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</si>
  <si>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</si>
  <si>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</si>
  <si>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</si>
  <si>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</si>
  <si>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</si>
  <si>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</si>
  <si>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</si>
  <si>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</si>
  <si>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</si>
  <si>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</si>
  <si>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</si>
  <si>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</si>
  <si>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</si>
  <si>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</si>
  <si>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</si>
  <si>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</si>
  <si>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</si>
  <si>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</si>
  <si>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</si>
  <si>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</si>
  <si>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</si>
  <si>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</si>
  <si>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</si>
  <si>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</si>
  <si>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</si>
  <si>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</si>
  <si>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</si>
  <si>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</si>
  <si>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</si>
  <si>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</si>
  <si>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</si>
  <si>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</si>
  <si>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</si>
  <si>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</si>
  <si>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</si>
  <si>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</si>
  <si>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</si>
  <si>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</si>
  <si>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</si>
  <si>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</si>
  <si>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</si>
  <si>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</si>
  <si>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</si>
  <si>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</si>
  <si>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</si>
  <si>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</si>
  <si>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</si>
  <si>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</si>
  <si>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</si>
  <si>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</si>
  <si>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</si>
  <si>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</si>
  <si>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</si>
  <si>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</si>
  <si>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</si>
  <si>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</si>
  <si>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</si>
  <si>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</si>
  <si>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</si>
  <si>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</si>
  <si>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</si>
  <si>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</si>
  <si>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</si>
  <si>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</si>
  <si>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</si>
  <si>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</si>
  <si>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</si>
  <si>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</si>
  <si>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</si>
  <si>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</si>
  <si>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</si>
  <si>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</si>
  <si>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</si>
  <si>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</si>
  <si>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</si>
  <si>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</si>
  <si>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</si>
  <si>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</si>
  <si>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</si>
  <si>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</si>
  <si>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</si>
  <si>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</si>
  <si>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</si>
  <si>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</si>
  <si>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</si>
  <si>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</si>
  <si>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</si>
  <si>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</si>
  <si>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</si>
  <si>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</si>
  <si>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</si>
  <si>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</si>
  <si>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</si>
  <si>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</si>
  <si>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</si>
  <si>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</si>
  <si>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</si>
  <si>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</si>
  <si>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</si>
  <si>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</si>
  <si>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</si>
  <si>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</si>
  <si>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</si>
  <si>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</si>
  <si>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</si>
  <si>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</si>
  <si>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</si>
  <si>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</si>
  <si>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</si>
  <si>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</si>
  <si>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</si>
  <si>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</si>
  <si>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</si>
  <si>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</si>
  <si>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</si>
  <si>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</si>
  <si>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</si>
  <si>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</si>
  <si>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</si>
  <si>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</si>
  <si>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</si>
  <si>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</si>
  <si>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</si>
  <si>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</si>
  <si>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</si>
  <si>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</si>
  <si>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</si>
  <si>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</si>
  <si>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</si>
  <si>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</si>
  <si>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</si>
  <si>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</si>
  <si>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</si>
  <si>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</si>
  <si>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</si>
  <si>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</si>
  <si>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</si>
  <si>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</si>
  <si>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</si>
  <si>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</si>
  <si>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</si>
  <si>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</si>
  <si>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</si>
  <si>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</si>
  <si>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</si>
  <si>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</si>
  <si>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</si>
  <si>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</si>
  <si>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</si>
  <si>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</si>
  <si>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</si>
  <si>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</si>
  <si>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</si>
  <si>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</si>
  <si>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</si>
  <si>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</si>
  <si>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</si>
  <si>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</si>
  <si>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</si>
  <si>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</si>
  <si>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</si>
  <si>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</si>
  <si>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</si>
  <si>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</si>
  <si>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</si>
  <si>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</si>
  <si>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</si>
  <si>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</si>
  <si>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</si>
  <si>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</si>
  <si>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</si>
  <si>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</si>
  <si>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</si>
  <si>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</si>
  <si>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</si>
  <si>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</si>
  <si>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</si>
  <si>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</si>
  <si>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</si>
  <si>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</si>
  <si>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</si>
  <si>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</si>
  <si>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</si>
  <si>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</si>
  <si>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</si>
  <si>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</si>
  <si>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</si>
  <si>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</si>
  <si>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</si>
  <si>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</si>
  <si>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</si>
  <si>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</si>
  <si>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</si>
  <si>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</si>
  <si>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</si>
  <si>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</si>
  <si>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</si>
  <si>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</si>
  <si>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</si>
  <si>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</si>
  <si>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</si>
  <si>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</si>
  <si>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</si>
  <si>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</si>
  <si>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</si>
  <si>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</si>
  <si>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</si>
  <si>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</si>
  <si>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</si>
  <si>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</si>
  <si>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</si>
  <si>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</si>
  <si>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</si>
  <si>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</si>
  <si>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</si>
  <si>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</si>
  <si>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</si>
  <si>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</si>
  <si>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</si>
  <si>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</si>
  <si>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</si>
  <si>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</si>
  <si>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</si>
  <si>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</si>
  <si>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</si>
  <si>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</si>
  <si>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</si>
  <si>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</si>
  <si>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</si>
  <si>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</si>
  <si>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</si>
  <si>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</si>
  <si>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</si>
  <si>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</si>
  <si>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</si>
  <si>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</si>
  <si>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</si>
  <si>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</si>
  <si>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</si>
  <si>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</si>
  <si>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</si>
  <si>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</si>
  <si>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</si>
  <si>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</si>
  <si>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</si>
  <si>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</si>
  <si>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</si>
  <si>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</si>
  <si>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</si>
  <si>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</si>
  <si>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</si>
  <si>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</si>
  <si>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</si>
  <si>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</si>
  <si>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</si>
  <si>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</si>
  <si>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</si>
  <si>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</si>
  <si>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</si>
  <si>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</si>
  <si>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</si>
  <si>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</si>
  <si>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</si>
  <si>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</si>
  <si>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</si>
  <si>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</si>
  <si>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</si>
  <si>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</si>
  <si>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</si>
  <si>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</si>
  <si>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</si>
  <si>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</si>
  <si>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</si>
  <si>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</si>
  <si>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</si>
  <si>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</si>
  <si>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</si>
  <si>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</si>
  <si>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</si>
  <si>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</si>
  <si>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</si>
  <si>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</si>
  <si>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</si>
  <si>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</si>
  <si>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</si>
  <si>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</si>
  <si>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</si>
  <si>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</si>
  <si>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</si>
  <si>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</si>
  <si>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</si>
  <si>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</si>
  <si>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</si>
  <si>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</si>
  <si>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</si>
  <si>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</si>
  <si>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</si>
  <si>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</si>
  <si>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</si>
  <si>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</si>
  <si>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</si>
  <si>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</si>
  <si>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</si>
  <si>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</si>
  <si>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</si>
  <si>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</si>
  <si>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</si>
  <si>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</si>
  <si>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</si>
  <si>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</si>
  <si>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</si>
  <si>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</si>
  <si>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</si>
  <si>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</si>
  <si>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</si>
  <si>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</si>
  <si>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</si>
  <si>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</si>
  <si>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</si>
  <si>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</si>
  <si>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</si>
  <si>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</si>
  <si>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</si>
  <si>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</si>
  <si>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</si>
  <si>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</si>
  <si>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</si>
  <si>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</si>
  <si>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</si>
  <si>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</si>
  <si>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</si>
  <si>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</si>
  <si>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</si>
  <si>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</si>
  <si>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</si>
  <si>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</si>
  <si>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</si>
  <si>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</si>
  <si>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</si>
  <si>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</si>
  <si>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</si>
  <si>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</si>
  <si>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</si>
  <si>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</si>
  <si>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</si>
  <si>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</si>
  <si>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</si>
  <si>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</si>
  <si>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</si>
  <si>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</si>
  <si>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</si>
  <si>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</si>
  <si>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</si>
  <si>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</si>
  <si>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</si>
  <si>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</si>
  <si>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</si>
  <si>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</si>
  <si>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</si>
  <si>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</si>
  <si>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</si>
  <si>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</si>
  <si>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</si>
  <si>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</si>
  <si>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</si>
  <si>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</si>
  <si>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</si>
  <si>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</si>
  <si>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</si>
  <si>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</si>
  <si>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</si>
  <si>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</si>
  <si>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</si>
  <si>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</si>
  <si>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</si>
  <si>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</si>
  <si>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</si>
  <si>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</si>
  <si>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</si>
  <si>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</si>
  <si>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</si>
  <si>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</si>
  <si>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</si>
  <si>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</si>
  <si>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</si>
  <si>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</si>
  <si>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</si>
  <si>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</si>
  <si>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</si>
  <si>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</si>
  <si>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</si>
  <si>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</si>
  <si>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</si>
  <si>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</si>
  <si>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</si>
  <si>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</si>
  <si>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</si>
  <si>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</si>
  <si>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</si>
  <si>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</si>
  <si>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</si>
  <si>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</si>
  <si>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</si>
  <si>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</si>
  <si>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</si>
  <si>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</si>
  <si>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</si>
  <si>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</si>
  <si>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</si>
  <si>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</si>
  <si>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</si>
  <si>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</si>
  <si>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</si>
  <si>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</si>
  <si>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</si>
  <si>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</si>
  <si>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</si>
  <si>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</si>
  <si>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</si>
  <si>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</si>
  <si>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</si>
  <si>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</si>
  <si>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</si>
  <si>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</si>
  <si>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</si>
  <si>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</si>
  <si>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</si>
  <si>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</si>
  <si>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</si>
  <si>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</si>
  <si>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</si>
  <si>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</si>
  <si>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</si>
  <si>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</si>
  <si>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</si>
  <si>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</si>
  <si>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</si>
  <si>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</si>
  <si>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</si>
  <si>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</si>
  <si>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</si>
  <si>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</si>
  <si>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</si>
  <si>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</si>
  <si>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</si>
  <si>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</si>
  <si>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</si>
  <si>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</si>
  <si>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</si>
  <si>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</si>
  <si>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</si>
  <si>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</si>
  <si>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</si>
  <si>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</si>
  <si>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</si>
  <si>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</si>
  <si>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</si>
  <si>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</si>
  <si>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</si>
  <si>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</si>
  <si>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</si>
  <si>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</si>
  <si>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</si>
  <si>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</si>
  <si>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</si>
  <si>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</si>
  <si>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</si>
  <si>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</si>
  <si>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</si>
  <si>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</si>
  <si>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</si>
  <si>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</si>
  <si>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</si>
  <si>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</si>
  <si>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</si>
  <si>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</si>
  <si>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</si>
  <si>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</si>
  <si>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</si>
  <si>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</si>
  <si>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</si>
  <si>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</si>
  <si>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</si>
  <si>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</si>
  <si>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</si>
  <si>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</si>
  <si>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</si>
  <si>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</si>
  <si>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</si>
  <si>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</si>
  <si>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</si>
  <si>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</si>
  <si>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</si>
  <si>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</si>
  <si>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</si>
  <si>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</si>
  <si>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</si>
  <si>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</si>
  <si>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</si>
  <si>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</si>
  <si>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</si>
  <si>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</si>
  <si>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</si>
  <si>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</si>
  <si>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</si>
  <si>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</si>
  <si>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</si>
  <si>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</si>
  <si>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</si>
  <si>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</si>
  <si>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</si>
  <si>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</si>
  <si>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</si>
  <si>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</si>
  <si>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</si>
  <si>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</si>
  <si>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</si>
  <si>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</si>
  <si>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</si>
  <si>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</si>
  <si>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</si>
  <si>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</si>
  <si>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</si>
  <si>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</si>
  <si>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</si>
  <si>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</si>
  <si>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</si>
  <si>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</si>
  <si>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</si>
  <si>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</si>
  <si>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</si>
  <si>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</si>
  <si>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</si>
  <si>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</si>
  <si>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</si>
  <si>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</si>
  <si>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</si>
  <si>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</si>
  <si>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</si>
  <si>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</si>
  <si>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</si>
  <si>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</si>
  <si>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</si>
  <si>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</si>
  <si>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</si>
  <si>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</si>
  <si>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</si>
  <si>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</si>
  <si>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</si>
  <si>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</si>
  <si>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</si>
  <si>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</si>
  <si>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</si>
  <si>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</si>
  <si>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</si>
  <si>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</si>
  <si>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</si>
  <si>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</si>
  <si>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</si>
  <si>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</si>
  <si>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</si>
  <si>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</si>
  <si>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</si>
  <si>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</si>
  <si>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</si>
  <si>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</si>
  <si>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</si>
  <si>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</si>
  <si>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</si>
  <si>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</si>
  <si>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</si>
  <si>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</si>
  <si>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</si>
  <si>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</si>
  <si>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</si>
  <si>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</si>
  <si>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</si>
  <si>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</si>
  <si>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</si>
  <si>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</si>
  <si>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</si>
  <si>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</si>
  <si>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</si>
  <si>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</si>
  <si>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</si>
  <si>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</si>
  <si>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</si>
  <si>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</si>
  <si>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</si>
  <si>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</si>
  <si>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</si>
  <si>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</si>
  <si>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</si>
  <si>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</si>
  <si>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</si>
  <si>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</si>
  <si>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</si>
  <si>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</si>
  <si>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</si>
  <si>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</si>
  <si>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</si>
  <si>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</si>
  <si>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</si>
  <si>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</si>
  <si>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</si>
  <si>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</si>
  <si>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</si>
  <si>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</si>
  <si>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</si>
  <si>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</si>
  <si>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</si>
  <si>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</si>
  <si>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</si>
  <si>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</si>
  <si>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</si>
  <si>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</si>
  <si>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</si>
  <si>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</si>
  <si>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</si>
  <si>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</si>
  <si>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</si>
  <si>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</si>
  <si>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</si>
  <si>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</si>
  <si>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</si>
  <si>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</si>
  <si>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</si>
  <si>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</si>
  <si>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</si>
  <si>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</si>
  <si>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</si>
  <si>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</si>
  <si>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</si>
  <si>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</si>
  <si>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</si>
  <si>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</si>
  <si>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</si>
  <si>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</si>
  <si>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</si>
  <si>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</si>
  <si>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</si>
  <si>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</si>
  <si>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</si>
  <si>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</si>
  <si>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</si>
  <si>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</si>
  <si>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</si>
  <si>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</si>
  <si>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</si>
  <si>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</si>
  <si>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</si>
  <si>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</si>
  <si>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</si>
  <si>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</si>
  <si>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</si>
  <si>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</si>
  <si>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</si>
  <si>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</si>
  <si>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</si>
  <si>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</si>
  <si>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</si>
  <si>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</si>
  <si>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</si>
  <si>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</si>
  <si>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</si>
  <si>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</si>
  <si>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</si>
  <si>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</si>
  <si>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</si>
  <si>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</si>
  <si>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</si>
  <si>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</si>
  <si>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</si>
  <si>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</si>
  <si>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</si>
  <si>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</si>
  <si>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</si>
  <si>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</si>
  <si>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</si>
  <si>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</si>
  <si>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</si>
  <si>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</si>
  <si>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</si>
  <si>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</si>
  <si>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</si>
  <si>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</si>
  <si>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</si>
  <si>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</si>
  <si>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</si>
  <si>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</si>
  <si>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</si>
  <si>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</si>
  <si>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</si>
  <si>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</si>
  <si>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</si>
  <si>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</si>
  <si>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</si>
  <si>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</si>
  <si>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</si>
  <si>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</si>
  <si>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</si>
  <si>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</si>
  <si>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</si>
  <si>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</si>
  <si>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</si>
  <si>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</si>
  <si>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</si>
  <si>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</si>
  <si>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</si>
  <si>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</si>
  <si>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</si>
  <si>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</si>
  <si>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</si>
  <si>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</si>
  <si>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</si>
  <si>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</si>
  <si>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</si>
  <si>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</si>
  <si>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</si>
  <si>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</si>
  <si>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</si>
  <si>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</si>
  <si>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</si>
  <si>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</si>
  <si>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</si>
  <si>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</si>
  <si>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</si>
  <si>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</si>
  <si>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</si>
  <si>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</si>
  <si>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</si>
  <si>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</si>
  <si>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</si>
  <si>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</si>
  <si>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</si>
  <si>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</si>
  <si>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</si>
  <si>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</si>
  <si>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</si>
  <si>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</si>
  <si>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</si>
  <si>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</si>
  <si>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</si>
  <si>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</si>
  <si>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</si>
  <si>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</si>
  <si>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</si>
  <si>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</si>
  <si>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</si>
  <si>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</si>
  <si>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</si>
  <si>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</si>
  <si>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</si>
  <si>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</si>
  <si>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</si>
  <si>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</si>
  <si>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</si>
  <si>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</si>
  <si>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</si>
  <si>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</si>
  <si>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</si>
  <si>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</si>
  <si>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</si>
  <si>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</si>
  <si>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</si>
  <si>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</si>
  <si>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</si>
  <si>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</si>
  <si>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</si>
  <si>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</si>
  <si>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</si>
  <si>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</si>
  <si>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</si>
  <si>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</si>
  <si>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</si>
  <si>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</si>
  <si>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</si>
  <si>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</si>
  <si>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</si>
  <si>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</si>
  <si>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</si>
  <si>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</si>
  <si>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</si>
  <si>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</si>
  <si>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</si>
  <si>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</si>
  <si>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</si>
  <si>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</si>
  <si>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</si>
  <si>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</si>
  <si>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</si>
  <si>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</si>
  <si>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</si>
  <si>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</si>
  <si>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</si>
  <si>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</si>
  <si>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</si>
  <si>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</si>
  <si>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</si>
  <si>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</si>
  <si>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</si>
  <si>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</si>
  <si>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</si>
  <si>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</si>
  <si>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</si>
  <si>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</si>
  <si>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</si>
  <si>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</si>
  <si>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</si>
  <si>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</si>
  <si>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</si>
  <si>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</si>
  <si>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</si>
  <si>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</si>
  <si>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</si>
  <si>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</si>
  <si>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</si>
  <si>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</si>
  <si>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</si>
  <si>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</si>
  <si>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</si>
  <si>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</si>
  <si>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</si>
  <si>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</si>
  <si>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</si>
  <si>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</si>
  <si>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</si>
  <si>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</si>
  <si>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</si>
  <si>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</si>
  <si>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</si>
  <si>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</si>
  <si>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</si>
  <si>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</si>
  <si>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</si>
  <si>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</si>
  <si>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</si>
  <si>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</si>
  <si>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</si>
  <si>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</si>
  <si>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</si>
  <si>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</si>
  <si>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</si>
  <si>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</si>
  <si>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</si>
  <si>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</si>
  <si>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</si>
  <si>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</si>
  <si>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</si>
  <si>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</si>
  <si>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</si>
  <si>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</si>
  <si>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</si>
  <si>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</si>
  <si>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</si>
  <si>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</si>
  <si>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</si>
  <si>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</si>
  <si>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</si>
  <si>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</si>
  <si>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</si>
  <si>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</si>
  <si>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</si>
  <si>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</si>
  <si>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</si>
  <si>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</si>
  <si>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</si>
  <si>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</si>
  <si>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</si>
  <si>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</si>
  <si>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</si>
  <si>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</si>
  <si>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</si>
  <si>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</si>
  <si>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</si>
  <si>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</si>
  <si>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</si>
  <si>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</si>
  <si>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</si>
  <si>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</si>
  <si>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</si>
  <si>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</si>
  <si>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</si>
  <si>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</si>
  <si>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</si>
  <si>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</si>
  <si>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</si>
  <si>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</si>
  <si>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</si>
  <si>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</si>
  <si>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</si>
  <si>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</si>
  <si>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</si>
  <si>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</si>
  <si>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</si>
  <si>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</si>
  <si>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</si>
  <si>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</si>
  <si>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</si>
  <si>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</si>
  <si>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</si>
  <si>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</si>
  <si>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</si>
  <si>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</si>
  <si>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</si>
  <si>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</si>
  <si>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</si>
  <si>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</si>
  <si>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</si>
  <si>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</si>
  <si>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</si>
  <si>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</si>
  <si>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</si>
  <si>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</si>
  <si>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</si>
  <si>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</si>
  <si>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</si>
  <si>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</si>
  <si>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</si>
  <si>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</si>
  <si>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</si>
  <si>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</si>
  <si>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</si>
  <si>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</si>
  <si>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</si>
  <si>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</si>
  <si>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</si>
  <si>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</si>
  <si>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</si>
  <si>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</si>
  <si>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</si>
  <si>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</si>
  <si>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</si>
  <si>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</si>
  <si>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</si>
  <si>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</si>
  <si>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</si>
  <si>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</si>
  <si>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</si>
  <si>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</si>
  <si>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</si>
  <si>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</si>
  <si>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</si>
  <si>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</si>
  <si>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</si>
  <si>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</si>
  <si>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</si>
  <si>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</si>
  <si>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</si>
  <si>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</si>
  <si>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</si>
  <si>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</si>
  <si>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</si>
  <si>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</si>
  <si>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</si>
  <si>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</si>
  <si>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</si>
  <si>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</si>
  <si>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</si>
  <si>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</si>
  <si>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</si>
  <si>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</si>
  <si>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</si>
  <si>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</si>
  <si>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</si>
  <si>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</si>
  <si>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</si>
  <si>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</si>
  <si>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</si>
  <si>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</si>
  <si>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</si>
  <si>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</si>
  <si>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</si>
  <si>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</si>
  <si>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</si>
  <si>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</si>
  <si>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</si>
  <si>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</si>
  <si>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</si>
  <si>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</si>
  <si>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</si>
  <si>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</si>
  <si>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</si>
  <si>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</si>
  <si>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</si>
  <si>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</si>
  <si>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</si>
  <si>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</si>
  <si>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</si>
  <si>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</si>
  <si>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</si>
  <si>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</si>
  <si>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</si>
  <si>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</si>
  <si>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</si>
  <si>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</si>
  <si>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</si>
  <si>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</si>
  <si>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</si>
  <si>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</si>
  <si>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</si>
  <si>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</si>
  <si>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</si>
  <si>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</si>
  <si>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</si>
  <si>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</si>
  <si>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</si>
  <si>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</si>
  <si>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</si>
  <si>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</si>
  <si>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</si>
  <si>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</si>
  <si>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</si>
  <si>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</si>
  <si>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</si>
  <si>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</si>
  <si>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</si>
  <si>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</si>
  <si>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</si>
  <si>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</si>
  <si>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</si>
  <si>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</si>
  <si>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</si>
  <si>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</si>
  <si>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</si>
  <si>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</si>
  <si>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</si>
  <si>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</si>
  <si>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</si>
  <si>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</si>
  <si>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</si>
  <si>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</si>
  <si>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</si>
  <si>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</si>
  <si>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</si>
  <si>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</si>
  <si>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</si>
  <si>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</si>
  <si>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</si>
  <si>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</si>
  <si>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</si>
  <si>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</si>
  <si>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</si>
  <si>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</si>
  <si>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</si>
  <si>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</si>
  <si>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</si>
  <si>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</si>
  <si>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</si>
  <si>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</si>
  <si>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</si>
  <si>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</si>
  <si>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</si>
  <si>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</si>
  <si>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</si>
  <si>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</si>
  <si>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</si>
  <si>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</si>
  <si>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</si>
  <si>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</si>
  <si>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</si>
  <si>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</si>
  <si>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</si>
  <si>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</si>
  <si>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</si>
  <si>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</si>
  <si>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</si>
  <si>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</si>
  <si>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</si>
  <si>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</si>
  <si>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</si>
  <si>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</si>
  <si>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</si>
  <si>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</si>
  <si>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</si>
  <si>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</si>
  <si>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</si>
  <si>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</si>
  <si>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</si>
  <si>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</si>
  <si>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</si>
  <si>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</si>
  <si>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</si>
  <si>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</si>
  <si>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</si>
  <si>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</si>
  <si>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</si>
  <si>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</si>
  <si>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</si>
  <si>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</si>
  <si>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</si>
  <si>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</si>
  <si>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</si>
  <si>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</si>
  <si>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</si>
  <si>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</si>
  <si>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</si>
  <si>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</si>
  <si>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</si>
  <si>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</si>
  <si>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</si>
  <si>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</si>
  <si>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</si>
  <si>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</si>
  <si>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</si>
  <si>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</si>
  <si>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</si>
  <si>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</si>
  <si>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</si>
  <si>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</si>
  <si>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</si>
  <si>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</si>
  <si>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</si>
  <si>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</si>
  <si>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</si>
  <si>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</si>
  <si>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</si>
  <si>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</si>
  <si>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</si>
  <si>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</si>
  <si>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</si>
  <si>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</si>
  <si>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</si>
  <si>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</si>
  <si>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</si>
  <si>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</si>
  <si>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</si>
  <si>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</si>
  <si>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</si>
  <si>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</si>
  <si>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</si>
  <si>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</si>
  <si>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</si>
  <si>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</si>
  <si>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</si>
  <si>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</si>
  <si>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</si>
  <si>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</si>
  <si>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</si>
  <si>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</si>
  <si>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</si>
  <si>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</si>
  <si>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</si>
  <si>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</si>
  <si>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</si>
  <si>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</si>
  <si>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</si>
  <si>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</si>
  <si>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</si>
  <si>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</si>
  <si>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</si>
  <si>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</si>
  <si>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</si>
  <si>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</si>
  <si>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</si>
  <si>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</si>
  <si>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</si>
  <si>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</si>
  <si>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</si>
  <si>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</si>
  <si>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</si>
  <si>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</si>
  <si>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</si>
  <si>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</si>
  <si>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</si>
  <si>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</si>
  <si>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</si>
  <si>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</si>
  <si>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</si>
  <si>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</si>
  <si>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</si>
  <si>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</si>
  <si>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</si>
  <si>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</si>
  <si>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</si>
  <si>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</si>
  <si>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</si>
  <si>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</si>
  <si>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</si>
  <si>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</si>
  <si>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</si>
  <si>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</si>
  <si>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</si>
  <si>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</si>
  <si>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</si>
  <si>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</si>
  <si>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</si>
  <si>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</si>
  <si>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</si>
  <si>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</si>
  <si>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</si>
  <si>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</si>
  <si>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</si>
  <si>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</si>
  <si>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</si>
  <si>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</si>
  <si>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</si>
  <si>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</si>
  <si>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</si>
  <si>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</si>
  <si>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</si>
  <si>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</si>
  <si>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</si>
  <si>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</si>
  <si>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</si>
  <si>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</si>
  <si>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</si>
  <si>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</si>
  <si>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</si>
  <si>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</si>
  <si>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</si>
  <si>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</si>
  <si>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</si>
  <si>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</si>
  <si>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</si>
  <si>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</si>
  <si>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</si>
  <si>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</si>
  <si>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</si>
  <si>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</si>
  <si>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</si>
  <si>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</si>
  <si>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</si>
  <si>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</si>
  <si>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</si>
  <si>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</si>
  <si>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</si>
  <si>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</si>
  <si>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</si>
  <si>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</si>
  <si>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</si>
  <si>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</si>
  <si>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</si>
  <si>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</si>
  <si>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</si>
  <si>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</si>
  <si>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</si>
  <si>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</si>
  <si>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</si>
  <si>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</si>
  <si>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</si>
  <si>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</si>
  <si>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</si>
  <si>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</si>
  <si>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</si>
  <si>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</si>
  <si>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</si>
  <si>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</si>
  <si>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</si>
  <si>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</si>
  <si>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</si>
  <si>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</si>
  <si>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</si>
  <si>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</si>
  <si>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</si>
  <si>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</si>
  <si>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</si>
  <si>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</si>
  <si>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</si>
  <si>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</si>
  <si>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</si>
  <si>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</si>
  <si>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</si>
  <si>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</si>
  <si>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</si>
  <si>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</si>
  <si>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</si>
  <si>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</si>
  <si>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</si>
  <si>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</si>
  <si>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</si>
  <si>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</si>
  <si>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</si>
  <si>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</si>
  <si>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</si>
  <si>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</si>
  <si>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</si>
  <si>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</si>
  <si>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</si>
  <si>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</si>
  <si>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</si>
  <si>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</si>
  <si>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</si>
  <si>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</si>
  <si>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</si>
  <si>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</si>
  <si>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</si>
  <si>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</si>
  <si>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</si>
  <si>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</si>
  <si>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</si>
  <si>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</si>
  <si>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</si>
  <si>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</si>
  <si>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</si>
  <si>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</si>
  <si>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</si>
  <si>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</si>
  <si>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</si>
  <si>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</si>
  <si>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</si>
  <si>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</si>
  <si>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</si>
  <si>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</si>
  <si>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</si>
  <si>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</si>
  <si>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</si>
  <si>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</si>
  <si>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</si>
  <si>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</si>
  <si>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</si>
  <si>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</si>
  <si>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</si>
  <si>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</si>
  <si>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</si>
  <si>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</si>
  <si>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</si>
  <si>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</si>
  <si>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</si>
  <si>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</si>
  <si>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</si>
  <si>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</si>
  <si>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</si>
  <si>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</si>
  <si>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</si>
  <si>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</si>
  <si>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</si>
  <si>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</si>
  <si>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</si>
  <si>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</si>
  <si>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</si>
  <si>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</si>
  <si>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</si>
  <si>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</si>
  <si>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</si>
  <si>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</si>
  <si>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</si>
  <si>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</si>
  <si>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</si>
  <si>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</si>
  <si>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</si>
  <si>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</si>
  <si>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</si>
  <si>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</si>
  <si>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</si>
  <si>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</si>
  <si>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</si>
  <si>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</si>
  <si>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</si>
  <si>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</si>
  <si>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</si>
  <si>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</si>
  <si>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</si>
  <si>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</si>
  <si>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</si>
  <si>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</si>
  <si>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</si>
  <si>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</si>
  <si>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</si>
  <si>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</si>
  <si>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</si>
  <si>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</si>
  <si>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</si>
  <si>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</si>
  <si>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</si>
  <si>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</si>
  <si>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</si>
  <si>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</si>
  <si>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</si>
  <si>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</si>
  <si>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</si>
  <si>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</si>
  <si>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</si>
  <si>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</si>
  <si>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</si>
  <si>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</si>
  <si>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</si>
  <si>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</si>
  <si>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</si>
  <si>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</si>
  <si>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</si>
  <si>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</si>
  <si>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</si>
  <si>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</si>
  <si>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</si>
  <si>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</si>
  <si>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</si>
  <si>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</si>
  <si>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</si>
  <si>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</si>
  <si>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</si>
  <si>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</si>
  <si>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</si>
  <si>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</si>
  <si>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</si>
  <si>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Query Table</t>
  </si>
  <si>
    <t>Sum of Quantity</t>
  </si>
  <si>
    <t>Count of Customer ID</t>
  </si>
  <si>
    <t>Sum of Profit Margin</t>
  </si>
  <si>
    <t>Count of Order ID</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</si>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</sst>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quot;$&quot;0.00,\K"/>
    <numFmt numFmtId="166"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u/>
      <sz val="11"/>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55">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7" fillId="0" borderId="8" xfId="0" applyNumberFormat="1" applyFont="1" applyBorder="1" applyAlignment="1"/>
    <xf numFmtId="165" fontId="0" fillId="0" borderId="8" xfId="0" applyNumberFormat="1" applyFont="1" applyBorder="1" applyAlignment="1"/>
    <xf numFmtId="165" fontId="0" fillId="0" borderId="9"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6" fillId="0" borderId="0" xfId="0" applyFont="1" applyAlignment="1"/>
    <xf numFmtId="0" fontId="6"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165" fontId="0" fillId="0" borderId="6"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7" xfId="0" applyNumberFormat="1" applyFont="1" applyBorder="1" applyAlignment="1">
      <alignment horizontal="left"/>
    </xf>
    <xf numFmtId="165" fontId="0" fillId="0" borderId="2" xfId="0" applyNumberFormat="1" applyFont="1" applyBorder="1" applyAlignment="1"/>
    <xf numFmtId="165" fontId="0" fillId="0" borderId="10" xfId="0" applyNumberFormat="1" applyFont="1" applyBorder="1" applyAlignment="1"/>
    <xf numFmtId="0" fontId="0" fillId="0" borderId="10" xfId="0" applyNumberFormat="1" applyFont="1" applyBorder="1" applyAlignment="1"/>
    <xf numFmtId="0" fontId="0" fillId="0" borderId="2" xfId="0" applyNumberFormat="1" applyFont="1" applyBorder="1" applyAlignment="1"/>
    <xf numFmtId="10" fontId="0" fillId="0" borderId="0" xfId="0" applyNumberFormat="1" applyFont="1" applyAlignment="1"/>
    <xf numFmtId="166" fontId="0" fillId="0" borderId="4" xfId="0" applyNumberFormat="1" applyFont="1" applyBorder="1" applyAlignment="1"/>
    <xf numFmtId="166" fontId="0" fillId="0" borderId="5" xfId="0" applyNumberFormat="1" applyFont="1" applyBorder="1" applyAlignment="1"/>
    <xf numFmtId="166" fontId="0" fillId="0" borderId="6" xfId="0" applyNumberFormat="1" applyFont="1" applyBorder="1" applyAlignment="1"/>
    <xf numFmtId="166" fontId="0" fillId="0" borderId="0" xfId="0"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0" fillId="0" borderId="0" xfId="0" applyNumberFormat="1" applyFont="1" applyAlignment="1"/>
    <xf numFmtId="164" fontId="1" fillId="0" borderId="0" xfId="0" applyNumberFormat="1" applyFont="1" applyAlignment="1"/>
    <xf numFmtId="0" fontId="1" fillId="0" borderId="0" xfId="0" applyFont="1" applyAlignment="1">
      <alignment horizontal="center"/>
    </xf>
    <xf numFmtId="0" fontId="0" fillId="0" borderId="0" xfId="0" applyFont="1" applyAlignment="1">
      <alignment horizontal="center"/>
    </xf>
  </cellXfs>
  <cellStyles count="1">
    <cellStyle name="Normal" xfId="0" builtinId="0"/>
  </cellStyles>
  <dxfs count="24">
    <dxf>
      <numFmt numFmtId="165" formatCode="&quot;$&quot;0.00,\K"/>
    </dxf>
    <dxf>
      <numFmt numFmtId="165" formatCode="&quot;$&quot;0.00,\K"/>
    </dxf>
    <dxf>
      <numFmt numFmtId="165" formatCode="&quot;$&quot;0.00,\K"/>
    </dxf>
    <dxf>
      <numFmt numFmtId="165" formatCode="&quot;$&quot;0.00,\K"/>
    </dxf>
    <dxf>
      <numFmt numFmtId="14" formatCode="0.00%"/>
    </dxf>
    <dxf>
      <numFmt numFmtId="165" formatCode="&quot;$&quot;0.00,\K"/>
    </dxf>
    <dxf>
      <numFmt numFmtId="166" formatCode="&quot;#&quot;\ 0"/>
    </dxf>
    <dxf>
      <numFmt numFmtId="165" formatCode="&quot;$&quot;0.00,\K"/>
    </dxf>
    <dxf>
      <numFmt numFmtId="166" formatCode="&quot;#&quot;\ 0"/>
    </dxf>
    <dxf>
      <numFmt numFmtId="0" formatCode="General"/>
    </dxf>
    <dxf>
      <numFmt numFmtId="165" formatCode="&quot;$&quot;0.00,\K"/>
    </dxf>
    <dxf>
      <numFmt numFmtId="165" formatCode="&quot;$&quot;0.00,\K"/>
    </dxf>
    <dxf>
      <numFmt numFmtId="165" formatCode="&quot;$&quot;0.00,\K"/>
    </dxf>
    <dxf>
      <numFmt numFmtId="165" formatCode="&quot;$&quot;0.00,\K"/>
    </dxf>
    <dxf>
      <numFmt numFmtId="165" formatCode="&quot;$&quot;0.00,\K"/>
    </dxf>
    <dxf>
      <numFmt numFmtId="165" formatCode="&quot;$&quot;0.00,\K"/>
    </dxf>
    <dxf>
      <font>
        <u/>
      </font>
    </dxf>
    <dxf>
      <numFmt numFmtId="165" formatCode="&quot;$&quot;0.00,\K"/>
    </dxf>
    <dxf>
      <numFmt numFmtId="165" formatCode="&quot;$&quot;0.00,\K"/>
    </dxf>
    <dxf>
      <font>
        <sz val="12"/>
        <color theme="2"/>
        <name val="Arial Black"/>
        <family val="2"/>
        <scheme val="none"/>
      </font>
    </dxf>
    <dxf>
      <fill>
        <patternFill>
          <bgColor theme="2" tint="-0.34998626667073579"/>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3"/>
      <tableStyleElement type="firstRowStripe" dxfId="22"/>
      <tableStyleElement type="secondRowStripe" dxfId="21"/>
    </tableStyle>
    <tableStyle name="Slicer Style 1" pivot="0" table="0" count="4" xr9:uid="{8A09F0B5-6C1A-4BF9-B43B-94BD9862F9D1}">
      <tableStyleElement type="wholeTable" dxfId="20"/>
      <tableStyleElement type="headerRow" dxfId="19"/>
    </tableStyle>
  </tableStyles>
  <extLst>
    <ext xmlns:x14="http://schemas.microsoft.com/office/spreadsheetml/2009/9/main" uri="{46F421CA-312F-682f-3DD2-61675219B42D}">
      <x14:dxfs count="2">
        <dxf>
          <font>
            <color theme="2"/>
          </font>
        </dxf>
        <dxf>
          <font>
            <color theme="0"/>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Analysis.xlsx]Combo(Sales And Profit)!PivotTable1</c:name>
    <c:fmtId val="0"/>
  </c:pivotSource>
  <c:chart>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'Combo(Sales And Profit)'!$B$3</c:f>
              <c:strCache>
                <c:ptCount val="1"/>
                <c:pt idx="0">
                  <c:v>Sum of Sales</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cat>
            <c:strRef>
              <c:f>'Combo(Sales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'Combo(Sales And Profit)'!$B$4:$B$16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B32-485F-A57B-29AC3060AFB3}"/>
            </c:ext>
          </c:extLst>
        </c:ser>
        <c:dLbls>
          <c:showLegendKey val="0"/>
          <c:showVal val="0"/>
          <c:showCatName val="0"/>
          <c:showSerName val="0"/>
          <c:showPercent val="0"/>
          <c:showBubbleSize val="0"/>
        </c:dLbls>
        <c:axId val="2033298400"/>
        <c:axId val="2033300480"/>
      </c:areaChart>
      <c:barChart>
        <c:barDir val="col"/>
        <c:grouping val="clustered"/>
        <c:varyColors val="0"/>
        <c:ser>
          <c:idx val="1"/>
          <c:order val="1"/>
          <c:tx>
            <c:strRef>
              <c:f>'Combo(Sales And Profit)'!$C$3</c:f>
              <c:strCache>
                <c:ptCount val="1"/>
                <c:pt idx="0">
                  <c:v>Sum of Profit</c:v>
                </c:pt>
              </c:strCache>
            </c:strRef>
          </c:tx>
          <c:spPr>
            <a:solidFill>
              <a:schemeClr val="tx1">
                <a:lumMod val="75000"/>
                <a:lumOff val="25000"/>
              </a:schemeClr>
            </a:solidFill>
            <a:ln>
              <a:noFill/>
            </a:ln>
            <a:effectLst/>
          </c:spPr>
          <c:invertIfNegative val="0"/>
          <c:cat>
            <c:strRef>
              <c:f>'Combo(Sales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'Combo(Sales And Profit)'!$C$4:$C$16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B32-485F-A57B-29AC3060AFB3}"/>
            </c:ext>
          </c:extLst>
        </c:ser>
        <c:dLbls>
          <c:showLegendKey val="0"/>
          <c:showVal val="0"/>
          <c:showCatName val="0"/>
          <c:showSerName val="0"/>
          <c:showPercent val="0"/>
          <c:showBubbleSize val="0"/>
        </c:dLbls>
        <c:gapWidth val="219"/>
        <c:overlap val="-27"/>
        <c:axId val="2033304640"/>
        <c:axId val="2033295904"/>
      </c:barChart>
      <c:catAx>
        <c:axId val="203330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95904"/>
        <c:crosses val="autoZero"/>
        <c:auto val="1"/>
        <c:lblAlgn val="ctr"/>
        <c:lblOffset val="100"/>
        <c:noMultiLvlLbl val="0"/>
      </c:catAx>
      <c:valAx>
        <c:axId val="20332959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04640"/>
        <c:crosses val="autoZero"/>
        <c:crossBetween val="between"/>
      </c:valAx>
      <c:valAx>
        <c:axId val="2033300480"/>
        <c:scaling>
          <c:orientation val="minMax"/>
        </c:scaling>
        <c:delete val="0"/>
        <c:axPos val="r"/>
        <c:numFmt formatCode="&quot;$&quot;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98400"/>
        <c:crosses val="max"/>
        <c:crossBetween val="between"/>
      </c:valAx>
      <c:catAx>
        <c:axId val="2033298400"/>
        <c:scaling>
          <c:orientation val="minMax"/>
        </c:scaling>
        <c:delete val="1"/>
        <c:axPos val="b"/>
        <c:numFmt formatCode="General" sourceLinked="1"/>
        <c:majorTickMark val="out"/>
        <c:minorTickMark val="none"/>
        <c:tickLblPos val="nextTo"/>
        <c:crossAx val="20333004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Analysis.xlsx]Doughnut!PivotTable8</c:name>
    <c:fmtId val="0"/>
  </c:pivotSource>
  <c:chart>
    <c:autoTitleDeleted val="1"/>
    <c:pivotFmts>
      <c:pivotFmt>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pivotFmt>
      <c:pivotFmt>
        <c:idx val="2"/>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pivotFmt>
      <c:pivotFmt>
        <c:idx val="3"/>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pivotFmt>
    </c:pivotFmts>
    <c:plotArea>
      <c:layout/>
      <c:doughnutChart>
        <c:varyColors val="1"/>
        <c:ser>
          <c:idx val="0"/>
          <c:order val="0"/>
          <c:tx>
            <c:strRef>
              <c:f>Doughnut!$B$3</c:f>
              <c:strCache>
                <c:ptCount val="1"/>
                <c:pt idx="0">
                  <c:v>Total</c:v>
                </c:pt>
              </c:strCache>
            </c:strRef>
          </c:tx>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c:spPr>
          <c:explosion val="1"/>
          <c:dPt>
            <c:idx val="0"/>
            <c:bubble3D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1-B3C3-40FF-846C-892492F655C7}"/>
              </c:ext>
            </c:extLst>
          </c:dPt>
          <c:dPt>
            <c:idx val="1"/>
            <c:bubble3D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3-B3C3-40FF-846C-892492F655C7}"/>
              </c:ext>
            </c:extLst>
          </c:dPt>
          <c:dPt>
            <c:idx val="2"/>
            <c:bubble3D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5-B3C3-40FF-846C-892492F655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Doughnut!$A$4:$A$7</c:f>
              <c:strCache>
                <c:ptCount val="3"/>
                <c:pt idx="0">
                  <c:v>Furniture</c:v>
                </c:pt>
                <c:pt idx="1">
                  <c:v>Office Supplies</c:v>
                </c:pt>
                <c:pt idx="2">
                  <c:v>Technology</c:v>
                </c:pt>
              </c:strCache>
            </c:strRef>
          </c:cat>
          <c:val>
            <c:numRef>
              <c:f>Doughnut!$B$4:$B$7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DB0-42B0-9D87-D8EF3A9EF763}"/>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A5A5A5">
            <a:lumMod val="89000"/>
          </a:srgbClr>
        </a:gs>
        <a:gs pos="23000">
          <a:srgbClr val="A5A5A5">
            <a:lumMod val="89000"/>
          </a:srgbClr>
        </a:gs>
        <a:gs pos="69000">
          <a:srgbClr val="A5A5A5">
            <a:lumMod val="75000"/>
          </a:srgbClr>
        </a:gs>
        <a:gs pos="97000">
          <a:srgbClr val="A5A5A5">
            <a:lumMod val="70000"/>
          </a:srgb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Analysis.xlsx]Subcategory Top 5 Bar!PivotTable10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rgbClr val="000000"/>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Top 5 Bar'!$B$3</c:f>
              <c:strCache>
                <c:ptCount val="1"/>
                <c:pt idx="0">
                  <c:v>Total</c:v>
                </c:pt>
              </c:strCache>
            </c:strRef>
          </c:tx>
          <c:spPr>
            <a:solidFill>
              <a:schemeClr val="accent1"/>
            </a:solidFill>
            <a:ln>
              <a:noFill/>
            </a:ln>
            <a:effectLst/>
          </c:spPr>
          <c:invertIfNegative val="0"/>
          <c:cat>
            <c:strRef>
              <c:f>'Subcategory Top 5 Bar'!$A$4:$A$9</c:f>
              <c:strCache>
                <c:ptCount val="5"/>
                <c:pt idx="0">
                  <c:v>Binders</c:v>
                </c:pt>
                <c:pt idx="1">
                  <c:v>Tables</c:v>
                </c:pt>
                <c:pt idx="2">
                  <c:v>Storage</c:v>
                </c:pt>
                <c:pt idx="3">
                  <c:v>Chairs</c:v>
                </c:pt>
                <c:pt idx="4">
                  <c:v>Phones</c:v>
                </c:pt>
              </c:strCache>
            </c:strRef>
          </c:cat>
          <c:val>
            <c:numRef>
              <c:f>'Subcategory Top 5 Bar'!$B$4:$B$9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5D5-49CE-8B0C-1CFE0F37F615}"/>
            </c:ext>
          </c:extLst>
        </c:ser>
        <c:dLbls>
          <c:showLegendKey val="0"/>
          <c:showVal val="0"/>
          <c:showCatName val="0"/>
          <c:showSerName val="0"/>
          <c:showPercent val="0"/>
          <c:showBubbleSize val="0"/>
        </c:dLbls>
        <c:gapWidth val="182"/>
        <c:axId val="41285920"/>
        <c:axId val="41288000"/>
      </c:barChart>
      <c:catAx>
        <c:axId val="41285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rgbClr val="000000"/>
                  </a:outerShdw>
                </a:effectLst>
                <a:latin typeface="+mn-lt"/>
                <a:ea typeface="+mn-ea"/>
                <a:cs typeface="+mn-cs"/>
              </a:defRPr>
            </a:pPr>
            <a:endParaRPr lang="en-US"/>
          </a:p>
        </c:txPr>
        <c:crossAx val="41288000"/>
        <c:crosses val="autoZero"/>
        <c:auto val="1"/>
        <c:lblAlgn val="ctr"/>
        <c:lblOffset val="100"/>
        <c:noMultiLvlLbl val="0"/>
      </c:catAx>
      <c:valAx>
        <c:axId val="41288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rgbClr val="000000"/>
                  </a:outerShdw>
                </a:effectLst>
                <a:latin typeface="+mn-lt"/>
                <a:ea typeface="+mn-ea"/>
                <a:cs typeface="+mn-cs"/>
              </a:defRPr>
            </a:pPr>
            <a:endParaRPr lang="en-US"/>
          </a:p>
        </c:txPr>
        <c:crossAx val="41285920"/>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40000"/>
            <a:lumOff val="60000"/>
          </a:schemeClr>
        </a:gs>
        <a:gs pos="46000">
          <a:schemeClr val="accent3">
            <a:lumMod val="95000"/>
            <a:lumOff val="5000"/>
          </a:schemeClr>
        </a:gs>
        <a:gs pos="86000">
          <a:schemeClr val="accent3">
            <a:lumMod val="60000"/>
          </a:schemeClr>
        </a:gs>
      </a:gsLst>
      <a:path path="circle">
        <a:fillToRect l="50000" t="130000" r="50000" b="-30000"/>
      </a:path>
    </a:gradFill>
    <a:ln w="9525" cap="flat" cmpd="sng" algn="ctr">
      <a:solidFill>
        <a:schemeClr val="tx1">
          <a:lumMod val="15000"/>
          <a:lumOff val="85000"/>
        </a:schemeClr>
      </a:solidFill>
      <a:round/>
    </a:ln>
    <a:effectLst/>
  </c:spPr>
  <c:txPr>
    <a:bodyPr/>
    <a:lstStyle/>
    <a:p>
      <a:pPr>
        <a:defRPr>
          <a:solidFill>
            <a:schemeClr val="bg1"/>
          </a:solidFill>
          <a:effectLst>
            <a:outerShdw blurRad="50800" dist="50800" dir="5400000" algn="ctr" rotWithShape="0">
              <a:srgbClr val="000000"/>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4119241192412"/>
          <c:y val="0.22385829077986655"/>
          <c:w val="0.7615176151761518"/>
          <c:h val="0.48482543962113006"/>
        </c:manualLayout>
      </c:layout>
      <c:lineChart>
        <c:grouping val="standard"/>
        <c:varyColors val="0"/>
        <c:ser>
          <c:idx val="0"/>
          <c:order val="0"/>
          <c:tx>
            <c:strRef>
              <c:f>'Sparklines Trends'!$B$3</c:f>
              <c:strCache>
                <c:ptCount val="1"/>
                <c:pt idx="0">
                  <c:v>Total</c:v>
                </c:pt>
              </c:strCache>
            </c:strRef>
          </c:tx>
          <c:spPr>
            <a:ln w="28575" cap="rnd">
              <a:solidFill>
                <a:schemeClr val="accent1"/>
              </a:solidFill>
              <a:round/>
            </a:ln>
            <a:effectLst/>
          </c:spPr>
          <c:marker>
            <c:symbol val="none"/>
          </c:marker>
          <c:cat>
            <c:strRef>
              <c:f>'Sparklines Trends'!$A$4:$A$16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C02-4A27-8222-E128EA5DCB95}"/>
            </c:ext>
          </c:extLst>
        </c:ser>
        <c:dLbls>
          <c:showLegendKey val="0"/>
          <c:showVal val="0"/>
          <c:showCatName val="0"/>
          <c:showSerName val="0"/>
          <c:showPercent val="0"/>
          <c:showBubbleSize val="0"/>
        </c:dLbls>
        <c:smooth val="0"/>
        <c:axId val="2125771984"/>
        <c:axId val="2125773648"/>
      </c:lineChart>
      <c:catAx>
        <c:axId val="2125771984"/>
        <c:scaling>
          <c:orientation val="minMax"/>
        </c:scaling>
        <c:delete val="1"/>
        <c:axPos val="b"/>
        <c:numFmt formatCode="General" sourceLinked="1"/>
        <c:majorTickMark val="none"/>
        <c:minorTickMark val="none"/>
        <c:tickLblPos val="nextTo"/>
        <c:crossAx val="2125773648"/>
        <c:crosses val="autoZero"/>
        <c:auto val="1"/>
        <c:lblAlgn val="ctr"/>
        <c:lblOffset val="100"/>
        <c:noMultiLvlLbl val="0"/>
      </c:catAx>
      <c:valAx>
        <c:axId val="2125773648"/>
        <c:scaling>
          <c:orientation val="minMax"/>
        </c:scaling>
        <c:delete val="1"/>
        <c:axPos val="l"/>
        <c:numFmt formatCode="&quot;$&quot;0.00,\K" sourceLinked="1"/>
        <c:majorTickMark val="none"/>
        <c:minorTickMark val="none"/>
        <c:tickLblPos val="nextTo"/>
        <c:crossAx val="21257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73313888131043E-2"/>
          <c:y val="0.25958726182822273"/>
          <c:w val="0.80045337222373791"/>
          <c:h val="0.48082547634355455"/>
        </c:manualLayout>
      </c:layout>
      <c:lineChart>
        <c:grouping val="standard"/>
        <c:varyColors val="0"/>
        <c:ser>
          <c:idx val="0"/>
          <c:order val="0"/>
          <c:tx>
            <c:strRef>
              <c:f>'Sparklines Trends'!$E$3</c:f>
              <c:strCache>
                <c:ptCount val="1"/>
                <c:pt idx="0">
                  <c:v>Total</c:v>
                </c:pt>
              </c:strCache>
            </c:strRef>
          </c:tx>
          <c:spPr>
            <a:ln w="28575" cap="rnd">
              <a:solidFill>
                <a:schemeClr val="accent1"/>
              </a:solidFill>
              <a:round/>
            </a:ln>
            <a:effectLst/>
          </c:spPr>
          <c:marker>
            <c:symbol val="none"/>
          </c:marker>
          <c:cat>
            <c:strRef>
              <c:f>'Sparklines Trends'!$D$4:$D$16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Trends'!$E$4:$E$16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154-4163-852E-3DAD6A7A21B1}"/>
            </c:ext>
          </c:extLst>
        </c:ser>
        <c:dLbls>
          <c:showLegendKey val="0"/>
          <c:showVal val="0"/>
          <c:showCatName val="0"/>
          <c:showSerName val="0"/>
          <c:showPercent val="0"/>
          <c:showBubbleSize val="0"/>
        </c:dLbls>
        <c:smooth val="0"/>
        <c:axId val="2127834336"/>
        <c:axId val="2127831840"/>
      </c:lineChart>
      <c:catAx>
        <c:axId val="2127834336"/>
        <c:scaling>
          <c:orientation val="minMax"/>
        </c:scaling>
        <c:delete val="1"/>
        <c:axPos val="b"/>
        <c:numFmt formatCode="General" sourceLinked="1"/>
        <c:majorTickMark val="none"/>
        <c:minorTickMark val="none"/>
        <c:tickLblPos val="nextTo"/>
        <c:crossAx val="2127831840"/>
        <c:crosses val="autoZero"/>
        <c:auto val="1"/>
        <c:lblAlgn val="ctr"/>
        <c:lblOffset val="100"/>
        <c:noMultiLvlLbl val="0"/>
      </c:catAx>
      <c:valAx>
        <c:axId val="2127831840"/>
        <c:scaling>
          <c:orientation val="minMax"/>
        </c:scaling>
        <c:delete val="1"/>
        <c:axPos val="l"/>
        <c:numFmt formatCode="&quot;$&quot;0.00,\K" sourceLinked="1"/>
        <c:majorTickMark val="none"/>
        <c:minorTickMark val="none"/>
        <c:tickLblPos val="nextTo"/>
        <c:crossAx val="212783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'Sparklines Trends'!$H$3</c:f>
              <c:strCache>
                <c:ptCount val="1"/>
                <c:pt idx="0">
                  <c:v>Total</c:v>
                </c:pt>
              </c:strCache>
            </c:strRef>
          </c:tx>
          <c:spPr>
            <a:ln w="28575" cap="rnd">
              <a:solidFill>
                <a:schemeClr val="accent1"/>
              </a:solidFill>
              <a:round/>
            </a:ln>
            <a:effectLst/>
          </c:spPr>
          <c:marker>
            <c:symbol val="none"/>
          </c:marker>
          <c:cat>
            <c:strRef>
              <c:f>'Sparklines Trends'!$G$4:$G$16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Trends'!$H$4:$H$16</c:f>
              <c:numCache>
                <c:formatCode>"#"\ 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E7C-4ECA-A141-BE45B6975E09}"/>
            </c:ext>
          </c:extLst>
        </c:ser>
        <c:dLbls>
          <c:showLegendKey val="0"/>
          <c:showVal val="0"/>
          <c:showCatName val="0"/>
          <c:showSerName val="0"/>
          <c:showPercent val="0"/>
          <c:showBubbleSize val="0"/>
        </c:dLbls>
        <c:smooth val="0"/>
        <c:axId val="2126828592"/>
        <c:axId val="2126829008"/>
      </c:lineChart>
      <c:catAx>
        <c:axId val="2126828592"/>
        <c:scaling>
          <c:orientation val="minMax"/>
        </c:scaling>
        <c:delete val="1"/>
        <c:axPos val="b"/>
        <c:numFmt formatCode="General" sourceLinked="1"/>
        <c:majorTickMark val="none"/>
        <c:minorTickMark val="none"/>
        <c:tickLblPos val="nextTo"/>
        <c:crossAx val="2126829008"/>
        <c:crosses val="autoZero"/>
        <c:auto val="1"/>
        <c:lblAlgn val="ctr"/>
        <c:lblOffset val="100"/>
        <c:noMultiLvlLbl val="0"/>
      </c:catAx>
      <c:valAx>
        <c:axId val="2126829008"/>
        <c:scaling>
          <c:orientation val="minMax"/>
        </c:scaling>
        <c:delete val="1"/>
        <c:axPos val="l"/>
        <c:numFmt formatCode="&quot;#&quot;\ 0" sourceLinked="1"/>
        <c:majorTickMark val="none"/>
        <c:minorTickMark val="none"/>
        <c:tickLblPos val="nextTo"/>
        <c:crossAx val="212682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'Sparklines Trends'!$K$3</c:f>
              <c:strCache>
                <c:ptCount val="1"/>
                <c:pt idx="0">
                  <c:v>Total</c:v>
                </c:pt>
              </c:strCache>
            </c:strRef>
          </c:tx>
          <c:spPr>
            <a:ln w="28575" cap="rnd">
              <a:solidFill>
                <a:schemeClr val="accent1"/>
              </a:solidFill>
              <a:round/>
            </a:ln>
            <a:effectLst/>
          </c:spPr>
          <c:marker>
            <c:symbol val="none"/>
          </c:marker>
          <c:cat>
            <c:strRef>
              <c:f>'Sparklines Trends'!$J$4:$J$16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Trends'!$K$4:$K$16</c:f>
              <c:numCache>
                <c:formatCode>"#"\ 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84B-42C3-BFDE-23FDADC4BBCD}"/>
            </c:ext>
          </c:extLst>
        </c:ser>
        <c:dLbls>
          <c:showLegendKey val="0"/>
          <c:showVal val="0"/>
          <c:showCatName val="0"/>
          <c:showSerName val="0"/>
          <c:showPercent val="0"/>
          <c:showBubbleSize val="0"/>
        </c:dLbls>
        <c:smooth val="0"/>
        <c:axId val="54772736"/>
        <c:axId val="54772320"/>
      </c:lineChart>
      <c:catAx>
        <c:axId val="54772736"/>
        <c:scaling>
          <c:orientation val="minMax"/>
        </c:scaling>
        <c:delete val="1"/>
        <c:axPos val="b"/>
        <c:numFmt formatCode="General" sourceLinked="1"/>
        <c:majorTickMark val="none"/>
        <c:minorTickMark val="none"/>
        <c:tickLblPos val="nextTo"/>
        <c:crossAx val="54772320"/>
        <c:crosses val="autoZero"/>
        <c:auto val="1"/>
        <c:lblAlgn val="ctr"/>
        <c:lblOffset val="100"/>
        <c:noMultiLvlLbl val="0"/>
      </c:catAx>
      <c:valAx>
        <c:axId val="54772320"/>
        <c:scaling>
          <c:orientation val="minMax"/>
        </c:scaling>
        <c:delete val="1"/>
        <c:axPos val="l"/>
        <c:numFmt formatCode="&quot;#&quot;\ 0" sourceLinked="1"/>
        <c:majorTickMark val="none"/>
        <c:minorTickMark val="none"/>
        <c:tickLblPos val="nextTo"/>
        <c:crossAx val="5477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'Sparklines Trends'!$N$3</c:f>
              <c:strCache>
                <c:ptCount val="1"/>
                <c:pt idx="0">
                  <c:v>Total</c:v>
                </c:pt>
              </c:strCache>
            </c:strRef>
          </c:tx>
          <c:spPr>
            <a:ln w="28575" cap="rnd">
              <a:solidFill>
                <a:schemeClr val="accent1"/>
              </a:solidFill>
              <a:round/>
            </a:ln>
            <a:effectLst/>
          </c:spPr>
          <c:marker>
            <c:symbol val="none"/>
          </c:marker>
          <c:cat>
            <c:strRef>
              <c:f>'Sparklines Trends'!$M$4:$M$16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58-45CA-844F-9C11256F7384}"/>
            </c:ext>
          </c:extLst>
        </c:ser>
        <c:dLbls>
          <c:showLegendKey val="0"/>
          <c:showVal val="0"/>
          <c:showCatName val="0"/>
          <c:showSerName val="0"/>
          <c:showPercent val="0"/>
          <c:showBubbleSize val="0"/>
        </c:dLbls>
        <c:smooth val="0"/>
        <c:axId val="2119626608"/>
        <c:axId val="2119637840"/>
      </c:lineChart>
      <c:catAx>
        <c:axId val="2119626608"/>
        <c:scaling>
          <c:orientation val="minMax"/>
        </c:scaling>
        <c:delete val="1"/>
        <c:axPos val="b"/>
        <c:numFmt formatCode="General" sourceLinked="1"/>
        <c:majorTickMark val="none"/>
        <c:minorTickMark val="none"/>
        <c:tickLblPos val="nextTo"/>
        <c:crossAx val="2119637840"/>
        <c:crosses val="autoZero"/>
        <c:auto val="1"/>
        <c:lblAlgn val="ctr"/>
        <c:lblOffset val="100"/>
        <c:noMultiLvlLbl val="0"/>
      </c:catAx>
      <c:valAx>
        <c:axId val="2119637840"/>
        <c:scaling>
          <c:orientation val="minMax"/>
        </c:scaling>
        <c:delete val="1"/>
        <c:axPos val="l"/>
        <c:numFmt formatCode="0.00%" sourceLinked="1"/>
        <c:majorTickMark val="none"/>
        <c:minorTickMark val="none"/>
        <c:tickLblPos val="nextTo"/>
        <c:crossAx val="2119626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73313888131043E-2"/>
          <c:y val="0.25958726182822273"/>
          <c:w val="0.80045337222373791"/>
          <c:h val="0.48082547634355455"/>
        </c:manualLayout>
      </c:layout>
      <c:lineChart>
        <c:grouping val="standard"/>
        <c:varyColors val="0"/>
        <c:ser>
          <c:idx val="0"/>
          <c:order val="0"/>
          <c:tx>
            <c:strRef>
              <c:f>'Sparklines Trends'!$E$3</c:f>
              <c:strCache>
                <c:ptCount val="1"/>
                <c:pt idx="0">
                  <c:v>Total</c:v>
                </c:pt>
              </c:strCache>
            </c:strRef>
          </c:tx>
          <c:spPr>
            <a:ln w="28575" cap="rnd">
              <a:solidFill>
                <a:schemeClr val="accent1"/>
              </a:solidFill>
              <a:round/>
            </a:ln>
            <a:effectLst/>
          </c:spPr>
          <c:marker>
            <c:symbol val="none"/>
          </c:marker>
          <c:cat>
            <c:strRef>
              <c:f>'Sparklines Trends'!$D$4:$D$16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Trends'!$E$4:$E$16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AC3-46D3-9523-6C4CBB420404}"/>
            </c:ext>
          </c:extLst>
        </c:ser>
        <c:dLbls>
          <c:showLegendKey val="0"/>
          <c:showVal val="0"/>
          <c:showCatName val="0"/>
          <c:showSerName val="0"/>
          <c:showPercent val="0"/>
          <c:showBubbleSize val="0"/>
        </c:dLbls>
        <c:smooth val="0"/>
        <c:axId val="2127834336"/>
        <c:axId val="2127831840"/>
      </c:lineChart>
      <c:catAx>
        <c:axId val="2127834336"/>
        <c:scaling>
          <c:orientation val="minMax"/>
        </c:scaling>
        <c:delete val="1"/>
        <c:axPos val="b"/>
        <c:numFmt formatCode="General" sourceLinked="1"/>
        <c:majorTickMark val="none"/>
        <c:minorTickMark val="none"/>
        <c:tickLblPos val="nextTo"/>
        <c:crossAx val="2127831840"/>
        <c:crosses val="autoZero"/>
        <c:auto val="1"/>
        <c:lblAlgn val="ctr"/>
        <c:lblOffset val="100"/>
        <c:noMultiLvlLbl val="0"/>
      </c:catAx>
      <c:valAx>
        <c:axId val="2127831840"/>
        <c:scaling>
          <c:orientation val="minMax"/>
        </c:scaling>
        <c:delete val="1"/>
        <c:axPos val="l"/>
        <c:numFmt formatCode="&quot;$&quot;0.00,\K" sourceLinked="1"/>
        <c:majorTickMark val="none"/>
        <c:minorTickMark val="none"/>
        <c:tickLblPos val="nextTo"/>
        <c:crossAx val="212783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'Sparklines Trends'!$H$3</c:f>
              <c:strCache>
                <c:ptCount val="1"/>
                <c:pt idx="0">
                  <c:v>Total</c:v>
                </c:pt>
              </c:strCache>
            </c:strRef>
          </c:tx>
          <c:spPr>
            <a:ln w="28575" cap="rnd">
              <a:solidFill>
                <a:schemeClr val="accent1"/>
              </a:solidFill>
              <a:round/>
            </a:ln>
            <a:effectLst/>
          </c:spPr>
          <c:marker>
            <c:symbol val="none"/>
          </c:marker>
          <c:cat>
            <c:strRef>
              <c:f>'Sparklines Trends'!$G$4:$G$16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Trends'!$H$4:$H$16</c:f>
              <c:numCache>
                <c:formatCode>"#"\ 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2C1-4C7E-9030-E79ABF050A02}"/>
            </c:ext>
          </c:extLst>
        </c:ser>
        <c:dLbls>
          <c:showLegendKey val="0"/>
          <c:showVal val="0"/>
          <c:showCatName val="0"/>
          <c:showSerName val="0"/>
          <c:showPercent val="0"/>
          <c:showBubbleSize val="0"/>
        </c:dLbls>
        <c:smooth val="0"/>
        <c:axId val="2126828592"/>
        <c:axId val="2126829008"/>
      </c:lineChart>
      <c:catAx>
        <c:axId val="2126828592"/>
        <c:scaling>
          <c:orientation val="minMax"/>
        </c:scaling>
        <c:delete val="1"/>
        <c:axPos val="b"/>
        <c:numFmt formatCode="General" sourceLinked="1"/>
        <c:majorTickMark val="none"/>
        <c:minorTickMark val="none"/>
        <c:tickLblPos val="nextTo"/>
        <c:crossAx val="2126829008"/>
        <c:crosses val="autoZero"/>
        <c:auto val="1"/>
        <c:lblAlgn val="ctr"/>
        <c:lblOffset val="100"/>
        <c:noMultiLvlLbl val="0"/>
      </c:catAx>
      <c:valAx>
        <c:axId val="2126829008"/>
        <c:scaling>
          <c:orientation val="minMax"/>
        </c:scaling>
        <c:delete val="1"/>
        <c:axPos val="l"/>
        <c:numFmt formatCode="&quot;#&quot;\ 0" sourceLinked="1"/>
        <c:majorTickMark val="none"/>
        <c:minorTickMark val="none"/>
        <c:tickLblPos val="nextTo"/>
        <c:crossAx val="212682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'Sparklines Trends'!$K$3</c:f>
              <c:strCache>
                <c:ptCount val="1"/>
                <c:pt idx="0">
                  <c:v>Total</c:v>
                </c:pt>
              </c:strCache>
            </c:strRef>
          </c:tx>
          <c:spPr>
            <a:ln w="28575" cap="rnd">
              <a:solidFill>
                <a:schemeClr val="accent1"/>
              </a:solidFill>
              <a:round/>
            </a:ln>
            <a:effectLst/>
          </c:spPr>
          <c:marker>
            <c:symbol val="none"/>
          </c:marker>
          <c:cat>
            <c:strRef>
              <c:f>'Sparklines Trends'!$J$4:$J$16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Trends'!$K$4:$K$16</c:f>
              <c:numCache>
                <c:formatCode>"#"\ 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1B6-40FF-955E-F489F99E6054}"/>
            </c:ext>
          </c:extLst>
        </c:ser>
        <c:dLbls>
          <c:showLegendKey val="0"/>
          <c:showVal val="0"/>
          <c:showCatName val="0"/>
          <c:showSerName val="0"/>
          <c:showPercent val="0"/>
          <c:showBubbleSize val="0"/>
        </c:dLbls>
        <c:smooth val="0"/>
        <c:axId val="54772736"/>
        <c:axId val="54772320"/>
      </c:lineChart>
      <c:catAx>
        <c:axId val="54772736"/>
        <c:scaling>
          <c:orientation val="minMax"/>
        </c:scaling>
        <c:delete val="1"/>
        <c:axPos val="b"/>
        <c:numFmt formatCode="General" sourceLinked="1"/>
        <c:majorTickMark val="none"/>
        <c:minorTickMark val="none"/>
        <c:tickLblPos val="nextTo"/>
        <c:crossAx val="54772320"/>
        <c:crosses val="autoZero"/>
        <c:auto val="1"/>
        <c:lblAlgn val="ctr"/>
        <c:lblOffset val="100"/>
        <c:noMultiLvlLbl val="0"/>
      </c:catAx>
      <c:valAx>
        <c:axId val="54772320"/>
        <c:scaling>
          <c:orientation val="minMax"/>
        </c:scaling>
        <c:delete val="1"/>
        <c:axPos val="l"/>
        <c:numFmt formatCode="&quot;#&quot;\ 0" sourceLinked="1"/>
        <c:majorTickMark val="none"/>
        <c:minorTickMark val="none"/>
        <c:tickLblPos val="nextTo"/>
        <c:crossAx val="5477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Trends!PivotTable12</c:name>
    <c:fmtId val="4"/>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73313888131043E-2"/>
          <c:y val="0.25958726182822273"/>
          <c:w val="0.80045337222373791"/>
          <c:h val="0.48082547634355455"/>
        </c:manualLayout>
      </c:layout>
      <c:lineChart>
        <c:grouping val="standard"/>
        <c:varyColors val="0"/>
        <c:ser>
          <c:idx val="0"/>
          <c:order val="0"/>
          <c:tx>
            <c:strRef>
              <c:f>'Sparklines Trends'!$E$3</c:f>
              <c:strCache>
                <c:ptCount val="1"/>
                <c:pt idx="0">
                  <c:v>Total</c:v>
                </c:pt>
              </c:strCache>
            </c:strRef>
          </c:tx>
          <c:spPr>
            <a:ln w="28575" cap="rnd">
              <a:solidFill>
                <a:schemeClr val="accent1"/>
              </a:solidFill>
              <a:round/>
            </a:ln>
            <a:effectLst/>
          </c:spPr>
          <c:marker>
            <c:symbol val="none"/>
          </c:marker>
          <c:cat>
            <c:strRef>
              <c:f>'Sparklines Trends'!$D$4:$D$16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Trends'!$E$4:$E$16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852-4DCA-9A6A-000C70315854}"/>
            </c:ext>
          </c:extLst>
        </c:ser>
        <c:dLbls>
          <c:showLegendKey val="0"/>
          <c:showVal val="0"/>
          <c:showCatName val="0"/>
          <c:showSerName val="0"/>
          <c:showPercent val="0"/>
          <c:showBubbleSize val="0"/>
        </c:dLbls>
        <c:smooth val="0"/>
        <c:axId val="2127834336"/>
        <c:axId val="2127831840"/>
      </c:lineChart>
      <c:catAx>
        <c:axId val="2127834336"/>
        <c:scaling>
          <c:orientation val="minMax"/>
        </c:scaling>
        <c:delete val="1"/>
        <c:axPos val="b"/>
        <c:numFmt formatCode="General" sourceLinked="1"/>
        <c:majorTickMark val="none"/>
        <c:minorTickMark val="none"/>
        <c:tickLblPos val="nextTo"/>
        <c:crossAx val="2127831840"/>
        <c:crosses val="autoZero"/>
        <c:auto val="1"/>
        <c:lblAlgn val="ctr"/>
        <c:lblOffset val="100"/>
        <c:noMultiLvlLbl val="0"/>
      </c:catAx>
      <c:valAx>
        <c:axId val="2127831840"/>
        <c:scaling>
          <c:orientation val="minMax"/>
        </c:scaling>
        <c:delete val="1"/>
        <c:axPos val="l"/>
        <c:numFmt formatCode="&quot;$&quot;0.00,\K" sourceLinked="1"/>
        <c:majorTickMark val="none"/>
        <c:minorTickMark val="none"/>
        <c:tickLblPos val="nextTo"/>
        <c:crossAx val="212783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Analysis.xlsx]Sparklines Trends!PivotTable15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'Sparklines Trends'!$N$3</c:f>
              <c:strCache>
                <c:ptCount val="1"/>
                <c:pt idx="0">
                  <c:v>Total</c:v>
                </c:pt>
              </c:strCache>
            </c:strRef>
          </c:tx>
          <c:spPr>
            <a:ln w="28575" cap="rnd">
              <a:solidFill>
                <a:schemeClr val="accent1"/>
              </a:solidFill>
              <a:round/>
            </a:ln>
            <a:effectLst/>
          </c:spPr>
          <c:marker>
            <c:symbol val="none"/>
          </c:marker>
          <c:cat>
            <c:strRef>
              <c:f>'Sparklines Trends'!$M$4:$M$16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'Sparklines Trends'!$N$4:$N$16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F53-478C-B119-D3CE0623EA2C}"/>
            </c:ext>
          </c:extLst>
        </c:ser>
        <c:dLbls>
          <c:showLegendKey val="0"/>
          <c:showVal val="0"/>
          <c:showCatName val="0"/>
          <c:showSerName val="0"/>
          <c:showPercent val="0"/>
          <c:showBubbleSize val="0"/>
        </c:dLbls>
        <c:smooth val="0"/>
        <c:axId val="2119626608"/>
        <c:axId val="2119637840"/>
      </c:lineChart>
      <c:catAx>
        <c:axId val="2119626608"/>
        <c:scaling>
          <c:orientation val="minMax"/>
        </c:scaling>
        <c:delete val="1"/>
        <c:axPos val="b"/>
        <c:numFmt formatCode="General" sourceLinked="1"/>
        <c:majorTickMark val="none"/>
        <c:minorTickMark val="none"/>
        <c:tickLblPos val="nextTo"/>
        <c:crossAx val="2119637840"/>
        <c:crosses val="autoZero"/>
        <c:auto val="1"/>
        <c:lblAlgn val="ctr"/>
        <c:lblOffset val="100"/>
        <c:noMultiLvlLbl val="0"/>
      </c:catAx>
      <c:valAx>
        <c:axId val="2119637840"/>
        <c:scaling>
          <c:orientation val="minMax"/>
        </c:scaling>
        <c:delete val="1"/>
        <c:axPos val="l"/>
        <c:numFmt formatCode="0.00%" sourceLinked="1"/>
        <c:majorTickMark val="none"/>
        <c:minorTickMark val="none"/>
        <c:tickLblPos val="nextTo"/>
        <c:crossAx val="2119626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Analysis.xlsx]Subcategory Top 5 Bar!PivotTable10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rgbClr val="000000"/>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rgbClr val="000000"/>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rgbClr val="000000"/>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Top 5 Bar'!$B$3</c:f>
              <c:strCache>
                <c:ptCount val="1"/>
                <c:pt idx="0">
                  <c:v>Total</c:v>
                </c:pt>
              </c:strCache>
            </c:strRef>
          </c:tx>
          <c:spPr>
            <a:solidFill>
              <a:schemeClr val="accent1"/>
            </a:solidFill>
            <a:ln>
              <a:noFill/>
            </a:ln>
            <a:effectLst/>
          </c:spPr>
          <c:invertIfNegative val="0"/>
          <c:cat>
            <c:strRef>
              <c:f>'Subcategory Top 5 Bar'!$A$4:$A$9</c:f>
              <c:strCache>
                <c:ptCount val="5"/>
                <c:pt idx="0">
                  <c:v>Binders</c:v>
                </c:pt>
                <c:pt idx="1">
                  <c:v>Tables</c:v>
                </c:pt>
                <c:pt idx="2">
                  <c:v>Storage</c:v>
                </c:pt>
                <c:pt idx="3">
                  <c:v>Chairs</c:v>
                </c:pt>
                <c:pt idx="4">
                  <c:v>Phones</c:v>
                </c:pt>
              </c:strCache>
            </c:strRef>
          </c:cat>
          <c:val>
            <c:numRef>
              <c:f>'Subcategory Top 5 Bar'!$B$4:$B$9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71D-4222-B598-5F04A3AA0E0A}"/>
            </c:ext>
          </c:extLst>
        </c:ser>
        <c:dLbls>
          <c:showLegendKey val="0"/>
          <c:showVal val="0"/>
          <c:showCatName val="0"/>
          <c:showSerName val="0"/>
          <c:showPercent val="0"/>
          <c:showBubbleSize val="0"/>
        </c:dLbls>
        <c:gapWidth val="182"/>
        <c:axId val="41285920"/>
        <c:axId val="41288000"/>
      </c:barChart>
      <c:catAx>
        <c:axId val="41285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rgbClr val="000000"/>
                  </a:outerShdw>
                </a:effectLst>
                <a:latin typeface="+mn-lt"/>
                <a:ea typeface="+mn-ea"/>
                <a:cs typeface="+mn-cs"/>
              </a:defRPr>
            </a:pPr>
            <a:endParaRPr lang="en-US"/>
          </a:p>
        </c:txPr>
        <c:crossAx val="41288000"/>
        <c:crosses val="autoZero"/>
        <c:auto val="1"/>
        <c:lblAlgn val="ctr"/>
        <c:lblOffset val="100"/>
        <c:noMultiLvlLbl val="0"/>
      </c:catAx>
      <c:valAx>
        <c:axId val="41288000"/>
        <c:scaling>
          <c:orientation val="minMax"/>
        </c:scaling>
        <c:delete val="0"/>
        <c:axPos val="b"/>
        <c:numFmt formatCode="&quot;$&quot;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rgbClr val="000000"/>
                  </a:outerShdw>
                </a:effectLst>
                <a:latin typeface="+mn-lt"/>
                <a:ea typeface="+mn-ea"/>
                <a:cs typeface="+mn-cs"/>
              </a:defRPr>
            </a:pPr>
            <a:endParaRPr lang="en-US"/>
          </a:p>
        </c:txPr>
        <c:crossAx val="41285920"/>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effectLst>
            <a:outerShdw blurRad="50800" dist="50800" dir="5400000" algn="ctr" rotWithShape="0">
              <a:srgbClr val="000000"/>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Analysis.xlsx]Combo(Sales And Profit)!PivotTable1</c:name>
    <c:fmtId val="2"/>
  </c:pivotSource>
  <c:chart>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'Combo(Sales And Profit)'!$B$3</c:f>
              <c:strCache>
                <c:ptCount val="1"/>
                <c:pt idx="0">
                  <c:v>Sum of Sales</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cat>
            <c:strRef>
              <c:f>'Combo(Sales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'Combo(Sales And Profit)'!$B$4:$B$16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48D-4E5F-B49F-F79D782B5F4F}"/>
            </c:ext>
          </c:extLst>
        </c:ser>
        <c:dLbls>
          <c:showLegendKey val="0"/>
          <c:showVal val="0"/>
          <c:showCatName val="0"/>
          <c:showSerName val="0"/>
          <c:showPercent val="0"/>
          <c:showBubbleSize val="0"/>
        </c:dLbls>
        <c:axId val="2033298400"/>
        <c:axId val="2033300480"/>
      </c:areaChart>
      <c:barChart>
        <c:barDir val="col"/>
        <c:grouping val="clustered"/>
        <c:varyColors val="0"/>
        <c:ser>
          <c:idx val="1"/>
          <c:order val="1"/>
          <c:tx>
            <c:strRef>
              <c:f>'Combo(Sales And Profit)'!$C$3</c:f>
              <c:strCache>
                <c:ptCount val="1"/>
                <c:pt idx="0">
                  <c:v>Sum of Profit</c:v>
                </c:pt>
              </c:strCache>
            </c:strRef>
          </c:tx>
          <c:spPr>
            <a:solidFill>
              <a:schemeClr val="tx1">
                <a:lumMod val="75000"/>
                <a:lumOff val="25000"/>
              </a:schemeClr>
            </a:solidFill>
            <a:ln>
              <a:noFill/>
            </a:ln>
            <a:effectLst/>
          </c:spPr>
          <c:invertIfNegative val="0"/>
          <c:cat>
            <c:strRef>
              <c:f>'Combo(Sales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'Combo(Sales And Profit)'!$C$4:$C$16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48D-4E5F-B49F-F79D782B5F4F}"/>
            </c:ext>
          </c:extLst>
        </c:ser>
        <c:dLbls>
          <c:showLegendKey val="0"/>
          <c:showVal val="0"/>
          <c:showCatName val="0"/>
          <c:showSerName val="0"/>
          <c:showPercent val="0"/>
          <c:showBubbleSize val="0"/>
        </c:dLbls>
        <c:gapWidth val="219"/>
        <c:overlap val="-27"/>
        <c:axId val="2033304640"/>
        <c:axId val="2033295904"/>
      </c:barChart>
      <c:catAx>
        <c:axId val="203330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95904"/>
        <c:crosses val="autoZero"/>
        <c:auto val="1"/>
        <c:lblAlgn val="ctr"/>
        <c:lblOffset val="100"/>
        <c:noMultiLvlLbl val="0"/>
      </c:catAx>
      <c:valAx>
        <c:axId val="20332959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304640"/>
        <c:crosses val="autoZero"/>
        <c:crossBetween val="between"/>
      </c:valAx>
      <c:valAx>
        <c:axId val="2033300480"/>
        <c:scaling>
          <c:orientation val="minMax"/>
        </c:scaling>
        <c:delete val="0"/>
        <c:axPos val="r"/>
        <c:numFmt formatCode="&quot;$&quot;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98400"/>
        <c:crosses val="max"/>
        <c:crossBetween val="between"/>
      </c:valAx>
      <c:catAx>
        <c:axId val="2033298400"/>
        <c:scaling>
          <c:orientation val="minMax"/>
        </c:scaling>
        <c:delete val="1"/>
        <c:axPos val="b"/>
        <c:numFmt formatCode="General" sourceLinked="1"/>
        <c:majorTickMark val="out"/>
        <c:minorTickMark val="none"/>
        <c:tickLblPos val="nextTo"/>
        <c:crossAx val="20333004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Analysis.xlsx]Doughnut!PivotTable8</c:name>
    <c:fmtId val="2"/>
  </c:pivotSource>
  <c:chart>
    <c:autoTitleDeleted val="1"/>
    <c:pivotFmts>
      <c:pivotFmt>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pivotFmt>
      <c:pivotFmt>
        <c:idx val="3"/>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pivotFmt>
      <c:pivotFmt>
        <c:idx val="4"/>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pivotFmt>
      <c:pivotFmt>
        <c:idx val="5"/>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dLbl>
          <c:idx val="0"/>
          <c:layout>
            <c:manualLayout>
              <c:x val="6.4017557328866451E-2"/>
              <c:y val="-0.209308325362248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65000"/>
            </a:schemeClr>
          </a:solidFill>
          <a:ln w="19050">
            <a:solidFill>
              <a:schemeClr val="lt1"/>
            </a:solidFill>
          </a:ln>
          <a:effectLst/>
        </c:spPr>
        <c:dLbl>
          <c:idx val="0"/>
          <c:layout>
            <c:manualLayout>
              <c:x val="0.19697709947343522"/>
              <c:y val="9.66038424748839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dLbl>
          <c:idx val="0"/>
          <c:layout>
            <c:manualLayout>
              <c:x val="-5.9093129842030571E-2"/>
              <c:y val="-0.225408965774729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Doughnut!$B$3</c:f>
              <c:strCache>
                <c:ptCount val="1"/>
                <c:pt idx="0">
                  <c:v>Total</c:v>
                </c:pt>
              </c:strCache>
            </c:strRef>
          </c:tx>
          <c:spPr>
            <a:solidFill>
              <a:schemeClr val="accent1">
                <a:lumMod val="75000"/>
              </a:schemeClr>
            </a:solidFill>
          </c:spPr>
          <c:explosion val="1"/>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3EC9-4019-9850-28BCBCA7600D}"/>
              </c:ext>
            </c:extLst>
          </c:dPt>
          <c:dPt>
            <c:idx val="1"/>
            <c:bubble3D val="0"/>
            <c:spPr>
              <a:solidFill>
                <a:schemeClr val="bg2">
                  <a:lumMod val="65000"/>
                </a:schemeClr>
              </a:solidFill>
              <a:ln w="19050">
                <a:solidFill>
                  <a:schemeClr val="lt1"/>
                </a:solidFill>
              </a:ln>
              <a:effectLst/>
            </c:spPr>
            <c:extLst>
              <c:ext xmlns:c16="http://schemas.microsoft.com/office/drawing/2014/chart" uri="{C3380CC4-5D6E-409C-BE32-E72D297353CC}">
                <c16:uniqueId val="{00000003-3EC9-4019-9850-28BCBCA7600D}"/>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3EC9-4019-9850-28BCBCA7600D}"/>
              </c:ext>
            </c:extLst>
          </c:dPt>
          <c:dLbls>
            <c:dLbl>
              <c:idx val="0"/>
              <c:layout>
                <c:manualLayout>
                  <c:x val="6.4017557328866451E-2"/>
                  <c:y val="-0.20930832536224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C9-4019-9850-28BCBCA7600D}"/>
                </c:ext>
              </c:extLst>
            </c:dLbl>
            <c:dLbl>
              <c:idx val="1"/>
              <c:layout>
                <c:manualLayout>
                  <c:x val="0.19697709947343522"/>
                  <c:y val="9.66038424748839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C9-4019-9850-28BCBCA7600D}"/>
                </c:ext>
              </c:extLst>
            </c:dLbl>
            <c:dLbl>
              <c:idx val="2"/>
              <c:layout>
                <c:manualLayout>
                  <c:x val="-5.9093129842030571E-2"/>
                  <c:y val="-0.225408965774729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C9-4019-9850-28BCBCA7600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Doughnut!$A$4:$A$7</c:f>
              <c:strCache>
                <c:ptCount val="3"/>
                <c:pt idx="0">
                  <c:v>Furniture</c:v>
                </c:pt>
                <c:pt idx="1">
                  <c:v>Office Supplies</c:v>
                </c:pt>
                <c:pt idx="2">
                  <c:v>Technology</c:v>
                </c:pt>
              </c:strCache>
            </c:strRef>
          </c:cat>
          <c:val>
            <c:numRef>
              <c:f>Doughnut!$B$4:$B$7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EC9-4019-9850-28BCBCA7600D}"/>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6080C4D-9410-4013-B9E4-92B82C8FA6AC}">
          <cx:tx>
            <cx:txData>
              <cx:f>_xlchart.v1.1</cx:f>
              <cx:v>Profit</cx:v>
            </cx:txData>
          </cx:tx>
          <cx:spPr>
            <a:solidFill>
              <a:schemeClr val="tx1">
                <a:lumMod val="95000"/>
                <a:lumOff val="5000"/>
              </a:schemeClr>
            </a:solidFill>
          </cx:spPr>
          <cx:dataPt idx="3">
            <cx:spPr>
              <a:gradFill flip="none" rotWithShape="1">
                <a:gsLst>
                  <a:gs pos="0">
                    <a:srgbClr val="A5A5A5">
                      <a:lumMod val="89000"/>
                    </a:srgbClr>
                  </a:gs>
                  <a:gs pos="23000">
                    <a:srgbClr val="A5A5A5">
                      <a:lumMod val="89000"/>
                    </a:srgbClr>
                  </a:gs>
                  <a:gs pos="69000">
                    <a:srgbClr val="A5A5A5">
                      <a:lumMod val="75000"/>
                    </a:srgbClr>
                  </a:gs>
                  <a:gs pos="97000">
                    <a:srgbClr val="A5A5A5">
                      <a:lumMod val="70000"/>
                    </a:srgbClr>
                  </a:gs>
                </a:gsLst>
                <a:path path="circle">
                  <a:fillToRect l="50000" t="50000" r="50000" b="50000"/>
                </a:path>
                <a:tileRect/>
              </a:gradFill>
            </cx:spPr>
          </cx:dataPt>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9AC3C168-2AA0-40E0-B589-7472693B0602}">
          <cx:tx>
            <cx:txData>
              <cx:f>_xlchart.v5.5</cx:f>
              <cx:v>Sales</cx:v>
            </cx:txData>
          </cx:tx>
          <cx:dataId val="0"/>
          <cx:layoutPr>
            <cx:geography cultureLanguage="en-US" cultureRegion="US" attribution="Powered by Bing">
              <cx:geoCache provider="{E9337A44-BEBE-4D9F-B70C-5C5E7DAFC167}">
                <cx:binary>1F3Zctu4tv2VVJ4v3QQxkDh1+lQ1Kcl2EjtpO3F354Wl2G7OBAnO/Pq7aMmJxcjDqfa9VVIPKouE
CGBhT2tvQP++7v91nd6u9Zs+S/PqX9f9r2/Dui7+9csv1XV4m62royy61qpSf9dH1yr7Rf39d3R9
+8uNXndRHvximYT9ch2udX3bv/3Pv/Ftwa36oK7XdaTy35tbPVzcVk1aV09c23vpzfomi/JFVNU6
uq7Jr289lee313V03dRv39zmdVQPn4fi9te3Oze+ffPL/Ot+evSbFL2rmxu0ZeSI25xwSrl59yJv
36QqD7aXDds6sqljOcTi9w89X2do+MLe3PVlfXOjb6sKI7p7nzXe6T6ufX775lo1eT3NXIBJ/PXt
lzyqb2/eXNbr+rZ6+yaqlLe5wVPTGL5c3g36l925/8+/Zx9gGmafPIBnPmfPXfoJnXOl6/CNt9Yq
jfL1/Vz9c4AoP+JUUptTU9697BlA8og4nDpCiA2A4v7ZG5xe3q/9UM3bz9A69w4Srd/S9bd19pow
QU6EYJYw5QYGuguTI44cZlJqmdYGRrkL0ws6tB+f7w1nwPz24SCBOU0hPiqClL+ahjOPiMUI43wr
QM4MGQgQcwTlDt+LzEt6tB+aHy1n2JweJjb3tuiN+vuNp9Im+xa9pgQ5R9JktkMo2wXIto9MIiwp
qLMBCNc3i2Oj4f7bbu0Ha/+3zIBbHKa2+3zbr19Roig5YgCDOYTs9RmkPKLQdNK2t7oOEvcQsGe7
sx+hbbMZJJ//PEg995uORvWqfgI7siS14KmxjZTM/ARCyBEMFJeCbxwFOHoPQXlBh/bD8r3hDJjf
vh4oMMk6r15VXNgRFJdjUrI1MDMDJK0jRiXhnDsbcZp52r/p53v0GDT3LefYXBwkNu9fGxnniDkM
Wsq29ysy54g6JgF0W+QgUw9l5vn+7Mflvt0MlfeXB4nK4jZdd2t9ez83rxDzyCPTdGxh3c87nOWd
oJTDADmCUbL1CGYS85Ie7UfmR8sZNovlQWLz6TbPqyFt1/lrumrMhEYTNiRj6wDQGT72kUMdZxKr
jS2aOQAv7dV+jHZbz3D69NtB4uSt0+hvpV8VJWofWZwJIck2JIXFfyhFhMgjQWzLJoxsYLqX4C3D
86I+7cfo4XhmCHmHidBFCK7pzWmVrvOb+3n655oO9JuwHEvyrSKTM9/ABj1HHMecHLe7FyTtoQV6
aa/2o7TbeobTxelhSpJKlV7fqPt5+ucYUQSm0gF9wKy9XgIxQdEhcKViBg5i5Ge7sh+YHy1noHgf
DxKUFSYiulm/HiaWc8Ql58SiM9fAgTPt2JRZDt2ANcPkBT3ZD8n3hjNEVofJ5RzfKh28pk9ArSPB
kChw7oP+Wfzp0CPGGLWZuY1yZsC8oEP7gfnecAbM8WHambPoOoyCdf56ssIQf9rMlqDWvntjD/0A
hyPFY0pbwlG4e80yCC/p0X5ofrScYXN2mLbl9GYdvqJhATCgNE0b7PReYAhhR4Ij9wPLc78cNq7Z
sx3Zj8e22QyM08VB2pTz2+7NyTorqjB6zdiT0SPhcEHkfUIUeuqhtEwemY3QVN4nembQvLhb+yGa
NZ9BdX5ykFCd5jfR+lXJTnk0KSsbIGxfuyAh2wYiFG6z3Ga1ZymDF3RoPzzfG86AOT0/SGDO1lW1
vg6b6rauq3sV8889ZmYdIa6ErYdduXvNIk/IkDA5sqHOjFB7cX/2ozNrPsPo7DAdglPVvaLjDGhM
mwluM/bdP36o3iQ9mkRGEHN7feYMPNeb/cBsWs3wOD1MPN4j/m6uk+H1xAVEDbdsaoHTnKkxDjUG
Eo0xsVFzMzX2kq7sB+RHyxko7/86SEX2QTVR9co2xjySE7+J4ppdVCQB+0kcpNq21meGyov6sh+W
B01nuHw4TGE5W0f5KyYGGD+iYDQZv08MzIJMIY8sIgiDitsrMM92Zz8s22YzSM4OMyVwttbD65KY
E0E2KTA+42JscYQcAbLScovGLOR/SU8eA+R+DHNMDjOWuVQNigcX60TVr2nrGRLLkAbEKxtpmEkL
lNuRRU0miZipsJf2Zz86u61nCF0eJkJnEYpvq9eFR0CZSYLc/5YRIzM7w46IBI2Joo57X2MT/b+o
L/uhedB0hsvZgUYwUVVN/xZFdD9J/zx+AZdpW0hAf68InCk2B4kzLizQMtuMwMxJPntZpx6D6MGI
5iBdHqR3Ns2HavRrIoTKDGGjYIZtM9AQkZ0wBmkA20ZG5j6xtgeh53r0ODyblnNsDjM1c6by+lW5
GYZyTewmIBJU/91r5j4TE9LDkLoRU6Hnw2TmC7ryCCb3Y5hD8vkgxWXiAN/d6up2uJ+ff67SULJB
KOgyTvcLjA2qGfoOu1m2hNoMm5f1aT88D9vOEDp/d6AIfdPrKnlNXw20MioxKKjljdTMFZo8QjA6
5db2Fwme3z7fo8fQuW85x+Yw45tjjQqNN5/hqqXPic//5Xag23b9mglvippqLhgi3x8lVQ8NHiEC
Pgn2AdmoFplecCYf6tbzZ/vz2OrYjGO+Nq4OVG67N2e3fXT9ilk8iijLguAStpXcn+ydOCKmA+Xr
/ITJS3rzGC4/2s6xOTtYbP5SOrlft69g86wjcA8Wm3Zd3b1myNgcxVemiWTflp+YOYmT3XquR4+j
s2k5x+avw8TmbnPjq/MTNkpCBIVc0K3TsevET/wEmG/Ev/dOyf3a2MTBm62Jz/fqEYx2xjTH6TBZ
io9h9IqaDT4jw7YEkBTb8viZ/KDWCgW+CLEewee53uzHZdNqhsfHw0x8f0xSVIy86j5T1Bo6FGKz
TWxPdv6hHyCRS4KxMc17zg/UxUM/4CU9egSX72OZY/P+IHXaR30bqNcss6KwNg62JdBtsg4z/xAZ
YplH2OJDCJ25Ac935BFAtgOYw3FxkHBsSOP/g/3zgMVEBsK636w4V2LTXgYUJWJ/3MYIzZyAl/dr
P0rz9jO0Lr2DROsz9pXgRIfbV8zt4aADhyG+NbcBjDmLgFHTQxnFjoZHCq9e1KX9GD1oOoPn82Gy
4le3OgMndq/6X8GVZigb4Rb+mYkPzgcRwhJSIMC5e/H7h258tBf0ZD8m3xvOELk6TE7vS70O72fm
n8MxsQGor0IZ4tYNmMnK3WZfGyUKlpips+f6sR+MTasZEl8OE4mrCIXvr73RCnQ2FBfsyN440zkS
2AvnsPsNJHMZeUGP9uPyYywzbK5+O0iz8sca1bx5UL+qX4YoE04Xt51HsuB3fhn2Ltznkmbu2cv6
tB+fh21nCP1xoAgNCqdSBa+nylCQCLsBE/LI7niQ3nCbCZhPc8t83j97Y2D+eL5Dj2Bz33AOzGFS
NH/cVvWbH/pgE/O9gqWB7mIWhAcK7u41qyFxTOwhpTbYzW1eCf7Bw3jzxd16BKTdUc2hOkwW+o+o
ulZ5Fb1m8In0HRwwTnH+1Oa1G3yiYgEFptgxJ/dvi3tRlx6B6Mdo5vCcHoQRun7ysLmHgrRz5395
0B5cNlS8cxt08y40OC0HG+kpChn2HzIxO/zu8f7sh2fWfGcI/08n6z2eZvt+MuFiXa+Xd0caPjh4
7+mrd8PFWYuzplvts1fzbebu9ObXt0QyOGHfT0qcvmNHbX0/1Gbe5HZd1b++NaYiBlTI33GjdDJO
UHsddNV0Cbu2cAgPNjjYxML2LgHfPJ+45l/fotDbnFo5DrXvrqAP1VT6h0sEHj0iX4nTFmEJifP9
LMlPKh1AVH2fjO3fb/Im+6SivK5+fWtZ4JqKzX3T6HDSmcNtiuoxBwl9dI9izRXX6wtYbtxO/icr
7arqE9F9IFGR9qVwna7G8Zcudj4p870qWsfKvLi067E5Tqwszcw/amxwJsskL7Lqs5WxetQulq1p
LVMd66KLPbvNy8K5jEReVKL2mjiPSOMVXc/yFaNdnnl5LoeT2Og6I/RybllZe6qbNKvayh3rJq+L
szwd4nzRtpFTudIp8g/cj/t3ysha8zSOxHA2MN//HNOyeJcb4k+jUu1xp1o78MxeLiSPiw9xVkXH
Wdw3xOU8sT6HIhpzLwqbznBl1iWB6+hWLjtalt0i1WOgXJGK/mJMWr42C8tPXExqexaZoa+XVlh3
javbJhpdSQMzPc77Nj3uW506Cy5VdCqyoLTPpazb2KsGMzouDUPhO4uhPq510jaukRqpF2YsOSl8
3a3iUdujaxs5vjhnsd97Weu3Hy3u53/V3UAuOhHm7bGq43oRVlUbuEExWL1XBcPoVkmmFzEv2z9r
zYYrf1S28HRQFv1pr5w+cX3NMVDmm431p5/G5YeOk/S4soReMpK0SxEUJXEroj90SpFigU063dIU
NCzcKOn4qfAr+0rGQ//BqjtZHUcxK+tVWGkzdVss9YVBm8H8vRTJ0qqNPDumdep7QvF+dNu4tt2o
imPD423W2i7OaNFqYTaMu4Vos5NS+eGiD9rGWVld1y27OlZeFlhtsBqs2sREB0XBPVKl3d+2H5nr
kZNglXAclrVK/EgvzZwN6wxMnbWSOuPHjeqLS5Lr8H0i6vRPZcbC9c2WdF5hBPVJ2oaBubC0/THL
Br1orNBf6lDZpVeEKcGiIT1pl0GQlquhDfplaGv5sedlcVz6uvGakgXvQun3tqtollyKlPLC5WGT
3pixoU5rP7ZO68zOFthQ43+FNOjWzWMiv/lZSyJ3qOo2OQ7q0vrsp1Fz2unMXllpa4euzP3q0mHt
tdlxY9EOzrjwHT1kLiQgOlV2QTNvCPpWeoFwyIdMpOxdEnLnL/DL1nFbhcJ3eTUSsuCtFbiVlRl0
UfnlZ85SfV465vgtrTN/0ZTBcNVERXbijz5E0DBMGbuFMdJlWxjVx0H1+XnJ47hzaxXHkWu1ke/x
KnEWJPTVFxGUtdsZMj/NZRT8UZdp1rtO7acXCSssrxqT4rits+NaOViHts8al7PE/J2HZeMNdU/l
SuXM6qBZfOK/LwondhteFx915stVJcz0NifJcFpKHOrah2Xstv0g3dyvr2MzYgs6dJ3HnYidxKmU
nmLWuu+GP3iquZcngewXsrVsnSxKyoFj5xZlWDTiU1cZfoDHJlw0g3YfHhC7o1CvVTHoKAi35/N+
//M/n1WGf+9OjP3x4XS874+/sL15cy7wk3dhf/oUqVTzmyar+P27fpxNO5mi7wfVzmzb5iThRwzf
kxd3rOKOD3Dvrk92w2LsKaM4cyV+mMa7dlvLKMQRbBiFQMBeoLrZhOnZWEZsCcRhJnc8CeU4mMbB
bqetYcSGQIojNFCvuT1peGsVCXYWgPKFvBMUR0mcVfPfmEUKo/zAKk5PRBJGIl6xbKSVcVjBrlVM
Saxz0iX81iF+3cilVbACqtss2mi84rwpkjUzNK9WeTlUA1vUVs/D3jOUb34Lcs1yw1NWn9jvZMiH
ZpFIIy9POpml1VnKs8IYXJX0vPjGkzru1cIQIo2pF9g2I7d2r4bmIg17O107Di/8a5rRUpwHIioL
6mYkqtAVVnCdfQyJWXf5Iki5TgpXdTzLPhB7KNHlIMvI8N7KaB7/bVStQpsHkG6X/kPfAfHczhyh
RtBiEqVGcjo5CDXOu3NkkyxqQhE6t36n8rg8qTOWspOUtZW2T8YqqKPOG+FURH+nph9Z/urpxxN4
R7vPR9nutBeOglDGLkQ5XX/guYwxdaA1RHQTk4QmkVcryin0qbSMMl7pvgt0vdBhHbDQNZgxFvmn
jtGhsjzCRtHRdzWsa5W4SpVUk3OcvFPi2tOdnLynH94Vs1HfSnFkrJw2V2Afsj3rYx9GhhVqatwI
Q7emtQhGO7DLVeqwmppurmshvibc9GsESN990OexmZ7LJM6rA+trYWfA/LlFMyhbGdS5CQasOeG2
ZpFWf4bMt/LA7eKoiT7mPg43r90wVOCGN2pxc2z2nsfvOpXTsG2c+YlDPuA8g1u2Z05lwNvIMPuQ
3hh2apfU450p+BqCZNSnaozs9DwyiCJnNCmH5jKpTHMMXRB+KSbl6YmAn7wLALdA2CGbOpXhIycx
A6AWkRkPSe5f+3LMuT5WZZH5w9Lws0oOx4Oje6Dy9CN/HjxK6wTy7vDRp3yiubsuQzuEtzWY+oaJ
DlK+GogYSbLiumsqtowcn4mvusGsl24lwNx/VebQarlsI2UW3TMLgcw0GaJInJULKYGg4ggJHFK4
25tAjjGXRW18w+EIdmac9HU4CUTWqxB2tuliNjIvyqrBKtxeWhS94nB4m8usEPHg5QbR+aXMwkzn
i5IrbV1kbZRX356es0mfPpQT0K7Yu2qi2BtHzENaZrqk6eDymOXYf+t1rbEIzCYxMVlm31FuuL2m
rXFZWEk5CU3dqektKoLmv50s1EZiyzPFaQAOowyqbXeynNKq6qES6luecgM6PIb2Gju3Hcx64O+p
z6H3q6DBMZxZzHNoVF1kmvATx4iNNnHLENp20vxDiFZ5NKbte9YnhcqeUStkvsaQgsauBguF2NbE
E0zbgR/qvh5BVCHzkX6rfEsY2TKuqyJtPpVjHRW515VDic4ZdtbimhrKTA0LJxkH47IrCv+0kjqN
Ay8bR3N4n4VlXvtujvjUR6zGTSO9EJkMxszDmUo9VKJlxAPJ35mjnMKXJPK7snxGTAmo850FAFYX
BwVKYYJ/x0kmE/XxcEBYmXnZ5m3x1eaKx9wrsNsWS9H3Gym1R0bbgGr3h432TBuGa82dOimI7+BS
39VUlKumo88LNJtrcWxAgDOCWBunSE2KZLYskj6pMj9UxddCQ4rKJYVTzM4sEtLhPa2aAdMh/TYd
r7KwHwbbbULdlaEHhd+Ji6AcfeNEZywer7TRVOLcicTkIPSszVJ5nDR8gkdVVGIJDa3N24tCx8l4
NaYi6RLXTNPJaEWYfQCkchniQwpfdbxysr4HdpTHA96q0QxqZ1HwilYrYTcTdkkfRHAwyrvHSycw
Bjjgqo/xFQrOA3oeGfnkG9QFz5J1XwmE7ivZatJeMqrG+oPWia/dNM00iAAj8LP+JGAwrn/lTu6z
qxYxFhaZ7QTwM9oyV3BRntYNcxWO2bdRpDQxX7bAroTZ0qD+kAdEFunXkWSVDtzeMu2icjsVq/SU
NmUHRfH0E+fayJrOPLAI7DbYGfnTExHhVmGX0e4vOjbTYuwaNqk/q7ITGG/Rllx89WM6YhF2VlNX
wZkNxYJ1+nQ3ph/O2BEKih8KsGwYLuy2sBi85F2hGGnblIYU2VXG8qymiMsabtyqMiyhjcKkyslS
+7aKPrWVE0DjFCFXwTJwaqtVLo4L6NLWra2gfJ/6jrjsKZiKwa06ItqL2jHMyCv52Kv3WERm6MYm
86MCfIEgk7CHJtahakN4F6d+nNST5Ldgtz4ilWwXg0sTTfv2+OkRz/Wag4M+zCkVbd0dkoeYYHfE
ifDDvCsr+0vb5CacWK61BSe2Had1y+BksZOQdD2WbZ9I8DZuUN95toYopiVNm7iz/Eu/F9OStspo
zPRJVFh0UpHlWJlkVaZtAVpo5EMCqfO7bPKpyeBkkE6blBCjp4dkzTSbAw/IgdmEVgOCKC2aqeqS
5tmo4tz64tQh2KpVXQRTB2qwJ5Po3skxao8H9M0P+0nEoSsnlaKLEobGCAnceNLz6SNVJthrksrY
ZidRB7qudMuhU+LcL3vcFYV0GuIQZKJaJYat6aoAxUUrb4C9wHCfGdosAsDQJM7gtwhExeT44YTZ
0Oo+IXbaqOELDdpJU9W6xNIa0zFS17XpJFbuDrUqxyvbyif7mBmKAJBeZGkwLMdMkDpYSWo03Rd4
qRrT0dkxxeqj7QhtkkeGxBJjXVpM2q2B2jyJrKKDWqvhkeCBUe2b+AsxFsFUZAHDVNS1HRq1x9Mm
hkiE0orx12Z+JlU4bdV5ytOeyagDdwHelW1xB2Gn+ZOrS7qRiUGUxuc2s0EnrTburRU6fZt4iCzD
IH9OLczM0fRIhjOnLHBx+A9e066QmLGCC1n09ueqIVgh9YAje0A2jjXmh8UFU3zpd4bqK9CZdMCE
p62fw2WB0sMsdbpP60+2qBw/Xvk1c6AMIJDthUaNIixAZkDw6z6HodrCFpRdjqnsUyeHrECKJjiC
pJ+AMOKI4E0OsWwvTJUp9IQnCWwTaLgpTn16tpmkuzoRg5+MAJQE2Gp4QfPIBu5gZQRmP3wOw0Gk
vls3CS08vzP9+FxYI9PDsgy1KBxXggyPQ1frMirfmWlDe3CP8HaM9zrIDHbmZ6FNvbJTfXBtRql5
0vkNE4vEzlV6w+J01BeZEhl+3WkkafeRtcTsx4UT55IXXgn/sWpWXced9lyXod+D6M3MjHwA9Ufk
Is+1JF7c1432XdU75Ri74HI1672gT1oIQzvqbkjd3uAxi1fSIg0DrVgPbGKwSdM1x4XsQuLDf/OD
+rQObXhmnj2m3TgirMVSLE77ZPAbt6yKWKxaaQd0wTOjHz93QlnRVcPSwF9QVlvEGxCfqsEVQV2B
HY+sLvECngYnOJypXpTK7Mb3vsxN85h0JLRWgVE5obksEpWxLwNvg8T4IpXZ9597MHn1mVHVuXEB
i2E3N1wLob+Mdhvkyi1AJYfV77If0+TYj8BurEbFnEy5MlHUCj1bj1XpfCNZ7OQ3oVWotl9gqQzl
rWzqrjO9JO0qEp/Ufl5yZ4E4gKfi2M+MRJxLYhtJctyKwqrS8DZ0clpjlntCHc3ORqpaLOmR6KoI
f0f+sxbmMs9ZUdinjfSjMP2Q8z4pg2XcBnXXgg/3gyhaGYqpSFzwWmt1KmIWBs4Ka0XQxC3a0YRZ
Tysn6qQbGEyUYOJ9PcbDaRdURhgdd1EGa+MlsmNQsG0RNfxPZTSCV6dYHJ3hex2F20LOmwJel3Tr
gTq9+Jhato23evOhEUUprqGEnuFxo6pY+W1sSmm172Khi8A6Ib1h2LY3xDxp7OMe1HKWgl9tJ7to
ciPCcALKYVTWvT8g9evFPJQ8+Dh0RVfYn2LfiLt0ZSfUsIrTpBmk034UMeWRdEspJ07C1jUPkys7
8H1jfM9YWmGmjKGEyj6D1i5D/t6gvrZTZIrKiKSfwBTHjr/sYiiCYKki7N3QHlTW1KWhNVIkhMwg
HKJyYRZJrJ1FXpsGz/+0AivH87KJxv3SBE5ZehpxMGbWcpoIFsQjIpy+BP2Hy+KWpZx8ehZWGD3o
epJTsYrDbpoxmtYJ3lQV1sZlntmTymdtHTi2J7taYQGMOfyN4xo5AtxXbIYa1nzE9JWxjRdsSeXj
aWlIEGTmJJrgIQULLf4HSftpnnMmY3BJRmNoQGHkiROy27JEQFOudBTB0/I6hwxIJkROyBsDCLKm
bK7qOG+iHPNlhKM6DpuRkf7Mie2pyxGQLsZLgZWFJ1BcKr/5Rj8tMKGNCXk+GPgsldk0NW1LcCtM
rFN26EOLogGMcTserSktv4FwC/EZ7wslLhPOfEk91kkQQG5hhwRzsV09/lhJfKUdG9Pg/Hq4m4wG
q0Z7Wx9X8pFPf9GKJ2fUjLRxuZ1qY3P7/SRv7gNTYCVntlVk6ADJjbD9lkSiiPRxlNMBgy6tET+q
5wYWDSLzEgF4oKTLN0Cpsa2x1BB5Nzo4zYkcfO6SJGwH8VFmjcIstVaW4harAMemPdAcfivdxBwm
pzfIuIUPUzswy29yM4OqgARBr23GFFoRYjSvULnoyMnQOFN0bm6g3SwP4Scp5kewCC2W3E6nwfdi
CLFOA6Knx4QsFPhwUKVph19GI2JNjcxjSKfp3SyksRmQZFlikNO3kEhXaIdEPzIXblWHU9c3E2qM
3Yg/VEoVs5eGyfMkPh1RW9MXx4EJRstcdlGjINMyDibmo0KO8lvU2lb5jYggx/KpODxWDF63cHY/
VuCypy+02umNtYGDtzQ3J3HIRj71P29EEHZfmjRIg2iVBw6+NywpCehJUg02qd/TzVqJ4krW9vF2
ymXcanSnj2iCL4EFUHh4XEQJ7HxLylGYX+C5xU67KEqjziPPrAIfD+dxiEPsF3VagNtMQRiAsgFM
YXNqq2AS5wb2FZ8lQyNiZ5XAWeyHd1RWaa9OaqbMLPNSydKsdf0qAG1IJGlwf1iXFd7gNPL0PCsb
/H/IOpBo3OwIqKISXH563ia1D1Kg0zGeTsJAtVci93tEAf4wTmu/k1Dl8aqnpQUN4+gwbZxlmsHE
ZsveyH1ZnXIJU9X/ZYo+hr4JUqWS5GRLJ8d1Gup41YQp4t3rgVXYWXhSxCGm45jeyUypnBQTVvld
4o9XNHRUV38paRd24qTeDL2XQYUpokU/JhhREnQVX4rRJNBySOlO00f6Ylo14KumJb7hT50q6TAD
pLGm8dZRZOFNY4Hj/jICFWq4UTqCV8ZOhySXLiiLQWRntCAad4iBTDFsy5sK62pDsowESTR/1eSl
9q3TwC9HfMe4od58hOVgDUuk8sCX+gRZtK/IoCYq9+oUxAR/nyVikqeadRFI+CBxaqhKKvwBNq8a
oGniFSLbafKaiE5UgdU4Cbj4OM0DNMfxTRjlXx3cM9941/mV1tG5pPFEUqoG5u7MTnwq6t8ZaKzB
X/Z+bAzhSnQFT6sFqAscWeTaIIHEVxZQgpAcxlAC/NFgI0Yl8mwyGxn3p+WmLU2w+DYzGdcKTDSN
zIi277qRZ779ezKiOuBSw5kGqzAWpRRfoW+xvoyuGDEDMTOnMfgFig7KFcLLiaVKI/ir8Kxlprri
q5BDWJJvrE9Fei5EWQz+ilmqqo2/u4jEvb+ERaMpd6sU/LfhOSmx9RUYyS6pP5tBGQeB5/OBhv1F
Z8O3KW9kG7Wl9VflO6AmjnXStJn0DGuskquRNRZTbgPr0CPYJ0TBp7RtLhvSYJVnsbS8Fh8aduva
HTJT/WI7kg2WZRGDIPawt2+YhnWnbtK0nfSfHIJJm8D7n4Q3qrLpjvyOvUe2e/qME9PAHUMwTDf6
FOxEtkTkPuU2otQvIMoBvEX/fKwHUixjCOoklTKbrmyXLHxKaCKJk6lwacOHT+rUCDzdD5raLrG0
6XxqQjvolNsh7Q+gh9GX1mlX5pOUB8Y40YEV8kR4Y3DL6tNyNLG+mYn8wzl4y6nnSYRM49ftg7iW
MGkllopxuYnY8ige7cSN86JhvycbhZVsiMYS5y1gNRhpOZGQlRaasUUWZKhhcMNSNMZlE/ECY647
ZPHad5EVTG5cyHo8w27TqVvNncAZKoEdcX3eTEJeWFOacZF3/bQmbX+0kgg1BVWeZcswTiGNSItP
CQLwwJPSS5Dxx/eyihjx+9Ciqe08Q3zNAnpwOdAPWMEWlJsgP9HKYY0cAvhq6zJUSqDXdhD0kIZO
Qc2WBpskKG1BvIRuG5VT35+J7nZju+nxOLIPGxanA/vx/Flgq5teGV1lg6raqMYYHDB6gTgAkvT0
o2YEOqTJxFZVPAuUFf4vprD+QfKwc5LS8eFK3q8RM+mV8srCZ+wjDkifVrcU4QRqE8VAWDHNANlW
OT7dl10KAdXKWD8o5cLgkQ7HOrd2++K31AJ9GweXOCgHaixCpQtUdFXh1wuWo4Lr/Nw8//xAlOiC
OBCOtEAuyhmvmITaJCjk8i/KPoehCBJY/FN7SLDUtpL99ADJRNv9SO9MIwR3uylzs3Be7JzI7NOY
BXmdIsjaaIwuHCfSfhB04HzVs8ppV3Hhj/r3pqNDvMiafNLnVEM1GNXIYI+e6dHuSkePEEpNZ3NS
W3IU5c3TYoM0jc4eaHmRboSqg18HGe+bxIdej5w2AgQhQ4GTtZAUxgGuhRFOHYkLWjaj15aI7Fc8
o4qbbg/VMnhQ9SVuh3z45DwaqEVLr9vks4qNmn16EHMYARx+KBalhTiXgBD8CtbuuoHdLWurN9rz
sEomzTTeOUJFxfPm98FwGoYfpHg51cWRAMFpTPjhzbudK9OvCO8+z+7hjeCo0+Z8a/b6YKrSMRU0
q3J1hd8q+O+eB8p/+kUbCAZKkdlP6oB2PpjoNorPN2YJTvKEhp2kkIu8KieD8fQDJ/3yYJliQSD9
NJ0GhnoUFF/O+cxuGPtIjzw5sXNDJ9yzs8ymX4WGwDwngj8/CtDhFzAEdjIiyJyrusy3sqEJRHCy
cUVaDnYE68gqM7w9PapZbg3fjgoNiWT8VNCNH3WcJ1Bysw5RO1nIazMGTb0VK0skk6uoKYruTtrO
aVESZmZMW7Zr/y9zZ7IkN4516SeiGedh02ZN0odw95gHKbSBKSQlQYAgQIAgAT59H5eyqlNZ9ld1
27/o3uQm5c5wDsC953znUg9wOuoBpahp5mR0xStbQyyC/+Hv+oWI/OWEQ8P8+RIQyJhXYACR6N/v
qDCEX1T01Bz0FofU7OLMXSkJi3l6Vv5hthFGeyNNB823qgXZ0MXWc9bNkTijigAa1DWSKyhSlziF
JhI+CAL2Sx49apZM3hHX88j5hsSwwt7NNAm0Z5rF6TjtxGC3eG5CGeZGtKXOIAFeEhfJJH+ofvmM
PEeTlNwDlosmd8s7ulRAeeyS9xG0GgaE5IgGqOhFOwRM4Rb5s3AqAnyM1vxXuYPOocQmlv9cXn+1
QPzn2VypiLGloGW9lifrEgcotCXQ3+FujC1ON0q/3BZ3iRmuRWbwq+ZSMG1x3UJVRltfczOLaKtH
o6uxb3NVDMzW/5BiJmzntP6zwPpZ2cHxW3F+t6m8FhfFtCTTDXoensc7VUocUnB0O8sphIvSd83g
BCYQHuAzDGx4TVCOV8ld7ucqVTcsD4OrSGEWDf3X/+oPq9WbZGoptwJyMJShAu5HzehcStIEVnZr
KOoJL4TL4odqqhSA027CogNY0VfLJl/gg1ydNtSmYZzfydnA3HjpFVTwrsV9DsxhT/UURawREYrh
PzxaYlOestyt8Zcoc34u71KxEvU4VhXj8Y6NJgCvqjDI3M0N2Gt4/LtRelzbdnXxpn0dBlBMlgYl
Y5SVjU89WS+8MrPZatjka48uvyo1/NqehuaQhsO8fuSh4J62JEUjMNaiGIX+PEIRCmxd/rIC/1wj
J/j0XX4pBfYTth/pkMcW1f3P+g+C/LV+9SOAavpndzz8rFLHYuBoJXUFUkfViw5zEWGF7WSBPyPm
PK5XHizVCzYXWT6rsQqGveizLqtp163Pme8z1vp+JYc+XZJjHybbjdBuOUJhkU+FzuPGVRm9K/p5
CKFlL/qF4KY+pl0mTY2nj36A5B4+d2Ev29GG4VgTqtM9mnBIXfGYnUsVfpEcj+O4qvySr/2VH6YU
VzcM9J4VLt0x2dv7jQ1zuEO3MO9KHyYD7thcfAOY+RxHqTrrNOjOYjHzLjOQxgHIdMdF2qql1Vo+
FopO4A1U/703E2kHqrrap+PYZqSaTuUWi70nI9zpUQF2RX3sxyZlY7Ff8ZU3JfrED+2kPYDHIN+n
ig8H7qJhq33Fsj1loXxWKTyDeoB0ZOogkd3r6rby6xCMGSQGK17WMu53IYDkE8LmtK9lECSXFPLh
Xs8GuXdWkEeImj04qjmpvkewoNBnRSp6WmJG+73yY7CLjJifzJJCCMFS0Brv7Ckx2vM6E2vZkKIi
tPzcL3Hlb0BG2G8mTlm0k1bNaL96QT1466z8Uc4ZAOOABPokKmASbRrN7NEtCUf/JuQ5M3M0NaSk
8mvIjLo4zF08mzy63qEku3q73bKeHMrs27Dgyw1U+eDU84TGbYnV73u0rslYb1sZUbTzKnhf1bT+
AMTumriPtq/GMBmDdFDAGrfN4M6lgxpqkFzatmpbuTvltpu6OoxUf+ejAgsxWr1mWZMhOSFWOaiT
dpPex8rG5+zKD0OBfstW/y20hNylER6fxdi5heQZ9nXnQI63mZfJLi3m8U7RVL975VArhrDdO1Nb
DjaDN0XfgcYObJJ+hWMu6yQexoOEgFHHoZgfXTTyR0P9zBs+z93rRP30WTsl4npy1jUk0orVDH8f
nOASWiAePEe3JnXl+lDFhg7NuC3sKxNqq2E+iTe8l36qlVqixwrmxo2KddlYHZJT2o/pV1Pm7sLg
QyywQ1KLg5K5JjaY0Cnb7pKXgezrIeLVVx2g2GpL1I2szpiZHvI153ss9HneVP1WHOdI0gfwQ2BO
VqpfYzkCsrYuOjC15F91Ql5X9O+v2yS28jCp1NdsEt0PjxNyoHNh7Q7lqX+edZWRWqcTnGTezXVI
l+Umr0BsT6iPo7orTPVajXP1kTiVvDBN5MeyLdsPixu8XQoZ36YAHg4hdop2ctP8jLo3qLN1XC6B
NvzLFsrxkAwRATEGmfuO+jDFXuawIoWsL6FTZTw/4v0FpFFmZAeeWf0K5izB37/Epygckz3LE/MO
vXB6qEaqj5Efqmch9HbuDJt2rsCSi/Zc9HdjGs4nbdP1YTREv+iyTL8lfMHiEE9+uUu9wMMDre0+
SmZ7drpYb/rVJRJ6UjkeSC7SFm07yE/IMdXNFmhyIVjeHre4pK8lJJ33aSvnF2z43REPW3G7RcEM
tirv90NFsguc9yhpZlENbbn5McH9rsf91gXygcMaeOicVFMDYiXc65VN72q2aYemf9suukrtGQAV
h2oh5EuXbJXAmi3cLil4eYzgRTaL2tL7cukSOAY6+B6QGGzcxWfp1leNFw41eFtYSO3lhWfJUsy7
EMPShrkeKkUua6C6B6g/w12Q+vFtmPVXfAa5gLmP3oxABcNswe5cxYCFZirqT5VU8RcbELs2A13D
WyBI9rWPl2U60HhI0qaiUXFOidTlvgrFWJ0ELVULfzlF0AM+fFtWmyhqts3VUouEjHcyAIdw9sFU
4Fzn4Trry1QtMKAip6P1ZkwncZ+4NHgskCVQTe4QxdjRSukn1vWL2MGK9vQsei77NtBjBlKTkCg4
FIsx25MvR23p4Vp6hG01ObxckeOsybXjJw6tQA9NVKByaTJhyXILFYeZJrFR97IWm/SNDIf8AoyQ
RO0aoUQ8zxAI5resR1eqsY5oNWc5CqduBO50XOa8OGWxC0f2siWexEvt3RRW9hRjsQtvyhROxWEa
/KhbupjMPldBxxnIoG6odK2RPhh4E6SVe+4T0Dx1TNPhUfoo2A5rjm63CYspDi9rxdzYxBr+wm0x
YDltAe5trYTidmLx3Dd4Qys/zYF3ht0PPsirLcHpH0MnWuhHgl/pMRVn4n6eU1bOrc9ZPsQQ/o3E
81DCdm1s5GOB9I8d6IVTuMa1GCE/N9vsprFOhIchVVjGj2OfZnLXrdl6y3vIty1zvTsmXRqVbV6G
tIBUx3R0wzutYJParPB1vMKVz+d4vguyyhWNYCQ1dZHyBBIhtMS3SAX6+4JoVpto5JgOUpIo2XUL
jW3coISjgWzADACRW+uC5k8+SGWBwsyWvh8arKQz/oEMgx5jG7EITWW+o2pADKebIlftuCiigu5U
7GSW3UbBkttXmMyCHNlUpl+7ZfmybbR77aj60lUqYzXaBPG8gjnZkZLoQ4jNI8QikWvYcsV2Hnw8
3Omkt/uF6qpRk9pUXQAfVbUQmXjW45C3Wue+toilYH1F/OXb3JFtX8gB9mLnyC2czzJsImfWqd2w
2aQPlaHJcwGwSbf9Ag0K9wNumBqc3vo9koo/qmk05c4URXcxcpTPdjJzt7MIS5EbqNldUQfCVTdC
sqmNx2nY84lkzyMPo101U3nmJAtuY+7Sc6xgpsrOwFSv0Ba1cUzw/mdb2MPm4nioMchlEG1YLZPZ
qSiXd+Aa1/lG6ZXUlVlD10y8Y02am0XVVSQI2FaAmvbG5PhxOw/x/XkjeJ8ngR8/HRh8v1bjoVzr
zXN9h10em3+f86HtGeoL/AnkCbtOv7dFlTd2VPSN9V30BYqg2wMmqg4yrMS+UAV7CFiom0Xk9HM4
iteBgVDr0Ljti5iwd7nGs6yzRMr3JCT6ZOOEOATeHCubHqLtiagYP7oLobz3bmnQhCf3DG3JaVmj
/hunSfGFky76zKNkvSxwlNtMTfImgZT9BlMg5tc1zak6YeF0mxOSoG7F4ni9CdNvKb826X4U113b
xeZDLmXQ74a8h0ELkVvmN2M29rIxunczPLBNQsQsVhY1yYB1pM6DnmW3gzLxB6V05jWSYNFYs6Gg
ZcPxvQ1kOdwT1KvsRuQ2Llq08MugUWvx7iSUnD8pdG204SpJwi/YeFddV0G5Lsdg5nk7KxYc+ymL
X688wz7aFm7r3gfqPssc+7BLqbA9oPPcS0tAaUmSJRdYivqsPGCXa/gu1hdnrPrg8ez6xkD+XOp+
Gdy3efZ4VvBQok+zCurq9wVu2lLDKVx2I1uSE8TzDihX7zYU88BZf+DFBgvZi4LO59Sjf6sDlCNz
O5ApyHbBJMAih9uSvc1mGN4LtbiGm8S0QxhM4Z1di+gZrl9ZgVZCDVfn80qHw4qi6oTVb1x3bqKU
oZSrUHqCLgnkXULXKGgsuRKCXoSZ2mm1IPkAUgY3UZNSQVnKl3235LB4BG8YR5Gmd9c2dmmIn/oY
NXUyku3zaOzI72MZraZFV0E4lrQql5tqdGS7wR+CMGZjep/bhJQ1j6Y++ToAZw3GZglKx8geRh53
4S2nMpdVg27bpaq2GxXGNgU23My3FL5aOdQWlHnq23HxRPCzLwkkncZYV0XqYVigWiW1A35e2b22
auo/dx1PZdeueFRg7yAllIy6Xtwk83nfoVYbbyy1gfjDTMYt2Y6CyxLjLpvgAT6TMIYndFAAuOax
1T4NQvbArOK4DmkAjMsinmfhTSzA7/Hzf4igKkKcR8NG31aKuuxzprOYPv8SkQN1NULmobpKtnFE
nDpj/MAVKQDHcPVn8BxuxfcOeVSXH8B7b3jepshU/btVKw1oPZYQ4AJ0toStObYILMfzm6UQFMrL
jILS3YWsCn3a2M7YiR82uG64WtjymGQfSWnHRbTZMFs/nhOLn7fVvQT9YRrAOIkgz8mcqT7f5QBo
++QUWjt5CT6qn1HjoHfopv3PUGIMfFC2HHTUbQzIDKW7qrBi+qpHEVWmh34uhPcK6vAChbdHlhnR
5TXddaNL+2GnVpBAFbSDUZaXDaVfuSPBkBO4cwuplK2jdKrSXeG3JD3AjxRvqrTDawDqZ65jieFB
dWrx7OxAwYjv4chRZYHKp5rvZG4q2i4a/Iyrt3iCKboh1PiT/j8hlLk8QMRdjtCn+4sMSdLwOLe3
LPJe7BAjBUS2VDCoVTA8s8qtxc2EEq6ok1H5tHbjyseDnkPQla5U64jQ0MK/qy1EDproVJA6xz5q
2znZ/JPpg9WhQAiGHSpQdIiEqSw76DydRUtE6T6CjTiv6qhbp+ip5D3P2hWvTvmmkWzXtWELWoNx
CxZ0I5pFdIdyQpujpRlfvneBuyouqKjjsdk47fbIjy0k2AsblYCG4qkaGxKmUu5SH5pjZGTxPixD
CsGyIHEnGwiKfYYOtfDmTpR5aNs4zOz8GUgGcI5aK9B/DViTCTFdG8XgnSBu3XXovEWdTqjDbx2M
QFevCS92Bc+HU9AZCcTeZgh9gPlTAkhJ7K1pyzGrYJUFMz0gT4ELU7guqBMwf8dJDRNrLASzjw0g
Be4NUj3aIJT4nZva55FyDx4Xu00rUlY7BubjRwCoCuIhU90lwDJsvqC5XOljwYS+Vl1J3B9RweQn
nRZZ/4ElMvGHZEnZk1wTcgt8s/ve6Qhnvlw3B4yOWCgj29a7WvXh+lq6zD6seqD4CYjXwbUuhMRq
WgiEKHhWPUWQD4u2YnK9iSBa9O0KZufTmqTIN2bcpEck1RmwSZ09T6ST+zkew8+5NlFdFeAjqR42
JAfM5mvksvwdsp5x38bWLAibDRgIUFf9Ui03Xa5BzZlxA6bakRVR4rUarsgGuuFGjYWP93Cu4P+G
CQKPbbckC5beADmMvp5VAewx6cyEomD05jaxyl66OFrKNsw6VewBaKiX1RUzaOh5xK8EpVB8STUt
u1qgAL+fgmvFa8q0HGvU1L6vc04qYDJ86mmLDZ2BCINc8rAJKAD1liuV7/gC8K9NQtHvtsnhM10G
zA84i1Dtkqg/VkPHXUyMa9Y58+8FVovl7OZRq3aYlvLJZHq2OFyWTWgIeqhAIpa3yUDic0kHXgBf
Igh+64hU5yCg8Ycfen5ygTIPYAhZAzYt/oq0jh3hfxSVb/rMMN0Ua9r71q6emXrQiGTvLO3LAeuv
ToYzi2Kf7ed8zd4CQpW7g3LFE4gBUvh6UCJ67yuQGLUAIHInQb6Eu2LNPJqCKkbaYiJhJnYiYvSF
Z06vDfZNVHWoz1ua6Km8nrf8fk1WyNBJLMldOYjk8wT6o6sXO7wnRsjPesYcBMzzgvYI0hMAV7fg
lh/0exesYYfaygVNgMrjVlvEjgx0ly9jZ4MbzfBQt7rnxf1sZ3maswkZFF3wC3SB4hiQsHyDYtwX
uA26/EPFCLO7NDRPi/bxDcdbmuKGLeV6rdZCAaRnhMRTGFMeTULHvN2qAIWT6Ct3wBSKZXhCirdv
NcStVuNWT5spyewO5Ut0Hr2kYBbX6DMl3n2uyBzVytgQkc6M70Q5kD+AO4dtmqXza4ly/xClJPqQ
IOM/Y36Ez+rA4cQhivAZWaDy1gE+OKhlxlNX2q8Ap+cHZUNPEKmXYYTnYHuougAzKnSUigP2Az2i
zTBJWxaAZvDpyzrF+hOD2NGWDo3KhBEgW+1oJN+CckifGU1S0aRQ9W+UGiNYdCBAeZJ88xbqv95x
BT1If2CD4mJp4c0jXfUZHa0U6kmnRqbZ/czohFXelOWVmdITctmAF5xnYoLXACNU3qceiI8/rDEy
JHGbyNDN9Ca0VLDtBoC5n19J79bsWzamkh+ZLMWcNiTV4Ry05ZKlq8bixUHZwGsDt8GqqM/DFkBg
tKFsLEPfN5rnOnQ31juomHUeu2yfpuNafsnHccaiMik+uAHrWEbDrEWdB36iDXzedQBtUrBfwKRR
xoP28sho46EBXo8xFH6hSv4Ip8AXpoXRCoBwZ9TqOYWT2nccFJPqyBVuxz04wQbpWLeF0+OSlDNa
mD5xudZvslzJwloYxCX6PkSZesfuGJPGytasmAEc7UKVWDN9WL4tka/xLar3zSpTlGT1hukT03Ik
iG+yqoFiff0lad6F1XCgnVuK6ZMNui3O6p6UHP8PjH6Ru3MwGzTMZ+YNGfLGYcpLsez/vT33u7sM
17CAT4/sLEZFwaSDJ/O7N9dnHtGkri++c6mu2SbxC/wQvBpwwQMJW+o/GJW/e/LXIyLGDbPymh2G
5XsdMfBXJgPiXDmHyEv8EL+OuPyiapJs1LDmTUFTCwhuCV2AyEfPYAr++sl/ThV6+OU8/hqP89d5
Cn8dr/A//qshDL/9o//OyIf/d9Mcfhu69ds0B7wqBBfjnyzAvww5ur7f4F/eoP5zDsSvT/450aEI
MeINpj2eFmAl/5jmEFynOWTY5svwH+OM/jnO4fqaTrxCGPOsiuTncCSkp2DbXuccYdwfXsqN6Udg
YmC8wSL+v5no8C9+O6aco0HCfg4YBa/7/tvdnAa56yaIOkc+ZrRJNgxNifPu7S8n5c/b568TEX5/
ZLIUoDdeI4HYIHA5ONN/n0gwyyUAkV1uR8vR8LjCoBwqFmDaPJ13//5Qv/NLvw6FkftY7K8gU/Z3
ZkgK4gAKJtvRLTCfetQJ5xgiSA0FSaBw6eejiHRwcFuWYnySl//h8P9yOkswYlgbCoAnWRL9Pa4b
D1uZrSDEjmxcMQOq+FSiRvv3v/BKr/yFDQAOgENkVYxXt+O6gXn+fTXQOvA2JNF0zKL1xWXJm6ki
BNbjCCXhNv349wfDkvavh0tj8K5pnmL+KkCQ3w+XdFOau8qYYwrW+tRxEalGVoGAokzEaVjS1xS5
ZzQH3TSDfEwkg9c5VJh9JbjGJCYjSV8XcQc0gLKS39i1qESzyKWaGjcMmC1lTMVGWBSRApRNAeaC
zbyJmUg+YrYeOpigf4wphKT62oO9YVtVqIkqK1oejMkdpuhUbUJ5AjrCuzfPiL70ebd2qLoKTVs0
leIlR9P6qfcF0jZCJ48oz7P7bB75U54FmKeTalHbbu7u7DLC9BEVaWVpEfgPMyDBdttueNndWmTZ
94kQf6TF8CT79Fu+lY8wmkWzIshzUqH70i0p4hmC5bsAU0ig+bOt5WqbDnzKsGGPmEVk2PpD0wp8
AaP3yudB21cSk6diYXerXPM75+BbVkFOTnGXvBVBRE5wTOcG6U8MoFqWH0keVC/IofWtjxi7A7fd
vcx5OjTghxuIliACJHQmhw34uAE33TGMnLgdTdZYSuqQlH49Z12I8VSrRmqh6VbfVTdzyazb97Ko
XqYC/QIts6iJy764qJCx8DwiUB7tRwdd9zUdi+AT5Yu+H2WE7ymdi18kZmedB93bI4b4mbrXeha4
qhk9EzHpWzmE2Q6yLN8LICo1kBP2MEm4DmxFXHfxNt4vCJu9oRwqW79MGBpD+9i+2z6crnOofHQJ
MCTkpafTtoOIGNX/tWGltlE/CG0upPLJL9MqtQk/glSLbiOX5Ecx4l746VzZeUSRK5J3ynXma97b
DjZ94o6p6atHBDLYIUiUvv1pY9nBtzGC7bd/t7JkDr6mRrSjqxFJ7WGU/sPPApyTP/SF2UMslQKp
kgINYdR9YZbTG3zsk1u6E0SEqXVqfVSev7LIdHWwsOCQinE5zyZHoBMOCtqGbn0MyBodYsDZxwiz
S2Akz+lNpsx09lA2IF2DVLgXHvsG7mhQVjVslvAxIZP/CgEwbAY8NJelY8F57vL4kDgIJ/mA+FHL
xMgxQmwq2imccLSOQ0aGeBok15E9ZE8U9ei5SvJe8hkqQ9lVB2Si1rNj6HsLCZssrwJ6MEtI8OyL
oI5T9DApgZMsMo5MUj6spy2m0cVhHseesLx6k1ICWeE9APyCfk1I8qmKNr/r5jl86p0Pj/GSfClg
RKJ07565DNM6AnxbJ/12QhrCNgvhut7SYEZkecGMK3j0Tb4xBPEm9cgmMrTjtH3vu9KUNQ25r0vS
LTck6OwuCsJH5+1+drLDzD3oerJS62Hj+NoOtOOrjoJCYHlaA4Q4tNzbWCZfzTJcRwSg6zVuP6ku
eckyVUEy4RoTwIrFPNhAJV+xbpc3vVjhDUfwyR3MnB2lFlcoS9V2RwY+x3VClH+VUTlcsCBtN5FD
ow3Z7l3L1YB7gT28lkQ28H5BR4T00sGmpdgAagz7gz7UddCeBhGNd0aUN8MSv3JBESch0dh0pT6l
ugzabQtIS3hQ3naE/yDwN5sNtkYBPP4reDL1wWyy3KsUFmidDXj2sCTk971n7oLpQsNNLmJ9TBCx
auW6rZ9/0gO0x2wypPKY982Q4wGqg9GxPyoWDJ+idQpfSLGlj8nGIFcOCCICqkULDlg6ORQDnXf5
iPsrcrn7jshEcM+nccBpHhuuC/aW0Ww8QlSUQzPpwTZR6tKGpVg9hnIaDnYr0suQ9OtUJ2pb7oUp
gyNy2HkzTcU3vB8QNv5S4brD/GE3JSuLl8EADBizHv5pnPqmWHx/jHkaQ0msKNIXUp6ls9kxm7Ps
HhAbP9Kg676U2U50vT8MHiCIWah7jbBytWCtyj1O0vCSlF3UZIA6wHrMPH5OJ4ioqxCfZs/TL27J
6V2u8+2TgY0CGHTtwchqfWcjNe+5YLjzfMGOKYd/MeS4ybB5/jFyE9cEAfd93hFzg/1xvVmQ/a6v
fm6Rn4H4wX1r48HYX3XF/1WR/9+p339rBP6rbuH/wyI/ClFB/5sa/38OXz++/u8XEP2cffrzI38W
9yWGlQKbj9J/lvj/LPDLEu/QjWLU6ajTIvwX1fU/BplmGGRaZAVeRgnOPgc6/88CP8E7xTG9C7OI
wRJj4m0V/XcKfHzLFTKP4jC+4qR/b1dZpOLUJGlwxEqesrpnHmV4lZqXv5yT/4MS/3oYFPmweNCh
luhpfi8TtwjcFsiY4AgqPXrh0NBaeA3lvVgxauc/9MN/r4BxLIycwSQvzNkBIXydHPvXfhjXAlG8
JSFHH8nqPsz1cgu6FyTVFroHlYv+P/HPKNz/VgWj4boOU8PDjB4cY1f+VgU7brIpwj507L0mYFYm
OV9Ad6F6xeRVmUG5W6u3EMh8vA8tNFn4LZh1dchhyI6HKessxn1ea0PrRqhbrNfHSjqUtL7S4ccI
uhociKkwUxOb6rppjGfNfdwgmjeeoBiKx4FjIs4Q6Pk1mvPxhDk0ao9ZXf0d8XN/l3aYutQm3UgP
foKe13cGaf/ZiMcYYa8foCW3N8pT/Vao7ja0vt+txTA2FiTOcYsTfpumKBUayhL7iPJG/LElm7zf
kpW9xmHP6hGVxT6b6AilVSyNleN6DCXB+Jxtig/lEgJzx7yNXURhDQ9zYs5FNMs7+AHIv0Fb+xoO
XXDEGgevXwfrcfIQlerUVSSHthPLb6bEfL58Ew7c2EZtHU4rBGldpvvQxPq950G18tZRXRg4Cn5F
JPC9yuLMmwsdFdsXYwHjYyW4z5uQYlwY1HExflhdqHeGKPUnVvH4qYJ8RJs1NNV3VmI2QI0MYQEG
MPaSAyPu3V4vJUoWpDboB6dDmTXA1ob7cIAv3AC1lZcC8wfOHvbfW+k3TH7BxFXQA1eKj23g7lL4
1/dI8z1R14cNccw/UUTldiYK9TvmYCx76cJ5Xy55kNUOQxS+ayHogY70m9dMtR1ySOeuKgG3RltG
xc7g5NCRDLfTILZPmGcWPCaYn3UJN2TeauxrHOjDEgYt7xkJ60Ai3JX32Q3BdAzQ66PZJb7nl5B1
9ntn8vmDR54Nu63b8nEXzH11wikwiO7n36Z5aFb45XfjEMLbLDDBNXErZOz0TILZ1Zx3r5WBODsR
NRwCVUIOBHABVXodUSGmYYNZAnldqPnMAp3Ckp07ZD/Ckn1FzITgHxdfEmKTFn6vB7aWT09kHeJL
Ts1D5tY1qsuySHFr4+lxEJ0xBA9bNIuWH04UwT5Dr3KLySnbB+o13+DKZh8KkOM9VHpkS7Z5fpqQ
828ADT8hR9jvbLZ9DqxO7uINtVfsN3MXFNu2W6t8fcacZRR5UbXsvUgfx1V8KhIi42MP0GNJ6xnw
jf825j2IYrJYaJa5BQE+1L5UMas3uHQt7wRHLjW2njd+mPLtUq7D/2LvTJbsVLJt+y+vzzHAKRu3
8WDXO2IrakWog4UUEjU4OPXXv4FOJemcJ1nedpqlKS1TitgFjuNrrTnHnKdj4evABcMEDZQeRBpd
yqdcjXiPcTH0irp00epm08+Dyh4sHMJxVwS4H71hfHDnLtn6hnJj1J0MNkMtwkMS2I3uBH7nVdV+
HBDWP0+aBYsBY5KJDMIblb5JC232dipTaWNRwHYYc/Nxie+G3F6pDTId4ovToA4LanTk402MjMIT
gXQalZz9SBtQXuLJtV9MibgO80oVaQn1IeS7pwznp71rEEa7b+6EggBNL1iBUz5Dmmvv8xIjAF19
X+Uvmi3ze38oKYD0im24Ll37MOhd8eRGs7ZaIc1oDsbeESccDbUejMsA49nWEn9vdwKJhBk1V8Y0
2Qez1HSXydvMCKdcfOPBTOo4C1Sz/t9u5ET389yPnxyzQl5QGZXcIagSx7pAjh70FrP4vC+so1R6
daLT7m+7sodyXTYRY1sUIfW5sSykX/ShjJ3hqBrSdYoIQPpdWCnd40w7JwxVosj/gAyvDBtYzveL
gqcS2JXWM9kaxvJ2Epb8TO/Eu+KNpJCYcZ0iFvHLZYOxvEi2LRyiIxJa/11hp85rUTJHA88wQDVS
bnmrjbmL/BbTehUCa+LvbK0rvyBtLJ6E3k03RZ450FWWsr6PywSxsqJPaLB55E7PfVv89xT4O2X3
Fzh7Wvqe9c2R5x+t3n/kO6wHwT9+6s+ToPMbdQawXZ48oC79v8G9cCl+o2/nYC9kOLPi2jjT/HES
tEDa48BdzxXIrTBZ8Tb+bvUC+nGxfTprD45T5n9yEvz+2ERTkhvUFjpHS36bQcji98cmDIgIvezE
Oftx3QLeM6YbGzD4YZnnfMFZr+xf+NT+7QVxcuk+DVnOPgYf7NtzWs6nlqYs7bOwkeYawwhezO+n
G4dC7hDPyviFd/X7Q9rvHxBMJd+XTwOBzvj3r+dzoyj6ptbZrRPnNfN5AZFlxoMCu7r/5tr/y3F3
Pc7+3YT9+lJcaq61bTv0mX8cybTJmMR9blhnzEz2a+pmLdUjUF/GcLFx6ZbFf3LzzLi0kT3d/fyl
/+VTspJsVoOnw3n60bU2NjnYTR6wZ2Vm1rHy8B4G9G88VFgxXrWfv9gPHrmvH5QVaPgY4JD4oxj/
/jtFQ6xKd0qtM+o9XsiVyI8ChFVFGg6dm8VBJTKZnEDlKTxCLW2qZ8uoCxj2RcpZzKz8/8hsub4h
QsKxQ+MMdoGS/lhooIhBuBFH1tkbgf+FPvvpHu0Yf/zvXsuAvCoMljAL54cFFWdCL5J5ts5CjYCK
LE29uV053fWZKV9+/kWv3+P3C8pZawuLgZDOccg2v/+e0062mlP31nmIki/KVP625wn4i6v5z6XD
izgmMHD+m13qh4upDxl+EbOwzgsSgHPmMeklgEBqcERzipGff6IfzM2/Xyl67AbDXWq0r8Xvt7e/
FwkDPqEhzpmZ5uVGDLymEWnI6wtIVC9ek9uv2IO5SdEZ3M0YhY5IecXxF29jLc1+/GYttj19vVWt
f1SmEZi+KFpPsRP8x5PIK0NDvOF7V8D9WaGMB2Ag5GbrBDOgGmPz9ealo5ru2UHaw8/fzb9dAcJE
fCDUXGlMLN9fZqo4Zypzyc0Ln+ZO15EEj1Vfny0J6Pg/fynHoWAwXB4t5o8rapJeW7cY9s8pqvM7
AE/csloxsdV7nHZIJP5r7Pkv++H3Wz3bN4w8X3d9CkVe7h/LVyZdXTSN1E7RDFwn0PAKvFSikC/L
6E03A1ok7xdrmTyXb6/r+pKwMCFqOysd1xI/jtpkDt2Cpot/Quic7tEraTQRWzXd0Uqb7lIVcV0F
HM+bxMvMB0pif1tOXX1GgSqxZqROc1gaHn9fd5DOylFgzYjjFhx92mJsUoO24M+/JLKkvn/PPPjX
HgkLkdmdcP4xu6vQvVpTKayTKvRyB9x72YFY02ApKYTIwH1mfC50DlpsoXXGdGhLurhzS8u3KKFU
oYwOopKgDJyScfe2IF18w/bI0vWThfvKhG6cbFbZ4ACDZA1yMWLfem2ALt4VHP8P1IHdW6s7AqoB
P7dRmSmOo4kXp8PMdPZiS5zajC8wmDGV38SUFe2Wpob/1C2JloUkfTQGqkKbX43uoB03pZ84ecjR
GSl4DMjG2RdVw2ug1jk7eMtusCNQB1kD3kmQERL2TVKzQqRlyBdg7N2y16LFd04jqpkzgn5GhnQ8
quSU0yl+y8F9oHyuTHmC7z/fGR6nFs3stAGJSB6nHww6xUTFLMLJ8S0hOnlqipq1h9r7NUetjFst
M+3XmfLkTWG/4wk9kGIDqcf8JJcIi3fjNnetQ0CHPQIqwzKHZpv9FxHK6Ns8YYzZMB400XCTTliL
LHrpIR4dvtEojZ5my0z3kRDqrUUEu0GYaTx0AEviwB8j904pyj9zsNWb9C2uU+nQJ8Lso95y/OVm
4ADq2y4Kv0foza3/1MuZf4XaTRx92JSI8kBMPywd35vV65QrX59yQCC8nVRQLFFxA1xawcNUkbPr
srLhcWF3K6t5cU/JejDRcJ3exE3p0wYwpzvwrs60RUOuORu7KowLGEhWTQ5Q4dV1IFQGc5bJjhHt
ahtlmOM6J7nulxqqG7VX1kAX3kTe34QwvHKa6h3PRadOuP9qSt94i+fOuCRaWXAp7bLDyVlDZ9u4
s8XzpssjhiA4C1jLzLj8Jyoqfq3X9d5m0gQNPGOd9XaduyLiUa6aQYcGTYRSxMv14hZLvHah7Neh
buxXJ+l9M1BAJQtKZqO9Z/RvHpZljN2NGTvWh2oYqgdvSedr9EQMBdTE5JA5heHtjFRvT2mBDgq5
Oi8DYguBYrXU/UZXkfNQwGsdAyQTVR64kKQv6Dj0c2kBvGa+RdQKKkMRTrZmhXO1zA85qOxtz2hI
nkCwpZyMnJweia6q204q9JRZ1Jefa7SOXzxrqY+26fYX37H7KpzRw+PyJTqKaIiCjWvUZcuXoM3y
2SnyVu2UPTufpsU1NhAmq6ta6W28o93rMm/uZboxMoyGOITrC34Dwn0qfKgfYmhggVt38np2Emff
VHN0NubObfYI8ZwXmZbdbq7k8oF5eX1CFofccRqt5UNVNPnWts0lVAb2io0X2UOY52P1IQNC1KHE
T9QmR12/Xw+jKP8nIiKw/JTatuEMyKQSC3Lpmd26McFQZzR51+dKOyIjxSLfJmo32/38mUH8uE20
VLud/bp8TvPBCjGMdYGsVssI6rLAzdtXt7O4P9JF24CHSMJ+aI0dZg9+kaddrCnR2f5p39RB3orE
YJQIQK4L8wZxjR3AUPTw+HDl5XjFSdc7mMKY7U2VDjARo4gXsrAvbqw+To4ehLyw6FSywRCnbc2y
7h9l7iC9hSy46+0cH2eifypcVT/7RWoGqW9MO5J0kB8UvA/kj+UtT6Ul58IvyZVjNYz0Yp0r6sZm
dsV4vbrRux7fgupY1Bqqi+51RjR50cyMW0IpKoZtLTszOzswvfBuiqlrQnbbDv0ynp+wXrshs76w
ZHWE6+CZ+yneev1k68CckgnhLtAWHIduVCyhaWv1S8QQ7QZcgRa6c9EeOuXzPPZ6G2lGsTYs6rZY
fxvAMbXP044tiN2Yg5ms2W0n6igszhzhnGExHgZmhTjmErs5MJnLJnQouXyRkmUbYkvDJ58XVfFi
1k3MeS7px8AQtVlzzydKlh8A4HnyyyzpsikU8tG2cDuFP8YaP9PKamK01Jr93nci/4hMQh1wPMZ4
ILCB9XiDs+QjgunXDH/N1rbSlQg2s308FwsQyvt0kbU4wBb2LkOb4QxE/rNNxhE5juYsO/yR8nHx
YzyZaO3GxwGNxh1pX1+Q7TxPpmW8YyjbHdhXXSDZfovCtZfmW0wyxNuSpuN9jEVM3nDHZ9tmIFoJ
0Ys74vVMUgbLDXCQk2OndJImyMzIdR328TDvVTweOlCdZ6up5+tGdeLOAagCY6TM6eQ4XAW8ZPQT
nrRqmKrtZHTFNToL691CUsK7xrD6uzL1oIHWhvpkQRDd1h0RB7XvoA5w5GIGdmTSelWeSEOYLKjF
+wUcYdkUbBc4c5nte9ZpHoePkdTG+7GL81uj7/Vrcp3sDzneaqhiReKvkABCuZpZxBffmtPrFn3R
id477sxkiNWrmY7yDPvFR4Fh92fYmVoUWAwa2r3BlrfTOMwOm8nAUAfIM3KnHSRA8eDkUoLmFMs9
Da7oSp/75bZLmBogVhlf+qJr+q2ulJWecFNOTFMwMxK4F0GjujiTPsq9n/TqQJWrXWVYVR8Bb5qQ
3sBpIBzCKw5Dj8VzGXnCfzFw7V33mND3Ew/Cc5WpsthIP4mYQBuUFwmb2z5Hg5yGkpMFborBHW5J
WMMWX2URhnlG/O1LPnWIwefCvppSk21U6DOdwQYZ7bgxy7aP4Ehi/+7wq6CZ9RvD23qFa7EhGuPn
Gn9JtPO1ZtnFMraOlgVdQxTOclC9m94pwCmPeE7Vk1fM1nYAdBguOEkDSFNWYOlJQoNvyVwYiKOb
hgYakje97HgOdUSihLRr02KDgY+T9UKdUhWLi50IodU7U3enR70dtWvYCwJFimjEztMEFolKVnRx
lWvj1jNTcut61u6XiDyl99IT3Seov+7b6JAMs9Ol06tQFfAPQ8IEsKWQJVF/WbqlQQWeLHN/cDv5
BdVwfKMQaq3CYNWdxDglDMTqCtLJlDYYHdy2Xb0M7TutGLOtuSZpbIDq+qd4macJu31N0JvdW513
zpFvEUfkDs+JM6PAcOMle6e7kUsTXVbFu8ovsHJXcJ1uE01w1Qh/MKxDKcG990/kok2R9XsF+9+J
+C96oQZog28qm3+0Qv8v8PRKvapvpbK//8yfjVCfyGOqbYd2p/M1wfOvkbhPzC6yClpn2HBsz/bp
Qfw5EnfId0UcitKZWbVFnfRXI1QIEl4N/jWqV0bma+7YnxlufxSnPwv3ROz0fR1G2gD/4UCLTNOG
dPcjZYoTr2lJs0c5VXgQKmxYYW3VDfuFpIFTETf2gSENKT/1OM5voF/cKzu3cFF6hjHe1XUP/U5J
7ZXnBP5F2/IvC8TFB4d0wDhwpEPwmLLcS1IM6m7OhvShVDaMlX5Ij2XsGB9qGUFVzdzshG5gS7JO
85FpUHZAXcWpL83GCSNYL5dPAKK1MI1QajFMRGECTCw/YdaozpEr0MIIhZ+qq65r20xDv4jQ92dl
cjIGBUwgLXkil5ojNqYWuyegsAhVomJ6V0uv2MvC869mFQ8Z1u3JvJ203od7k+vXxpzq1zPcS85x
tWh2tHiKvVGb8bPhp/7F0PIbtDv9NZ2VB4xd9cZwcB1VDb5ZBrdSfBHzzCOonBnuGkNlhshAO9hR
BtotlHVbukV4m1riHvd2ocs36CrNTrRgxZu0JT20r/PHxsoclMKFle1lOWUHsEPAaa0RV7Y7G2Fn
mP372ksj7C/JeNvV6fLJn8f5GcuhuI0B3hwACLQXR2TTre3w5QAiTXdIgvozNsvmYyn6aYPz1d3J
oRj2rpHzMWK2JCuvCh5VIwiU3OrfNF+gZLTnUPjyTEbY0YJFve0RKoJZrquNsqNr+jnlUfO0I06l
fINRhEHt0Db7phnsLzGGMUx9XcqT2hr3NMujI2fY8obonoWITi3LTwluBW2LXKo/S2vOnuI59V/c
xiGbA0Uhnm0GlnIYmwc/stLrRXf0a2Z+GFCZbqbviSpQV1mvF/dWbck9HhrTD0bQ9Qd7KtyM05gQ
t8vsptdxbHEIcl08+Ixv3TuiomgUVF3jbVIlhpVWpN/4LWuljjsnCrPFKj710O0uETl8B/A84ux0
DH9L6eBO9dz0uQE7fqliad/i9EF0ncy4UbVBnM3RXlGmdfwOmZ56yBbhh1CzimOp9UdZRauTvrK9
i9lI86XyDee6ia38CD9dHrKswG1Y4izfjVZivyvkeDaT0WI50sPQ9A4fV9y9Jj02GJgTubE1ZeS+
NmL8bDdTeYw5XQblXNrHuomsnetJFKVuZT4JK/80j0LGoRZb5ovrVQ/1IJYnpeSMR7HSbxkcOBVm
IZC7BCrgrWfQoF+SwUAMO0K2fQWskt24cd5gRxHC/4T9JNlXAz8Uo7V99FIdcbOga6IPeXnOYi7i
KER6dHqYCB7c5ntXqO6j8JBwUAvTLKirIzGczqnGGlVR2YdMeDnWpEWW35KbUtzZUXFw5rE7OdFS
HXEl4aCRfY7ryRcvXe2nRxdE7w6PdrNxFZP6CDHeHYNP6/OC5zkUeZaESwJWiWNz/gzXbHp0K6nd
SsqbkAvKI7ZNcgA2+C5vtHbajTSLzg1iiCz0/Z3dZeU+UhBQ8DsVED1uhyganhGi4gZ2hHGb6cCy
KzR4lE6jPlwqfWg/iQ7LJzKEDbgEd49NfNoOhdFrJMgK75ljUyMDqS9FikEJGT4FdPxuUXW+1yYG
KcE8227YDpOzun/GGivkvO0parEc1j2tAt8fHjlEoGgqch8bIQG/bHMqxQnUl8u5xsZ4PVcRuHFD
e87odXnIJXHBpYXPVNlpUCu0lRMWWvqekb9+LHT8fYTjNoGZ5fXHAnbzOaoT/9bGJXtUyp7KAAlw
d5t2Wg5yrQptPJuvDr2VfUZH/0aH39WFEgLCZeD8GnpRuRQB0G1nCxPIf/J5alwWUGDvkbWkV+Uy
fPBJJjnwRFxCHIrDRcUWZ7lhzK5U5oCRnjX/quyt9qbLouY608fmSYvSAhhFKbeUAvHO8HG5o6iV
W1s14n0+lubBoTTYtpFX75IpMz8jme6vR9uXr5Zo1ocLFKLnpCzSx86ktA+QOPg7kfkxwsoEJ/Uc
jyGS8+TGMJhFAzCwgyFupnu956uvEnvZzHMn0b6a3hm7AMySqaiTd8LNRhYajQdfs2wYUHq/7OdY
9PsK1MMx9xf5WPRg1wyZbQnnWG7yQVhbOQxodeZOX3ADa5UFsmTaOU09XIwhNk/opPMP2PnyzbhK
mQeDx23KLX4m3U0e0NsRLpI3rf+SO066KatRfy4iRFrsTMkx6szNbDr2zYJw/5ME33mSpDvtAIWo
d0ZaFUfb0uBgA0a+LebRe4wR2+4MvdHvkyHFbT64cD1mgDI7kbjtpZ2bjxX23U/60rP99223YCud
rHhP6pyxWaB10jfUznalm4hzKxgX4I3rkeQR2l093C50zvot8rmWZ3+WxQ+9zUEkyHoYOWEl/O62
iZviUCfc0sEkXRqai2rxm7uR13whFSE/DkViopsatasUXg31bHlDfys/dHb/AnQATVW9en89VEof
8855Ad3zqkf9F7pmL6Sb3VUGNlIo+5LXa8pji514SwzMg9nE8iQT16W6z82nHE3+J/Rw0/s24geH
ytFY6ulMWPdJxnyK/iQb1QzdnlhwVPTXHLXwmWK9z2mBpWbdWdAE0uRqgt2PAXfqvZuma2bnWTnR
lx4ErEf2zsiFQ2NhomRDOUiTUN8TFCCXfYkB8TqVDY0LyQbK2csfNsYU5bsmJ8Pp5Glr63rMTPg+
Ij8b8Vyd+jZ1X+zZbj5QM8TZTTQlxdlNbKN9wFKeRPtiyQs0FpMaF1oUcWdnb14yKe3RbqLJRrpG
FhBiPtBKx8ZNxabS9BkZf13tBke9R5IzBu0UFxsCqWjMxdZ73HbjwUkl4SNlRyOvrqadD3o6pBF0
Slvris4kIjZdq+0gpy35BFZCO3AWeayWpNgmZH2deIKQNqClMUy6wgjjypgvBHI3l5areVo65HNJ
Or6ujPlT6ztaoCyt3xvVNOPOX49bdDt78kBEe07TYx7tKCAJW6mj7uCthCpgzuleITIN58i6LRe6
dlmjxcfFIjkHtFx0akszPXU69DWjIMcXRN8VYjAgSbHbfOiFU4TeZM/7tBlSzOPMUOC8kRBO23Q7
RpackMIjwO8i2mY2l/nQ65KGbWHSTtcj/YvV43XF5yVhE+G3EsYb7VTHe6/0vnLVp95ymQI+Rg24
ji6kD52SGvG1NPlvEfeLIg6LGN64v2Z4/yjiwlcChkGspIg6/s6h/v2n/ijjDMP6bRWlUJUREbsW
a3+VcYZp/YbkXl9jtjD0ETn1VxmHP1FnBgjtylpT5r/Off/QswgMj2LVv/zpePyPlM3G95NdzFco
chGyrHhwRNSmtQ5bv2GV86CDJ9f306Ua6UgNIy5+UuiJkQlzdxxu0VjOp2xif9zqet5xVLKGx9xS
bMvKr5r333x7/zIBNX4wyn2lQBO27OIP1jljO+u7/ebdoDiTOW2qgSNtZVzinJIw6N0aGNE0cEoL
htHqX9xBrka20qOlCyieAQ+hM66Fftit3nxcL+/4HQlQjqIwHhdb84z9TIPws0HmzbT7+Tv+Ou7/
ezL+9ftDLbPCzlEGIdr+YRhtpWCVCGXoLmLCvbRxyKZ6HHA3iB3HM3atYZ6MbJPy+AkW9hUOZbku
9iUMAQOcVd29sX8qI0w1aTOVSGtILvhP4Hy2zAe3cZ0lN3kPFQ84i9owC2fWkzRncqzocKdKc65T
ZgXlL5Q5/7wM+LOZRJM9sYqcftQ4uLMGfEUW6kJ4K/6iGDclRR1nJGYKaI8orf17GRnF88+/zO8H
+zYbo8t5g86nyVrkj/VtfXP1bX2KLani6lJ5i3Ehpae/AB8m9yhKnn7+Sj/Mvb++Eg0SDOFIqnxm
+9+/kqxIeWDIUl9AzTLbHend76POm80gl8lWbwiQCWlWenUIRHQsf7Vo1kXx7aLhU2IlQDuy2hbY
HX54efRrKVZ0lOfrzk3cb2+/5sX6HoiOUlvgJXUw61z6/Vg0X6vo2v0M/UgdSdGxriYHflGIsBwy
YeYCMIN4ZyIJ9ub5s9QGudE1kImh7ZMrcGC+vvS/UqX880IBhGfbAGVOC4pe0/dfn+70dmXbkXZt
9FH5mraklAa0NDoOn/Qtqvg00s3/GHs+nNilIVAFIEEaclZ2v3TIh+twTmIXfEQ2fE5b4b4NNuem
088vMZz9H79l+l8sIhpo7K3cneL7d+m0FJItipjrzCJ7wfc2HYO0/Zox5+86BMmEgDT67YDRryep
PKFUMqq9Mlu5L2hskRXXlHeysCHJusUYvx+zsj7O9FACaTfyEcant4lICUHKT8+KuEgB1iXKVHUZ
UcUAgaGGiJFHZwG0IkZO5pCUB1iQxZ2ZxTect8REneU2ly5qHjqESoLZkMkXmc4me4OFZTbQRy+7
KhLbe4l0yHOJ4xlXC+gGHwV+AoGDRZfSNmkBu4yzt2yM0catlk2fMDN2972u0Roey85FJ9v09F1M
86FJEDXsIzyxaUC1En30OUyDX6sa7UNfwgCWUoE3AQZ7NBq/eEsH6XDfizK/T/1ocoMB7sWpjdo+
5KQoIZGY/jtYh9MW3kazM4zJGLYFXUNgoyMBbOFgJtG2VKLd9NJ/R1cg1jdEyXQHHjUmQ1Zg53BJ
3OJ5KvXkbLa+vLehae17rHDmjopwefUc3L10a7JlN+Ai3mkAQV7BAo5fwLdLOwS2rtM9Y/4Q76Yu
o1wfx3E7x0Pv7ZCBJBv8FOWh4p8SvGG1KNEH6L9BRr+QaV40Ioau7WlhClNEoUCjXAKbyrexRUTD
7SgMi95OC+k7YyV1O9GNdP4n4U5XDvCjIiJYounKMoAkCajzLYkS01xesDxOK/jIb9nK60/mXGad
aOGw9b3UL13ewUMHrNUse9DvXQRDO0VZkZlFfa+7mjhmsxB92HMNImCSuj9xueCybiqUWAkBSfnY
bMlwjnXGTp0RvUtQuENFzmd3TDbzVPjdlcOcjBU1RlS6Y9jzLNw5WpJF76gbhROHDV0dFpwggnpX
FWnrBwz4wUVtMf47yLZ9OtbBHJGLAygfLRDaFdLUaW24SGlUxKlgR81SooZabHbMCkNgHyKmQMUw
qDlWN5C8GMTXcep90frBTfWNXpsd4HCv9y42ttroVAm3QxkQVpNqlvmgENa0gDbjxCUySA1Ls/Nb
VaXIGJxyPjDhKmVom8CLQpdDdbFvCQzUQi6r+V6TJaIjREPrmDUvde0daEcNkjPT/vdZWfrlUbR+
V2xzwmjulr4TgIFXtckZKarCxeImZtLto3aQ1T0PY3GCymLmu17yDpgXFvGyRTuz0E7JZjlelx7s
763GrdJClTf6Uytsu9jEkYj7jUu6BF5zV3E+qRYCnT9j4vHpX/EGEPKhOWmOhp5aBzAouRMCXm/E
Jq3TaLP0UQ7RZ2ylT7bimFmhIBBnAaKULdoZGxGsdBlBP3YT35VbYyYA8Jikxhhvc99KmJXz74K1
z4w9qYkFjIAxBVgHa1H70MIamknx4j4yL8aCDyYNvMHSxMNcjGZ/caRPN7qCyXONqIJHUkxcAz/g
AwAUO4IujeoFiiPaoobwP8b2o72kZ7J2u4evIiF7QlxFj5/FS+gXjP6tchjBBsDVMrIMBCHDIQqj
bUrQ40sxjpwssjgb7pXtjB9lm4jD4I5xtPVyW4cviwBS7OyiJuqzagfjAjdTWLeqs40Ho4OOGIyU
1R697NmlN2aWWXpowY/SuXdjZb5LNdd/qvRmXZwZUgisswqrzDQzLUO2uKq7krHijdXwoo0zTzD/
iWYlq7tkl0SzYfhTfaRki8ybrIUIfmd6lW8dmdmP/XU3devhk37tDQN3BEE1zaPxWNfLgvnHLNFl
6bm7fvj1rY/sT7wvoFgXy674FH1DyzFI8hqBlY9qow9lQWPgtiIHE+Brz6kg5u/YU82uStYZ9gyn
SUiGvscEW0l/XWoJcgdaCQ2IUyTWYovpnwwA/jfyAj4RGwiAx/Wc3FXlE8hH/+QNhEoGREnmrAvI
ua9jBb8wmFp8VqKbdHWOOeZm51qSiXLv8bTYq0pH4eTHzYulm4wUiJlKzVONeb0/E10Pb2tGJAmY
ldCbvTT5Wlfs8PwpL3L7ZuoVSLqGmWv+fnTKWB1AvZZfiMpb95CvsinqAI+uojkjacF66L/X9Ajp
yyhjjGoW29zcjsldSmLDGZ5mZm9sszXXabtt8ThKUNa1YCXibWFW3CZ4tYV/tKAqNJ9LNuT5hAqa
ewNKN2sks4FD7sBFDlseMmNzNtredMLIL7qBJ60YdI7eTfah9YlA0GaO6afF71rjDST/rIISqfMA
8dvkV02lsYLcR5JWjpLLQtMP2BSRtMPQXU+zCwhxwGrnuXA/SoBMh2VcAxpy3VALo6O8rq8rZ7Ku
tA7Y4DZpqnI4x/Mok9CzVZk8cBJRbzrZG6Q0uKkagjxReNr9cfAangJzc8+UzUifjZq+GVo+TmDz
o+yE5vPL6LHTJYbxddIiOX5MYiYK5Fgqh/kAgJJbujbRsm975EHbdOlZpKnZZeJmosNjX0pHrpBh
OejOtWUkpCfMnG7UdoSJTDPeq5jRtYtbsncoVWzBQUztZihw3OwXr2H159aEemxGyapC+hpO835E
WvaQJavpnSed/8RaL9VN5WP63/Wm9EnyKxNnDKb+hajW0TMwyw3uow3uYtyMSDUtMPGFN9w1kfKh
qcas6K1MBVeTwmGerlLR5ZgLW5mIG4jahXMkN9nnc02TFl/nrYaur1SgSentl313XTDqo4wkG3Gn
Ei9PNuOk68e5sbjvZ9zGKcKmxL3+eir9byflF50U5GBrsf//b6WsFKjT51Z9nr9tpfzxY3/0Ulzx
G0Ub8l/U32LlM1KXjJ9V9z//R3NtMFDMkVxqOqCNJn/zpzXI+E0gFnM9iI5fnUEMy/9spXi/kVFG
0czf0GhB1v+fTMTF1/r0m7KOkTs1rM0zgeG6C638h16ASUomM1EbOfSgpSKsWoJJZnxC+RnAsn2e
9LYZ7mNbRadaT0krHdKqu00o2co9PhcskG07FCD7c5/DDS5Pch2wEZoSPXOMWyO99Qel792cVICY
6MtwmbSRJomRiI0Bw/5hMiv7GSvra2FApOFXPQwrvZvbYrlVrf9QS4DbYDJzK6iJN1fom12GyAB2
rvuRZ1IA6cG4U04toGB2+rOfG5zNNS017yoAricFhHxblx6iMMkPjo6rbS2CZS/lVKuNoRnGHTmD
God9zcd/0eJNREuG/3UolxYdG5RRGu+5fBWD0W2XUfnhYims0esXxYPO27Ru8pHrj8heU6uz0Rja
o5235E/QgvCpxsv+uOSciFywdxgZ7RHJpAliNgt4bvDkGLIF+VtVePqzy/P32pHUSrbpL4eSgPVD
N6r2OGg9r254I0RO8j53Ku2op9JaUAaS5WzjQEb0HIwKAhbeUiBJpoy1l74X9r3HHK8MnF4YV62n
AN6OtlE8zcSGeZsh7o1n2lI0p2Ay89uKMpneebLQvizJyOhWNNEpT6bkTYOmcZG25+2/vj929fbI
yiYvKOPPo1l0XIyK8VboOm417vS2r/Y9dtew9uQCYIgvWXlzx8RvwI7qdqkJ18ToCRboOySmV44Z
JckhIgdkOVAEtGKXIDNO94J2H6zGiPNhRV7kabHq49BaYFS6bIClkcbms9ToVnLCnD19z1KBdNCV
rAVP5qeMARZn1FUnwTQv3a7ylPuaGd1Tq4niPpHtvE6z1RXh6T7z6sHbJcJsnQ2kInGq7D4+06ZO
AEtKQaIECa0wzVK8FFnuBHkH3mmo+ZAZhcrWXkxV0QD3rf/H3pktt42kWfhV5gVQgSUBJG4JgqRI
aqEWW9INwrIt7Ftix9PPB7nc7a6Z7uq6r5uK6LZpSiSQ+JdzvrPJ7IYpvuN1zmZK6+VlKcd5LwVe
/zw3rXeCDljGhLjAK3qZZYq3qESTbOelhJPdMFjh3/L6HCQuuZOj6QsL8myyGVQFnB8ZX3sfFt58
nRAy41swRrZLp6NIgIEAi5SF1t4gCH6Hts/6RJJvtgdArLEzc2L00lOXFHKfGXr7wGj02e7y/lzY
+mdcCoQvUI2NMcupRVuCIcuvC/j9HXJgxyEFcAkRLJq13+tZeYxCfI0sFqW6paOs7iiai0urEQ48
Ali+sxNhHPuIxF2DNVNQIHE7ME7sAtMTyzEWTQaH1xwtf8xt62lCU0j8z4z/NlQON+qEP1jQiNCh
odiF6coaCKnOFKxbJnhHYbr4/dhqe5Qn6P4sL72dJFuhUhvtu86OzGCIB8TxusvOAWt0jn9Xah4M
Ga9JiIKl9nzGppRc0wVFqws/ZVpeXSl0+Nul9rJtiZNy3KQEzhCMkFpsZnVe82VpPG56LVVTeYgI
onloPJ3d5jiAbO7jwUo2WlYuT/R5ZK2nTXwzQJE6LnoNhtRho2I2LkHwqGyqbsXK61qAYt+gXMo7
sTXj1bnflzbAUw4KYwNIG/qn48wnMryqSzwt7WeP399iMLJM6VVdVCutc4lg/oes+8F89ssmQ0DZ
YQWwWYszGOxRAbiV4bP8V1SgZvzoEA6+gGHDam6qIj0NXYrCeVCsfvEKOMnGcljsUE9O+5jYD3+c
iy8VsE8WQHBkK2BRN9Xca49ZlnP49yZ+Fm8kKY23yLvaX+Si7pTMsiMdpQQgxGFuOgOnUos+8uXj
ZGmyLnz3MEUd84o71DQWQ/9xF9UOh9ZEw/ZJjQXxGuCh9c1gVgOnxswTRlVOuZ8ijmf0gabgdhjN
e8Ne36iL1bQtzZafhFzW5XrUR5Ia4lHzyhue9vNNq7BBbOl2ugCO/XKtyCH94fb5u1z6k3KJoA9s
T/++WmKwV6kv36pfa6Ufr/m5dtLZIGGTxq9M9WOZ64j591LJ0L3fdOR64FzwF7I8Zm76z1qJfF5K
K4bihvjB2fxZKzm/MUaFl+VwpmNm1b2/Uit9uD5/KZV0rN3SZTBLWWah7ftjGqbOeloPNcYZEKWb
1EOFAUiyf1aDJ0p1TPXCZaufUWjF6R49DjiOs0XDSKRfgZzC7TZ2NYsa6Bts88y6LjVWCmSlwEmP
9BRDJmYqxLlZ2k3hPpOJnSRnOxoH9voL/2/YHwgi572eQNqPzRJhuyr6KT4bQwGdejVBudomRjTj
k/SCQuBIxCS9dGaNeYJKHemO/mKWKuz8yunIm3lImwXaTiBFNLoXduJ97N0mSReM4Nmx6mDj0Aqf
gQoZaHmvFm3m9gNM4UOaYwj397r2v+QPUOH/p9vm81wVSRn9etesKwxe84/bRnBvYLhFd2uib3UR
vf68bQyDP0I4i55A/hDW/rxrwFARgmRJfCYC8aHFDfUTPqBz1+Avx21NQKpLkfqX7po/LDTwhOJv
tlAWm0IANVjXMr/sxwjRMhI7bMabvgBEk2/j/O2XT+P/2b/yi//LXuqPb8AZ9OsbqMnKi3riDSR1
fyx5GnlfkuGGaDDSIv7zW31YZ//lBGCpjaPZBEHlIR/+o4t3Nlojt7GmXad2jt8VO9jv97AnTUif
r206RfJrXIVwm/cIIlpt4VS056Q8okpuouJb1VTSjW6jXsQgiBnbRvoeOU//PWF1nhTnXolWEycd
d8dVDh+VODeZ6vPJIYIkfJyZ5GOqto9tlxp3aVOxwwF8CgHfN0uG5tJSNpkZUIZGKqgBaRE8qqKJ
M4oUMxoULKMSv+eWH6IAkgtqCm1Xbx4VBsknxu/9iQia3vWXgcHqrsBtYBUnF8nM1p6c5UYamT2+
QpOk8NWidZDSmYqxmS2sW6G59XJKWVdpDyORVKIMrCEKPa32ux9Hmvtxvn18I38/a//kWYvmYdUZ
/PuH7a36HlXlr4fG7y/5eWgYzm+CLSOnBWY41uXc/z8PDSQeNv5xLnV2/jp/65/PWuc3E5YJr3P/
MbL4eWoY66nBYvUfR8pfOTUsc71tf73VuGZsHtsmE3MLLsIfNQpZ2y/Z2HvJXZp5yBR9y9DRb6go
c24J3BTiIvA1t3vosqUCsfqx9RnXDVAWDtU43TSUGISTZU22YSuSddZ9LHNs8J9tOWiZ7jtAijeY
erJDtJT6eNfljf6t0Gsqxo3L7kayWY0lUM3eqPChVbGZyWFfeYJOhpTvY4Fj6n0lr2Fmahv5pplZ
4k+OjI4ujgHMMBH1NRvCe5vNwT5aqmVLMYDMI0MvgQrP6fsNeQVEOC55Tf9O+I32hET3TU5OvC1W
PDH9qHvjoEm8SpYlPU+ZQPE72P3rmPZmIPQadxZa1vheuesosK2m+Q5oceht2VEWKrCQ+2toApeO
9LQmr7ceBqNTQx8VDYQZUzY7b8k4dE8txMr0xsZis23Rtd0mShcjm8EpTsB8zrbfueyaN6E3kWfY
6l0yP7h2R0oS38T8HM5VudHgD/dossPogaoj9DZtNVMqYD9l8uyE8WkZp+mZFtaw946Y9KuotIbA
czAJ+TpbFmPndk4cbVDg1Z9nNZHzGjWkFILxL44aw/wK1oms2dSFi7yV2eiSd5ILLol0SSBzwacC
Lp7abavA2rrzS9fPDfxdxZXFnmoopi1pKtOWvQPbHV3hyNbS+J1kbxHEUZId2kT0uzEi2Q9xZr/F
zutemoWJMOLXLNqac1ddMqdQx7ki2U4vGuNCqt8YkLHkHENBZbRhZ+p8G2vP2E7cNDcuLQ29B4/3
mHTL2ZPGrim1+iyo9uZrHWWoWx/ZPo4w5jCct1IGfBCiJlgAtt2dyJq4umLZhX1Ct5I5Knm6JQ7L
2KIVZ7rh1bEXo76W5A3yBBbQsvj0LtgO18AGdAsPBW5a7Nfa5NWfcoWLmwoUZtgc47LcKExYBYb2
ae0fTbJ8jmkVKu/ssMb8VjTuXPvkr2XuJpdzoZ0HG5IC8N+JUDxNJueh7OKTE5bjF1wNLNtBnfXB
XJfFfDVFc2z7LVFF5LPljh4fIBiY1cHTRW5sWHt1aOpXTfVBV4W7K6MkuYP5ayx+3Aw025UKC+7s
ULohm6M5IWkjXSnDdYhs+ExyT79KvnEGVzHf5rZmL274Ogn1Cwbv0ovunFJP6F4LpAHX01KMN3lr
Ex6duYCzIgs4HRULm4XUxR+Qa25yo1VVPuxQtxO4YxuAJbdFLsdnE0/nHgdnQ82ut/cLa/rl4vXa
V23xSu4pwC0Te490tm864h+WXdfEOKujfq6eJ2StYkN/ED8SIGxWe5KxFSG8usDa62kEdRw4ieYH
0azbOig8LLwSRkNwFPSYnZubhtYVOjf1Pmriye4debbwnS8PQ2YO9WHMyDW5UiSvbGWtGYBqWv16
CVPzQhII9yMBGik2kojTzO5J2MvmJiXk0JLHVJMzaX4s+qfzZIBDw5dQEqtZq2wvZdgGuRGhf074
ripMjEu6NRdhXbR61qGg93G+dbzUPNGDe4ElMfIHWlIX8NbjyXisF/KRdCs3+Z4z6JRvqnHJCdY7
DcFPPryghyD1SVVCcK8R+MEcBcVJYThEnShsKn5ukU0agAaM1Im/IEgH04jn2timU894rOSCzYkS
yTYLksldu9Y3KbAAvKcMEn2zdcA42o6KsHQO9XDQGmVVAd7sETpwRfypuGbz3bNLhK34aCBU/zSM
2Ha4hKmH2onVqIeM++BIWiI8vcY26sJ525ksvnFwk/dWLp0ZwM0OI7+aRpTVYStu8sLscZ4otzCu
R5RQ1zgmnXQvm8p6brrpGYPR4G3oCFn1GwkbIR/9e8eSf0jXjei6Xl0oLu8LgtuUX/H8ii7GNISK
RbPIZyQGxe+KA5Tr6A+IKRvljZCZ8UPl9Xc99Sf1FAkd6+bj39dTJ5q5/mv2L4ue31/0e0UlKYBc
pg02aFqcZf9c80jvN5RD9D4msF+oPL8g4Czvt1VqRKulg7MBxEap9Xs9ZVGfra5HGifB6HN91V9w
Pn4g134pp9ClsikyUfLSCaKC+2M5RQUYK6a30XEwwo68D8twL6MRLTtrLNG2kHp9HPS3lAy7qxo+
InPPSnr3pDV0B67qYW81RrPnya/rf4LzYW/xr5UePxq/nA1Cg9KShdYfwV4ThAs7MzHbUNvU1a3n
ZfqtJMaPn0EL7Wxj9NUDD0FNBIkKUeBbHi62ofXJfO3Db8AxjUtLMEhDmtzskryx1Fp0M8fN2JFr
2RovBYmiDtaLgS3EQmvEmW+zsgAgbstW2wqn0yTnabhsBVPtLt4ahBdm07YSICie4nmIDiB7Sbri
KZ039xyRhAEIlwTFddKLOEH1xAmbcxogMX1sZB8DEPBGad0thtM/kSZNFpNqChJBczOPNj0R2G+4
1PR7QTLARwpFnfoJ9Fog9USKGTyIzDg/dlaVZ7uEVgwRV4/2omxgb4DARVUSfqLS0tARLerYRKnB
osVqvyaEIt56hT1tnbTFHlEdaxISH12sOHeIQmamUn13Itp7gOc/EEDhIihlp5E6N42w5nMZxTuS
WDOqFqreewJRX3QrJWSO52C1xUcRP4PUqskb6e3xWosq7cJkypt8FydjMCbDdI7cBctQlN8qYvzw
snNmbkCOGNFOZpp4U22RbsjKbDcT/lwG+JaeOPe6zOp7FosW1Z1kcUAuZjz4ljKya6vMW+spjWAb
TIaWsGhoAkHm9A6J2QgMQ5+oz6zyanJqm81KUe5qt4sz31BO77fM14KldI3DBHE/cEk321jrFHti
Gn8lsFn4RhM5Fz715iTpCAiAyPVjZCA5wZkoj7EBwHgblnr+XHdG+1i5VfrejJDjwDto9QNChOXG
wpt+RoNBlichcDsRdk2A55Y1PXYgqCY88Ex0IA6im0HslmakaMUYEX/JuOw3rJom6mu8FAu8iHvd
HcYbBKzDyR7bPshF4u1Fg22k0xaQB2Ni8QutzUxXqF2vg4CIGNpzSVNJIXIjEnD2l0Y4z6yPha9N
NAAEKfYBparxxYzYEAAWmr+zkAmvmyIWRKVN6iBqMYx+l6bOSwswF16rGxtXzBFSxfDemrERdm45
w5kx11qbKltuzKZwSan2wC5Rn3rzNo/Qmm0cLK2P+HyBtQot7668SRknr7YrO5j4HK8Gd1GrJIXA
bXq58gRXlk8PuwiqlCEN8MPFO3KmCaNGRyW+FqMYHTyRo3rEvVSevdwjW7JemuzatsmSxWEX+qSV
rHdXLBsYuLkIh/0AIglYfueNJKrric0CmhDirFNPXjwub+6wTEE4tuLKc7DpMgiB718bBOVyEo4v
MICl2tTSmfVNQXtoQFlWmUdgCku8TdUq97UMXZLj7YaEZegShhxurKJGY2UseBYL0seATJNlV5xX
1JW58eZhuKoip0IwzyFS+Gko81u7qqjn6cXM2zYX48VBcoXPsYyHiXy+Nr/lCV/vR5OB8mashkrb
kSpZD9taLc6Nw3FwIjYHIyXpEgilurK5T3qrq4KJDeM1M7fmrDUdW27XavTbRKbVo8sWNt8afSIQ
NfLnDteoF5COGR+HxVbXIwGvd4k5Zk/UJPCTbEr1aGZvA24BMBCbccIi2iz7Ck9Mw6sqEtgUUCYc
VJNzrj2vrKbRJ4rcuzetUSaBqxcRX0qtHLUTeuF9VwtpQmT0jS8REY/+MBvDvdENzWGq6u2iOZpi
rl3FB0KEkTVRUItT7A2QvsdBobGtlnQTEgR7gXJofq4gDt+7M6KmQ6va6I4JZM0mjVBkOC5u3L5W
s14SUQQlmCjWFYAdwnP+Apq7MSj0p+G6k8WAydQY12xUS64rSVjMt3hRcXvaQ8vb5VE3vHO+e/ek
nIy7xnXaV5J4eIvI05ez4GzeoXtNr1RmTkEz2k3A2TBd4UcJnwewIPyHi460IW5yUMWk0uMgJ9wY
sprv6QWJrqnduGcjsj0a4NmkXdRbozl6SCDDqwFIyqkDjPnxtR00GZ8KXREP3Fv8koPhBm3sfE0t
HcWRpHvMmsn6lBgduKXade88wEi8a/HVbGCkYhnLrFsCNM9MDTlybBJIiFX+SsN65bk9KgGb6NrI
KAgj1Ms6qGuR3sx25e5FpdW8YJnM25IbXRBnLccbu1/ba7M3t0WMEaEnZXLDJFN7TcesuSgQRidc
oUQUtXVcvgjbG74OVt6eMghiW1VU036tS95yDbExV6lt+QLDOkdH6g4yQKkaE/k+sPjjcapOlkQj
uLFxZVo+ejRXBP2szWLLsMOzdrPSEhA8S69/clKmE0HjNNmb6DBtB7O3KtcjEZnhNm1J1sSqBtAT
SaE7grzAwo5sIBmIyB509ZK0cfaJQTpfV/yF8IThVtNFdj/rzkM2hfY+TYsIxqBQLhJN0uuv2wR+
ysag8LqlLxdYUOPqlSzlbtf1GkLNTuf7Cmn7mWJYaflq2U3Bv5kM30xjdSk5IWo1sHrFtWxa49xy
nHEXtWSORstgYq9JdBPAPnsnLhDXzL7gD3lpNYNhxWxg9xtTrz4Sk6uRXTxKbXU0TCG8rDwcob1X
eALGWO9u0PzPzM2M5GHKBx3pfktqCkAGU9v1bXsfeYjKKYrs69iuALkClzDxm5KOsPUw/LTEXSXs
guyCGRjDlGGLxc/9OqZT80YeZj2grtO8oyvacS0w0TsG9DNeQGPfiY0iwJNUFtTeGxzRzhl9xiJI
4M17czMR8NRs3DQdzsRcAuKBCYjqR5XsA33KE/XZTBmwXFCAF2Lf89C/cNcuMNq4BsLAq3LnOKSK
JwEDprI5ZLj/J2BMYRzyaBXUX1VuyYdpQhRfNS7qapHOzkmqjIM29qx6L9EWpdcKr/xE+IJb3KSI
IT7BGmruDWt0X5tQpvvKiVRHUFSmfRXwTI+ychtCHlo14a2NCt3axMbCI6Nx436fEB97ZyZRjG21
Tjwm/m79Tm8pGKnpkX5VyzTX/ZKEvE1r9UR8Tn0TW93JwdBTOT+K7L/buj9p64hX/I9T8u33/Mv4
RX3/dU7+4zW/N3VI9HQ2vSSbCIDLLpPvf4zJ+SMXR5H94YL8sXb+fbdGVyeBfLJ3g2jyoez7Z1dH
MIyAPQNC2jbBYOt/KcPR8FY70K9tHeq9NX1G6AZYaLjjf1DvZSnzMoMguMPszPFzl3ZlTRCthXSG
uVflT65iHlU3811emTyYuWl9Vn6kVoV6vQNQU5JpYC3Gc5j0uD7KElE/Stvx+9SRTwcmOAVnwAOL
R+BdKTVGnH3+KjQlyXhJaiZ3eEpmS48C8gLYZPMhJoewQF+VdmN5ngA63OSpjQ5KUqoeXAS+ZN2i
qDs6hp4xYw2B7RMMhdlZNRsaV3WaGtSDTmFBKpnsdD/yw1EjK6e+chcehpWmuntGfOIIEec1dRvt
OckL7TFqSmcjmgnFGYsunBg1GQeyrW9J0waQPbWXQUbfbA0uYxnymxoxgzJzRm/lMTmfbUtD0U8j
rEfZew1chaPFI/O+1NGJ2HVCkG3T1btm4d3jwbw41qRjk+iuAe5ZyF/MS2LIRwIjrkmqZk47lQ9s
6Mk7GwkbybMSsCjxEvynOFdzcRayfg4LopgXo5uIU4heGcherfiDzcpsyebstbFXPk9VPUyptrwA
1tO3tRVD62QGTt2P4IyTzucSfKS1CUKX3Sex0+uP0PAM55/2KAP27uLqt1amaXjHMnIEWi//hG5H
fEL8XO7prWqfRsAidx3ZFSNJZPJ68d4u9R3+34UUXu3Yibn5Ugns9LXXDWRWI8j3rTpHUG0CMxzt
QygX5ml219ySIKyeRSYfnTap9tUEntfAUnN2QjLjF4YnB69xZKBy+ZTTpTcbYY1PkWAqIYqqdUF/
rck1Xth/1XR0qb7b6NYFbrV1UyRYwIBBxJNkFUMQYB6XDxbW2MBSJWGPZmXdt3nn7VoZEohjxajj
uXM2aTIkrJwZ9rIBaLy9aixoClFtkPaY8DROGRxsOmJZqhvTmPpTxFSaNYDS7CdXjMlJFI7+KvjF
ty15O36RsH2lLEQGvzMkfjIoTLN+GmcSSK4qcCAbmpJuftdKe9H2cJir8H323PE6NwFUksktMrCH
CY4qI49ghqTGw9/70LJLuvlPDnrsbMZ/nN89rBm6/+N/UVWelF9+Pe9/f+nPA1/+ZvNPuSRwrTO3
X8d41m9sJDm5LfFzwPfzvLd/M3XmesiC1oSFD3HSzyneqmhCoYD+iDIJuNlfCnKgR//jee/i3taR
bBBCYBnIM/jzX9QUPRrfEsBldZhILxkDj/hT3IglQ4K4bBCLliaOnDJK5cXDZcCJk5TJzehMFUaH
GB+esnoMDWFiff5gNKMtLR8G2ByvcPAh8C6IUg/QAe0DhyCmB0wX9ikhJGaLgJtdxzixAtt22sRQ
KAbYZp3ZMCJXNSqNhwQw+GO/NHkTNF7CKEDN82gwKHHYuy1DWr63BU+NjYsfeJdprbiNib+5y2Ie
Clo1DRoeZg0MdTjTsvEVlOlWszC3XQ1TS1MHvfja1FSInsBkNdLj7TqOi7SYMCQ68ExcgC86Y3IP
4W7YfeddYFwpAWLKD/uytTayXhNYXCefA1S81tUUlg6UQqersiBBNHqA/eK54Lg4AhO+8IMNkZVd
ko0Px+Dh821x7AaBlzG2n2tCjfh3+ck+i9puP0Ogye4ZXE7wR5L4duzD8rFuZXXboT+feapNkb0V
NEu0AbFLglNe5EbIHgpcFxbJWl7wsBDd5dR8kKkRhsW68+PxCGfVveBFq1+NSMq7MEdLybNd6cY2
hGXKCjYfK0hXBX3R4l5NdVHfZnhg7+w2hsOSomM5tHx+OxBa3jl3kma/xPF4XvHJuwkXfuEndlk9
GEYjL5rgakkzMm+8WdqHwojgyIXKeAyrTFwlM9+OlidMOcAb3GaqGbSHRRRz4LipwVJmHP0mz3qM
p6z1W0h6RcfvbFg7kquat3EpmhfAYObnWp9Z3nlLYzu+jbXgm6EVPBXIFsJUO87eZWIFCQhKeA8m
oNLLhD6ajmNSGrJ4YkHNkG4EuRxLoG0Xa+MXuWQS3KThnevacqMdDlgeKVNaUo24TbdcIUM3YZmE
vXY2gWiOPl4oGjh9kmVM+e2l3RXeMnvcRGPd37s4SLNzTETqXS3JMdgwTHSeQLSI67jV9DHy2Txr
Os6DtFps3zGYaewjHgReSJpYOtZo+vgg1GG2k0q+NEzREfl5Y+OTHmqFfD8axQBaqb4Zg1V0uIuU
sZjo+yqyro6QXXu4VE0zJ5/NuvW6I2EktlqFOhgEGPs+zKNqWWqH126B/SoZuvZz3BQ3oWdFZyhY
ifcVx1g6mBvTKiqe4fQmbrl1zVx/shm47pIFTh+lzRKEihpIp3bcdBbDOVSF46ek4xmneXF13aZx
E7R1d5/2RkzUVG0S85VC/qAvjsdPjgOg8MDtrT2WkRXuaZgX1tM2kzCfFI96y9OywdQ6YX7uzJb6
q+RnOMDRmfqVFN1v526aTprU0ysgWfaWLv2+WuS5S9vwCpp163vAi45jkvYBWSR5IDpW2w1TA3ai
2jebWXAD98lvcIVN0kj3c8Lica4796adpwc4TUQiRyOM8dT+ZKjVqtAjuwBjWt2OUqe1s0wk9YCq
NVAV22glPQ55iBSzdqJdWIJCJV/vxCCk/U6re8O4NXxpVDYeprHJH0pnkLcp4GOf2E+M2Hk73AEX
sHZNxcZyTOJ5L1BNJY0kS1TonR/HkO1mIwPyqvEqg0LPT5Ri8JXJ5aUKGSsTkHe71Oq6YyHh1yb1
Omm8iug1VC4pSuhrpcLx1mlzybqyemP6CjyO4jNI4CHvKtVhSg7t1q/Q3B+WqqLbHAbtmBaJcZqZ
RUMmiV6rxGy3kYG6I3Pncmt6fUV6X6XABTQE/BVR95SCueLCGLV9pKb3Xjn5fo7TOejUCAmaZI1X
K7MJeGTMIK6cVDDW19hBXfUkH2YHqxD2qWxoETyPqQwg7Ir0wz4TR2YUhOJqmnvpa7K/koVHU1rA
su1sUXBVOIt7AxazLDfIt5M0kE3S3SOwCT95OE/JdSjCgGdvTPq1BMtVYUTdwFTOnmvs3TsDQvgm
TEy5K9rO21fLAKB6DPXPnoq0AH4CgXWA3mF1mNVpbkbFXrWQF4s/uG6dSbttZfTJBZmv+4bX9Luo
ZdCqyNWdNj2+WYPwsjQ6e1khPYo5u4EYniCXy0yLGLWG9e5WgL/c2KAPQQgY1o3FsmXDyhqup4YY
Y++iati7IL6OmoIppQhS2zQQrD91td5+5ooDoZv0sJZ1S907YVpdpqXTSTPKyq0k8BmaIJeBwF0D
h9+fcDkeTJOt2NAKDTWAm363WlF87wuFmzy2cLkPXTjCQidv5Vi6PLH9lGJ1u662nyqgNfexl8lv
k+xpmvA1nJvQfNW8/p3uInomyGJNQyt1vxX2Uyls7Zp7CsuAlYEIxW3DrdSET5ESkAXSV2arX6XZ
2PulEt1mCbECoVt5nofZ23Y0oFvXVV+aghjlwdKvMBVlTJ7N+nsUupgvMbVvaZnTw2D2ZeWbMP6C
xQkNgOls75CXZJfScGBOdiUQPVZsNFBszJA1kpE+xmoETmcUy000wxavi/Zbn8aP2MIppagvkoUo
3dEacuhxZLPbWCobhFscrux+1mKmwZAt2ExMPOUCkheTL7jbHzXTqbbW2OivsUlvWyXS/a4Mdd8P
xjvp5huwrQ3kO/eFPAV9SxeQ7KdMd48epDvy03uxYar5ghas3mHnOY5lFnJ21nUwEIi+ldFgHdJp
xuI/1FcYRlj3O8ZTMs7ZOeea35SJQ0adwjRkpmxtCWTf47arj1U3PQigXjtjiRFnD2vCe7p866g/
/c5iX4pOhw6xXfisw8JiNzOXQ2A7WE7YKxS7qa+KjdLk1xDvFCuw8EVn9nqL3iz3C2lfGqPjurK/
FmZhID7r26Amge5Ul0N16hvzu1uMeJeMb61EpLTt+ZF8o2zHg6wx2bRskwL6NTab0on3VCzuvaHN
EX3YmO6Qgky3ZumGdyqsjoovvcrVPomBbc6toKOtuUQNGaFSmkgWMMjSsur0acpq5x62W7+vRwjk
G9csq/s+7rHXtdrGHRx+u6jaCB7pLD1aB6PJ8qlLk/1abDZGecsaJsL37J3MunpHy3RoTJBjsabf
sge6XXGUxI4gGmpBbECrVzl9/NJOj2zh7mqju2XdcU21lkB3Xwi/7ohtIIcwowbsIzCO3Oa2XGei
NiodnOmusM9lKuXZKZrSj1nzmDN7MzbGxXJnqjL723TyX8nnObJQrv573YZfleX3r13yte9+bfp+
vOxnz2cwyaOVcVzzQwmL4P2nFhb3rktDhzzDlYJMoV+1sLR2NuIFFPQ0FR9o6p/aDYGCXhLgIUFn
EIMlvb+EO2NJ9YeuT7qoNkx9jQqk//s/WljIIYC1q2Q4VGVk4BGjEoqXkmK4655nJ3uTBHzhWmVW
BenK8wmO5Byb5uyIYJtSrJOPcpA8cvIuu576/DzgQ9y4mgOxTOFp1NnkuSmeUyZDrESwRe2EVXCc
rVM0lqrervY07JNO7/nwty41TpKtHoNNTFlQBkbjsloxeE8oOajqWLYxZGz0bZq1z0PugbtMKnz5
lek7dvrmaLW+zQv+embwhKgGFx/XoJ4NGWMco75H0YmVsgjdT9qo36eW8TZQQ/Da+jmvQNtFHRGz
FXh8QGAXNLrtxiz5fZx66gJdNc+OkaK1WgN+R41fr4SpAYGYAdqguVdKSaSnXQemhY+GvPgg6gpr
s6TZu5lp08Zx+Cgrqdqt3vCPIhqxoIhFT/wKfAy6vCoSzGrQVjjddH6GoRaQbUMTLVeMxDEV5DNX
bMK3DuWAP2TiMkqcu+srUwFPLfF6Rq7mig2e+QjqHBcxS9blElX5xZtzMEQtb8km3T7ZguEiiDsz
6JE6b63aybb6Ej1lLVyd0F1huFX5PpcNqApLsYsPEfaN2YwRwMujr2GuocJDkuLpkJM/hn2tnpLl
VIAkgiXCJE0fgHSTdvYYyjAjiRr2M2K7ZVeTYXIYJZ+eBXwBkoF7JQ3t8eMige8PVVmgRaldrgOg
KSxjsFcr3Xsc4X7TmPCfQrcvA2ENfpTSOsJFxi6FE3dbRcV0dD00dMjzuIo6/i5GiJukNTJsCa0Z
uOvU2QmpPBaTC6vH3eEzUr7hen6fvAzWqsmPno/JG4MavvuF/0V6w0RBopXbsZOt7w4Vryn4lFiX
y63p1su1zvqT0109f3zfRUQsz5BzWXUjv28Uc8m4HqPnqsFuhdgyP+pG9M5NzlWNmYpFIVendLlU
qvVeiJpufspj/qcj0zfEVHz/kwc6li3iTc/H5Qr3kVg5zFSU7uzsxvA4kvV6HePB9D23fXYpA3zH
5RuWqABxpjo3Hx8GqTyDP2r81Tor3gpyxIMQMMkxN1s7IIOq9vMMM/7MXOO+aNPaN+sRdQAh7L7V
1ZQZhWkGmBz1baEEH6mO/X2M4vaE1mnaR4jQzli6E5+22Awy9AA+YOxzMqaYt3u0AhalD+ydMrtm
vqtvLZ2DgEUA/KE5ygOd+4RU7OQyxPbNx+2FEX856AaC9Enkkpk+k+SqR1ShF3zdgvLyGMU6fk2I
rcFgrLdhBqLu47vVcFiTeVWeHULxOEK4BMq6QesPsoN+fqVHuRlJaWTk7YEks8Ytcm+HlC3fjho1
x8cFsF7h3OKXRCyMtGeOMW/g/hbL6p9fv+auJ+CjU1xGkPS7YGC88qVObO1gx/yqCzgav+wN7UD7
zOllJ29gavkKjOwd2rcFCPx/2TuP5rqxNNv+lYqeIwPmHJgX0ZOL6+kvrThBiKIIbw/8r+8FpqpD
olTSqx7XJENVqSQIc9z37b02o4dYEqq/Fp57szCCo463/Rwy1HgpR7lzh+RFo5xML4OuR5CaS5GX
EdHNurYPJeOUMoFxPoE+2jo2HxnEheKcIydXL5i+nCSnB83kANoI8ocg9CRT8GNHfpgx9L5Qlu07
LQ1bFOYK1wDO+8Gmr/Furh3jXN/rJbk4WhYyKYZgCoKBV6c5qbcLOvMmwhy2mw30OxVorQ1an94n
1B37ec+vMHRoThgi5R7DH/8gQ+nvucn0RhNFOm8RW0VPh5M2i9FG17Lhk2ikuEHyRtJ9oLkceMpl
2cGnPtVjBf8s5v1hzVhHtU4fCMH/Zeekb7ggeTQTI+D9WduUWdZpzo/sDN6rKMCXibFVaw0T1lJO
pCecacE1OnpOM2Wd7dygfquXVnHeIRVaIlvCmPkEoVHMNrn5gvJAbgoNjBtt3gdqH+Um1aJrbUCN
X7bJ0hwPj/gayJMGZ0BIjk2paGOmA1W4YtQIVp6z+TnFM9WvbHYE9gbVPvvLeW6SFzMpxzUYa490
eN28k2GarZVLh+cCalh3jAedV2jp6HNXQUh2zybR62QVlXF7HYWCWskK1C7BA0QV9tjs01bfjBOc
sA1w8Mrw7brWyFvrPmttWb6SQ/dFxHqJc90a0ze3trSZ6pg2zxQlEIbs26Ipt5CF0Pazk6+JSUsa
xnwi0PWFLEVryjTBhYfzWttmVjGoS1iYrnOABKXyfTvNrfY0EXnnRx3UjfOANjh+dOKgbL+e0jq+
lL1tTpuQdGvtVIAQIFPOvvtuK3b9d5/yH0WXX5dAQdR//xc7tR+6l+xrhG3RK4VnAo3UWqrd31Wz
M09DWl42hMrEE8zlOXqLUxYXq3Dvugagh0QxTUufL/331/3gLRLv111YJyawWuenKjpHAtQ8bdXt
jeF9smMMWnH6WgwUX8cqffv91RaH4/c92verOYSfmMLwdBxVP94lkXSaiOei22cTH8iyE/BSYh9C
Ygb+vq//tPn/0P3x6IR8905+Qh5DOmyb+Ev7j/LtH/gtu/zlR/jx3//9P08DmMZ1NvqucG1sce9Y
nm/OOMf5C3stTQCdRs+72fx/nXEWWB5PYPj2LBw3dIj45v7ZA3JJB+fj5l/a0jFN/tW/o+T+qQUE
+geX/JLii03eWu78+0EzIRgyoLfp+3Qs/Tx8y0Ltapyoly6YxaHY57F+VKC6aaM+GSl9bUv9Yfh4
H8cPG0YujUXf4p6Rry/j+rtxW0rbrlw31PdlM+mXnYs8G3L93NGmMWt0aIkGd1JkwUUFvGfnmHhB
B/OTYLM5R6zwkK10YC7Uxreth3nJAdQW4UgSsl8xv67BolGerr6QmMpfYjtGkV5LnxM2h8sfJ0FU
Vjzdq7lEZUNynraZpLcXJWLBFZrSc/Y8BaUpvWX21BplWWs9BfxpFQ8TXqmGr2GPUW+Vo30SpnUW
dsieYpw95JktLnw26S4xWjJhNm8ttVHpOfD1GzL1qk1Kvc7UvPbG9j4ZFkCbECCI4jeglQumE/ma
7fh57ZFwBQ2kzNY92iAYfKdRC+4ori6FrHzTt9Uz/Rd9h/rpGlbhGWemlznsUOCmfm0P2c6e+TWG
FnyJVRRf8lHo0JZcQk/04UshwnVITtc5FRfJ6a3yK1txMRg7aPvCPAn/ox76/6otGIa+LEn/uriw
BWgRv/7QTf7233ybS1z9L34EvWHoQ++NYdRI3+YS1/mL6cUG1m4svg9r4YL9s5+MaZ+EdxpA/AK6
ySL5v3PJYs2lSEG5AS4q5VdP/jtzycf1lw8Sm60wgGPwR32pe3w/jsNh1Ge3KjtqfR0YfgJVaAeS
1+udC3g6bExlU5yndhfTZozAq3z3rH6x+n9YFzH2LtUTOB+ANei0f/R91HU4e+iw293Qmf3GmXJC
j2MzI7Enzvf/h0t5LrUTRyyt8w8TFrSw3jBy2e7QscQ73GkDB1vSU6Bc1/+Hu+JRepYNMJvS0DJ3
fjc3zgaVSmYoEjLGkWKwNdfrpm1Tvx2d7vD7u/pgnHl/gBb3JHTElJikP9wVdPkuzSQP0Isx3PaT
CYWzs9/G3l6HRZD4TomsCe5HSuGYhsTvL843+P2u5tvFFy0EXzEN0Q/32RKVFFhV2+60Utjke43R
pjBEff77q/z8jUiT75IeqLCBVTgfrqJC11Lw4LpdQ+Bcw7dZKDAqY+30G6q0AKp/f7kPLAluSrIt
Zl8I44HP5L0Q993Lk3VvIpduux3FmRamXfPVscw3UmRzBDs5dtfkG/bky/j/wq/lLwbBz48REa3p
mVQSFwmL/WE1DyJOTUQsdkuWkKR152W8LK/c/P6+PizY7/dlslLjO4A9Jj9COHBXsGuo025nYSda
WZp2zu7zasIn5o96Lle/v9qvnuL3V/vw0kiOCOtQZt3O7SFYBbTGwh7cRLUYi0rP45iRpi+/v6TJ
RPrhc0RPSfiEBD8AH/HjVDZFKZbNgWFnRLa4EqXIHkK9Q1RHP3lPGhlqw/rk9JOLREGQWt3q7rGS
1r4Lm3LXd16/6UaTpJfBqb6Mo6UdJlt4KxMvz+1M3zhzItKn03r+w8T00Ze3vBkLPQ/FZwkH8qcv
zlVUZMqWYRQPnSCQWBtwXBOF2m80zUJjiA/Ar9xyWNMCrDYmsUPPiJ5HTsxudUmIuuWTM+pdwaL9
tur/yy9T/uLTRPdqWMsIhwfxMVAh8TJI4TJroc9HG9h8ck1sw+jXLgg3VYfqfoytxNcHG6RcScTO
cSyS5hzkdp+iuEQr2C++44WVWNNCXFnwn7FSuZy0zXBi12U2l6Y9a7ARyRMjU4icP/y8FKYa4tCB
Pz+0vRv4Hhxpv4EusqVZDwDPalz2OuOxJRybAm/GpimQHomB8iwS6T0QVk66YiIg3ZrTLXqnmFpR
e1V6zryvMbyxfaTAMQYZcbTRpD9qyFh2SUHcYiCnt3SyTq3bpuQEh6Qr2VF7xU8utr//Wn8eIK6U
bAwY9cKzEez/uEaMiqKQZHe3w2hwSZhtRFyEfjDi8Q56Q7Xputz4t4ckV4QsjH5tOYK868q+m9i8
Zuxdb07bXRMEB0OJxeT9xSvEeWPBSYcA/PT7O/x53nbRnrooZYBgsfX5MK2p0OsL3k27w5zNoaAX
w4HEb1hTZjP9YcH9+TN1Ud5BPoJKspzLln//3a2FHUrZgVCSnefCKy212jiUQ+f84QH+8irCdtmm
WHgXPr6yHPBXjiaD5c5u9AaJv6ft4ZS7179/bsbP8xh34yLppusEm+WdQPTd3aQwzw27QlaNWYHW
qKGSrT3mZLSogu5moBy2FHz4VDXIM3AfQUrvSpHGf5qWrJ+m08UqjGQR/J1lGOLD+6vrUsxx76id
IEqSGraXbYG6t1sxtJBRLDGLA2FUOMf08ut7gzdtk2EXSr2/yOfZOhIeEPzhDZi//J0c+DLgrDz2
rB+WlVBomhZEltoVYVcc9EZuPL0D4E2O5WWgQINETld9yqCa+1mtTVddFU++Talu7bkFCsYi+5ph
+bpMXeSI8/BMOpzpIy+pbqcCt2bVxkj+wmg4FlN2SdjknzYXv74BD6SaxZae8b+8++/ebWA0HnzL
gYcaTaewcaotBNvwHjohiz6chHWgQCDCyWxZsZr8CCP/sxs7d6qxvUNXBYE/uk2/AaXu3ZSzU965
Yv46y6A4Wi6lZdDjE+2fRGOtaLMtyoTqD9sjY3nt35WyWK34LL67gw8T19DijA7LCdG/loTHAHfv
sZVjsRz41y2slRVOFkRWiQ65goaEqojz/P0AsX75FVBEw/iAcdz5ONzdibmE8BO1S7SorWgPufKF
bdW1IxRKCE9/heQxPsJeib4Qw9N2fUiStYlw3kIpQZT51tQJam/AoqHQMgaUpmZX+ZB+9B2GA/LY
k9D4OhWGwVTp3Do0LaSeEL6heY9Ydpq90Uv9XAOgu6irPtMBu7UnLhQKAxQ+GRvyD8/8562ba3Ma
xDUCVUDntPTjR7PsetKAFt2uTrLHItg5fZKttRkhKU0F6w/7xF9M2zY7Ek6eUFzZK344UagMR27D
pLOrwuLNI8OIVZvmlMDH/YcrLT/pw5fElZYEKkFJBL31j7dVB2FXOQjVdlMT3qXY0B6TbF6ggxOn
CQmbGHApVv1jYBvRHz6hX6y+ti5gaFsWCxMb7x8v3YaEQAeJvuSgT58IULoenfqki+Atc9oXjrz2
Hxao973nT/cK94BaIgdujD8/XhCwthrjmE+WY3hx6iz2PVNgrSd8vr7Vz18JDrgr42xch1PF5kbQ
Ourhn6x1diu/Hz2//JjAaLKyAH/8SUgQd20vo57xO7hlu9YrB9MMHssVxsnQl1Hy9vvL/WLRhElI
EZUS4UIZ//CS4cSkIYhKXvLU0HusUDzPnRv94Yz4y+drUMngS+LxCvfDDiBRkA4MUakdZ+TGd3tg
yn0BMswOyGYelMXoJKhirU01rpUATTPVgIy4GO1snu0/zZE/H8pd2+BUyKGcuDuwjD++7GHqJMKs
lF+mp8FDZBSk/ma+QAQHED03NL9SebGLFlN4mXb6H4aV8asRzG6Ih82+nQS/D5dvQ9gRVqE3u8kQ
0Uvl4GShORy2VwryFoFLdmnbPv5L7PnaRCcbxWWdyTUsQ1gEUJ9AJwzaNFz0kUUfy2zbzvhbo/37
L+MXvya9c9tmjnHY5wCx/2EpjCBITbKw6509BnAMBMkWQtXehr18/IdH8otLoe0RjqeDtHTdj7Wf
ODFUVTdOvWvnIH8Dc4Gevoigumu2rl7/7dtiDyqh0C4ltZ9mtYrmfVu5ot5JM25uQLvY23JygrOk
aT///kq/mMS4EmURtoiEmX2sVJigXGBicaUY+90a7391m4e1uWF1I4FrzCmRl9H0h+njl4+S8zUW
YdvArP3hrYWhXsB3lPWOlBYkHhJKfpzkqPR09C+/vz+Qv3wCH2ZNdho6qEGoOSgoPnzJbirKLpyh
zhB+pddbeyKFFkqKGFBv5kGR+XYDR99mT575tdUP2paTYzdu5tGxclLJJYMrBkfgHQI1ZQ8mee/R
GuGd263JCQFxDcQ3+lwSPnaRWq5UiEAy+sIKrBomQW4JmLVd0lTxejkY28HSrelMaotomeSYeUNQ
HRLHEA7Xnd2ZgJ2g0Ulzmxj5aG9IjY/MJw/2af7VTiiWhKuKE0wE7qKxgnUTp010r7LSmA5ZQXVt
RxRSLjaaXhnHfB5Hbae6tFeXMqf1eiGA2QU3uLWzYsv/1kBzDo1KEccID2FwQQ5PeOE6xZK5CyIh
2XYSeXqvoec5NjDz90aTEko5hY3ZgMmIH3KFy4nUEtLsDgjkQ6QtXVmm2ymFM7fJKxLBzpOe4ySy
K6+iH6HUABGdPBh4Y2VPutZZrhFLQt0hr8x1lctlcxUjkvvsEOICKDhoR392ae7eVpJAox05OMl0
PaD0vS1i0ZAxodWec9JJZgg3hASE3YFN7Lit3dGLkQKEIOVEFc6zr1Ti7QoUYOUmQyDdIoww6RrV
GNXv8SegJs/y0kKhHPX4/aoK34rb3VDn3XbwhB6DysyeMjwGp7awybrLk3GvLSQIq/auumzagtHA
COMUJ4geq15EBFIB3duZIh3WKVJvcG790eqnAaWN+gz0n7DqDoxAl4zWFhPSq7C0AT3vRGMeIsDO
JjB944nY3glvRlc/YA1IsKyeoYsdX5yWZBjRkf1QOD0seVvue4sUt35ENh5nDwSvbmzy5q+lB8HR
0Iv4GosXoBwdAb+bZ9GFNfA+OC3EKxWDAZotuZOacRPHJF3SFwwOgSdSf0zSjk0FpsqMVWKtlDPf
pNl4qFuk2fg/JP9IF6cQWh/RHNMRse2sp6Bx2gbcENkfeAMIsh8sjB+82WtY/yeim8aNMbjRFkEE
4eV4JdeBOZm7ma3rKQiz6hk9i35eRCRLTG1tr0e9bd5sDQms1hLy6FKwRgNfygP62nnlFMF4wJBi
HtTk4AAa+yMuzG0sK2ObyukpJyTqqYiDPYTZ27ibngjqopWoexTquuApt7UQWghq/EPfOeQ1azVB
ZBIqvecGRxVY8RpNsItoSWi8hxqLRuLNa3BQ1SlutP66Dhv3pDrajIOlztspAHY4ki02acVXVWOF
c6023scqJ4cvd/s3oVoYl/EwU+FKkZ0jBO7KupgtjuZkYJAAVsZee5eWbjSvTD6exxwH+Lh2as4R
LKZMEgndxk8YitPLeuArSybUYWDcDjCTJkgNbbm1jdk94w9gXBgQmwAv1aTO3Qnwk/o0RY2j6tVk
BmJI17Mym08YlLZ6EpKJp5FiVe0czSy/jM6cVnsrzTDZ5G6Dvn4q6Wyfa5qNDCZ13CZc4QaR2pHy
rK4o0taEkDU8Kbh9RbaewaLcvdvzzCwx74K8SOPDkCDEl6T/XRowabYIUqGajNhxjlGs9BdbD9hP
Ut9dSEt6dlaxyH5pcVTYaH5ChNqDjC1M4cq+FX0K+5/ifuezCwAk/C4pnQl/uKfPlL818GKK1ZQr
45k4tmbNEU1eeYVZfSIfblgThzbtWnYsd+4kkk89AAU+xowss9asjzPuGz8ewXCYwlKPVOEWd7ci
ogADCF8Ccqj6KSLl8UtdiXSbjlr95NRmvE9go2cHC6PHNiYD6hHMORmVTjkMazuQmNm6WTE4wGWA
fwIIQhcWPkXChutALFq6dighbziVes025dyU7/OKfFTgHWH/UAfDEsSH7cJdeeEiO4EEidQtpzVI
jEFEisLAPHIMvSS6hTQPssJpOqIkeZzaA6IdbtFZcobPQnPmV7XT/qE3x264CIMgBO5DJkWpo3Ms
EXaei0jwU60q3gn4Wrd9a8p5xU6kPtpVFF0lg8JPSGNyQ+FMXkG1qO1NQSbKdu7GdDuUo8h35B2H
V1lW9Y5fyUheMYhqBhVvlyJ8fUxh2l+Bha1emj5sbsSMTVDFPG/4YdNuJsJs50Y8VK0R05nGp3lT
yaZ6kcsJ0y/sGYxRWqPP58nGeznm/FiNmF6jEfWxQsF7PveqemmnqnnqcQJgH3fqL6URAgqYIawR
9FXkwTGkGoHlv1WvHnkZV2KuNZJ7Si+8GuHnAxKx83x6JclQIEuszMEiOcQajGA6N1iWq/Xg0S3X
0DjX+HmiBJNN15ExhCvTuKuMSV7FsgzuK8i0l7bsymc7RA7bLsHyyADmwMDiwCZSdsjqwtYFbNTo
wTokNvJsyVffC88Z710tYV4Mg3j/ruAl8SO86jDCz2irJTvwAvjElbDqDIDQkkOIUzAlfTlFMgpN
lL+ATM9dheGQtetkrhA1zIxzyliFepwmitYwctWrEwrpB8GUHYymXb7yLqo6ei6mvI3zqH9AHoFT
aSj5JTOJWdVtGzKNksi+1XBiZoQkD9HVZOeFgYGjaJ6yeh6vXVt1D3o1pqd4ed04jdxziX7yVIue
C6UEEXkOcSZLME90JRRPzU2i6VoPtelNnzF9aaMgFoiifXAi6FAcaj1C7mkN/MRyTrFa6uM9XFj1
Og8EOh7nhpL4RgMm9ObgjSqw7kbBgv41FAZIsOaFb2sl0m6RzDmQUs0OTiLiyLWqOlVPh7wHZcy9
8yXNsD+Zem3Bl8acFV1laUIGSm7M5TUQHoq4kPV417pyYRTbVukWJAS1byWcCyKw9Tzx63yo37Qy
MR5ESBBbPyjjK/pw8lQYevUNs8UMGCohVAUf9RKFlcjuqwlwWfLOsAtpVcVjsVnJ1U4fUqMhD8gw
7mYz005eqzObOXb/dazc+qYNoC1hraku236qPo3gmW6M1g2vArvGHOchIkUHR8CqipYgOZfxXWhh
+1hj1NJvsPIo5vgyzeWhnEoenms5F5yJg23VETKE69l0qJviDaIhbLnPs3LbyyCvwl2fZf1e2Dmv
hmXz3EI03K2kE8bXtsA2TOq0um+qHl4w8rw2LPm/VFVV66CvrBeAVXILX2f2K4HVyrRGmBS9Ze8M
nteKjqZYw1xjHLZWPp2MvMHunXFqKEQSPMBChPeqlbfETVz0zqLE0/WYs0zTrAeCdC9r6j86kTq4
F6uGy4L+1gdQqREZfjvbmmmv67F2MeIouComGdzagQnGaoy7kEk3n1dGQbOxNqR+kHF77KcpW8eM
zQs9HBpghw4RRhFKIbb6bAE92n+UUD97EtZr6hTjKS1767XPxLGOdYMpjUz22VL1prANtMStOBvH
RDyy39bR5YyYMYelz1S224jK8qEOSoduWcSGtE/K6dEdh/CkFxDEnLHa22VWr71Bi8NVjH7fHebP
1P/yT2kOs4M1h4cE4jhkoueE4zuYoSM/SVN1SDXdWvUBvqU0F0htu06e5UE3rkVm5jf8waEoD4Kv
qzWbqc4LT53iIp0MnOuOYMYVhWl0RE4gPnuxZz+QtJXt49h5GAkw2VEujdgHspVb5Qsfo4yH6CJ2
KdxgKD0E0FheIj0Ytr2r6bsWYe7aBTm3HnoGI4ivdjWklArDCboSmwvxmAi5K+RYbhlOTMBlwuk0
tAFxLBy/tz7tzMexEsall3szqoVc3FXRmPgje9gtkM7l1lT2YEjHuZl63pLs1VhvHfaFq6ZtyJof
x+rrTKvJ9KuwjS/rhM8gLhBCw48pAD9VFd5m3KmYJRHIEg9MtjEEX79zbDb0EIo/J9OIRB3hXJvW
WbKSQjvv5tEixdb93BIFvGUoboEpIJCnx8aGzOkusbcG94Rhss0Q/TZlCsR/47bxydWbeZ3mlnum
JvgsgR5tIokJLyWY4SqHglj6pKoZNC2y+TBNZX9h49Qu2KNpKQPOLo5VOCZEAFtw5cnPXTJVG3gO
q0xLGEb00PoLL2iTp9wU9k4aFOAprZWsWHNFSaOLtfHaC6z6fKKYvRgW+jhddU2SHr0h1k/SEccm
ccZ9AJmyd1V6QTRMeaYKFHBKlBnN0aHFcqJaUmWSCZhjsjdGzXvy6JlyzgGvUSxhyXL26wpNeOIU
EaaHvjWeiKdtDqXpvBiz/TVoyvqZHWv2nCkCyBMUcvdORpIzTttw0wKau5lsdizZBOMTJ3wL6Awn
MaYNfcT/SfDEUbPKQax7R1fO3kkNKEDQwMorbQiXbOIJAAHlG2Tbppvg++uyjEmoNGTynEPmvzFr
N7+xY+rIq3hiAk2ioX3NlKm/FJjaX+tAn3FOwO++qlEBHCWA8VtUwTC/G3Y8vLeYQw5Q6IxVQrOt
Q1a5rCjeWH1itaR2NmcGqaioui3CsGLzjv0xJ9MUoOYxTEf1mqdl+6o6RRFBgU98SyErQBqY2+BZ
V4nxksJ6C1alIIVX1WPwbKZEgfkiiEEcVHOgXjVZ4a425x4ixZzK4jarRyYGFY0L7gEiYbkV3kBF
gwQgPo/I7BbfRUEOdwThkMjwsAyeYZbw33gVOV9rJ/FSEBTAMCuCBSAkrnvFb0m2LHKpdYFKC+qe
CecWZo4o1Fk8y5Zzo170RuQPmC7DLZtXfvKswYA/iIHy4zoS3qTttGnZArR0SANcMLl3nkQ6ZAq7
IVjSzwKbt6TNLHV+NnbBc9/0mPjDLl5MTKHM38yu46pdbU0QfoTlPf/9MGWvhTD+aU9ik1A6yjTH
wC2+4jxR7sAmQ2GoybMHULEUBaC8FLcS/Vixy+KEcg/KgpgDZjqm+wrOsXeFMRm0bisxVk1NW97K
AUUFr5B+qz8ENfeXOpJ6SFPpaXKmUDH0uxw7fnSBn6R/621qo6vOlFV0YWtGdJdOvbkrOlK6c2h8
N6nj1binKle/w72iJiSmQOKuRMdN781e53dkV85vHRcBL8+exgLq3lDKzOedMHap/UfTmroMT7HX
Wv7+TJDZa8zpJV7xy3rnk+rV1zhRSbbzuoZg6M4DSERcc2yOQOUYP6uB1znvC+p/UBNgVaz4DtnR
yUhUyQGuPUWUht4K9pw6lsDsCsGBm0WY9cvPOz1Ioa52yKrMeZyzq6i3dL9etpCZU5gtlgwzujcS
4uuAvupHetLNfsg7DGChO2IhSOOHmWy3+8HEV/BeD/yPtP0P0nYTVRiVz3+tQb2IMbiqcqkf/y1q
Pbz+9399+6/+qUL1/hKoFmAQLZJS5FfUbb+pUD3nL2R1gONoMlpMBzbX+qZCFd5fFttIlgTEhQjU
lsi1b4p2YcEmJ8pp0c0vOgG0q/+Oop38pB9rvToxNIjuwOmZi+YVPeyP7QCL9Ni8ZW46K3QOEnXn
GwL+3GgUwT5ujRHdtYBri6SnZyM4apCRNjZepq8j6gRgwnNcsP+fFAHW5B7wbWNKe+QDFuLBYOXC
wKiMl9A1w/scdI0fh7Z87NFoXtR62F7Pg6cF5JMmMoQtpjkXIUcR4fc21podISHpHqpGceYkZLHm
o7zJmtZ60QYRTGc6k7e7QrrYnvcJKXD3Vhp0zrma61mHvmkPEFUFs+BrMk+cX0w1+u/ToZdg1JvU
AFNbTWur0S3EC1b3ieE7RJR12U5RlI451tRwnatlZpK3IZRf27cwvqebKgvie2wAHFsjgBZ+Eye9
fRA2MB2HtffWhjV0UJCwd+aYvGa1N21iJ8a8rtcxztXeNHeQzO6m1GLbkThBsuevWBcTqRPwnUYr
xl9ktc2qQUy4aQ3tM+EzWIP1JB8OWOQ1jGuetSFUCvh3z/lpTcBkLXEyaeoEM1te9B5bJZSUjnHo
IDaXZ+3sBQ9z7jq3lSODu6adTBdiBcnfAFkrmZ1lig6Q7zRB8tQPDYdAy4SsgXqKZwBbtO7G4miD
+jxr6WrhVcyHeGVCm2aOgzN11nZt6GJSq6KNE9vzqS5C/FM72n3NPjXsFAfgxJ66HQgjGWZoOCgJ
IlbcmgxvcoixD+TmEwAsKj6z0uY7L3MyimHhwDkO2I+bPcQNU+N96FIY0TEiLIvlBkWEp9TO7BIK
RocolKCr8iRjpfwMO6RZ1hQiT6TMvA2pLb5JxekSxcYAgZxKpk2Q+CHu55MbBVjNIji5aVoOwOAl
9TkBtxVywKKX7CijrbJZI1xUSXPY0Crv/WZ0Wco15y4dJYFB5iHsmgs5ufiLqcs5cXkp6rn2O5mi
4qFWAsJri8VO3WtaBFPJcFYNl9mGSLBXeT99MvRh3jpOHGyDfrrVs0Qd6gYbw2zXyXmdazBLJfUy
2ibmcQkwIfLFwB2h0QXJxRgfWerKLY3l+EwjsuKg14s7187Me28yn4vWFX5thNAVolbzBdG927Jw
WuBGFuhkFQ8vDcWyYxOL8Ky2SWqZ51zfEFO4K9kTUTvvtoI9W5pqEFJyrcCCq4Fzp1QU+WEUfQUG
9OSMBnT5oKxWdq3PK080cKHgsw1rrwNDyEGkoGg+VWgp5lv29mpllDE1HFNCjm1IVOO3T84SOQGh
DkYIykh5uq9VVk1rN7J4OAy2PaDbdepUi7F8bvf4hQ/FIG9rKzuR2Xg+G8HOazqSTM35LrbbXakr
mLjhcMLueShw565dHVtdwtMPSSxxe3Gv6nrnTuNFYmojgOZu3DZVhlE1mNWKCO2H5ai7GoqcuOoc
DZOgdGEWg71Osqi7jeFSuLVh+CQNcwxoJZNgTMtoOQ4k+TiugJoZ7JJNccNZutjk4wJW9PqBb6tS
Bh7+yN6ZKleUwbxu7zbZl9mZoNmYune0mS6PHR0rBJNWchl5bbLvXFoCjArjJozqm560FsA/a3cu
i8vRFcnnbJnN0i5w8NLA5jirKlOcYrO2j2W1MEyMhLP8WHmfnDp60jUF89Ic36IWhnfoKKD9MdUo
gJSTL7XAO3YTyHu4od5Naw2cgGa0UGninAK7uSG7St8yTVAvJ7nC8akQtI/MK93apJ7QryqrTS4T
s+v9ukW6p/OitnpZd5dQx6KTNY7eRTPqpxnq1lok+ScVIohOvO4Kojh9IexERDez2S/USdkFs8sS
gtXpyTaxUotfrxSfIxFfIi1idWD3N6YG3cGkvcsAqW7NfA5uh3S4gHTZ+KPRJveOltzLEK8URMrP
avae7NA8mJ20+Y67aptnGTxic9iqgbMUATKemQQ8xVpApwxrVBvNl4K0jI1sZrXXW/OuCjgbgUoq
gZxGGaEB9QBIxbBOnVeBkIke7NSkFZHNG53DBlXwpczqPXN0UKj4KGMvc2mludeusnYqTsbTyKtb
gtFC4ojs2X1O8bI+ZVBw143lMNQ00q9Mp79wpn7T1+nRcc2WY3ltnjV24q7qvkKvG3hl5KdT5uKC
6OZDVLb7tkqOfRykuzbT8c+TC7iCt71lMct8IsscyG/CyzkSdeILlWYkuG2puZfTrIubKKegOTtN
fZFxwsWw3pebKpHoG9hkw3Lrzse4Zk0YsntD9PsiKNmzzyysiedtzKa9RfJyifg3/9IT2kxo6xNs
9mzTcz/2CEHKB+Mbn/WTRe2UJDIkMS7gAinny1GKrF+RX1lR/I+MMxnLcAshaFqpLrQ+BWVXnXCD
pASgNfTgN27KzNRj774OtV6lRFlBIm1Z16qYCsNUkqRoGAbk3K7qzk1cGn5smtXeo723CiztHprd
sjwP4bq0iTlxMdnrjvmgFVlxpYdVT5mHtCOqG9OcdCeS4DGTqnQ+jr11L0a9etEajk0weIsu3UqH
thYpacZAhL1AkLdnnQW80HpfcrpfRgS/ouXAf1KyuB4KTfPrVLvJp6i7Ssf4UTUW0ozRLo/1bD+6
SmR3gLaOpobB3OD2yLDP6memV7EfjCn4nMxGsxlk0NBC0cxNQl7zzl4a7S4x7H6eCm5W9Z+8MFQb
at7aRdgP6QNU2WHl9cp9szsZ0r+uTI4rVvaZnExi5gaqWGnnfoI2RnXAzZ0HBxDwWgtsuPNOlECe
Q1s+Dsi5gBflK8sCKDaKZRDxwnB8j1ZKUzlmQvb49UICSPDqvRJ29TLpmnPyvKJ/xGOy0T2gYpnO
GXnqWbKdpDJy343/h70z240by7btF7HAvgEu7kOQjD5CUkiyLL0QkiWzbzZ78uvP2MpMVAMUbhVw
H89LAkbasqWI4F57zTnHbNm7rU0LqVxti1O3rjA+BrBOa1fFFw2aXZ+Tr1HAFmHb9uqbW1KtweM2
GR4IZbt7Cs/FC3Vh+7pf5idsXeaWrCSxe9zY6RkQyafIXahZZkGjie0FQxsNz3hWTjbtf7vGwy5t
sSUMo8bmgGBhRxcVdIKE2Ayaap3p18owEJN0S5xxuqybou+Wc2lO3n6qNfbfifhV4Dvyh7lItfum
GbVHHpAd4Fz6A9yN3U9JsUNv77aw1XMOr06pXrE3k4uk+W9bMAv+UKfWWPyaaCQ4MLz1j2UClaUq
LPuDAgiIfGsfe4AtxUah1yNcB37muidb6PA6MwCPR2eQgc9BlYuGu4iLioTWk1ZC4iA9UDJ5YMFM
WT5yndfKKTm1w+Rs83KMHz2FQVS7MGj5ZTX+aL31YOvTZx3Z9o50xAc5OrEp+2YOB3CEh6iq9c06
EwngoNzxyh2tDMnbS5Gfi5q6HTrF3kZUcO64CCRVgxPPKnArt5HgDMzrfWJWzWaJGhIrrlbsjV43
N0mbjUdqIgEmGtcsyYznlDzSrmhs95QmZU3xKdRMdgCPy0p/ySjaW0vby07VPoYiYWjKIlYtZfSM
gFVuCqEHEQV2INrYpHewHd0xw6phL1XoCJylFe89luVALj1d82sFYkJKx5lbUB1DJNHakF2miVGM
G9CXydvk9WebIX+ruvyYS695nuuqDskCNZgKEPHZhAVAtcqA6wq7xF5BBosdFl3c4w91bd68CbC+
HRu/imp4rhuEL8VeH/pSLth6a9kCBDH9tukD9vzJxkDKuyjI9VuI//oPylk6+hTK8nnuO3YHOotW
MGomINOWwp268LME9PYGgEJ9hn/1XIpm3tYdc13K9uwzb2lFQ7GGc8o7fS5s1ukYh+3ZjZ4drTiL
ZDCvLVtCfxBAZC3MRnnSgaZY2aYq+NZYwt7R/4gtgez3c2tmKWacId4K6K+haTLwsA+0kPWz4pLH
PGCWCV8HbHVxtd3oQ+3aOPDy2d4lUz4/iMVRtl5naz7bHyYfrfHu1Ca7VvMyXHWV0HUtJlZSbb5J
THW56pl3VIAN+KuND8UZx3GDpWk6I8F81tw5Ck151d31PW7snaN1w5mrLty6DKGVJTBV4GO4Ksqu
SH4rrqDvzsZBge+/2Yu8vRepcarmhEdkAqFuGFN12zRccUe9NXZGP+702tI2RpadZJKHWUE9qrn7
bDkJ7J50fZ+d4Vc0xB+4e3j/1MbD0F+AED7X49qzrKviN7TZ0R/M4tDTMurHhnMGrfiTWGjQel69
Y4FWb/SYtFEU6WAzKlU707LykE1MaEqXqX6PLJ5ucvLg1zyqYaiuyv1gixFKaDmvHAtZxLfLaSCw
7jTJdnHd7tDyDn5b2uTLyCfeIxG9OokB2GQzmYXEjFvla1FnZR3SGFpeObZw0cy1UTDk1a0DA6ut
HqZe7/ejMgtfRQ/fZSl2EJiZFFv6dd43rzr2K+wtI/hDqxHP0+BSPzQi9jFZ59SdJBUWncrcNssa
nyZ1sLdtNTwtLdXqovbuPHfI7qtU0cDFdcNpTVL72Bhuu9cL0FrA65ethXfmyayQvtxWf+cen12o
/+CSH6s0VcVQx7s6Phs40vwB0MCFAKAZIqxSe1LPbpCN3JhGxwTPjgcOV1jMEFBVu7GizTOeqYAt
KfciBNbHAfsNhcWtehebg+vbTWaElIRFd7bW23unWD7ccvA2pe68O3HBT4zB9lINRbVvs+VgtSM4
5mm8amXNaNElhNRz742cfxoI1zFAcCYwahurYhRCwUCAZuj2Jn/gsxPj0eTtWk5bU0eq6Gfdr1G+
tkmtFgdmx4NTVplP99a45XFlhTzRF156qwqLXG7emzsuVO6NuIW54zrM1sWYMW3knsc0TeXaheNa
pt25MYD+9E5AMMFk5JkZ6BBRN0NOu8bIFUQiTU/O0qkbOy7SfZebmt+2APbzvlNPqDf9sauN32Id
LovH4l7eL/BKXDWe7uG8xuV91vIy1rm9YRcO2qYoJl+ZgGTBVutxI7jKaTIz6o9Knb1peYlt5wct
eB3lUdIn1fD27+Z5W2nqLp7YeRS9xX3GSpbtkKd8KXeg/Cbtv9a6eQC1eFkabF7tgicpNkA3Ce5a
eHP9UilBk9Ezp0cFKxuj81U0rw2qfLRPgCGy728sBpflOPFJ9Sl3om926HlGWlobMAR+jE72kTrW
Aafp/dzX8yHtFj3gGnniEf0DL021NXFCct3inawtjt+PHeKmlqrXVRv0HVIkq5SVg9fsDRbe2m3J
FMpZhnAdbQgE8BI9Ljtr9SJMhdXJNE3uVi+0J56dN30hZsJ7uw9ze+L25U5+DNweKjgk65VEBluB
QIvS6ZhgiEdPqz4q8EAPWazwQrrWjl6qJLBJRj8Tib13VkrK50bTA6NTt31nIUO0bWb7DMvKd5Uv
5iAneyqj5MvVxLVb9VPu2u8keLdN8d5riJa9+7tFNeeqmy6kkNfM70ovEFnlaxk8iVWMv5u+zdlz
52+JUJJQmKg3XaNAbq2x6K0u+5I18+IAlLomW1wYXbLojTbO+zbhAe13EHBnGaN27sph1I8Kc32z
meNC36B9QkgSS8tv4iRvxryEm94gE3dz1QZJT9BE2Cf6tE6tCi06gwiBy6YYtmxy4iNHlrXJV80R
nNCLGM5KvbY7s9MLiGRYXw9pIaJ7cnMqBaad1mLiRqBGdZuZyvsnBem+25bAvZZtq+RT6xtawrrN
5p6w8PjQh3SbmZ4m0M/4GVnAjdt4YN9/HuAbfWAidfIezBQo1Hb4w8P7/3tnv/uqr+/lV/d/5Bf+
xXDBcy7p/+8//7L749eEqiXd5Z9+EX4XBDwMX+1y++qGgj/6R8hV/s7/9H/+uTz/f2zjNV1VSRf8
+20830sb/zNc5s8/89cuXv2bS1sLRemsubkaGWzV/yJCWH+zSWcjtDn2Nz2A//UXEQIn9p+7d0Ol
hsAxIT8QGCafp/83q3c4NP+8eceAxK2CL6Zi6MZLbkvL9z9k0jy9pmaPyX5vuPErpcLzpu9QBYns
/KwU+5Hb5L5Cbf/pltrPZcIHPTjLFoDVsZeOTTw2+sEAeXzopJ+z0ibr4EmPZ7uoTeBI32c/eu3v
JYJJQKM2HjXpD1WkU5SAl3pTvt2j0kdqFNwBGjdNt5FSMcvHzo1+Gvd+4raXu315qiaesTj4pIFL
gCVXdD1YpHcVi6kvxvJu6XRr00h/a4bRlS31+mB1kRXUDqshbZmGJz31curs8MjCxsdfjG12kv5Z
ztcX2yzZJ0tvrSNdtr3022bSeatKDy5DGdZH6ctlqgtNjLoDht1BOncX6eEtMfPWA9vHESd60Eqn
byo9v7l0/xrSB9wUAsFeeoNb6RKepF+YWWcOCyzEvfQSs7KPsH3hL8Zi8K6POI4xzR45q8ot/Sdg
daQvee0rWPhYlSfpWS4xL/eYmPE83kXS1TwoYt43Bg7Z2am1myfdz730QZOS3ZbUIVI5U95y7mXn
tHD5yGfky6DYDsWlpXRrCnV3RPODTvxzwL/1wG4LfGOn9L5hVPMEyZsaPmEo0SO0K+tk5gsKs1Ja
7T7ubYEG2KRXOjimn5GHeAk2wvsxlwb7kZoGbyBueFCT0StDcM44jkjvPTjThOqISoMjVR+tfW+4
zauTZujFmTMWP6q8AoVZ4LtXOYKuZvWtv3OoU2OvNu0Z66YbNKmh8cPz9IHH94Cbr9Obio6gCB7x
WqvVUSgrnhHhVo6gTVLOnFpdpiAXa0DgxA+2+uRkb46O2h9QrVqFJDiiH5mOoO4aURnOZUpJQl5D
I6ZN42RKPRbzSfbWNBH6LAIXAnLKc3xbZsoc9qox3y/WCAyyz2luH2JzDrsUzvlKWR13yomsmwWM
IWiFa74LKrN/LJhOP9rBMQ4Ka+fMj4Fa7cET8HuScb7nB6j42MRTFtsEBp9wbhK57/mSJBiXIVCr
eLnXY96a1gAIdG91I9+84LS+UWrKv5HLHJ4me8DvAcEp9w1KL8PGLfiC1BBB+i/atAqXsVyCuS+b
14TP3y61ibkAJMB/RrNFB/8/6YsfjUZRxAIg9TMV67jTBqP5smbcXdFQN3ff/7IMVoa7HQeNL1/o
uvMQy7pDhA1KH4wocR/MmfegqfTl70LaJiqL2bvLzMmv7YWMUiq/8W/bGImq/tmZS35jQcH5wRp5
iARAMxaWNh3hfYa2t+93WgZ/e92shM+5Ri24h9J58kIXSfBuauQ+AqsEjmPsjj/YgOov7LwQxPvS
dB5aKzYPdR7NNw2HRdC2eIT0eHDMfTPyorLyqY5AOXnVdOCK22Iq+8/eSdJrpdb2navZy0lEmn6j
5M+9TUIpQ1YkyOmrZ0Vvno5rdbLKBLNnhIyljC5/I+j9fFvEifJYM6HsVppIH0WMN6qmyCj8frXK
qaT7OF46l912VPW+BhPBryVXekG3PWuiYx0LrZRp1I758sNEzMwpGCdpauTm4LqvLgZc7r814l+2
XrsquTKs3A9K9zQKnDOjVb9VKf7S0l6oW7jo/YDLLr5PRpVKlz7Zl1n724Kb7XGR3/Tc2Svduc0d
rR7s93oo2+zU6CGU4G1bIribyAJypWz0Zql9V2K6e84xsFkGlBMt1ewbXoTnToK9bXTIINeAfdsO
2G/NYcmQlss1nb1gmrOggxBuSFS41gMN12Ydra6OGaonCRa36xxuqjea4QIqdeOQ8tqPEkXef1PJ
lVb7rGLkSXjlQoLLhUSYZysw80oHa27AN2/hnFeu9cAxifQ2DgYuEWDoClT0TnF/0ROBGiiB6cVY
IJItQNQViVPHxoapS2+5OTe2XT8OErwOt3b9LGGx6xLKLlOA2wZOe5UNzdFz8h2p7MRnqcwLLLHu
sxiiTSZR77mtPVM1q7M2wHkocfAqVUP7SSLiVXdowlli41lQYg4DJK/U9atQ2UHOVa2eF4mbb3nj
kyWgRdAaYblrpfBhq24GbfltLM2tkdj6VALszQmUvYOFNtCg21NpnL0vrLNDPuvdJjVYMah05Wwi
CcY3vcgUm3FlkT5LcH6cSYa+JXH6K15PL3oUUPYTidtXK3e5Em2CwW988/irXofNX0lMPwWW1bmG
3F/wzH/gbdWG9F1q94YE/LO7h/VfDkq2z6u8CcxOYa+lUQrAmicPkcsOS0nFg9E078iLOrfVzmNQ
Hn+qsl4AUYPVnqwcgN35C1DSKx2KO1WWEkyynoCyVbb3Bg7KWpYXoGY/0y6k+jYfQ3xOVBy4Gedw
1RlBT3jwDKs5DhkS3E/Tscabg477nMu+hBqguMwY0aIwfRcqjDqIfXKl2XPmDFjYOloXOtm/gHu1
OHqo9hI8HRGWUjAI2jQ2oPQfp7g0QtCb6hXJvX4wTMIhqGhMVobMaTate23GZnqr1KV4m2SBhC2r
JCxZKtHKegmKfcHplN+tE4ksoIi+uyhsWUsxElzQjt13W0XSrdC9PSos3O82C5zEP3pZcGFrLVU5
BvZlXsRaheJPMcaYZ8OZ5LPJO6aCU1oLuYU3V8pDrXmorzVc8qMpqzciWcIR/VHHQTEHbk86OtZO
9nX0XqVc0eCtA5NCvtMQ2sJ0LiKfjrjaDBNqRCrYxHearBeZ2nTaN3gGXmwaisHrUEOCSQunmTPB
fzWb1Cf9fMhlbQmebuWoyioTboliX8t6k0YWnbBXovKERAX/LGpQALt8OLIYpZMVKfl3WYqsTSm+
C1R0wtaDLFVhZrjMZOTASexiPcaVRvdK9t3CklUjcbIJtW6VJS2prGspTYpb6jY3abVYL5Q7ASqV
9S66LHqxZOXLKstfclkDU8tCmGUieycy2YZA896r0XtXiOjdF5IpA4i99FtPtsvQzdpQBotY0LZp
yt6fFhrwJvTRuOqNE7S+qxxqchqU602nTtYPo5l38zTHQWesj4ttONc5pe2GuAe9N5W2szF8+QUa
Rz3W8ZeYF9aDHHmjqFG6ZIPOrM7zMR1p1Rlkvw5g6nMaC0roLStw6Dc9LKs9n6IMlgRBAyXJtRDl
mVYrnq7ayRlAIEvqVlJozS4vpyx+MOxMBHyEuylGWpzMEfC4osQcCbFQ8WV4arxg25uKZT7MzL/r
2WJUyf0sLnMrXLpsDPAwsFaxhnzOCmSgYaiD0k7Z6XYxLdy/ktzFjLOhNanW95yGL3NpPiiqN27L
ypMGzGF6jJx1DbVl7a5xZtW0WlrmBZvfT7Eaabg29i31asXP1p7uRjJEQeFZ2Z1wGuujm+sFob5a
P7RO6y9TyeI31cavNl6Ixlj6eHHH0cAqgm3WnLn9cPXu7rFd6mfsj+IWM6qEeoQBelGcN8Bz0UZA
Jn6f+nghm9CamASi6Fgqqb2JM1Wlm7lDHhxTNoS4/TgqmwK6kpnuEOmfPKWfN1ZunlaDQRuT3qej
T/REibK92hrbi9r8lYABxyGfescFJbwKWRkw9McYGj9UlLxPJ7ey8zRVHXN8Z+4NOyVql3mPKogr
immZZRSSa31+WNcI6u26msvZJAv30BTl+oJ0X1y6pPzFBZSC41oXA5bCXjom0VQDpJ5foiw59RVR
ftK5IZ9ZUd9vhypFCtDU9pXxxQ51cgC3PvLQdAztZqSZdYchK8ZtQZXjUUWvCZxl5ZM2VNMPe5iG
k2gAYq/F6IJ/WvriLq8EXUiUuyUfxDNV1qJZOm9LLeEoUD2J9udqiJYzFZ77yeKZB8cYW9oN57/7
0kNWeV2NEqQmK0qa4yLDVHjkO17lD+pUPbGOqkNLxuwiGbjreDCGrrZScEYYr5GxvFoG9NKYqJ4m
Q3v2d37PqihMaun3Yh/OX34nYoaS7DvrRwFf/4SFVkYA+z8TgUzPMiA4/xEXNGR0EM/m+DuRcUJH
BgtbGTGcyRrmMnTYyfghHvdz3uIaa2KiiXapjvfsStCYZXAxlxHGVYYZLRlrbGXAMZNRR/5hz1z8
osChtWurZAQii+9s5P96MP+jckkgnOxF/v3W5+lLejC7r69/9GBC5pV/6q+9j/Y34L/O98pHoj7/
8l+yzdEkqgEQJmQj/vv3nY/9N9tFECDir5qaijfz7zsgk34RKKBc86FFQW//r1olTedf7JdgOIF0
sZMCL8MGCrjoPy+BnKU1aLa3qoMy4ulqdphn4mwMI2Wa8HWXQOJQpXgYnXt9WfySoFWgdbJeluam
vShNvAtWhLAumVbXTpj2EyVIeQh7iVM9tmHiICCHJULCTxxJQgQLtu53L8b9pjdq4Q+eRXUgkPTQ
iZzPoWr6Ax+EeGcxoQU207zPVQodfoXMuIycLAxjZs3daiYRkuCSKyoXpz/16j/NRrjvFSr/YZjj
dUv6kWpzxwnUnrXGmKXxnUaIbV8tafGkJ8YIAKMz+3gD5LL+mWiD2LECWI8dvSUUwsFy/ohcp8EI
VLLA2ZRtHF/qdumf86x3z3O2qrdhavWgKpwH7rreRc0MEbhlHL8VCJKUB+QjHoABy1hKn1NE7GzX
OlG1n1Kwa6jqD3VTO4e20qutreRQi2mW4uT3jnGVB1Y95/cKlWnk6fWcK+3khkXcEXfIhfWIz4ow
tDBVX11N8+xlc3cYupUiA2WljjFPlGPR4UnJdcGTWKH1CrWuvgg7cdiAk3Lj+clSTEupa9KJ2Jzj
qLR2Jr6HrS4Mi6/arQ/NqHcXJ1WorRr0J3su519LPtjsbzLUGyfvHlbwRJtpsYstq4U5UJp5uZms
bz4GKpKaanlTqUzZaQ3NXqSL9B2g7OjH6Kac1Flkf7qpnS8X+hmzC2EArpxuMyc+1dFlSNx9DFJq
S/ed3bZbYdNLuKikVsnh6JvYhY7cLq334bbV9DueFm+7qtUM4RH7S8jnxnwwl6krzkvWPCcs554J
Lizvig11l6uJpV4URNETSSZQLKXKi5x6MGGbmIPRZrwPEmolj5FqV3ekeetLMWnPyazgC1AMU+wh
JuQPcw20362M8U4vW+9kipTekqYwUcBTTSmd/aAMKZt5PDrjxoPwmEPAkeoLldJZpY8eVoXW2GLP
d31dE3CvRa2X+2Vw6fFjd4CVxBxwepDjLgO2kaMeZCJ2AprO0s2sr+W9olh7zxJo0UMlLq2tv5Ms
c6IzhsQ5OTVa8WKnrXMra2tHU4OmYLUczEjfFT1ESQ4cb6q8X4wBIg3jaFnvVjpN77tBd0v4gAYt
ZmaFS8Lth2erIRWFBzbhUlfkzhM0uixENdDCuKi841Q7OsoHea0laFBHbg1hkmzyU+AO+8Z08vZZ
B4aQz+wK8gr5q7Kd2jlWcBw6Bf9qpqt3PCj5uZdjs24jO6OeNazjSH1dEzH1DO5KfEWcL50Xlb24
aMPOWrQHMHRD9ElIq/OtdPU2POFQcEzFDFWK0HjnWjlbghJSnNeajFHzWBCBUXsv+3CUaFH2bjWq
9cFiaalsancYSMYMLdtI2TZmXriyeT/KpbHeczg2vFPURYsPWtKr46YS03xf9Y75ueBPz3cUk470
5y6Cts1R4R656aly9cLKyvkr1yJu7U05s7sDS1JjF+kkcESdiGnz7ONvxEskF0xeVyZBGacZQT/y
7vWd4y56jSI2cLvtTzkXKjWouVni4ZidOCRSa99B/Z23lklXrUpBC7qjxc+YbtJoeSomV7rzFNT1
vG4FRgUWwbsMdvGFYDkrhxQACfCSKLDyQhpjBsPZoVcnOxgV7q5O2vy+0oszizVpGtas+jwnVnKK
msbZ1lNvJnhtUJE31Zg2IhhoU9n0ma0fXafdWQod83xWM55fsZ2GbVwbypbqJPXRKZostPVu1Wh8
sZSNrVTV1UkGXFSjY1/ZJ4+vFvF63AOGd1oMl1IQgVckn81417dUETLADoW6Kbt1+SUW8cEZxaxM
6cR2ciK2jdgl3I2uCvURkky0nVnOPVtm3D2YJpZ/laDggUaO7o7QPC0ZqGLHsVKjX/QzWfdLpAWd
Y8cHHp3Rnkia+jN3tDRAWnRfR00QReojvHuZJeYToc31QpCCPZqY86CZlozGQIPCSErdr2Y8b+mP
Y2PTq4iTPYzhZpONhhnCf1jv4WRlIRGIXVdUzTNgvx767MiyrK3WnTWWlsBJQ7kuvnR6aQoixQ61
vlnQzjruI4NHvAceOmhgeW4m/v7HGQbwRpccmxhu632zxJM/rgntKmicO5tvQKZpx2KjTWbCo3E1
fxqGaDkLLa95H3F0XjRn1b7GQa+3FpDZMNcibW93wniRscpQ97ARNFoXb0klNmFb9cU1VyfxY+Bz
eKE6tL23CCeeUbAqmP9VdkZZSnfCSMAv1qQHLb2w98U6vrH9Ts+EW5OXqB5UPCYa8Ness5kEyrXY
DC47iro01Gs3E4aneMVy763MmbHG2u07zBtfyIYqhJj+oe0sUB5m6dqHEj3zIbeT9aRlef0xdbHY
NDOG8nyp1UOixi9RW9mUFtL0WdCLuVGUxQhp127djaopP+cqUsMpqcVlrrzlZChdSiK2jUVA+oQ1
FcWbOMm0/lnRUZ+DoYu7bmM6c+gpXA+6cbY9X4BE8/HSYKauYr33Bf06ADJU1n1s6fncu6vh8qFu
xz7ABmW963IjjhkiQ41WM54EbUsuhk8V/bzOo9FmbsyRF5fIp0+dvTTpw//O9//JfA8cTGMk/vfz
/eHzPan/cbb/80/8Odvj2KXlnWWdqZmGatsmQ/yf8z11IQSsGPFN3bNdOfj/PV2lqipCDRU02B1t
OXP/la7SqBIBrkXs3LI8i7KR/0riNf8FFabKrwA2iNIAWXVvuP8SruKjKwbLiewrKUDlEEfVLE4V
iXJYJS6ICydmkChzAzGJWpTicU0by/uAyf6VQJh85OBmFtRq44lCkPkld5T0xIWGzEihuzhTmsp2
OfbXzqsDhZ1ufyOMzactiadJPKuVYHrlXCiM8pR7DIJs6LPs6lAygCQiCncL8KE6lNGCdS4bhF9y
vAZVWZgYpV1rCxeLPjM8+Q85TmEiDeoUnQvWwWdmlH7Hc1Icda+dPleteDPLns2t16mvlKI7O7VJ
m7e2zFVMTaUN4qHDopVpfL8kLTPAn21yogl73qtNbW55oZQrjuoI06wzbhNuPW3ktx4Fsy3olUHD
32R1Bdd4PZ2yO7IA+su4zLIqoQlgNzckFxL1tgDqvfUYFQPCCS8kgbzn2ZqXu7niwtTo3ss8u3Y4
qosfGWP5YGaK2JtDq1/bsmwPhCvYUGZpei7HejpYdpJePKV493qBhAJfLrRoATwJ3FsUqyojBg4n
OiyRZWzzSiu+yiLFP5S52hf+GFf4btfWe09Pv4ZBb0My4PNPS3Mn2gfTDG9Q48Y8lgr3TdcHQKcO
M/3s1i9lWr5gk0kvlWigySXTCCeTZi0Wu3UIbdjxrQbT18aZKmQDjF8WFsTUKx+ddQbfSeq9Och3
5LMYO3sLPYCTCIU536NUinSTOA71CBQ/BpXCfm2nQoxgZgQMMWzsXItvZq7l98vSrXSzJqqfrPQK
JIZOXidVZ4u/xaiRwB1zZ2YFsLGSXNTjRCf22QJddk5Yjl5AYENOTqLpfmpFu626bv5FBKmoNkz/
GElzpflNciujX2sytV3pZNOZFWy6n62qO/cReZbNbE/xZwKswy8aKA6JhvS+WYbGOWEJJZ+f9o56
RcjHkIYrmcd1JU3Zwmaq5w4x/MDCxdRJrlmHB5QLdkGMPYEeJ+N2THTCF0rJHYzcmXcayxK5rm9M
kCdsbNutN83nVPCPcoTdHJlvuueYvVdJ1kNPftdo86HrFh7NWbl9bi3l0+ZCszGSJMOjiQ96Y7QK
l3dpe/MNSEBbJ1O9FwRnypdb59REmBpKl5B7AbT5Y6SZbKujzf3K6VI/rnNJNs4eE3s3tSz5kMmm
n15tGvdKHnGXdtxoO+Dpiv0qn5ZTPSlMjS4+kqNr51MTlBEeqwUo3r1jUcG2CjZvtg0nmGShfug4
ZW8FcJCdW0zDD9hCNfSyClphFuVcdb2YBFlDxMJiUMGDz3SEQ4/tKjkWr4OPPIEAwssUUh+asT6N
yDZylj6Ps6AEchLaNrFUbm+0aW5A4USXxK3ae9sWuNLc9inNFfvmGcO+rYz1bmIjiJ3ROVoDH2uc
IzpuuqhkeT/Z9T1wQyXUJpYdVMK7yyMTe3Mpu1F/0nWRvaUq9SEY5Ii9T+104KRPokNFneXjnAnd
95AEjLlRL+yVkcjq6SE2RSuvo9gl6Z+4doMsJGev6FclKadRFV4QG5N6WIX2iZfGvjamqA7AFvVD
2Q32JtXwVzOAsQzgRd7RTJ4EUdo8KU6zwPfTjf4REWX54jZLl6riLIQdWZhzI+G62GqoxCgMia+l
ZAKdYW6ClJgb/JO1x8U+zM9VodKW3FSxb7ujfVHJqGPc4EHkkXwLIgAxr0atJvsFJqCvzKQaW7Nf
ZILTsl85BFeIR57ypWVCIZORGD4tCsPvLFLIItKgeusEruoGbzdLUvU9Xss4FNgwA9zBI20RnYJ/
Fyrjq77G/bkti1uH64GIgF35BlbPE8gY8roVW/5pdtd7VUu9u47ridj0Q7SGZownvzRRithAu0GX
u2MwOIn5FUvldnLmX5jxAdvxzCw2UT4lfgt+45wo6Jx1Y00vDfBB39Sa9UabBKXlRm2/Aqzls2HY
DWg5DMRams+XKhkUHlgxpkorNd/yYgQO4lCap0XYd1e11t6nMjbxUazPyAORr0+LvrdGuynxQEfW
I67mOWho32FSLW6rqh2YHlRuqOS3w1xdeIEr3fICJx0fpiaPGbstuLUDdVeLXSX3WdEtZI5EPP1Q
Y1scPUM4x9hNGhIdeeTteW4CZOnVM1ld48Yt6X6IU1g4BVw2LvC5b/Hee8oWvZQAuA0fiXRHoyho
pjVODp6r3HLcIWhhbU0LlhFRnV3F7j6d7WErFy9hZwylr7rRGYhCvqvtbjhI6wN7FSzFUwNOiA9U
sh1KGFBxT+etjgAE0S4qz7HV8vieouk9SVUS1qNqn9axc35pTlF8tNgyr1bXPnRGaT2CkHxWF5NK
By8SCBsGu7JeWXfu4AyhsJzxmbvycLTsUvrM+0OSwdsVeSo7PfDADGvBxD0rcXdM0WkwbsXmrYur
+n6VwDaXk2sEV/4Arkh/BS41nYGnjAQctGh80dJUkXcU61w2aXbUU2tbGxlmcxYVKLo/ZjLgWE7L
IkxZlGyceCyePDdudtwIxB04GM2fuwY4n4i+XExAPg6NZId+jaaCsrjvKM04J6Y5nRorj3+OHi56
pxvroFlhA5HlXn+D8XxKyor8ApHHx5xLwrbXcrxYXOs3dmZcuPRXdLNrb1GHLEDhJXC3pj6zyljg
Is1nLrHmcyFyDFAZ102TeNiOFg9vm8559NYOy8zFP23fUCGQqLzBQz3Ux4MzZcO2sLs3GezCbkQo
jlA8ZR6oQsWQvCuDhStpMdjEutl69Lxl4+RxcZr7k1NTB0F2ueTaW0CVhqxOSkN1iudMsatHhqr8
VAmXo97SEDzSKXezu/9h78yaIzeuLPyHBopM7HitvYrFnU02+YJgs5vYgURix6+fD7TsoVq2NHLM
y0Q4wpYdtlpYCkjcvPec71RVK/FvReoKJtSucC2FRlnoS3ht4E1Hx9jHqV3sRGxGZw+Y5labaXeI
mApB6gJLeMPAejzin0ZW4Xd6M6UpPWd7eKGbna4h6Tlqz/huvlaovNaZo+UJlW25c/xhfO380M8x
0yD6DbPGRY2bR2i1XfRNdGDn8a0kqvfFhWcvKHNfiygIN5zIe9EV9S5lDlmtp9LQR5Tp/rpIMzJf
Z52R2FpnRbqSdlZeqtFEb5WRJ4pauI7XkJ2+w7ky4bHMODELFxSHEwjkWVl6Td27bhOR7wYgJjsR
Kr6gQyhPM+sAOgaqTVqi4hBahnj3QVCvWmKjV12LbKly22gLc1avKD3oj+XZrQMJ0mKCPDHaDZtF
2mdCAuGnfoHzHh3MMQy3HnZErMZTkyGZ6xr81EazqYccjQmtRO9rHYslv7lDjZ/M4tZTfJBo+UYp
IMhWvo3Ky68xNbAg9GaOuiszd2E5A7a998eQlgCwMD+u3pKu6FE3FmUeFA/eGGeZfQodP8ku2tEP
qodh6rlrgHNGduOroKRSXqUaHiZBfbn0+nUJH2EDgDLzNlMclRujDdMWqP80/lCADb8PAWdIjeB8
5c9ULwacxd1k9uqIUGDUK9mT/CAaPzl1vV9f1oAIkFS71bPFm2dlE2iJEVsixgSaWIyA92jsVbWK
1Fh+16GQl1Uy+pjPJCr3gc3clde5DzMIRAgFjvvdzlUTYlOd1QWJNMMWpQ8usCXiOHULjXpMFbdi
iNG+I11bUBNDd8DsgvMhBgJB1WduKpsSxhyaAtxfkh1cnTMSyR3zQpQN5CZB/zBxBDEqeUwb1Z3I
n/YMjicyVRHH09tPxGgThd0kCgFKIw1zVYs8W+N8Tu8GKMfrJG+nZ0ya11FKZNBK5AHtIihhmz6N
knDx8gh8CxE26Jacc00TGS0l7t8OVo/yr/0PwwWVVgfUCZLeqlFlcRqLNH2I/Lx9bik92TM1/dVU
ztF94czNzl9udljE6Z7gRHZfjlmQehMCeQBYNPZbt1PiOKVNfR+GhWg3RD6m+47m9zFrdHmHtRDI
ay3rRx1r+VVCy/taVtFjWHjibJN+TfIk2JCDZarFz4f0Hn6GuPCCQt1DjmzKTRiq0rsElGTflnH9
6s0a8ZaaR7rtRizmtT8IPvvJHNkw6+AVXWf5lD+leL6++OkQ7hmfkSg80RHFINYz+9Hd8L2Hu4rZ
CFpBU0RqwxmVu1QzHN6MtO1Q62CbY+CL26+tCRzYkJ80fJup+qj4DVKcdTVON7XnZzTCgzy50xGg
B1HPKAUhDJrbxjfk1sQdcUQpmxzjeU7PsPuTY2ERlw5Liw3s6PIwCeNb7lfzF1rIoYNx3uXiEH1V
W+Fk01PGUmHy5A90fVNvvjamChURYSL71uzzu3Kpk6yZ50rPSKkkQJQToyakNlS+6wTlxKFMQwl6
DsY++8+lkJWOPjsWxTXkwYUoNaNHnurBg28FDbz+WrWDX1zLLG0swK8um7Fa8hUAy9nEWNhi/G0D
thB3/m6gxRpuZID6y42R2iVlb0xPbTmq8WEeDISdK6Nlw9vedKKxPOI/O8+EKxBYehwuuCXaB0Mb
ER66thpZocP6r8Lum9hGLng1RyMTD69+wJk0Pn5q/9z8jUL+Obj4I+H0E5xc+ILcPYeMI6oyujvL
bPazbF7V45DmlhyuyFFzNkZgxogb8P2NxdEAGR5GL2Zh7fvUPFmZszNszZxSbn2PSNRu3oLz2XKp
+2BOsR0l+z8+OZpKn8Hpfzs3l9g82/WYEf+c21XIvqaJbQ5XSukrT1ErQtHpr/76QXAM2HB7bBTA
P98AJ21HNr39cJWYpJTxb9fId6VX7T4O839tIblM3nTVVO/tb00jH0aQ/3GU/D8ymliOMP8Q+/T4
QxdV2X5uSv76Z35tSnryFwb9v+Z6YvBY0oZ+bUp64JsIpxDYh6S7CAs+QZ+cX/gfTHAg/yNV+Htb
0vwFPJNEbIDzRArCxP5KW3LJ5Pj0ApnYV0gG8zhDmyQSe3HVfH6BfNl3MwHAzgEzKMraGENTGvGp
/OOndBEufDoKHlJJU9a1l8Qo4Vo/59mEHeJfixHioUtLMGg96dwrShIUzy2K+oKImGM+Y7PdVDN+
0T8+9vJ7/e7geFjw3HDbPG72by8ReCDm+cwPDhEC9GznaXhP/Sg57sLfTaVZvUZ8pAIiBxJrQ4sn
+TEabQkWSLvWJtcSb0kHIRnJN0VVDX25y5j9NH5aImfLQ2fdTloRQRzNl2gcwrvCzYfNv3ERHs1r
SfnpkF/zkzREYGWxCthNB1yr5na0SRnGv2gfE2+YvtSWgJUoM89CFk19DMxXPQ8BXgEHmTbnB+Pv
xi1NzAsNIADRg2zF9TnveuQaxzHoM4qDQT4UBNPsKBhAk+ON/Ivr4cdD4LMSSt9fgrl/l0VnW103
eQAREguIrxZ06sZeT3Do/yzvZln1f37c+J5aZArxbfidjsZBW1koyZF6i3DsiQ//vnUBLgMMq2+F
Qyvuj3+dn16ijytj8UUhxCMOOm15Aj+Zt0zZlGVh0AXsI+JGWFEYiHZR8Cf5Oj99T5ajoAxaSHA+
CiXL/ml+EGiWCzaU/kGbQ7JH+faOvyg5ZI3/8MeX85H4+9P9c0wpWJiWdeF3iwLJW2bApsc/mHTz
j7PXmJiJeWYm+k0bil2o38R7NrSk2uwOer1/VmRUgu6BSI38Yb4oHKe+1ZOL28XtKbIUlldyKKU1
H7CchacqB0tO1tH0pYf+O60t6DJM0dNhhpAScZBR2RiDfdDdDWyxp8GFtf7HF/m3ectvrpIsMUle
EaWKz/fZWeY1n361ENsvAHE9HoYUPX0R0V5DSNUcoQRluyprTOSu1TvMTmOZxwN1hcp2yAt25L1U
7S5TWl8pDMckmJTWpnZL8SQp2a6cYLJfvKEonhxw7hpG/70MCmBKeshxSrshiieRBbsYXN6mpTSm
ZEQOW0bJtM+inUz76IXljG1H6wCF70zAxQn2KNMNcIGo0ETb7wK1ZiBK0zLB4YIFbN8Azn7QoZMe
U4SHm1LWUIAxUbzFfHjQimXR0VZzf63A0CxuAs8+F36d7/vQdbaoi+w1hO5u7XYQkddsD6pDpqvs
sUUom9dlviqLybhmLD19n5gIrNj5tNsoa629E9ppw9YqJlU+U+7G8Gb71okt8QAKvHiC1ZW9KxSj
4yoTAbK1QMdkoAwV4p+qjMevno/CyitMfSDyLj+mUzqe6VS71xTQ/qb18e+trCIZrru2rL+VQN1e
RQ3sagzSdRxmP4zM8C8B8xgbeDzR1vD0qShoVOaurNFcBcexN8qrKlSY58dyaFeRhoZheCVzqZSW
Ush2L0/VGnmfsWqqAXlsYT07MSEl9hiLI7kWxdkO1fTFyDPSomQh5ivZGbQuIdeZmChywBrFYIGA
CPwjQ3zrVYduc5Nyn8pjKzpG0F5jPWT2rowVT0TPzqCrLeu1qnW1y2KTpEA1Mr2rzFJ/wZDYwU0Y
B34aZhFoo6MDaVa7OLZuzbDotqxt/bHNK+jRxsi2Vcfmd+ZpBWF6Ut1OOr9MQgzxxkA6Rh/l3aYL
M71iat+ttRAndN7sNyMbLEgwRthioks2iy/xOIlD3LbiLpTztGW//wSc9tWk67UZdJOujRQPYeuE
/o4WsDwjiieh0cmCFQiLcV0IdrHd0m9G4EcTLjBosWE1XMsFSmCn1Xhh+FGwzzBjkxHhY+5R8cTJ
jOEuNjN7HWcWFnAtGFVBYRmYSc1L/kPku8QaDosyP3LNvW4gmTk4Js6tgSJBj870SoqCuO2IWKHr
OSFIoo+eqmvchvxCspH1xTRJ+xiXY36QViIOXsXr4rIBw1gV1OacdVtzYOOAHI+BRhvDDxNp+aYJ
8/nKnqv77nrN9NXq9XBiUtMfs54dYh8p+6zhaOxBZIVrJxT9sWMQwsaOdGXybKbIWonUa+QRUbJH
+risXZBHIirog87jF5tU3h3S1fgoQKFs6dHZ63TCisRIJNlLty7PyQhQuhRENpOAUZ5TWFJMCtyR
NjNsXEyc3YTfBpUc0uxsF6b99N63eqiuxBTlm1BRFMw9UzFdmUhhzAJ0fcSXQyI5R4yDn0n0A4EO
baxPntuitNdTBtFDTBc4Y5qnORiIGuBFvZoSUXebLGxh+gtV9QwWNCy/HMQtHT79FntjtAPe4D3G
SVvC9/PkgyGoL/JKxddZNlCdLNkJTDAWaERAcmJIQ2MxRsGwHYWb3dFvrL+mKYzQTMzDJjGoC2Ev
T/ucUMLjYNfZjnzl7rFqm/wIM5egAnoGhzy1WXtwOTNDpfxyQUyc5oD5xzRZ6sqKZ3CLDVHzGHs8
uSa2Ltuk1SLU0T1XniXxNU3VYfMRHFG3s7m1kSVdz54ikAA7CX/GDPLmKXIJGIG/x5lkCPgZnrdc
EgpGtGKWN0frNksZy5LJdS1ZGKByYgdVrTkfIKLk68ADsESt4jBVASdGHalPcIz9lbQIWKAG7h+T
XrOuo/Q/pXQR8VajZMC7U9T7sDScixavy93EAeKNQT94NYceRmRnip2XIXSAVIZEJN8JshronUbd
nRYmefdeLL8Cjr1oMpnuPTpb+wYc4jIKFdaFM0KOr1kUpO6sq96qAbDE9XgsMtNdIw6I6bKH8RbQ
+IMMSWgd2hb+cTY4cD3FjQ7LgEZ0HPV7rfop3nP7vewNnEwdn5H91kDJJ6ddtWOJcaYttKCJRW4F
jf3CwfI9Tg34cHhb8dU4mGMxHz8+7//ZsP4JGcGE4Atb4F9raC7Zrb6Wr583rL/+mb+raIT9C5IX
F0aMR4H0EQj3DxWNi8AGsQzydCnYjnzasAa//Esdjf2L5ZJS52G8oEPDZvcvbViXDfPn6n7hEbCd
5F8Wi7kPu+G3dZuCHGMSsIL6TqlAAhNZpvfDMsin3som1ndENKBgophsLvYal9GHdAC11vfmQ0/g
RYUJk18sT3s81wgoKgSGb7M2sfviwSWzb9EvVGxI86dkET1UzSy+p1Y0BiuJRapbsUfzpg30PmQT
hJ9UX7y29Rip10Hfn0C16QEbP76guM1gnU6QilbZ5GaXCvX/WnYhS/pknEWHeGylF/WHTMsZV+Wk
XxD76a0JU+ho9yPylGlRkbiO6ABnWUxlMJpQdYRDyTfeXnQp+aJQ6fLOI+On08e+KlLgIkk53va1
sWdAQ4GD3mVYhC+xkZOnTK27nBXswqfRaSh9FukMM6hzHMhEHxaAoIQBj2KJrCWKo7FZeQQn0Jck
Mh6EVK4bptohLvsVvzx3WcydhNeTOCfyYJAtK2ZBF4P0nDfuyHSRNUEa6ofZVfOx1XhL7QtPR2NG
lSFXyh7cUe21j6Nta47mcFmldp7Y+UJTkiSv7cBfFr1kjhTHrXXAgYQecMSIrUgbu0DGXaL6WPOl
l+aIVjDrUhhKQYQqsz/KAhRof5GTLwQEFqUg6qzsGPmG5yk+iY793FumvGsaAgAAtxnj96D0VPoe
wPCDliHMwboykUYX8t6DiLdz28Tjo0xkrveV2fsymCmC/kwYQnZyP6Y3HuFBMcSyLj0mUK2sLU3u
Wykr3LbLPAg4+3DdLIMikSQpihawXht806QfmVKefFSSW/IdSYBKkmy/9BnwBeDicjubSBYkXcAV
KKCpydvo5Ptonte2xd1em6kfHkQp4AHl1uQc0Tfr3bwMyipT5W9mW5NPFnzM1fQyYms/pm1Rm2r0
wk2AYRUYwsq2opyYF8CHB/TmL0z7CKiYMe3eGNxBxjRkAb5E2hYX0TIIBMNt7NHPgnFexoT5MjCU
sxxvy2WQCMWNmaK9jBeLj0ljxr7nYiGoMq83GzhohFAdaYk7VwkTJFQybW6f3WWSWYYzFKNUTJuM
MSfniON8mX52eXTlxg3a8M52z8Lzmq/xMkGNl1kqwVn9HiCXvc2WSWsnPfUFh/iVU3rO7fJkX4ey
ERs6yfR2anlJIx7aWaLQzFjK2fkJzDLugBLv5EGK62qZBkdkxF3o2h7OVZ8xK87BDU2JG+3TtM/2
YcKkCShp890ciJpVtGLvIxuljssO/uxn3uPMkLpcptVo3N0z7gPnDJjVOKT4NNkfVkO8Sqn1Aada
5nNBrCPU8WmuIix1wrpzcR1sJbbod8Pz44Iyo4t32TJg79r8DctSAHE8bPyN0U11gPnVte+VNWDc
ML2+erP9KXoAuxgJIom08w2O4CIvaBr+Gco45j5xLZaljFXdESM1CBCj2YiNx08RQod9Ou6sRW0w
Oi4bNlVCkutwOO9aJ5KsCF2bXMgg7h4oIBdXZJ89EAqDhChFOG5O52DRPjiLCsLwFkGEv2gjfAIk
A4jQuf99XAQUQe4nhz6syu9UFcEm/5BcqALV2naq7CXQRx6xINxRQfhHuPMjAeKTcy+NCgmHXNQc
waLrwBz5hZGO3JC3AtvaWzQg6aIGQcxsvVSLQgR9Aij7QdrphorTeWbmHGysRWNSfahNPD08gTOE
GGCl1aWZq6xZ9UhVEFpD2EXS8x6BK2FoXZM5iqloP9qm9dUEJX09L/qXflHCTIsmRi7qGHPRyeDc
Ql4v9ZytG7oK9a6qmoixA6IbXzEft3F132EkrFpgush04rQzVrZso3cEY+JQ9qX3bJFXaGxmHi1M
tMh94pbxLOkbCIHKRRLkIw1j/I9MCH9RtOaNBGFDB+dLVAfqwh+c+FQFWt0w/Ok3bS167uyiTSI9
tb134AuTr7XolxhN46yKaZ2tw7F2V3JRO816mrq1bdY/ikUZJceKzbhjVpcAmdkSIlY/z4ugKmcg
hdAjuKx700E+8aHAsnBSXcaLNgu/eEoEDXqtdFFueYuGSwyLnMtw4+DODkYAgn47HqsxTOxVRari
ukeVcq17lT0VQVU/RYt4DJBe+KjQX1x0i8gsXuRmJNVN21hUuK8XMVpIu4/I8rKJNzZXWxEQZYr2
SM5PD7Xa677Q7wKJkBBTvzESQHvuIo0jDk3c1I0HIA5RXXUqP6R0xaKqc9KpyMCgLH6nRXpXLyI8
e2Rm7SzCPBDVaPSgTs+nBarxZvLPN9bVouuL2niAM4beb5odONH2zIfeB+OEyiFqkh3+avfsIdx/
II6VGt5wNJC3KPQTe4Mg4twtAsTmQ4v4n+L4fycw95fRw78ujo95npSksX6ujrGKLn/o1+rY94jc
8EzLpxEvYXYtevFfq+NA/uJQnNKcDRa+ovfJQ2qb/F8QenyGIB7/vEUb/us4x3J/CVzPIxA7wHzK
dOQvgcQIEfltdWzD8vNI3UHTbnuO5QU/dTUTN0GMK5v4NNawkFi2Kx5UkCQXqvYQ7k6jtDd2lwb3
KqvpSS5B3yide9+BgNEgBzxoWYTh2q9y9zTTJQy31JfsGVshxlv4KvBpJd9N4zYLUv1UEwblrHtl
Rel6CpePIz7FHt0TvcUVoxFIjB39MlBaZJ1jjcRqtmoGPR9nObf2qkwrVrWc4nLby5TPljWwgW+a
UOG39w2gwunkvdFrZOXyA2LGZr7dqxgqf7OefMd0NhLZsHkOTHxsTVC4l4MNJqnou7uGeNAd7Rfa
UlRbAriwK5N7labTLV299kpHZnG3MKJA/Y6VwSvsj5GzKh0Rod1L1V3uKIhK0VCjb62mQzS4wclU
mm9e7O9BPrDqxhXuSaekv2o2McbXdjAzucHAVe9stgNPOXhLdiA6v6c0/QiWeIn6CQ5nNQX0tyzr
poPRS8U+2ZtYmjexOzcbgli9rUGNsRqVkd9YnpFfWeVw5wgUSk6e03xXoxe/EbKn9rYH6hY9cnYh
i4JUPZpDd71mRL/q4iS6RERkXw1xaXFu3dydASfXZlVdhUoX7ySVBLs+s+HIOYkPPNJr7ugxvzkh
jAF8RuHaNeiIuQ1/IWnsKYDTttLozdcqd079gHPOwxZ3n+rGurPGYLywlDfcJI0gYzSLvwHZjF+d
yiVdJRovEBqD0CYCbYWn00aXoYzbvhqL+1wDFi2zvLkyLczFLXcEbn12q/O0vTLA4AMnTpovePPD
ld2YI92optio0WFA4HCmBnl+G9GH0cPsewRY5X4NVDItK3STJd2pLRpceWHFtThNovue8/fTVLfz
W68vye2CQhfceUQd39KM6BE0h6D+aWbMVzbA63Wq0AdkpAruZ6Mr74TJE+25XXumZ2lfTHAnsXvB
Euexv6xGa35G1e0kW6NtY/ZCsQTUnPFZtaze3tR0wvbIsKKdUXcXrhU0JxG7l33f1IQbuDTZ6wq/
qZ+OqGjKvM9Q/BBywSaQWK4Q9Js7t48G832oMncgNsUu9C7snvwuwC+wa8Dkxpa+Ntr8UeLHpUFn
36Ekybelr94a5XnHIq0eJwsqEviKl8LT+Y7MqhYreWJe4FkkAmv5pabvRgQUpZItZslOPNndki4z
BeFBDb1xOfjQ/MNORZtU2M8shs21qYpxh6+xWudZ5BynurEfSQ4aiL/2GmTomuQxkCpuapw8BDgr
otqeMbfX284roHd70AvT5jS3ybktWry3LSNXyGZliCAMBCNQf7vYoMwvtgMuzV02pOPaRthy54dW
fqt8Jzr2Kbd5QmN3xGM/3hZjPu/LNiMUHfnFfoYqfWnrnpQ+azjqyQ4JI5LNcDvY7SN4JuNg1BOQ
fwxlJS9Y1dgUbphQ7Bx+qUTliA1xsIrzUDlXVKLfqrpytq47Bw8pGh+AvCXGXz8Jb3BHJtfQSV5L
W6G9raE/zYTQuKpn+xxr0b40mksmWVhttMrNCzy7CCpNh0daRPm6L+wctU6c30wsu6t4ZL3LK01e
IXOyl7kjs6IPWZ/7jmcwmcbpJZhGeMUFLdr7Wo/3pXAJI/LL4roC50azMUBldBM5IaQthcJtj1YK
6U7u9IIcvLQ6qozyG8lPm28qVQZ3beq9qwo1fmSS0zbEfo5E1JdAc8isBgjslgU0XDspMPavq87B
uqES19gBa513vtkWu4nGCq94SbU6do9xPjXSPkx92Z6KUsQd3xajfssMwjgBd6ed2MLVNlF7aQYG
KyYF/iHDdz1jwdPu7cgHG89dyCuSDTx66I5752vDbu4UzwWTKGyR7Gx4+hMaKzi313RgPXs1uMq7
qwmcR/IFEeVUmcI/1VO4MJ7TkmiGGndnYkXXcd7l92QDQ+3WveHt44yqfR3MQ/ysfLuh9LeLg6R7
9MpcG08zMd4pUMCptc+RpSXFrq0QN89DFx57hW5xsBb0OE5IaC4s7e9lZiO0smw6G23fNDfTaNbs
Qkme06sZJBHMHvrPIz3RuXsSoVW/1lokz3yTARYORXcJaKi4DvGEvgus0ASn56F1ByKifzKyfL4q
hHf0kJtRolvud6cMKMCT2AJh3jk9UJoA2ZpT9ceC1XbdUD9MmynXi1ks5C4iu479xw4k7ZnGcv7d
SLE8nopuGWK7pGXchrXtPvIdCbaKTcmuw7BGfUv/JFwDZ4qjo07G8S1Do2azGEXhY5CV/c3oIWGD
1BYbN0nqNgrrcKGfsdlmV1auooinuLU9uut0foOuzr5TrGd3QF/uO2eG4R7zWJ6wHxUbmTHl26iq
ra/n2iLdpRkaHytygz1kO5mBuFR5PDw7wzT8CP24fvFtskDZTiNXDANUwquxnoyTZq56w2SCHozV
aOPNFlNzPWnyoFcWqb2HziPi+uAZg3oJopGQmWkOu6OSrQXwM0lrhLBekT4RYcHkDIB7y74NLxXx
phb0+lblR945UgA7UyiadvZYrzjzYGt5WjyHQRva2zIRuO5lbzj7LreTu5AxDl5cuNAlBhQYkcT2
7Fmeke87sscvlJneeRra+oTN3d24yhaEYnQN9DEeOFzb83qEKsjmBQAZMdrt1okxkjP0Ureya1oS
DZzgTMQNHBsPxM5mJE2DNDJA/KsiL/VzplOoyPB1miWXoqm+ZhO4zm1LmiQ23bSef7gUUJehwEtk
mYRMRHHwBVx78VpBv9hZJN3kG5Z4gmomsm+M9RBkrIjY7ATCFOFdBrPtvfSOzmGM4X6G5OjMNB6t
yfrmkS120YbSegzaGGKiX1gj3TTN+I/kiOoQ+SP/NZu7zD+Qwjrd+VnIUGE0Y/naBz05s6WjXtBa
trdOAPNsnY6meO5mCshtJIaOZ0k03QrQqPzOlK+moVG4EZCIKg2/ggkqv8B/cxs6HPF40TWM0vqU
QK7NrEmJKTwrO6ZRdkNjM/lal95VNPWAcwtI8j5pY8AX1uXUBrd2G4irDkrTBgkRpjIG5CaDa2pD
n4ytfQ33iegHRonfmAGaLnp8FT2W9kTjiZExmgdJiN5E8zIRRPFG0VXD0Gg7mHN4NOlf7GfbaTez
svJdJ0R3lvi53E4XP+LU7EBbdK73w00xEqx6gJIbYpf0lwiP6TfXrsJdz4wd9IFNExBQm91dxuZI
85MyC7Jg6CDQTTRtvFWU2SSxAPMqV0gJQS8Zcc7SYtGJxQT0lIdj/oDcOd6LxDHYH4TdWePQQVOf
EbuR6SJYR4IasQCj7c+F0exKXRNhlQQkN9Exzr42Pk2QFS5APB1x4kAqVMp0t2ya54vMkOo0MDU4
c4X52bST5C2ckxbWbtuid6j7XRRY5bHOI2tjZvOTmjAorqUp9WtES+nGqmusTiLR/xkh/fjf7JKZ
0th/aMO+fG2a17e4a3607W+2yr/+yV+3ym7wS2AiWqLNz0ZUsiH9x1YZ5SP7YWzVpu+4NtmFzHj+
bsg2f/FhVLCP9Rwyi5jw/GOrbEs83BSXKK2ALiGGcv/KIOl3ciqOgAVwSdvkYIgDfztGCizkSZky
FM9p/h5XaBMMn/iZxOdj/amHcPM3SdFnlfI/O9ICLLcQVDFN+Fkelpd2ac+j5EjL8BVP4IsqkcMM
IbXQXz8SxwgsOgw0mvzlTD5JmqLWCGetMnVomVMDkxbXTY/3xa3nPxFe/5NLWkRoNqZ2l8v6Wdvc
k6YYVHpWB7wq71mevQNffk/5z798PRzGoW3i8Yv/7jdCbzA3sTMqUEoAhAMfyUCDnnNNLNa/cet4
VgP4KCjBfCkXTeHnW6cEhsWYK+rDQp9HgYgd1qF/1uVfVif60ndNExZIgIvwd/NLrydkvA1AzsUL
cdvtprspGh+lMT2qvvc3f3wHeVs+D0t5gTiY5bqoCdi7Q1/+7WUZQGJ4NyuizWrGBF4D9Dr1IWBV
RvIqfJSQic0ACHdZ+9cfRd9FrIgLAkq++/Pr5eqqM/O4VAdVQ+wmJtnCWWVkj0b6p+riZeD7WyEf
14iMj1VhmVh7Pwkj5y4lnLAq1MHoQA8XnUK+ZIrw/o/v5D975D8fZRlLf3pAfD+we6PLOUowOhem
Hh/7YihPJdmp/86t+3Q9P61MA/HlFb0JHpC8I4l6TF/ByqMx+/PXS/z+otCRL71HEHaM872fHo8K
MYZfMEqBrm1ieBQ98VCTaslYt4tpG4SCTlCgJZlojnMQJNwTdmlR1JLodOprhv1rAA9QG8cIcVlV
Dm+guGkLpSHbcE8sKQXZ++Tb1hHuT3+pPMZlWs3gyyHX1Hh9+VummDpeZIO57vhiHDwGUIjYAhPE
hQkOinbMS18AaB8YNh5gjBLmN5XBfkh5njOsN9G6mTr6PhnIsU1fR/aR3ku5Jf2AStb0yvvWSO0T
lsHhrQ5Z5WXrcu6u5CipXV0MftMjJGS8Vm0h14pvKcC2ddJwPoYZ2K9FyEWD6lQ7fPbqOjJhLreO
Tc+PLByIa7LDuoWipg32bqjVrhbhuE1rtNeGJtikEFzdXLBwFanXrr22NNfECtAtiIC8uy6fAPiy
5KHH7HDWPUnPJxvG0T7Vc3UhweJjjkW+DDjLgCcuzCeoBc7FGMn0JaJH++gOZPvUjaWea7cwn6CA
YoPzgC4/4/3tZs6pRwYXe0A7GPXR/YCmYCPLxQqTPzYD4iDfaIpbw0jal5BbcxGntbp2u/RdSH7T
DnzUU+En72MzhPetO1eMCZezbxp4/bmJnl4T1oeZDO0mdmgakHfpmNhHVvQW0VeR7JEgWivKANgT
0NPKUxItACliwZKryCLSK3Wj8p0wTHklq5Sb2OVOuTGNAaH6x2OfN5F9mkVIYIHLLcsSbkLYxel6
tmM6V+i+HvzZ5JIiGAwvwQyztaixf6GBRBNJiFU1rzGZuvk+gQuhLmXXq2ADkqL/GofKIJhSknq4
JgATZr0rSk3ySzI/+UbpPAD8Lt5NL64I84qItGlZOYXwIYWk8JEq05UPoDh4fhwtHKCktkPTDpEW
wfLdWARnPSprhTWIn6ANx8xZjabCv2VEmQFdBD1lgwKUFqGYiRQgK3A7T4G/by2UDSsnH1T82JYG
EqvOL9NXJNnkoZW8R3TRUZ4lQZ/vCRcY7wbK9q8zU8a9oxgM7wZDm8TNKMuZFwgJtnzdRANQjzGT
3+ZgGVfPvFuwtya5gWLWfOm9Vj2zF3AIdspZQ8eKk9WdYZ1cYRNaZw/kfcqMX8KJo+yljkwwNUs8
A+F4JgDF9J2oxYD8Gtc6cSJyJyPiC4ypQaUWF258FWXBEiaSB3ta7sOqgwXOX1jVYl9jU4ihmKe9
Zq4fgx38UarAOZDd2uOypyl+tmX3VTVTv7eKig180PEgzINfngY7eW/CBehstGLdyJzQ3+hH2xFN
Fjc0w2rz0Fb9ty6eEppPLs41Ahwv+BR6t/EST0HA0oiTLu8vUU4Gi6CZZp7fIhVWXvbkMx2+EMG4
K2YvX0fziFSgYNCfrbIE1YvV5jzUrIrjTbxkE5eMVa4tispdbfDWZ6hAN32P7thq0mk7a1a3YiAq
DtB+AX2B6zaL9DWBcH/t46h9zcfGv7X6Vl5VEW4M+gvWaex4ojIW1JcuQFgocjLO+pLLd5r/Zu+8
tuNGsm37K/cHoIEI+Nf0zKRNUhSpFwyW2IK3Af/1Z0aqNE6J1a26570fWmW6yETCBHbsPddaC48R
Y5bgriv78RueDTDqkWLNie3MfxAuCkbbzN8ch4WybVk/3NjwyPabtGM+eZYghIDYjtX7DyF4wLUY
6fOuLpVWH7TNPjeLfgOOzSImsYN2Rz6aRmR7SJSPOZ0Q47cYr9KaTFQk60iaBxuas03yO6vGzjdG
58pFKOo71ei6mk39CctqbiZyp3rM0wXOm3SRVkkYjJhN4194WXXHOHntMpgnnXaJES/3iGMugky7
jpm+A2kKbojoEl0iLUmjc27TyNkpwKP1ULVy7ZDSDJRb0bImCPBzMnGGFqw+6aN77do2FGlqXGGC
vsyWXA/eBk9DHTHxcsvyGC598aB61h4jYvUYyWsvs6HgnAdVv7NSLOAiXJRurVCafwSi7050c6hH
q/7Ox5QEg0yTIIy4CvZFEBk3XZvcWYk1vBjwHqQZx91NmC5fEtMav/jZ7G/8GSLDXoRzWIJk2SKL
Le5qow3v84xc5rbYJBYuM5H2feiSzzzPz+1gRgdJC3UbR8QLdKZV39lE7tC0nqM9i/sfhkMbVXq8
9LKAt6GRxPlzU7Ly4rQWPJuFL54wTKmr9cIlpcOvawvXVvVu4Rrs2HuNq8ydPAZsNiY4Mz3cQwEp
1e7LOMDNLq4ZBgJ00cfJcxazlE0eHRPSF4u1iMyMGO6GNqlfM30saQ7gAjAgp13ltZWQCxs1nUmQ
79jgrVzIz6rA+mJsrOJYeZ1ZE27aN0crV1DrooCb24QY/Hnuaf4BiY5m3rL+4T0TnhtkMOPGzNLY
2NvJUMRHwmAgRFayQOd+tIe+KuFie4vUP2rxFt8WlODedzXT8YQxz4p/1Y4brejteleTj5p+jXdp
q6huHHPbqIl1fSaVZyadt+26e+ZymMSnTEPILPOjdNvVcWtvFqvXzTol1Fcft11M6qf8EUnJxJxO
uBhLUlzjzFt7M8mleZptktr8w/b7A7NIdFazhVWeY8T4XvF8sXAMD46TGjfCKo1003mFjnqV857n
VKKYSBVxR7nfHWTTd9upCd+y2Mm2HpPHrTSJn668RrwUHXOynne0WE0R6G1JzpqxDnJrueVxjb5F
uSf6VSaIB8m9KaC0NIyrZHJMfwccyfpGmhmLfkR1wm4JOfZoBznOhnxhevNIW9Y+oTr/oJcVuq79
pY6HLGXvz+jasaT2SPu1wibUFx95ZeaHhhfoxpXjcNNFPfNcv6VOuKS8zBgkxyu5UFdkQVudeOCB
oy1MOlci+KeNmh6V/+146BAIjw4Fm90PoKkXyYhngONpC/Hcg8W3mc6P8ZK3Mu/PmLSK3e+3GLra
/vCBAgCATxLU4+ACH06APThFNNb5YWgowsoQNYAoeR2XZVydCPytfnS4fqSu3f/4zX9tTIi/lf+B
5ni1Qs4MLOuHROove5qypcCxXbg2HmFcV1klcJdXJRG9aVu8dQbT+UwRHOkCS91fXjtjtQjyWSUJ
ZLHAkSvM0ONUC7k5k+K9/vvzYf2740PtaDkQEkC/Hzfl9ZSQPW732SEuChu3CFV8r4hqAPftEH3g
zmBTbOdY9KerOBXd7eBSa9J2r+9IRpJAO8UbpUx59GXjb2bJzhNHhhKf6rknM0smwXXZpi3BLyrY
dkOT1Nq/yMHQhFXZmti4bm2wz0e0ePYbpKv2DuaPPZYA3gOWLryAw3nKnzXK+fXyVixxnfLX45Kh
J/n9uRB/Azu4Vg4VJeibix3hR3NwTPBDSDGVHToXAY9jYD/dETeyHi37hUx1JpiUjQTPxnLntIHD
PL87/v4Q/rbPDpAx+xIFKpeE2/TD7dnNLkO1RCQgd3OCoWxUnYB3/2kZ+FvHgk+hUSFJzrAlTu0f
tqR90iNJA9I5oEezUIuwcJVYDwCpBewz3KyyVjMeGbcYtQ4vv/+C8u/nmBJFCyxFgDLQ/rgdnkVm
D20+xgebKI3wkNtVcG3gHPy16CmNEYc5811gOIFu4T9nTEm+k9U6biHyHDQgyNkwg0ZehvAux0Fw
G3U15aSdtQfq7+Aa5Yl6J50q7K6MULFxvRz9fyUP/yB5ANAiffF3VFf5zpL89gHq0j/zE+qyP9H1
IzFQX3108CxDfzJdvv+JyA+IAcvyLnAW/9fPRrX4xMrJ28rzHCweLn28n0yX94n1Cgd/WrE/ULD/
S6MaM4eP7wVhCY5CuwdIHsCPD14PXZQsWJ5fhdYybawmp6pPQwKCejbD9SrGjpydkpoXok+NYVxn
kRTXbtwWN4sbEoMsRJltQzMZ3j2qqruF7LOvgYlNP3V7xquTnyo2UxUycymX8mvh0L5hOZZ3bTK6
xDhCFN2gBPaXdZYWWE+pIHdJpPMfgd3zc8se5c4c3oqqZcYDCPWMBLB9ZT89GOtlyDFPzsx6esOz
k2KG7c68QIPgiLyZ4OMntlFelG1rt8n+IEUcXstqC5b4GbUQ0SdzQhRXgwIhzIP+Bosh4n56Qqfw
hGpRh2zzimnCurUg9slQTK19g7Ad+8w4jK+tFN/sLQPWBGPhEjodq8es+larun6tsICmRJrNdU+5
eWIDM37zi6F8pdCmomf4Pp8wxWoe5jqN3mQsIblSWdFbQP/bFzVKWWmSKuKPt4szVfeONcPGjv7U
tKu5GL19PiXZrW8V04NN3bWr524zq+rK88Yex0/a80PZtyvXnvejTLx70ahArlKr+DapHF3FVPj3
riPwTOrS7tHCQJ83s1Jbe5ytQ7jUAkmuAeXudNjQp/PSn0gTTsKrBcXjcVgIu0fk6QS0CZzGuwae
l+W6Neb82Srq/hEHfCb/vRiXVZ8N4iXxsvClMzDvqkeHyNwyMK7HhUSgrgREq4gIW48TJvRLJPov
eTbXzdoJ6JOPYducsMEavgeIMDAYnzsj26gc/7PBLvNtjeVkuinHACMvBkXDDfgVmo/A7bO35hKZ
AzLu7KOEfT3Z1qP6mqa8z9djSAW0yhorui99eh4Hip3kDBRgfZEYLz8Ei8OnMZloHwWC1h2O7PZJ
yBSoBd/ymHdhR87NXNUbyXsd/awYzlFcsNEp0unVKKP2aJlF8C/sIr1255qYBCLGG/2EIIcmOAMq
LiO+fVFlvKSR5d7HdgLhMxABUa4CtWTf7LqyAiA7ym7UGsUmcLCZawpRPnEds8+wRfG9N6XqRok5
Pnok1AVbUY34p4aljVflHBUbbtfqCSqeLPG2q4jbIpH5WlSRDUVt99UWK576NsXMJVFwIDzl2GGL
FMPrPAoCm9MzYWNEph2W6PylKkXUIXEJhjl1MWwMJjO/LqE2yw5YwugWmg/YoIYDvbTzPA7WfMQ8
Pj00o3sv0J3QhvIWeoTARLONjmHKeXq2aurzV96A80rkIdN+r8fXd53VssIrUzmPfe/0WhEhunVH
eME6BnK4tcHBrjtMc/d2kzqIqhVb5GzGnygcsq1v4bbZ8rycQ8WefJVgRfx5uuBVgHVmeu8lxPoF
G+TqvfloL4qkzhzornRupUA6Mfbtsw3y8WBg6pFh8wTRZYF2DVHp3lSa9io095VrAqzui/kBqk5e
9ZoPw+gkwh5U5Q/0FjA//ZMjI+vWCvKtV3MhmUOtCs2dIaC/LbAA7zWRZoKmDekRkyt+k2U0+17T
awEYm6t5NjZsxxQBC8S2uRI+wduw79BvmoOL8YC5CjUbJzQlR5SMuksA5wJN0BF7i9WfpuoQXYUU
nqzWc29+KTV7F2oKL5vfWzWcMNnP12FnntILsCeCzNyZKv48XWg+sD7fm+H7AP1Iisu38KlnUzOA
ITAgmNKdO6bpfQcmiDkVO+T55Gl+sDCrxyFhB1pMtGtHDRqaYzZs5IU+xJjUP6AhzbAPBU6k/Nac
IsRig//psbXUqdMwIy3LYS8tAEehZnqNVHXgTUEWH9vIsxO+Xr28YgCmboJptHcu8V2S2+jkaozS
jFoE2xe0ckKfajglm3nIDDxVquV2vtCYbGMpbCEpHpp5Ds4Wrn5kwiRd/pBpmNMN2nevis1jlkTi
RKZCs6XJ49Nicyahl1lSQFd0W6Inj2CoDfNg9tkaH100SBq50Xyba7h0HkT7eUE9uzYcnC5lkDw4
rdHwSICltlCakH+gqtihFo9DHoYPjgZZbY20OhVKJYvLxMRk3GQafM2n8C3WKCydxPFeajw20aCs
q5HZXsOzneUelcZpp55bJzXML45GbekFwFKkU7gOXI5UZt63ERTm7BsBNvb9NO+seQl2/ejl310V
lrfLuFUa7iUAAs63BdW6ZY0xrlO0avjOxUVzJrY335CGkZ0sDQw7Gh0mtCf+Zl944qBSau1l/Zmb
ML8NKjO/Tx1tYqZR5ERDyejw7j1b2RuN514VGl3O8frRuiNw5lF8dYYWnkMY2WOhoWdH488dNno7
Bikw0SyHmo8eTLz+ba/czYmEkXEsl0AakGpjAK521DiTAppMV27HK3LKFvfKyIUrfoxE/1sn/2Od
HPhUlr9RP1TjhyL58gN/FsmB+Ynwof+1o/qpeiAey2Zb6uJUhTDC1RPmnxXyhfIQpPJBbegCmQ3l
TxMr8rZcXXObKCjYZ/FTP9Pi/+xbEDT/H/sYtoXE+a+dE929AFpxqd4DE/2DZf3aOZmLrkMrlfhH
sylwmkhVjXxVZucJxf97UQ7LFQF58IaYOMIeZhcM8QIkXtjE0FPGPbwWxCKY2nBPiEz4nC083qdG
w41xh0v7VXWhD8OS9X/dXFBIQaYMcJT3jNJ9fOgJ7sZPcC7y8AjDl78PGqocGAU+x1OVAnteqMvu
QmACgOgVYLyKNZ45aFAzvTCb7oXfLDXK6Wuos4TujHIwT9w6hi9d0thnAFUoUMZY4fdOo6GRMdxk
eNnQkS2T9HXRCKkdRsOXKULMJ2cVfyfJGs40iBxmHu3k3deYo1PyzxY2JU403SwePjUrgnnm715h
GA9VmeIzC6oQ3Q6GDK/Yi4McRtCjSEoqy76WcZqlzLAWAV85otFc6qg85G6ots4Qxq8CrfK0tvzC
3yutU1khzsgfZxHHd1QM8Kg9tibJmEd74kb9owN7vzcrxmWbBfeWxyKO6OIvZZx76JTh1qDRZQ8P
nVHl0M6sgvdZu1zRoG09aNF8AKgPWsYSYYY/V5ilW3wx3QWxMoE9eTMFp3ZhkqKVMCXRhbV/Szst
4MU/eP158IrmEM0xnjeGqdiFhAw4gqTIq7WNaPmxycfuKDwf7lVOnJwgJ4XYoJN6JxACm4jxlvQu
oX9LEqbjDS85zcIVit3ORyxSYcgYL1rYGUbkiRFcgao6IrdzSypYe4eFNSDflACYWi6pPTbqzQpx
sOqOXVpY8cqNp+je7+rvit/SH8xuaZKNQez2d1THub0ijSof0bMt3beypew4hNjoPof9lBLeVjbb
JZhTiymNO7yhPmdTMbagjNCTu8CwWo8tR2PtRBWw8ZoSMd4tnYrS58Ykg3t4WAwCwnIUMAga9p4Y
kvM4e/E9VvmzyN+5unLEuqVoE87tZJf41V6baAYrEt1dOme3EfrvTSEqbHPsbsDwdHSpv7Q40ecz
CLCFJ1gebTVF27HE4HHdITssD2EpdL4yXCkKDibtWBUcAa6znSqygsfbatdzhUc5isyVV4IW2gEi
PmXWxbrpCBhKYyLcDA9PEyKsyXuMLCbBmTjJLsA9FoRkNVX2GauDQ476+Hqp7XA9my0kulnOB0Q0
nPd+mmps/u053JR+yx1ol415y3BldjdK9RZO6CH+zenSHWXRFtsEqdIVMpjxumcCxZCryPaNA6ZP
ssDSnFzV9EfE+MV5FgBhzMNcZ0+2FjkdAeFtMQ9mhqUXQ73PwmBUm/vZu99W9iYFElhVSaqeDIia
23xkNKNKyEr69eKxtTNWLR8vX/Yl4P6mizQC419kxWPkr4HX8arps3s02s8BM3+mmDzYRoWOvovO
LhJcEs5Fug6JDl6nuHQxoya799AuLrbjmavPdjU+mZYVb0w0IFe45yxbUoPogspUnl1MnjYsTxnw
ROtckTNQbHX7cqI3q/obhzp120xYOs140H6xctt+8cgY28R4KyBwitkb9Z33RI+lP9Wjm08sUoo1
hTIFQj1xQuObuUwVTY4sWu7I7OHMlVF6v9Dq/RfGOf6hInSPeLcgvR4FaM42UqQ8hXLp1x3eOetR
0ZrDxLe5LXq4Cq8tNLIq30yXPQ0QwrCbSDiCX2i6LYkCeAJZnJSHkQ30NlyQ4WAXnnO2pZXyoFKE
Bd+SZOYl4lsDc+dk6iZsqAzcelB93AGlYElrOmQ5l9nCRkSaW9OvsTCyvX7XKr94YTfi38ddBCUe
cflfUtJVpNNjto5VxB1+jITr5ZH5BECWM6uyu1dPRPaj10zlQ9PE0XZG07PLkYXeDEvnXyHCYWCT
09nY4peRs+jGSf+Y2BYpELGy3izFLW1ZDRpz2ZQ3zLTVYTIccaeUQwpbRz9DFeP8GInC9cnwEMlt
h8PRtclm7Vo5mJaasZOS2agyfJF9lsyc8MZApYcE6I8kih4jm2zwPTQRVrQhXZ1WSdjFy9HM63hX
0DLCnDQPP8d4bMeronbUV8q/JFstxpBcyyFTmLwRG4cYYvoDlyqi+ax6ebJwZsAvJ/UYHeYJ0ZBe
oz5jtC+vF0Dia0BvYo5z1yS6zGnis8Pw8pGMGLlbqrTezGODromU5/hLjT6flHOXKb2qaJqxMDUH
3ujTW5zh627FtqdWPaE6iIssPJqlvaxT7sqj03YPXU88MvtzS3Tdi9m4urilDy4y82U20O4cyKxo
ky82e4GSTUvl9ryJMhPfg6WKcecu8eff9oLQCy1eL7a1OS3vfocIO8xmtsFtwhIcY545rNp2DFdR
PPf70SyeRgI690lGjhw3aXjFpcxJdCvzB0t3krA0OPaRUWM71yb/7SP//3HPeMowcvzP9fFt1Xbx
/1u/tRUq4V8qZcYh+kf/rJQ95xPXWwt9NS/4oyT+2U/GC0cKVLvaFZiK2GL68We1jBCYoQ65UBTF
luTHKKR/9pOtT/yntIClVvZeLHk+VMe/q5a9v1F/sNPSAsx0XIJuTebfv1bLnjZ5aHOeYOzjwMVo
JsTeZiGbbdzIoWUN7YbarFa+6cXuFbl/UAQEozLYYitI70aOvGR2tKKLbEtAetQcjLwS2IjXAzlu
5BRZ6r1IcIWcw9i+gmsDaHFyuDy7J7hxlmnzmteudTUkAjAKA2di3DNSh1YFpeB1EIfVa6l8CDZz
CREGp8zsVmMp/GsRS5tQ2UHcFvBwRLaUGHOtejDdei9zL8ZpPzP0j1ghI+osTeZ72XQE2VmCDx5r
E0qsU/50jiZmOGTaT+cWlepViMUflA6y2hbAr8yqY0U2hn90A0+9K5+gSER6DJ8QB0JBlVGOL7eN
YwxshNWvcQTja9S8XcEaZdQeTNr5T2QJO2+ehA2qKqM/kGZhfQZZmu5LC4RGWSY2Mm6hxG0kG75/
jfXkM15h/OqGOST2GkGqEOuh3XhPCaavVxS98inBPuHVCnFxWE1Wy39mT6I6ESrqvM2Rnl/2EQfg
iJGjHXM+zaTR/pSGtBLpc4NTr9xg4lvbGZ/pZ2CDeWry3ZnuM9zsR9O6dZH2ncrYi28tNHrX/hCi
+iWw6iYNk+HKqgIIj4TaDsd7fT7dKWQcWUyF4W64r/k3Py5obkb4+bJ0Bc+y11d4mPvpnkuq1AuV
MmZDY63xsymTgDYmEQnJg1FIvkIFcgQvMcT86StqC1TPPedlTA2OkTEIaWfjjMsKnipepFmfwhkO
NdSs+aV1lW3tyFA3qtUwLt/jEB8oDG/L4HnOxzNdNAeD29i113mYhLizqBQdMNXjCj86Y03mrnwq
bW5AJIn6rqVbvMsmuye/gGIzwndN8qfHC5/4LH0Twd/wXnFH/tnrBu4G2dLuxMSvw4w3mB3rCrid
+NKcrK2GglVx8xmA0UQxyAupWRMWbwc6LrSrxW1M+3mkeTZxgataW8YjeweXzVISfI9lGmAJn7H9
KLYDtygmHTyW11XN7vtwgW6NFKcSvEQsjjtBu7SsCur4s2VGoF7lWHDH4Gio3qfJ5iPLxeDaDfo+
mQMsg3t9iXyrs64Kurqv9DH5ZZho4Bbs4I3l2XgCzwOd7Jpsnte2TsPnyy2cGB7nNwMJ1QEit9rj
4zV0B8BEq+eUjHAU91PEo1AsQGAEK5YZuIsdPCPS48R1VW3h4U/F2xITZIKJldo59vJIAFwnezfB
1GM9Q43tG5OFgxl088qWtT2QN0JGq8vb+8lG+QVdDsK8qhUI1oqAXib9pDznxFbNsJXST/Y59v/D
akwKvo4Jp5qoiQvamJgXsN6Z3GAG4A3mUgPnJySo9mmQHd8aAo00FWlaV9CgATrgPMCl1OUSdsnM
b6hqQa8YuWmLtb6nYus+bfC2BQLGWmrbscndUA55BxdSdGfmaXDtNBO+n3jkEBJSZXxfa2qjcbdA
M8cEiaY8YbLF0Wi1WKxYhcQqiFC7CTuzlHiYhKDgvcWu8nyBvPwyg2QtIDK0YBpf6IyKbJN2LBmm
GYqnDjCUM1jY07nmRk9WktrnNTPD5hAQP7KnXpNPnsU9Dw1CWocfAyA/Kub09mHqWSItOvLXU6YZ
WVz2uVDYK4in0FyW+hhVnjNtLcIC42NBFsw+Ndm89zZirfUwcpXyJLTfFMk/7ZbAHO6pEKxGs50L
l7VV2tF1JHuBRC0hnpp+hn105hHvp7ZA/kyTmvtFqI5OOZEEGFsPPBGF24jbpArEU1EIjictgPi2
Q6DvHE/gjor8vuXXSyx936MMoCOJHe5uBv9PoBzBc5s4Ij3Z2PAccIoym93lnrfZMBEt1PGd17LR
93/vueK2T4bgGSt1WHcyHvkI7LKbDoM1inbyaxXrW6sIIM1jS9+PwQxRXDd+8EwUIxfyx5JGRyJB
5g2dTYM09FuyO3yFYyrTnrHd1sIQ9zZ9GYAWvDXW/cjpJfdjd3niisG3n8eymwgzapw23l1W1qqK
oXHQaDfPggDa8nmMojn74lDHJuvc1qsUkRMQhnHnvAW4oG2JdiweRNzLNerid7SPCKprfCZWfgP1
sZrDiBU4yOEtx8VhIcupH7Ri269ByeK4FPGdnOP5wPJjYZwJI04JsYqqssJes1qCU1Eq5iXSCydg
OZUE+cOS5v9KzST3/HXeGcgfC4CIsnMKLlFJB2mV9RNrLc9ku4lZYuCjR8mOw2pa970qi+cqEu0x
CKfeHFczxjjUIVb7JG3/qkKTG64U04kn9mT1iXeMfy9Kzwx5dgdr1zZWsmoEZJBjWtVJYR+mJ7vx
58RrHPx7y/BrQ5PAkFVzrcDS1m3nrU0v5Rlg7iMKYzx03Xyl4r4+eWnQFuG9GdvVOgi6LyUbp7pW
zc6g0Xlf4x2RFt45lLZjfiGFnZBsNrGFG15h/lawqmpgGKEMvKCJI19Nr2IjXbmUa09hqIVGy07X
tQ4dF5f88URHkRt2pgMlGR6uPJLKTR1Z7tDcyNaGN87DSpaY6O5md869Q8Bt2a4j1ev5jhcHYHH2
cudPnXdUacBrDhKW4DCdm16M4jM7jurGwCjpLtHx6p4OWs8Fbqpu7GNB56fksDO1ZzCRef2pnQbz
xsNNHYLKcKY3yJj08+wVn+3Ua/LrnEHXQ5MhuzA6Ri90zcgp8gdrYANLMHxMUtlKjcy3SViT28ZB
KesTGb+bjTQ4mEMzYMNB0DzjKzxgbJuM6h5m+sZv43S+4Xy572nnl7sFBor3eGJuo2T8HARpjX8F
2dZeOH6Fg187CXH3UUPwfezM5UbkjdxZwNMr2TkEmZkR3bSgdLfEE0/f0l4+GWiXcRFjNOUn8fJQ
LLODtL0vdtVs2PswGLzrOkjsbdSopybo8ZlsXSqjrSqa6qZbQpaorKA+Gcmrj6gbjn1BpJVEX35w
GKpcZUFvX1e4mzNSwmhmyBrncXLxOZ6axt8aAWKWlBVrxR2S3TMr3XhUncaSiTteAjMl31AS82a4
V3lrzQ8RoxurtMoDCZzt3tdvCMwnMAjBGPfgZFwwlczGq8K+a5PWbYDBnfPQJ4XckGZgnqH0/etq
zrvPcpIGDZmaiagB9xqDd7buH92QB9QlUi5HXFubfZp01QspZmy9idgaEu5vmT1BZTAUHC2DDh8R
5rx5vU3m2yh9nHmXVlmBQMTz3oyseJmMhqEPaXLFemhbtTM8bpvV7I3Yui1dvzdDBmsO8gTI1CQi
1o9ucBjF3dVQOu91HNlb2QkcpGsz16uVuJoxAnzDTIQ2aVip6YWKeEt13VIJJma5mcFvtx12BU9A
w+KWlV+35Spa1kYivYOpMMAssKPYKIkPuYMb+3iNKZyHB6UFut+zkPgt565zzPMwZrnYRk7eYjHh
EbqQnpNQ4PwpCHLEmnJRQ/TO4h/tkGI3m4W2CvaMQ1kT2oUGc1VFFtE+EPcsTG3iHnyw2WcDU3mf
114oyY/qRbxp644dSNxsPfRyN4niuUiwYXyuXRIOF3eOacnP2W5ZumXbxyb/mHr4hsnc/DxGk88t
jiDCNo7osin8WEiLJPgW0Mq9pvN/Gw+d+mLEQX/CsuTGzUpiMKkGHjF3MF+CUbl42rN36Y44Qc3J
F0Uvz8T+1w26o9GIRSLhttJgh4yxb8ZtKnAUJ4TLtcK7EP0i1exQsQ0hT9J/DZucRT1M07Gm8TrO
NI/wMGgXa++lKfHFa5nbhskAwTBH2nG4mVqvGBry1pU9Lfm1n5CCtYPqdopTQyO22WUVJdfGdIqO
LmaLmcPW6alB45ZGIJWs0mKdgUiJddLU+Xw0xTKdZ7BUMjiDfI0CiLI8MKjP/rLj/zfI7Ec6ka2z
w8ZesoFm4GX/DcWKwxzDyCQ9hEwB2k1RVdb0ZbGXXr0wtl4wfmL+SY5J6eSZuxozXr6/P4C/UdIc
gQ8czV9A8TmKD1TyGLuiWmQXHZyJlMNVWKoIc/RAhPJWGIr+YAc2sE+sJI5OXR0u5BIyJr6Nyk48
+WYvbu0KG8r/+2kJkG05JmW7a3sebN1fxZF0uULSwuzoUBpafTHx9odBqKhJBy1b6ej3FZu+WCiO
DKzTX//hnHwEpzkZfLyr/0cJjjL8w8fPDK8Z8nFO5pytUCqaudZRgn6RckHi2TGookcfD34vNK6E
Lr9LO7fT02A3tbyzCRXMCFjOuig+dHoHXTcRul8FK3FmLsFC+w8HrM/HX0nv4DJKdXBqk6bpiY/n
ayBb18B2JD+UaOQQNM0TcX+xmzGka+meNyCvBfLASTVvhZ3NZ6Ya05nmLx2AamrPRdn8aPr9xxGq
Dlr/cER4CAM/umCvluA1/OspNJzGWHrqhkOLDQbbegMlX0dL6lnR4sGSH80aLQUp1TvSPuZJWqpc
jlWb70XLK3mtVK33YJzZ35+qy+j211PFdNgmh931SUlyPvLA3mDWiEia+FC7ERUqMR0VjkTBOLbe
RFVEe/sR52DfvprJ8aSfYFXEJw62HM69TZbnKh5GVC/AMLhvXOpiAdO2NxI2UZGNLxQZA9DfeYgM
ZtXqXg/RdTzZRhHSLck86MYbZk3d+49NaVKM07lfdBegnOvpHIcJrOKQLtO9ruPewMS4txblZwwb
vZod0O9Ph/zIggY4CEoU1YK+ge2iV//1OsXCaJJ58Iy9FTusgbJiSHr0e73VKSeOnoU/uJ6lPxiP
pVxonkxFzGHNSb88ToHL2Yoswe7EWZD9pLnN33Ky+HPCbjnaXtpDlsSQeDW2KV2aHlwxOVTapmqd
ePWACd/QtIdlLvh0hzzUYoPpNlYtPhuC98uX/S+p8Q+kBtq5gCXuP3eiyVnDvu+t/CvS/OcP/USa
5SeblB4vEPD6mq/gef5JbJifbBPC3bGxA8DrwwWm+Els+J94pE0Jamy5JtYY/9uDxnwD/phmMfed
9r0Ekv4/9KDFh9sYrT7+7aDWNMFN28ZQ/tfbmN4Hk6dciVPJzol7d4DqnA6tw4gujM3SJQwlnouK
WGPKDkR8pX011XNctysV1DRWk6GUuP2aKVMVpvruMreUy3pJ/9FPDcKSW7gpVav+4QX84V0DU8wB
+5xaEymEQ+f/1yP3VT/mYbu0J3ZD0/nSEnb0ssdDSQq9oRtJf7m0/6bkQGrEr/zLEshH2iZ0rO3g
VELP+WOCmZHkVm0ATIDM0e3rPIPc8gG1zD617agx4WSN5iCoi18py4JmWrPyefYBynYId04Ui+oq
9BJW9WXw9MLlhijDZcdEzKeVa+mMB6olhlBPuRTdsrfDsjrRraBfg0qdYkFkIctn0zZ6szP1tGOi
seRcG7rJR3IbSlaxOG9dWfOqSBufj6KNz1pB940FgpxTVu7RNVhmXK4IcsFO9f0uhAW/md1EPrXC
4iYYLVpBLWE/e9q7VHyEwYlbXOFoZtDoZXUaE90pRaZOY5uU4XZzeSUKYbAWJR4ZRyvVMl0wYprz
0aUpO8nEp2fjyPpVUtMvNClkE99NccERXfqzyLiIYGobhzwmZMRSPEl8G9VJVnis3C7Z6Bk715vd
+kUCrsbHrlXcf5FiaTWk5wxnAozZSVok1n+pfTEZX3Fs5sz96CzOCFErWiw+A4kBWn5Zh67BR+f1
wNHWfcbRgS2zuE6L7uobJn5s9yEJZmDXbUm99OOllWalQ9INQ4J+doPnoW/58WAUSESbxH2Ikc0v
a1M1nKRktrkKro15z0s8IuY62ItZFLgXZ5TLTmJxdRIjp888OV2zPGI3zmUdJJFgJ/qUNPEWfUk8
3bwOmgQLtrGmeRI0Bu16cmsNMMRhGG/iaFweDGIUphWS/+lAOIHwN0wvRLdV7czrNA+QjLNl9ojz
qYgk3tqhF21ypxFsycdpfiJ1Bo9PJwBpKNKQ5sPi9KTxpZ1zM8+R+2wMHo2oocYG1cqg8JF7H3hP
2/46kaX3VkbZ8KW2TJrdAhvqUzya0/1ANKyPk7ZWKYJiZfNRTi79SaeiSW24jeoeZLIwrXAGeiqr
ofW4vWg+ue2d2U2OtQMYQCywLoho0tF/th8vFoS9bchveFBw7ciUsMfvczrTI+dvC4LYJqqCpOD1
+2OEgz2a86ZkiREp3WLxRI48l4cZPb7aRsjOCy/DhSb+4lUoEYb/Ye9MltvGtm37KzdeHxkbNdB4
HYI1RaqwLMvuIGSlhbquNvD1d4DOfM+ifKRw/5xGHkfYEkhgYxdrzTmmxstFnDYvJfnBVF8bcoWa
x/Pu02GKr1fKRPVmG2mlZm2SlAq5qU0cbXzZ4GDuOXWvY590P0M3qy2ZZizbOmFBcwGq4yrY/qmy
qbxt7koC0QTQ4c572o4mF52eRKvvk2lSlAelI6joqkWaWUMpJBp+nWK4HD5P6APcz5EhsuQOLHy9
pdtTV+AdCMSZ+tkW93M7gEuWeynFMNcQ3XObTACc8QHNS3xQPm9PWQFX9s4DOZEKD44zAu+xRYyv
tmhrgyciB5059Ge7q1NI9wVxE1qPMnU67ToGpVdRDVDxcZzr1aHl0MNw0oxrKkkQy63tB3X8rVbr
IYC91gXt3zp6ruRLzQyhhh42BrMGjpnnyB1koKDhs9NAIXODlBx6RQynPUJnnnlL9uMphi8pvzid
XyU/TDvXNATOI7lqRDn1mnadsf5M1YJTbECrNNecTFsgORNiF2oIlTkEz8QSJQrEt0hOzSIi0eqU
68J9NPvOB0yhfrL7QM45WUX3mb6Yskpa2OUMDE7rXRDu9JScc1AjCCayqB+wKaijuQxR0WyROVsE
ExgxFX3AIJhn1waWZlCCRTn6gENL8J50kR7gyEL6z8Q3BfM6ng4CyFAftGAiqaZu1UQLvqeNb/+Q
VC0W6Kny6za12PrV1bgi+k7eWoUdfDP1Pl8R7WdwvEXJDEYo/6YaYbbWcoGB3p4yE6G8Xd+4FKE9
Nr/4LYnXSo9RGaSftbhBBSiado2YDFNzL6WX18G0AqNTXvfplF2ZRt+tZmHzLSed8hslmfBTb6Q3
gy1kvKkpMq6rEe67wEm3IRMv+kRvLP08ZEYTrGuKXFcuCxhKr2rap4pLqqWO87qvhpxCto0fPer1
4p5Fp3zMzawMl4SV5OQ+iOJLaFnzraV+snAskya3ZXfyVFpSX6ARQiaORvQFrQaNjw69kTbFwXpI
Ne1kBo0NvVmY+UjYO9uBZYPZ41A1WbFx0mqcN9k6tp9QauvAVG9jvyg3M8dzCYG6fIyTuhwWRJVY
uxxHab8aM7s7Va3hf3LL0NoomE3WpuJa5K8pk7MeR8s6KWFbHZiwx63I83E3KKq7m9pkWI1NXXut
ZnQeXZR4G+aNdd9H/fS3oOV0wKtGlgVpKelPRfV/PDy+2cxx4kdFMAuAKS69ydusikx34jnXUbYw
NJN8BlUMnMMWhgLkgpZccfB5y7fv74vmQsfrXRGqMBNNk8VOlx7pxYnV8CdKsYPp7itixr5GRsTE
ULbzUeb961yYkNl9ERqLspntMuUWOG6vN3x9iKincQMSvCB/MKeKmjl7bkSZ59b3n1/MRh3C7UQK
8uZ4p/IOK2TeuXuiPul3FaFB9wHi2fm8+v6l3m5kcX0TEcJeXCDSvkSDVYFrlwpRGHvdGtVTPqvj
TNpwsA1aWiVUoj8YJb+5nso5RGWYCA70zkWRRoW8WeRpZu4nzHkPP5egPBSsGGY+c2IoXnN73/+O
F+U6nh1fDn4/i8pcsbvcrI/4ulpkwca+tojG+UeywITKCpxLOBE0S/kpT8l6/iygdMg/HqSgjUzu
M0VvTQPL/3rwFLlRCUkpcN91Ub0dBkXfSXUoDu9/zbevAlexiSSwLDzinExeXyUlZTz3o8baEzlR
b8eIAoftjB/Z8X93FQ6U5NTNJDnESq+vYrW6VpkK3+XMkrMimDgaFqE/HyamCysRIRQPz74cJgnI
7KiMCnNPu5im7bne248DnVcgdeqpLWU/fXCkezt/MafPbzm2OZ0/XXyxPOr9caBwuEdybD2qnRMA
nOrZinQpBITcGdFhWM3cyH3/sb2dWZB0AQFU+bYkRlx+VReAiZhKU9sn1OFXfsE82VrU1abYcj4o
o/3mKzI4gDWyB6d6dDlZ2ulA4DLAlb2swwwhAKqhqYH5hFOTGXs+wQHa/qhW/bvvRwiRQ0HWBFqg
X8zQvYhyPXQtdZ9alIzyzCDmWzghIo758PP+vTzXAV8vBy7VCdMwDNu1nbdv2gySEswn8KcasiZj
NTMHSnAivSv7qT4VMTRCcA1sk+XAvg6a0dicaD0SQApWweBwUYBgCihwqshm2XVOxAPcEFFVph8M
t7cToQsM1J4JkBoc08sKfh6ZA306nxGe4WTxIj8qv8L8Z73sY4OhFrts6z+4O2/fXbCpvFUzXMHR
nUuyQUAWkkbbiSHuKOx1paPP0hUpW0TmczkwLP15vMeReqq6tPra9ybFVJ3g8DtUEFW6qYKO7ga7
JLK00f6Hf/zWgzuhzuvwMvDszmSGX0gkosLd0Du89RmttFMszPibGoAfa1I9R1JWiY/KOG/GJt78
+W2glMMQRbnzejKrUNKx6R8nSsWzOEXEs+W8yhmmciaEvH/7f3cx6kZ4O8iXYzm4uBh8OlcEJOHt
zyoo5E/ulWgcTjmmKKmdv3+xN496pg7gqkKZMa945sVbl81A5cYX497yZ4kYRklGFi8ip8T3L6Qh
cX29AwPwCf6VFYEvh6h1/iS/PLQUpbkEsz+wg6jD5kZwhsM86TRt8tlXiqk5lHFPJcQIDOB9Q4j7
HwmUXkPHmJfBoqJ8Hs1CRIX0Rt1r1Kn8qeoSikUpi6qXjlRqlrIM+OWnzVlH1hLsgVf8/W/y9vmA
cHAhzbCu6QBx5jf2ly8S5SO4qqxp9toElGsAg3PI4JBtAoFu7P1LvXn5Me0zBgzgJpT03iB32kBo
bS+J3K1nJRseCr5/VVQuIhSJNi6XH9YP59Xrl4kRdx3zocarD9bEFG+eEgFlulrVprG3Kmn8sCyt
39cGssxzQWTONlaX1ZSanwsptQ9mOu1yiNCjBORiWVh3ZrAKa8DrO2ukUNuAB8Z7VaWSNC1F7Fgk
5SH96pD3wxRwvltqkhjLvmjU5uQGiGNzvabloLXIcxDUxuOd6DKqiFMy12uq2p4PFl3NnyebcVRn
VgN2n99/Y7ejkvObhsjcujSsZkI5RqlbkxTAh3oeXqnCYrAZ2xrmeF+PyCE1q5E35jALeRsfItYh
oXAElO6s3nOwGyRHUyi0dAVhBLcD1YZTbbUK6W+RdVOMqjJtCoy1C6rYOS1EokzEFWVpkXv43jqX
hIu6vGoTgyjhmdg/LIuxmjhAT9Ee3IDqGX1qEiOAGgBUwqIj2ril9k0yc/GkT6TY8M6oeKS8DuKD
+vdQOwlFcQXVsodicy6GjkES3vQw0YOVrVQAOq2CEiUcRNcPt1afcCrKq4m/nSr6dufNZ5/4VF7c
dN7XVCXvWpin5vhCtTwCHqIGyKYWYy1R+iI+mRWD9G1vUBqkxVUSVH1726DOQb5EDGa9KtSsTO6K
aW7X112rVmtV0DtMhOZcIc8ukju7VFGcAvaaqPDG5vQDhw2S2Lois8izh5THLEXED/LVzSdz4ON+
moNSgU9psXHVczdnNWxHbS5KCFRdW+XI5amDULlqp1kC52Sjpf+j++5ge4K5HGZmvIw75ZMsIi5d
JUAxlq6AhYa/OtUb7TofSGW5UyMlbJYJwyW84byKr0xFo1J6tEGNXd/XjU3aZDuzTEoiTeCSIWQ1
AWGU+zzvOUho9hDZVwY6adycZ3UyKj0YgfRGqWmR89dMG5lyhl1okUuVMeiErO/VnFiEDa52Blge
0tc+Id+SNz/3AdTs0Y5OgUWpIbTgCu3pCurjAbOhdEiUGQv54qI/unGmHlbvuQSHSJoPo4eSNmys
0fLzw9DHGd4MwJ/PrxXBSykjlHdmsPXYecrNiNIbTCP1XpVqCNeJVRHFZAstzqtRqjabyrE4mYWp
yZPSmrlmrsdN9x3c8oBxCtrrzc/WDN3KJ9/U541EYLC3cwobdK6KassLa8rzpElw/JGqoAJ/Xv5s
q6PIGFK7sq8ILMDamYiIbMkChl5zAJ7Ia5qVCp2GdDS4sYaP2GMdu1oQ3eJ+44OogtrJmgid5i6f
1Ep+66StKz2FHjNJ7hz4F9jPZKreW3GcG15X+9H4w1HoZKwgYGvG7aiWVIHDkb2xzvs32BnrMW0A
pMMh5QrGikE3B9at0er2FzbmyAPIcpjVyos06kvUYL4Pic5jCjfjPaG4VOvHFBHtmgra5FCSAOG5
J8tyRnBQIW8dCmRT18fDzxX/v33SD/qkeP/nBec/90kPT3nz1PzaJf3nR/71tBt4blzKSOw9DSoh
Kq3Qf7qkJM//RXNUw6A+H2AgAP7/Linbt3+dOaT3sXFVUeKTmI2x54+yrWngv16r5+05+w+ao6yU
rJzWxUax8lsnjQNpHTKNXpKHyUhlxiHnFLkVlaGSbEubcBA4LkmmF/6pyEcV1SorFKyPCcWn+ikl
XVTJ9k2DSFbSOZAs9lvHx4OGA6Q3ZzVbOpWnJDRo8q6zmsSp4dRShqGPMzKXESjckPQUrNsmzawr
FDLNcxIMt60R2UT+aLR/jNCy16nhukTHVQE5ytP4SXGmSb2aWvJ0vcpVcwJBOADF9BnVuhFXuVRT
04sbAfbBRhfcbNMK1OdNTIz0p7ry3a801HQ4G9hkVWxxfVwerLxmBkO6/6ig2C64BNuGlaTGG21K
2xY58sc8W+lF5FwnVW59rYArLRW3GL5FvYFH1GztddGh6aSKAJQt7jWJG1cPFQfPgVJukilLd3GX
ht+sxqwetUYH8KQWaOgK13lO5XhyRI1uF1TouOM//rGHUX4dmZHYQlRXV22su56EJMS/0d3qtotz
Ij/FOIplOwSU2rHNuyznXYGJ0fCtcTGoeFUQSWU3HT6MB/qQJL3U47Aha3G8dRtt3GNlnRlSEVZz
JhglAgMfR38zHszbOCFwHOuHplyHWe5spGnhJSqkCoipze9D2kSbyemKG0yxttfLIMTB7rTa0TB7
7YtSpI2B0FjTrwsj6JZuicE9s217dmJNh7Q1CbmJujlyWMu7lTL7FwfFx+o16NOW3rosCHmspm8K
2lHK5qmyqaJq2hmhNj0DmLJ3YaOWnybMFKdOqYqrQgm6DLytMl7LbrJoWa9lb7SahVn8n/+H1GP0
4VExtbJEyycI0QHm3LtGXu/jEmp1jqWgGdJiabd+hRqR5hQoFNVBRNoPaTNMK8FyL57P08R/Z9QP
ZlQSAGZ1wX+eUe/C4u8f/7Nr0qf871/n1X9+8F8HpPqXqgmMjtCS8BhS7/1/86qt/kVZ2xA/01Nn
1N6/2hPmW45EKBzmeRQMKn/1Ly2EX4dsfjY+Imf5E90JetbXMyysQIeSMAQRw+BzUYV5fSCp6oD8
JNcttopN1nMM9OETnt42QvLuohbWzMch62dOWYnguSsf08BUdmKwTxq91MTLphBSVmNkt26f5TeQ
Hh5MX8DQQ0zN7sUYqN6BTd/VyJ49Y1TsNSKqAR+bfSrnREdNquzxhvqJDuzRGtIj/VXcN6W/bBH+
YfpgiwDMwqEvHb10ootOGWocr7JLDgc5mQmCiXYhTQ3kg5gOhStuLLUBMl8PTwVd6IWZ1Fjxx2RR
t6DRZ95wpoOup5x/snW5YataYkPLX0hpOw5qf+dLM1wYUbfGrnMkevzGiMeDCPhXCAGxfERP5EEU
y6Kans022aM7eYbH/FiNzbpIafTUWah/8StjG9UOgleBlq5o/Ak4nXNSW/0x6dMnm7PBWgTDnaiT
43wH2ox8BIIxX+JyNluRQr/WZ7K5Dl0dCyPEDLr494E+3Dm5RB2sWcTMpe7z4CcEOITGFpvLIelg
2E+zY1IZGm6MEJ5hRnttNrfIRN5bhIYNpfEY6sk+kOlTXcWQas2THeqURSBerwy+EJKCl6Idb4yU
ZzXq7bpyS2TxRrKfsP0RSR8CodAoDmkFN0oLawLf2QQuEHaGqyghVgHkInVbwOarQJnvZZg9dSrF
d0Ea5aIdCmzoXKsEo7/ifHYDuPam1QgCDafDmQSv9OJQ2gUJAEn4oqf8M1ONjkkiDxoPZ8tO1lrE
bMwXhTE+TD5w+rS1yHp1dWWZNFyojxyACpBpr2r2ocXIWdcgqAC7030mTCgv+eDlLICI5uFkIodc
oVV5doqJHmLA9jWso1NS2Y+RFN+dSr92B86leNzXo9ZuUWRgs5P9/VSZW3yoLQNV3wYZz0gRDly3
tm+RkU8HPHYhDnqeJxVvfe/ajAQ5QaSrKHNiyRMPeaA+u/qA/0SSQNcGKUyV/r6qu3tDpi8ZQEqP
CPoWnbC81301hLIPjp+QCbx7RNF6HPEj73zf1dw6Uct/LKo8XtNrOpWU99fgJXHz82xCCaxm0C2w
hvWM82A4KirdXE2hqewrLgEl4bisZ9Y2va8CVBzt67EyTG90235bzahuAj77XQMSYSd7RblOwjFd
VVTQr3OlHNcC4sw+C6vG05RUf26Bf499bV2pDhJeRk0Bp2cJpqyMl25W6Us7mYYn3y7Y/QQl9AyU
W1X+QKf0IZOK1S0noyHZM9NQT4T+yciTbxg+enKOQLmF1ggRIVqW7VivKkMSKltblhXDnqgJXCta
Ap7s6pQq4U1egEEhuvyhUFRyUTrTXPWd+STzsX7OUaPwVsbhimr8wrHHeFFOrkXMGph/bSz8G7Ul
ozTIGf5TrD0XpAYtmioDvdELz5KaugYexnMDyrboJoYhKFuxlPiwrg1hdxupMejGxH60FevUadWw
8/v6RRnqA4jpD1DEF/tkZnFXg5RHvZgtsPkGEkykJBnWQ1JsjTmxBn8CYSOOPMG6PE6EUPxZefB8
Ner0CCKpnqnO5a7cNYYut0Y730JaKpa5muw1ap8LS2dC/2UxvflZlfuVyH1Zq+N7QbIiDY8+8ywx
vNj/D7Yt9dgvC6pfyZPrMxvO03HMAcCDLQU+lD+J9fvXvGBnzd9O57BBbwhR6Pz/r1fEQM/d0AEk
tx1bM1yZTX9PBCsdZ93YDnO4wfx9cWEf0L19BLV+I+4+XxuOHd1RFSnMZecNmfEwxaOTbwmmQmRV
AD0dfXg3TBeHuIiTLekbzwMofjJ/+34f9w3vLdTYRR2Oz6EFLyOfDl0w98xI13DnlBwwLSvNGQ6D
xfRNXaX0EoOxWsTH3KoxefZ3MgsehBkiXJbGqXNSxZMFiQ2miYwgoPnJlpnp4f2bfFFhPt9kKvIa
klpVmNplu0FLIzcrNCPfhhoinULcEEiEHRqe/AfX4Vj6qto731FD5TBqU5RnKF30MpEEOpK/ZKwS
/7xrqFWNKg42kTIJk/8QL5Gmg9Un/ijtRyqmIkNswxpqTMFL1TMvz1uVOGEDQWb5IVBIbHKH7h4F
ykmv+03oMN2bJSFPQYA8pZKafAxM8gky1CxYPsbo0ImakkwiH+QcBNNpkbFvI4foZgtdAf7OFz8y
ab8noNpr6RQbZGAvfjE9OEG3Bj7F4l3qWzwbW+ymkRdkoBlBMxwSgtA9rZtu7HHWFWn8btdRvtVm
Mnq2+iF7/jczDE4IigPqrB5405ultFxUJIDn22nAcst2QjKzIaNCwDfoH3Tn5j7JrxX6+ZmRh4gm
wrGB4l02BGttpJdujDkmvv7OaIiqKT6aMM9v0sU1MCprdEf5L5qP+TP82uIIq6RNhQBY4/bluomk
5qGgeZ5n+mjSx01b+3vOYtTNtdPgu+HKztO9Iv0vTRx/dyxiQbWsrxHaxfqWChaLrMvsVI7ZUVWD
l8ka9JWNRm2b6lDXYpMQkQ7Ww1UaWaveKT87ZEfRQ3eCnTFGo0e5GbkVol9qBVXJoQ5gFQdobQNz
tF0ILXpBT5UsUJ8ee5nsEzMYCWiJ2aCCqYN7VXpkIkReL9q7ItfClaFPH0kqfvPG8ixQ4NA4QfF9
2UbLtbKVxZjlWxVO26IPKfRFwIkWGtbGoxpyByK2W8t0dE6ZaZWe35ByPoHXbmPGsp/ghaXMvR58
Mh9bPFtLDHyPQwzhDq0I5c7eOvl4yz0CB04hlZIl9WAIFNhblnY8PghteJ4agaw5+oSnhV1VxReu
FblJQvEwshFblH5YbvR02LjlcBcAQFrENePTKJn4GgupoKsYMenrhC5pJMe4Zd0f359tfvOSsGbM
/1N1l9PbxWFqCCo7bQeAbWQxLdniYMgZ+DiG6BZ+GXzwRFT1ot84T6IOqzDTGryWmZPzegxXBsHB
iNvyba01+Uq1GtLR/Hjvs1K5Ks9nKhiSdPBQ9WpMU6DjHqMgxfnIBrBD2rEocrf0oqwH3WtN4MXS
psXG43xvEvVK6Z3r1M2wYbns9mVe6Eu9bJ5BAN/JdDwQOcNizDAL9OTJH+ZdKhFx8SSOVQfeSxbE
YEXtqm9jZ93ySM/Hy8mQ+pJ2v+a5dbK3lJafKKmclz5YuJRiGbkz1PznQ5CfkzM3tLBnSHO6j1oO
ks7Mop2IuVmY03Bf0zpEjezCFunv0areIPrcg3UkxMrulviOxuX8B4XEXCDP84Asu36tGgTazK9R
I81TYQ/3VjAfIEwCyByLrKi0Yrck/Pgoq4R8yJJ/XSvmI9hmXjEqLleuKZ/rtl0OeEuRMkbHSAer
4Uq24tgtHuOwh/JhWJ5emFtk7HsFTPI5765GBLpo23TPoXiT+awsUdAzMHk7rKE9pqr5LWwo7ySq
eeqbnoDpekS7OGzkhO5nIBjt4LCzT1vjUatJjfpg5P7m9WavQwA20hRG1BvJ1KjHNAHMbNvY43Pe
9HeNYN3rOWb55O8s5/3X+ahdgAxcty47vfM7n4ftGhb7sKhifqzK9GXS5vHKTdyl09e6TeBcQAtF
c/IVDYhxm84ZOz2tT4KjYCFXc/oOvB/3iD+bsOmAdZEOFpYx5nJvsvWTpjDHxO340Otst0StQ5oX
pJ3KoIXy5rCzDjgYsh6G1D29OGCbbcfdfQtOZlFr2IkdjqRul1Kq7O4ME2RKkVpyFdWJvqyG6ZCF
AzygzIHKqGDgKsZnlE3lusaJbHM62CaRdepZRDhkdvc6DZ55N9/a/66v/62wfVBhU2e95S9jdfnU
Pv3PTz7Z6Sn78X//z1XRRc2bvIqfP/Wvucv5ixoZYgVD/wnPZd7919xl/CXYtpDLS5qtDt6Lv/oX
MKZTYGP+xLwFrBfhGRqxfwpsGr/w50qnoURBjPZHbQz9Yj/DxD2rLQFczckY9pv9DI73oSsitd6Z
uW8jAI4V9U6E1XR0+ogczSp25j2kLb43iu3fw6qodyy0/l6pI38/y6dpldvqVQGdYpNgL/C0Xk1h
eDuJcu+UWbO0w9IELC5a11NBZV+rudL9YPFTrySb2Qc6vO2qJLYSMz5F+0IYoVzmmt0v6WzT3g1E
PWzaTJm2RQVstsP+dPrlkf3mHHexMHIHDMNi+uA2AEVG+PB6peJIU2OOL8udrFV5AxXX3QRj59Jb
befvxed+/3oXs9n5enSOdAqrbO7Zsr6+HiweIYMkKdGC10R8Bun3mfOJtIx78P6VLoSE85VsEHZo
SRyTM/GlonYC+EAms5UCVK6apRbH42yjUjaO7kef8PgYG9L5/Lv3L/qbr4fA2xa0xSgniDPQ7pfN
ayw0QgDyJt3R22dVUWbmegMI2lx20qzHxZ9fzTRUGn+0rS378ggVuM4Q5Vmc7lQxmHTnoTCtpQUg
+Zqs1/v3r6Ve1KPn+wmIj4vYKHRmOdrrJwd9Kg0zet+7KpQpfI/QB/RYVUQOIswDeDyG8rqrOzo8
MKm2U0pQ5wqlb/PH3xlVGqcPKjX0Q5nfX38Mlil7zDo93lVdQhtbNmOztALfv3etkkyD97/02zFE
MR+h8ryH+432rq7cVG9rK96V6jTdFk7dLFuFN7gk4CPcjU3EAmznbuJ8cN23w4hCA6RGPNSzjfJS
r4Y7aIgCq4zniMK+BHzm3g96NwyLPOriP7vW2VtLB5S4Lh6vygHi9Q01IoXqeuhGwMpokcKksTkt
iXo8BNDZPr9/Py/m258+XnbEtDQ4qlBieH2tOGstpVYYQ9PIaXVZ+Ha2TyO9V5fvX+eyUnT2C1Na
QEl8Hq7a6+t0VtrUViGjnS/MPl7KIeZLcW6F98pu5VMYRRlCBxQSOE1nOtyKXJXwgyPHxdiZvytV
Kia62QdvvRGK9mR0RZXZ8hn6htaz2lcwASYlOPr6SIhk4JhLOt/jB/P5pbp4vuzsMUHJhnpWE5fH
5z6wyBHGRLsLHV//UsdWtmdbOZ5KOr4bNmk4jIjLkzlkQhnYnj90Y78brFz+DcS9qp9LeOv7xM/9
bTB354EP8p8pVm7ff0K/+5y4Ddga4MSBhX9ZqkxM3R+oXShbWl/W93HsjNrrqxT0kp9ag0XrOS5B
qseKba8UjktHXGxjutBz3991SWEc3Nb1d8Qa6SdXsRp7beF/iZdF6NofBb29HbUOIn923rhCHArW
F6c54eYIU9Mh2mWuwC+WBI5MvLxp2tX79+TirefRYTHnkWHAmJ0gl2tjpGjcFKWJdhytp1tiVpEj
wfg0D3TDzU/vX+tyOj9fzEb0OLsk8FNdHlFHpzEbQ8ZM50WdLAPH75dw/zqPMJ0EKnUZeHhFx4OK
WOmrkuUkthZmu/noQ5yLE79We+Y0M4Qkc5ImD9q5xNSkdalovBn+1sbEN+7sVGMybV2pl7ugK7Ht
Yv//bgKv8KKoA0AyliFRglGU1A5UUkHWHWe1vdt1400LfR00UgVRyqs4FESehpDzmIYNMQdRpd1N
qe6/9KTOPDhjOh1JOeCw4AJv+2RX1G60jJDxvhZMuA1H5juzS6xPgBPFtiUp5yokSq9bijJSIPdg
KB4DX+8WaR7211kt2qfUH8X3CRrHEfnLOC1cmfsvmaOYyO8y/OgLDM7+dmpAl61jO+yoI9H0YY9Q
JIZYEABtPBEurT7nXaZ/Hs7nZQlzha6j9I2XtG8NwodbYnRWDdmJx0DnzTZMpha17iOCo5m8iyYw
XwKSKDUyj9g2erkvHIIXI5eKpQgtYzMYCNiXuS2bvx2701Z5XNlfnQq15h1wdcYbb3+QwDSae4tl
WSu3joascCGazv46EckDBtUNjvb8s41Z8DFGUzc4t88nTRuhxb1b6OORdYYo32ocrs+31+ccvdKw
PNyWehUm+4KU6nDnqwEh3JrIwmMSuFlH1yqMy5V9nq1oTB7qdmKGOjvVCT1nRBYCYZ6Xpuq07aKS
ezeaTtR4tRAhnbnI+NLVgtKUFoj8Rk80e6aZ83sQSIdHqyXFCLts9L0W7oDBoq6JIXaxkU8LNFXm
J+Kz9M9ODsJpoWjc20zXou9pkGmI5ArjiURlBNC8NIRX+1E23ZoDZAivTdBCAoaT17jZe+ywhhp9
S62WqYmImgd1FEa60udxmIH9hH+CoxhAqNNGy0mqbGCw007rvE8ZS3bWTsdgGMHG+hy9xkXb9NNt
Zio0jKeMfU4XNsDYY75As8jiYfK9hgG2Il6pfAqHQMD4dhi9ZmLIm9onywOPNScG0nkUmsxzqVwE
xngMlDTeJ066cicy0JBdyWu86tW6jW11S5+jWFVYur1RKepbfFrRTjh1fhgCFFdETUQISxtxJPZ3
2ndQTrd4Xfz7oLVXBQGoT5WVJ6ASwsTzfdO+ziZ7A4sTqVXuy42IYnBa5L8tcKMTozGSTpF0+lIo
cvI0fGmeipZq7UoowEaN+9fjrmoPbtRfRwFc2Vh112FIDARBHsWebhE9P6Ujeyob3EWV8bXSxKk9
uIMpYc4t6dINLZXWNL7WdqMfQXdc16gbF4iT5LInM9djwdHXZhV9tnwrw5ZaaoeUVpLoEtMr23zY
JG4mvAT0AtkYwkKKZEBwcMO7Jhy/u6X2VHZKs4oV6iujRVqCNvXajn7zY2XRqUJsVabeKB1Wta7U
vmW6sYeSqlL2IxfUIhU6MTC+9v6hyO3gsUWgtgqNUe7DNGMCNuY9UqaNJyvSdTB+TXWrUgqkdGUm
y2myrhK7whCwwNlPEzuZJ5Gg+UEiRrkd1SKmi+r3frUYAx1ZOx1XldD0wL7qzJQPVKQUm4Ada9Nn
c0KyKqGFdCvKMwAZITtes1EywuUAh2CZYE76XJdj8Bkg2/BpLGAELoqmhOqFSn08JpjQV36G1s5I
WufvOIvqnaSYswsrN+Oi7KKPdSDuHHMY7uBBjit96rrVvP6Q4lBAUPaisspumpZgN5s3Ld0ZCirI
hZYUvleP7EXAT7AW5lZDkcmOmIryYQ7VZUWwsYcSUc3RB0EYIhK2eWt3EsamG3oDcUipZdeNaB9s
8B9LdYj6k1FNTuwFBDKSW20lRrw2Y438iLJJ1nmcmDfgKxtQGl3wpY2D4aB3ctlG/rCPh06QUecM
7je4xTSczFxrKO4zT+5ytw73hBeQSqcNTrOd+oyBGbN34IiQKrfpWNurbKwfc7Ld1iIjZKQzcuel
NSQRIFauavdaZtpf5DC500aYkUK+GnVqv+jYj+UgMctpck+gCq1bkOi0WYsC6Xdb2VtO0O7WlapG
pV3t6h+l5jircojHfdXqRzszxNH16wGZj6teAbDK2cLkNslwqXub+pUfLnzd1zn8x6FBmaIGTRcp
VB/a1N3zUEnYM4nxYREmTCZXeuNZTqK5tUlh3Emk+EunqLSlg6zdJyaEjD0/MDfASNK1RX7ACvOA
8TkhUfImaNH/ZL4a73xKmkfuYISQpvcqFOmb3jQZ2G5+hPgjPD9ztZugSs2tWdn6lRsQkliXk/nJ
h8mxzJyh2KTYBNfp1DhPXctXYqIBztMMEYa4tqijReKbzibETQaiYVAbkH4+SFch9VMnnOIaZDvb
flcvLHq4SpyvxkQpDKIz+3STJrn91UwsijhFFRwIoXCKpe8b6W5U3PFHy3H8qtWHDqmpIh2afoB+
PTIuWdMhZNdeXvTmiRM7wk1UixwA1GKfqmPL29WWxyHO0pvSMttrh67nVsdR5nqR62wzCso7GhTU
YVXfOWA78o9xh3rSCPrse5JXtrVKSrf6YhCPhMMtTl5cM4t8r7ThJxBNRy0pTusHuym/ZfzqVV0V
Rkow+qRhlvan/kmURkyyotIou6Ds2Ms6qqCzFebm0ohJ5gR6HHmiiFc88WiVZIBEFLdEalkiLzdd
vVnlCJqOttsV320173FIx8rScVkDq1DHr2ISQmM4SXujir75HtdATeIqZdVgEgAE03pUbKvE/NyK
LrebZwtuobEQmInCl1AhlbHF7Qal12hzjkmt8gK4Oj9KupmnaDC7z//L3nksx41safiJEAFvtuVQ
VfSe0gZBShS8SyQS5unnA++dCanIEKN7PYteqEUVCFQi85z//EaLI/Vqi9T/FvcBQP0S/1lsRn32
HY69qSw8vL8qRmGaa2OnYmZBvC1d9TRJg6AfsG3yiBShpVmb1StCU401VVR8OZmTh4lGC6oBNYTM
J+zy+a3kuLerTL9AFlTg1TBwZhDzOuHV3feuS3VZJ4vNZjvuDeYsR0MQWLpBk1CznU1zfIcppTmt
ocARIxWMHCMG6BDrssA0Oe5mHDeLQN8Fec33xqEQWnojj82c9j8aeiM6DLLwKq3kKQg//R7h0oIC
jRLnIvEas4JfLca9q1s4zeIH8KKZjfbLdPvhPPKJEHSqOVsbNR872mPwYKAdxvzDEd8jCF6Uk3qw
brv0gcI42srIJY40b29d6zGOZ+K5ZrbXqIhYVCUMhIqsBF+79ZhwrjKvwr/H83ewZd2VqAgvIdmn
XI0UJxvPI/TewCxj5dNjo+VbLIjH9DUvzKTCCpihX59A0pvceA9r2Nz17vCGb0kQ0svb61aYwS5H
F7zOSxd32tJZG6kyVhhe7/w4iNd4LGgbL2I5Y6VjnE1OGfaz8TIv0+6k7v3QnFrcR8qpCEnHHe9a
10wYxfvxRVYpIrB1a9XOZYUhpzKPKcDutgPNOqYYA2JLDDxgjop4q0b0YZNI/TWXJPzQ43PqUAgd
7b62t/CfsOAeJAFScszOc4NBp4thr0XBtaapdmFUj1eDqxsIMkZ372AJuNZL5dOaNJhy4EKNgje6
Hg2GprLAGtiX3ZsUWr1t0CKGhouxdNkG33EmKndialw4e2AHc6wfyJ296S3tJXXtXR0l0ND64JJ4
02Optd+Gcr7q8+hItstDI6ILtlwAIxJpzlwx/8Jk/pEJ6a1nVmFDNb2usuIl0FMI3fjtkgkQvCKN
69YzvNNNoBnI7IpUbPXafB0Dg8JKi9nkE/NQuBD0ILftMrymx8Rjfh67P0oVNAzeQbXJhaQjiIe+
f5qt+ceo0oOb9eaOCSyirSmY4icdvvS8EkjEjojO8FefJmKmUis0MFlp0+dRjd2+lwnW8w+6r/r7
1kd3mHTpHc7OCaa+Qb4WreqfNVP423FQcq/oYc77Hj9jMWbLaz7pR8dKvWdyFqowLVvX33TJIA5p
6wKPMt6mnfCCZAxr0pi2OmMnm6G4O59L5Whihwb0luiU4CfxYJN21ODETsYqDzpfD01lDtYZIpmu
y1ZtosbrwhTL55ltnr1MgM7Yf2dLenpMrlKAW2zeCGifvp1BGcgKZDcdhPdVTj2096ze0y5lL7HU
7bQ6g9KJ+SEMhIGWMw+YpPdm9M2P8+hXF7m8gFyVEQO27DQipk8jtTH9mrYoZtn3m5rtBZxpmWmQ
8hZ96xHGbSPonLuqNh1CWefxsuWMe8QUZ7rQ4KGuzdTTtnJqXf0y05xUbWUw0Xb0HtvS0GUWvKql
OzHSUb1lszlcZe5knKMynHco8PJjkg/Rt7jUALlj1IO3RufILaIsOpF4VvprXQ+ucyETtbS8gYRm
mjhN99SiSdvAaXL1sDEscaC256OhImjkCdOgb5wpnnceTvbXOoyc726BP3QqKP9grjbXjiDk21DV
oWribD1z5B/MvOMg7azoiOUkoABCjQsfu+ez90nN+/VUY2vbqXbFIXItZjZ5QZqfZ5fP7z8SYIp0
q7u0/bWXBSFD2XlvWnnz0pWSHmwUJiiBbw1Xw0zZo9FsMuuZKxdiNg8T7Qa2QjjeoA0DKG6KkTHK
iDtJn/PHxfcJkkSaBKEW8Csy3mTQPssqdEune6pTyQ2kGZ/IPjLfdAAv18jejOcSFR6lfa7zOw+j
OAinGq/zkXp31hJ9PyM4vsBxcJL4WXFfdgkW3ji0fa1KmnrtTFkbUqrR2/d9gS0QmkoIAukMKgJ4
yWawZN1EOrKc2lZOe8gjPNhY//qsnQd13LwA/qWhnmcgiv58FgjRoWkrAgkkgwwoWVXxXO8w9Rls
7NWlfukYg3NWZzMTstkBvIrm/Pi+7jQs+nY4B2iU/7J4LEQx3ySyIylNjYuVa4+2/5dWga6RWWjP
N0W/PJOiZ8pm8Ee+qxFmgOKxAVKubaOZL8zKqMJ6geLI+5kvvCkiF7CAklDX2NC7NitA2ksMQoD0
8KYoMvcuJspjGyQw8VCVgOd7GIOMOPE/lzr/JK9scfCq5W/xLxQbw4Vbs8YFZ7pQfNB2wjDeYT6t
6c+J4cBaQecZhBhiG7eJRnltYI/GG7k0/AZ5lL9m9AJnKmM1WTMfuqgmX4ASK4voYlM9SEjm54Ex
REdFmtALjpLQ4KKEV0dLeIWxjWY2OcjoGDVG/ZLj3IrT3aiheu1UoRPFVUTGLc0Bd1hh0g+bJY5z
KuBoqMKgSs1z+hbxJIPl8ZZ6kR97BL0XqqvN2yGHj/v+wppdnvzE8rh5aX3kghzlnToWcooOEsi1
XPW+1r3ME3bYOoicbPl3gUjzMzbf1x4a5joxUloP2fyodD9YBwzzwk5B09Il346UES87xlHrqJ8C
EIsqgMOl5DauXTzzgcAvmlJF3wT6Tmc9u7NxhrmFcVVZbnR0isUEUNL5OBsM4IJQtxzAD8ai/sZZ
VsHQAM05jQOkgHAOIrIv6QmHoGeVeLP+GutZ88IoUqvXzGJ5p2vhRJua7nSHaCH6BmW2ColW1u5n
GoJfXtRww4Fc1qDQITZ7Dm5Rabw48PjEGSPGQBDg+R5tn+8m6g3CmeWsaTDG565Ox+8j3hD6qqMg
F0CpTbxNKCs4GZuMxPROVQTnQFdI9cH/2WDo8AuX5OCoHMzeV/HAyWSnQ7ubHG/CNBF/s4MK2uhb
5jpOhWMkQY74rQFwbwibqaf/wM//T3T4kuiAKcRvwPUHosMFZshvv2uImOss/+K/JAcXaeVixuNa
JvMB1h/zg/+SHNAQYerEOAYemLdYV/0fx8H2iF6Dr+l70NGwR9ehWvyviAj6g7NIPRkjBwwEoD/8
AwPb06EC0wQaZj6HWRQONqeWrBMkXAu3ARgE0RaPCGe6IPLvt6fxCYfg4yUgeWCzRPnIrwyT4s9p
GyOkpTgM5r2KrFU++yttgp3r8kj/T771L66y/Ba/jdbJMB1RAHEVr/read/r8U06X1AGvrqRk/Gk
l9Y2rTuX6OcbT7+ZUvwmXv9+F3ibLJ/y+8iD7DzG9Qx5TFYG/MCTx9Wh2MrerakdrRI/0Cjpw5YN
wdxS1857J8qLW4Sa7J5FzxHd6f1u7KxxS5SdEU6jGsK0EeLRxOzTWHOMZxshvRvTKRVmi2oczgPh
pnQHQt9YEj66oaLoLtVNqi+v7LP7aYHSvMzLzqBeAq/XgAV+s8l8v9uSjqf2fSbWpIwmOpWo4W5y
zUsuioa4hLzt65WbwndzRU85oBfeme7PLvMhsm2R8UzJhd5qLvv3whHTAUYTzVFnMi77cZWPskBy
lvfnfVDODymMu03SJBANvfaHa5Yes8bS2voaISudNyPHNLtzG8XbA6oQ+2ZAGBzi+1lsa0tklDkE
oBa9Ye+6HKMBb2yMC58Of5tZ9ohN4ahuLU/yIRwI5x7U/W09++YE3tkZF1GETLQGHFjHdZ/cRJka
fgSynG7UbGFv70bYvHoq43rp/DbgQvycNDA5NiXDggeGk461GWbjTQhMFNaM0eQvbZG7rMeskI8B
Rr4JNAxp3yil80HLA4bFcVHTpiMpkiVEuclxN2UTyXOCqC0IunZcbiOyMsmJ7owcyIZ4n77ItMss
tt9kp9mMa2X/M5vHB3s23wKyt7+NJoGxdq+lz1hNZAd9AvhFbtAaYTXYb0tFjKnH0M77rNVxvmW4
h+gumuVjr/N5BOE162z08mMZON1jqk3emmg576z0+4QTeYgwIxZGiC3DEjJrZoe4stQmEI3YDcwv
wxpmO6CQ68brIJqirT/iJrKeCzzJHED7Pc0UFzBnNIFtJsOh9PN95mTqLq/n/g4hIT8sgo6FgbfE
TRFPhEnjgntkrG3jx1j3W8Xk+MoPeJyr1jKiTQmWuzHZOy/lEGTZIWNMg68C0t7ViJlvtFgnGLeI
4WKGc6l+h1FtPq4aTFauTLxJwiSO9dCwRfQakfRNHLipRZfmEIAxkyvp9SvbqKAmA/RdTYkwN1NM
4Af56fZxakR73hLAcmsQdHZwg8a9jjRLC7uGADXPKOPzwXYeo7KlPvJgi4L6KJ3pCwDEoRWECvX9
SOIt2vXoVTKBXAXNUMuVpfVaiBzN/0WUkP8LeEuuO8xSzwTehK9JoJPs0re2scJHSd9qnQzAg4Pl
eUQkDG+IEvlJohFPslMIsJKYWaXRGdO+RJV0XsSxfU/vMG+jyTcUF3OMEMGFwD3RHp59M1Lfq8hJ
bvSy1feK6Ft3Y/cjZT2m5QC1oJw/jJx475ZUncveGocXYVnVRdXHwdVozNY9TQAzpa6jxRxbwzl7
9z1CazTv4kb41zhpVC9T4gw3YsLneswSeTl2LeKzkXK6awPnLG/owozWUWvCYt27ZrL8jYQcsqfC
9tUarx4u0OLWlKwKM5I3Yta9inCmKPcQibjOhvl/vVPRoP/C5gZDmqSok7sWVf5PZ3a7vaHYhHKt
7EKWBsNLnON3DW46oayHuNx0TdphLp3Y216327NicOcMIKlN7mcqvngVq4LPdKLE3WQBpgKMFOcj
v218b5JtcpzyqT1jdrDIBKK0XWd4N2YrshiDg0/FsKuzzGUiGAcHpwvokeglto0eayFegSlqTZfU
tDUoIW1uoMutPglx+E9XmbT+tItIb0Sr0GMEYupFsFaR5DmM9UxuFl3SdVWI9pX4YMk2pvKborYB
vDMdcjK7wPc0DeZtrTxvL/HtfsOFYN6ZsE7O3numAasZn7AMquMur41X6VUMHAtq918dpNzHqRsZ
3mKDcnz/cbNyHbLu6Y1gjeAcPDve0gXDaOx8cG2F2c+0ZQ3PPF3S5WwjXiYzyyWZ/YGsgMKodT+Z
1O5WsQBreAc/eaPsNtS+/KgtLG2bpjQE7+282cXm7WIx9S2zk/pRpWUZyqCvQjryaJvOhr7KtCUz
uwXG1Mel2K/7F8Qr8uB7rp+v4j5zoNzn+h7xXc7mKdRlAOhMt5qQeS2MIIVtPyqaNBkHK6ZlI37d
wbTY4BiIok2LzGagp/KIuzy9gFe7sl8w8nmPdzy/sD668z5IgQoMDIOe3ye1qb0gM+90Tqfxq9DD
SB6CUdNzWQKScZ2d/W5lCBra2mu1+yZ1oXThbCq3voUnRY3l2KFHsPfzvSPMl261xN7mLCL1nial
g8bYxmp5+zU/pBoVB6vR8schSIOwqlpwiNbVto4tAmYgIAvxO360HHZdwAREy8BSBhe0xzJoneqA
cUwCpnRticl+Mcq22FYNC9yNFlExK3oNiYuwcVuv3jLO8ANz3+6+y935kYUUXxMaFSMi6YO7KmOM
g3iYTlg0VegLy32WFKQIbglTPC+GClnMe+dnRtp4jfv2fDNrunpTVaQ9lF4TgeDIzNgQIfbf7ymX
Y/RrwgRoO9rWsNNtHPbBQ7T7GKf0a1zWmSwUJuYPzph+q/rOvwlqNe40vXeerH6yn5TQ7CfUAdMl
J5W7S9pE20xpqm3AFsAQo6i+mDHWu60xqNiaONhvtdwaL9+fOpl/CWwK378yc1Iwq6rm4OuyM3zI
DRR6mFXggT4sptj6bnRq/cxjhrKtgkweykla26Yt0WIJ3eYl9nDT6+mjryLfiA+M/Bm7vK9l/ANh
+Wg2DHf6jbPZT8dLpP4YdhdevDZsqdoVfV9+pbdZeXBBlp+DKFKhjKDWrfyUw1Cfbb7+GcIymaYg
Di0AWDyg2Mfag54eZ8QFloDykE/jJZvCdDCbqLryxDxv0hrLcXCEBgkP3B5nRep5tp2JEQd0w/ev
CBDe9oTSXVl5ou1wQQOt7UswxIEMGcMbwBVFM161GLPVJM1WMvTaGmgCEy6MqHBTiYjFNRKSlcZC
HQIctJkp2B0DMFlUxrryqvq+h4m269lwqIEYCJ0ZtimvWmBDYE9XwYoGwJkGHKxaOCQ76L7atGrz
SrvvdJ0O2y8VFbON4rRQoIB6jDqTcX+TreZ3bqavUOC1pD2HIBHFow7Uui0bkCkrSI3XdzKEXTLg
todBf53Q9PTYH9UWqvqFM8TUeJvCDmXKBd9H5J53dAd72vooiw/+ZAKVoH2GKFMGLuEeUsHkWVWd
Nd/gK8Y7T9QC2FHEH+5trY2R4oPsnPeSVIyIH73OLAM/tnpuo31nZHaY6tZ8yPyIoMyWAFju6Gpx
414DfiSXxpya3bpPyztzxDmB2XW1nZtEC6WDjdrKcibz+4RECP1/1d5ZyoIsl6faGROz676ZPET5
zCGIJn7zW9xmDLt6tnpGYUU2RefcRr7Brp+dE5twsfN9MWxrYJgQO3cFwhfJM8g/AnpYq3tbKkQM
8menXMuE5GqwiHXeueUPdBk/wPyuRgxqduY4lEvd1h78xDNX3pzeD3UyrwUJTXt2q5AHodYQUis8
y0tIH7n/rFWw3vGqIXgQH4Fo4xMTusotBg66L5mxO429LbyG+60Q0lNVYRTKjs2IsIkumiqJ17mK
iaNKC5idtaV63Gqy5HvcK2efY+xDSkI/KkxF5/qugRdPEG4MIQo9e3KWZG5zXVV584whH4Yb5lR+
g8nFME55MMQMaDKbwm/yQ68w48QhLQ/tIun3WpI7DAbj1r62fTFf468v7po4zfGL7z3mfyPRF+7s
utvRE9E6EkkSFsGc7VSb05LrRXqMM2MCYJftayDm8swINAtct3ACTM/I5xsYEfVjnp911SvlvfFt
dCv/wgh6qa+F6dQ3qs3Q6+P7MVxHWK4d5ATKnGEWt5M+lAizLHU4MoHGcEYIvsXNGDmvdmK3w1oR
wnBlGzK7qRxZ73okEd9cQX21wmjNvJwQ6XzLi8Q75nZaPUUTiaWE1fTWo76ckK6B6l5P/GQ/VlV/
lqS+fZGUHZmjEpUzwTnDsXBidUbaTP5D2sR7r8h4qVd1L6Nr5TXlz7Lz9LVyDZxNu6wm6SRqvCM+
//Y5EfcO6V402KtJVTa9bofhz6RJ+8GqvHLLfN8Ax1Yquay16S1Xnv9s4nDIUH/2Ef0W8w6yVrbO
VInh/RKashZJycS210asqibBTpYV2T5rFKnmrqfz9XLaHie6Cmik1owFkr+Ju2bedGl5rxXMpSps
rWJ2+RXADaliAXOr3GiehJUhr3LBdZkae22/caiMQ+wwyntyJutzORfmQQgmuNTzJfwIi5lp4/fa
3uoGrdzTLrna2yQLGCODcA5G7/qPUmurFX2nH9LFDKg50+gBNFRi2ugV15SK2ctoWPVD1ubtc9M3
oxc2GhZ5qzRCRheSexs5qzynpLE1Wd3YljFg9bhglLnAWnPViyE7KrN/iwefGR7wzvkY+NWZRWX7
o2p0FwslD269ll/OtSrqVWdpRSihHK2ZCmGwqJqBnMe2kZdM8ePLjGJoldlF1m19H3sDEbvw00Rm
3vL+/5QVoZA9Z1qw6j0TJ4RIzkeSR/vrHDHFxkZcgAy7szi4sKsyqjK66QhzebVwwrCzbvgOK+pu
7uFz7Txw140G5Bpm7czO3mjWmletuEMjPcg1/DBx6+hFV5JgA40n6fXdrFQPPowfi+bXdphgC3Zu
5i4gay563KCIQtxnGeESQNBY0LITrhxLixk6j949rQ7nCQzF71Hp6ZsmDp5sUsnP9MYwQz7FhDTf
yjs7tX96hS+uFC4tqFoitVM55Bee25RdBME8hES48MRq38ekOBsF+AoPxYq8J08l9n2qasFQNeWF
RXK3GipqqilxA1IVnFBaiXlND/K45Gtcjc3sHlsoZti2SHfb4Ez5Qt49yS0A43uttbLLxUykYhZL
F2MKqtuxI6wvVkOFCWGHSY2p3ZRlKQ/Sn8qbKNXca6/V442bYfBoJMr6ZcRVta7JydyKPo2PZKL0
V5UzJudoMp07u4HaBJNxjrT+W1ZhAJbgllqy3W5VYzVYvI36TRT17r4YYBXX6EVJZLeKO8mOu+rH
qtkGgdJDUfT3cY9yfvQWg/+4RuA9iO9JUHn7LE44sSgEj2yk2r60AnVOKedhhQNpo4vbnPq3rn71
MlMpesbm1YL8+63zZQ8LIIZp+lqTUqSfGU0fnflDlG1ASwYWW2fe96Y2Tmsiwp3gEnfJ2FzXVUtk
hyXqxtm11TjTmiWC8fokivuqxPO0dKYgTNKFzQ+EdQ8N8g1f6n6l4xjGPNoSR30efpC0VDK3MMs1
RRVNUgujYDYYnxHZYWxpJ/YaxJQj77/z7JXuYwmjBoV7He+pCosNcMePzkyZ5OpTBM2B83Uahn0/
ui8eLciYzeeO0G+ooVyQM2AirfeNH3ZQDGd27Vhbt7UAUvIK+87I2KtAi34lruVc47xn3nRj8Atv
Xe0x5tV7ME1PJBunq1vmY2KMcFwwvJVWOXWIm0W/NdO22mCwp1Y+pOQvhAofUVAEfB4G/bhbGR/N
PNyxMCtFCv1+sMHvlAYYlzY1a7IN6cfLL5jmH5BdctAQDOFfj6u1656KXLzRGamTPCIH6pghLTzp
VVri1F/EzVcZI59dCrkZpi8OsWtsfX/i1DrptMCPBjeW+PH9iH/OKs6UcaHLL01YTiUmPndFoggK
RgQ8XPEErzZyR8fGk0tVourP80Lme1dgThSxeFdtPJZhrVhcf0ewP7s/08AZCRzOQb9xclGHdGFT
q/FFJATDWZlw0VauALKjJ7W/kCadyniW++OFZoThIRe03ZNHmbP5z02jiX05JeT9FBGyX631s0Nu
gmgWwB/XzWSAIBZzctEX4/jF9U+FH+/XtyzmNy5ebOapDGuK7YbYj7jb+6UGAF9xg247PPz9eS43
8ec4gGQFk4W56NqwlznRKo0Gx4UMTLGXEujWGxKqiNizosvC1GfiK81xpfpg3NaCIvnvl/5s/eDs
7yC1ZXjzIY2W4MXRiE1LLCDJBAfNwTc2W4BgT9OJ3IZr46ymREbbv1/2s1ffIh8AUyRuF/Xvn2+I
1QWkNKVc1mszrLVK9eDCONnHLqs2wFLiXyxYhMJLfOPikHoa7hCLVjfgA3G5Tjr3rdkSwx6N2xaP
4i92mQ+immXBWIsvCh34J/b5AfnX//kucQ0ffnTva3OK+p8jAQYrrSsM9BLwXVx/1l9I3wZMwgPr
XyxafPWJ0LAtNKgfXhrPkpho6wJefmzfEFMHmh+zxf79O/xsF+ArXMZXOoPPU3WtjSalt0u2nvdd
QGURowjCgVeGnTVffH+fvYXkgIKBWKDyiBT/XC45MY5qIhaEUJq22MCd++769fe/385X1zjZ1PAy
N10OarGHRH0xuyK0/fIrxduJgBZTEJPDDsk5YiuyuU8ts4Ig8wdhSrFvqF0vMNc2jya2uGQUDulz
orHDQFHSr2LBmKUhs/OAgO+rHe3jq4fRJJIrOIsYW7JQ/3yWttNAH6yDdh8bosBbVrrrwcjb80LL
YP40QbX5p8+V62FOFFBHocU+ffda2ip/QvSzL6uRAsWdbrzE8L4oJT6uRYsZuoOK3yU+wD81dwli
okBJrGz3qcSHpGuwm0BTcO4R9vjFUvzkStyE7yyxxuiavJNlEnRpOk+TX+/Z2mAtad2ZNXn3jcge
//7YPvma8BgzdRy4lurIXjbu32bdblPmVkB+wH5O9a0oXgjgXhOsuRCuvvCnMz+esdYflzo5Y8Go
3EW5gVRIBQD3lR2vysHDDXEMyLhrVTU/TA71GOG9ETGmNui+LuCkuLSsOIKYcpsx/Q3NDhgNazQA
8JKw6qPjZ81RWiNE8yGZL6KCPhAnQfzLF0IifZXE21Fm8uipYrwc6h4Ee0K3uwZmy0hgTecvbhSD
69NzlhOcuZ7OC0B0y0Lg+P2ZYgynWQGBGUjwEvkUlJV+aSj/dnLd9KWce+/YF6QNQqj6JtC677x8
AjMZ3YOLLih1mMwabZNDJn4oIxoj6SbQ/MvbZvAx8gNYwgmr3XaQxPGCsjzkZZkFD3Oo4Wgp0zsS
ioc1il3b2LiQrSAlGj2uk22A8Lzz3IbLkOVBtB7ZrzdBPGCxEo8bm0oi4GmZGn0jJkuv3kLs+sdr
jX3JgMHBmUXJf7LWIkyGqD4mnkumdefKCKwD3/q4jzMBSX6MrGH/9wt+LHgsC4my7aDgwcHjtOBB
k0Aoa1PW+8CXhCWndbltYyHPXauRYeTH8jwBer23US1+Ycz0yetLNUe2DapXtKanry9GP0pLerdC
PThNzwrn0O8t8557hOrZ2z++SQge7EZgHfx3WjoyF6XfnHCAwouMqQiCDlKCSVjYIDURB7fLU3/d
MWDHaNsEtP/7xT+5T+oqy2UWTmfwwcOP6GS8EeoKs0KMVENSJe/jRevtZ2RP/9Mr2csmZSDgpb3C
cvDPlwoMqIsRjhZ7JEdPE/6tG9Mfe94iy/rHy5RyA8IUxCi6jw968aara+wT+wJeQT9sZhfg1cqu
hsFxydpwf/7z2yIuiPrGxoHBOT224rRoyOhuuS2ntPbIeauaGSIzHVKe8q8cLT5u9gQuUdpQGjgM
tE+PrxZuCKnIJXem2feJpT0hT/uZjdY9hMAvapDlXf6z1+BStKUut8bxcmoVV5KDNOF3nO+RJW4t
sNKgdoqVVygiahY1T2F+VY1+fkX8f6CxLS/d6fFiN56PIDnft4Y65kHzQhLNvSXyFravW6yS3vwi
P+7j2ifDDWeg96qDK56sSAe3FdS3Xr7X+v44FWpv2/lV6upfXOZjwbhchtaQiDKqj1NAQfk6xmJ8
9F5p5iIIJ/a9GTkR/74OP26VXMXQKTawciCR6+TMQiEzVllm5HthgWiB9MAp7X95lXuTtZKBuj+v
remrjMYPUUhYnbxvHPDbcR374HcQlTMKgAQwIXDQsQ9FAAxXNTk084Ap/VwxxO4mwg1WCObyhDhd
pB8VrmShHNv4UDBH3g2URfPktLcQcXEXaBqKg6UsaBcRArQ49yEwMXlAEeh8scd/+sVg/MGKMxb/
9uXvfyudoCQkBZONYg86XW2zKciO2gjO+fcv5tNVBq8SSAl/3w8lZ2m3HCNxXewr6RXkKKu9nhv3
vie/qlo+eWEdbGdhVWI8QQ/75904HqlyDV5sqKUaCyJLlBxGVx93f7+bz3YgEkGA4XApBuz48Mx0
c4x7LYc8hKJFeRxTCADh1HfFK3z9f15F0zNCE+XIWDySTjtUtO9E1CS8olMe/VyenSAYvhTR09/v
6rOXh7gT14OSS2NwatsxdnllzDUvT5E6/nU+GYzYIucnw5Z6J2LH/zEUOOyAFn6V2PfZnvcesQJw
9EnTA3SqJ5atcszfzStZaSgo4l2TPTbZfMd2Hf79Nj9b8LQ9hBeQFYCo9GSHxQwBCinS5X0TN3lY
uo53M5ioMv9+lQ9+LcumsHhYmxxHFjTnk3016M2xd4Dc934/6I9potc7DcbxKsosVTCb84aHjOTc
dV9LddVOVX7pFJ6FDS+czhkRG4PlrNkYLRpz9BnwMfo++6q7NT598h4dNm8mXman5sUi6nRnKEtO
m9FmTCDbF0MGZIFYfndIPf+pH0EnvCZhiFFZ6WM+qO4QBfV3opRQHizqSyK6D6BIwcqdNLLhE+7j
7w/yk3eNmTYlKEnUeAucHoiFx++QjpTbQzX/bGZD7vQGMmVUwF+ZXv5+rU8eh/HOMXYWoJaq+8/d
w8R9QidVhdI+Mn7qAA6b0tFfuqmo9l6AGSRQufyiwvjkpTMMJnZUNJxYH0psJYoJs/ea28uc5ySN
ceOAtcMcQ8wrC3XmQyuGdgMbQ+3/+b3iURYsiBQF4ulOaRNGQ7BDV+/p1S7R+AlQ6eIGND5G2Ro/
Tr7zVZDrZ98kJRswgEmgMVvZydN1mTZ2dktAB5GZ68nAdLiqLHkzYHqwL10a6b/f4SdnDjdIDWVx
sFEsnryBOJPaSVrzaEcVM7mwxbDRCWTcWDBi/82lAtTvPgEn4PwnB0LjkVFeVrRoRlBX107Rotb0
pHuWkl74xfb12Rq1eKEWHcKC9J+sUQUlrppBBjBW7+9x9XhznPaeuByBC2t74yNq/8fNERsYogsc
zk3GJ6cvoDEyazO7Gb9sc4bj5w23ohebBhzgiwt9sjEDqesO/kaUIWawfJ+/VSLNjFpPj2gBSWZ5
iscx9Of2/oslYfEZJwX9H9c4WROBluWZvRgNQ+g3SEdJmyMWNc6t2WM5HxVDx1PUkUYNosFtLIsf
6kF4kIWY1fa+yAH/etiQVcqk1x5hwBEBjWEDaujUkoJgETu5MYN4XFcTCq2o0auw7CBn0d1Oa2iw
0SFxfIYU+ohY0VjcjDLG97dzUEK2qgz8NOqyE6GuyM16Nxy7ygqd6rBexOF5Kq4IwEhCcremQ4Fg
9FJZSXmhNKH2fh7cp3XerXnC+a4EKxKrBKLgHnIiOVXD3GyjPnEgC+fDeW1bRK+mWb/7++P9bG3a
Bo7/rBNrcSn98xvE+qSVk8vahCb80o7yxU+aK9vSdkRMIqod6n/x2lFzU+wB3zMQOrmek0xVSwZO
tZctkS3sY4R6HgZZfVG8foT8FsdT0wL4AyP4ELGN4UhiiTGo9pDIb5omFXAG/R8tWbh1fAEhZd07
5vdYVF+0TNbn1wWl5YnSXJ8WZEGDDVYzOGAiRL88JyO5aL6wtRuELnqxhTNDj9M6JX4EuWo3RQVJ
EFMLNvLWVAcHlr+TDdrB0nttZ0i7WkcQQ1lwTci8kwl2kL06hqJRH6ECYkkTbwJJ4maqvHkTG9Gd
maPj92enXaF8tLF8npHnZfw+WD80b2g+CDzyiznE96zdoeji/5ezs046mW09vAseW8v56qv4bE93
MaDF5RaYwVpi/X7fI1K9c8oqx5ccA7GJAcJqGvQwN6T6YmV9thf9dp3Twkj9D3vntWM3dnbbJ2KD
OdzunCpKqqAbolSSFjMX4yL59P9Y1bZPqyRI8Lk2YBhou6W9N+MX5hxTjiUJ8ao6hF5hkrHjD+sy
Sba/v11+9UL0ofWxV2DfBpX0xx9jNrYkiqAlHWCow/WsLYum/VjnCZr6bv6D6eyXH8a8kp6FYMOf
yl6/5WFUFdwrRuKXdKLLHtoP2U2oj5w+/cPh+9WDwGfsz9sCy95PxW8xz46foaI6tFl7BxDNX0NK
eayL9lufollI/D8cSetX14XeedPAIiEI3u9plk4WHF/qtGwqoIkstnUKl1YdbWbxm9oxkoMriZKZ
ZOTcpyb5ubPA1CDqtLoKRZjvIiKYPgVYgrBnxAJk1e/P9C+/Hg9ExkjMb1lf/3imSUPujDyhzFGN
/OZE4iGxxw+Fg47k/+NzgpBOkfZXW+Z+/JxuNOZEosc70IlKpjn9SzUbJBMP7R9epL8qWzXalhGL
/q/g3X3oqAgHB9rLQ49nJOmQuKrqriXlPQutG4IqP5ZF9IdBxa8u4H985PuCNVvcAo2eWR4MNe3F
UH+L3AJxu39q6/EPPYfzq+tXg7iZRYPbZpb043HsVejKZQpKHjP2/LlP5HeYgP4aFE64Znwr1poP
sC55Im/TRnsNDEsrM1tEf6CNHl2GKkSnQbUabBwLuNrwGSV9+0EsEfjfqijWZB+GuylQ4UPo8dQE
aEUWRWl0E2nYerRZ299NZWNngYcwSfNzVg/XSHHktqfkS8NRrcrZSbdDOdsfJKJrXva294er6VdH
IdJOXUYcXLfvF7BFIbuuwp9wWORyXPrFWvWm+4h5/MzM9LFPSfr4/eX7q1OsnVkIZQKGre8Pu8ws
QYY2t0nawBwY5dDK3RudwBHAdVad1qT//hPftBPvCkIUMzY/kNuFNvPdmRbGXLAlLcqDXy7ROlGD
/8FNrHFdObN3TuqieICHBofARTn5ZhcIE1AM5bAAp0LStzcUaL0/HIZfHHeKDW2BBg5PO/GuUYr8
OYSD4hQH0JHuNmlnXwdJL4c5q7vHDHj0AV3klz8ciJ/XfSDNqW5ofuiZfup9xeQtMh65o7slRsrq
CHeHINXZdbHOHCdjasWVgnLSA4Mo2mQ9s5PBeeH+CUXs/OJZqX3hyDFgZrNos3+890ykEX7ZpyW+
5QyMypuvIXVAX6CtrrwzRyY49hlqZCxWUMoKhsiWUbJHhScy3ipHmbt5jsFNvPHl+8V8oiyu9oni
ksIxle8Q9Xl7JPnfCDtd8cget66vw9Mcg2Q3o+oPid8EpLMNwSYUZ7vOnQ+5U0033LaY0GZuhMck
HKJTYQbPJlCwPzTmv/r9bMDwoAd6Q/9+cMS4LSO9xOH3F/n0AUwpWlR/Sh9Ty0h2vz/pv/oohNdo
DXCj89p4V4CwdIJHrl9LQEiTjWxC7eabZH6KkkI8/v6z3s7b+ztNT38duldeg+/b/8rwC0IwU5qD
ERjPqmdhjNlrca09sWgjjNXCOlu1Gd/2k62ubdsQd3ZPpJ/rFHIvK3Aub1/of/iGP+AbGL6Y3FP/
QQn8jG9Iu07/h07mnxCHf/25/5dUwViOdR8ZCDyqmB3+B+IQWX8hGP070fU/ERVcev/CNTjmXzzY
8ONGNuNeQv7C/wbXAFCa58E/ryu2qNDYLYpMh+zXn3Z0mG8bL2eeeywzLF2BwFNp2B1B9wBagJ70
CTzixrOQdVs9+T9WM+M6Imm5og2u509kbjfNqkbiLFZ1zgxsFVkzVqk8tqfbNnXzDTwr+Ywrs11s
Qm5SEjHjNJiHbQX8FGcgDNoogCXLt+QdNSe0i9djUuEgzUJnWDdIYHZt4uDkzJjo3DdaL9hmwF1D
pabbhQDJnXSSeR+ANzlBCsUCCV28uvA16QjQL8gXdBjLjjirfFPpCNp5gJa18hPXqOShmKUY2g9W
TDrtKZwSZa1meKrB11E4wt+pKDDsB3OMRbotSZgBXYY7zXtOzGjG8xOpqE/Ode/kobNSZSPVbWMH
vNECgZfoesEDE+5qdgHiHo2cvwOJUzZQH0Vphju7G3tzA1TJwYLh6n9TYF8LnqY2x9ToN6a/Ekae
UtxgD4dva3UB9GUVQnRdW7lvsTZelX5skknTVOJLCTLnZgzmmvyPpcAHQB6cXFmiCZ+WYeqNbWWp
aavAOu4Hf2EmCu2zNsf21cua8ToIM2hsuSmcQ+E71h32L2KX8P89MdYE6F3sy7YEw9uFxT6MdrId
YZqOJGae21LtGreRIBlzmwsGzN0KGna9NuYovhsxEn7KpZc/mTgR2f1WydqhYQO9mHvfjGrK7sOu
Rz4cTQ0OFwPgbmWl2AQi5znzOry0DMs3adBWxxS46cmNWU5ZVnFP+Hd+N059BZkQyixMnGZvWMo/
dXV1nKL5I85zRqRGFHVfvNqK70t2QJvJcdJjzhtya6q+PAOa7bYdcOA1fp3iUz0Ch2oMK9mLqY5e
fZE3xapFW3M7Gn7zIkZGKTRBs3kdEaaVrLCQGie6W/7UbFbmXYu7ETNdszw4dvExM6T9DK8AVJvt
5q8p0tQHP+SmcpXj7qjI3KPIy5F5w1QeW0d9iylqX5Ypt7YR2RLAIxLRv7QLvN8lRSqYKHeVS3Ue
3cS7KfKu2DkAJMoVcRT1oRVufqxpk6/iOsCyZQ/EDAeVile2AuKU5cURoDhBym6Np3aoxY2jvPqQ
O6UDsBq7ZsEs4lAK6TGiSazrYZTZU1Ml2TNntNhP0+Cch3opDkNVyeucbuJVih7LTdyK4JS2znJL
+sB4KfsGg2lK/gBJZ2FwP2c9NE7DcHisOFN6hTDWuYOXS0yr4pY4FFMbGysZpump8oVzM4QDqqDW
SR/xOU9QBJhQXMl8TCG65c1HeB7qA2WIPDlAZbfGlEbP9J7ZQzv6/RnNPVXKNAQZ1ohgAaVdJiVW
BMj99CNE2yxYTswsCnfg/Lzv3tg2e1R38+OU2ayNIyx/uSyPvRdf4cmpNoz8zJUi6QuHkDjakQQB
id89jsjtzd3h61Ape+Xk7EtNBq4r/IL1xgK7tG9xl+7sBI/XMvnNFxl7w9kE1rsjzTBd+5Wr7rLa
a64TBpuHuh2cu3hW8xPhQKRJx9Z4xwGJb6ZaAjUMZguMqSo33Cc9fOYpOygy5/ewVX28oEOdf2Km
Vuw57dwthh4mBbn86hh+v1/CcuoQVZnOliLIhVnd9vAjoNRiYYI2kdnYu0Hz298XO4mMlenHA5cy
0b9sGj/KKR+vkri8lWMfkfNtiyemFcV+Adeym5zZGFfmnJpXfpqD/AVMdm2Aj74DGkNqiMXO/lLX
VrGPiummaAZZrCxu1NMwCJdc36jEMKX66ZjmljjJOsOXGfqaPwjzYWhwrwYOj5qqqM6GT3yzDZfi
gz+Xnr02ewOrV+OTdJopfE2wGwDwDgQyHohnab7kPvWnmeEfnvJoGyMC+JwNcCGLziv2DVPrj1ab
dfcCO8u13aMiNoZmwd05582nrgJxOXmBppZJ40XWg8kbzVL3RQqbd8XdE1wqpeav4MqRjueC9Oeq
8tTJEOW4jzuLqTJB0ATh2tUuTJvmQUEavp00qXZ2x2XvpFNyx5tNPvsaaxv2VfB9TsmgXPl9B4Ur
El8VfJWtmy5sO8l5VnU4nGf8VBvGnP0aUgmO7kgzdUNsPsRpd8X4AgXAKtYjoMhi7S8G/ExECQ9s
A/ptrWm9dMmAez3N8MXb2Ozos5vHUMC02Lq1KL84QoT7ShOAB80CHjUVuJjgAyeAghFVgIKdbd5v
q8Lti2sYd9FNBpDyKteY4YE9GFILo7+KewN0hZt716oIxpUxVsMj3aoPkEwzi7s3fnGnUcZSdOFl
0XhjE1/wsIqGlNd1pPnHheqNj0ni+c9Nyvp6egMl12/QZB7arHY1Om3ba6pykFfONQMpJHaItjdA
5jEkZprEHMCj0deEBjRD4GvWpcXSdaqD8CXXJGczdV7coauvDFF5H0INfLbMybmoPnJ5DM72La00
lMuYNHhO4KnB+LJf+mE9zlW6iTKA0kPYQ6mx8W+3SVXf1lgbPgUaQT1pGHXT1N7eeCNUR7CqQ5+X
Y5HD/zBqwibmN6S1J9zXPmlxo1s9vs9BjdEHywPRWjWdTYJCi1bwjZJdAhG4zd/Y2fY4gdHWQG1y
Buq1Mp1L+Ebb9jV4G+8BBEJ/OkW9HW6t1Gi+JTAR4N7PQLtjje8OgHAgLAPpXcVzdyuXQqJWkM0h
S2z7MDF0Xi8aB67eyOCx1QaP1AL2x8mJyLQaPCf4jj9leC41WDzO5RP8dDJTsujOsYEW8PvMnrpD
Q8ntNz551mfJSWlouf/GL2eOQFJ2ACT0NZUtAYCdhp3bUM8JGlZnlj2CS5PYilLD0WNq0x3Av/I8
vLHTVdgG2cZ5Y6pPPISvHZA1JC20wLbb8mZUmsIeayA777tqN2pIe9Eb885IreBg10V4E2jIJzw0
uO46y2VtZCCqGrDvA9k8QAByUPCB1Vr50SuEtebKLm7VGzYeU3bmARqBFgROdEYhk6t7v22xTy6O
OvrmXN30eaO4TxzgmIKx0FcKX3JYIUvtc/JNr5j4UkxDQIBp32u8/WgW4pOZ18Un16YGxC24uGsv
bpobmffRecm1Ilh48dEM5FCuIAzC0c9r3mCrcIyP6TC2y2bSzP2sj6IGi7KVDpSYUX0o3wD9zr9w
/Xk/W9D7nSa8xCNEf5IJWpyDSXPnG6QVuG47X5OfYW2iPBVr4hrJBajUskXvLp4WPzxnrv9R6BQB
souvq9TDzU/AQJkH1ucUefkKrHGxhpyAdxGn4ZOlswlmtGqrUSWELOrkAuksL20yf4EBexfqbAPI
mP6m0HkHXZOaGDfJQDAZJaxzYhEmWoQzUNJyW7BL5LQ4u2EmRSGCGbMh4DVeYZO+Gd3Uueo899nS
6QuTzmEg8q3Y5DqbQeqUhkznNRQlCuvQceSqDtzqJHSuQzWEu0SQ9ACI8iZhdvDgvMVAhBOJEKTs
tTsL2e160XkRsU6OWHSGRI0+PdCpEovOl5hRze0Bjso1XI19FJNCMek8CqmTKSouvxeDAa+tUyvK
vvMP0ojnkwfbBOs66RajIOdi0YkXRkf2BZTocDd3/bKWb6EY7kB4Rd2L60pHZkR5Nt94Jj+O1RFg
mr6kT5Btv/Zl8Ced6PsZdURTyo4IExM7lp+XEEnszkU6hOkxY6dKCTcF8amFfI7LVyfVQGlpXhnh
hRWvbDPf/KNlvv27//xn3vv70Yr+cEKsEGyHHqvQ966/Ja1af15kerSmuiWMme2gTIvkhj1tfv/7
j9JTmh8bYPoZ4gIs3f2GWER/HJilTZr5U1LyUdJu4PJb7KMJvxX1t99/zk8THH4T4g1Xz+RMpuPv
lVMgi2YXu4E4grefdwm7yKM/TPa2qNL+tmlzIChjlJjpenbLFxkIOmq1iOQGFZ5uruOEb/f7r/Tz
KdbblLeVs15EvN93kC7BOJYu49hMYFrNsp33TqbooF1oLNbGFEn7Og0j5xm6yt9Sw//Nj/40P0IC
xcT6N/OjF56TL9XXH4ZHf/+hfw2PAk9nmWpjgYkcAXEJl+y/CaDRX2yv8K0h7dY6Ue6rf6ecRn/x
qGIyGrl69ftPAqgT/MUuivU8Yj03YJvi/Fcjpff3k5ZYam8pgh4GVO+nopUJ0LFM8uUQCMtbSMBz
qwt+gPlTaU0gdoT3J4zmTzcwli+yvBhd8c1/ViQSG5L0xuLPh2liXWoaI2woX6X7f5yEXzyR9Eru
h8cEP0lHljKaY7T+03KlR+k9Nl4yHeYeWo6yp+aOlzBRooErt6ah6G46JFJukxn3nQqmT7//eDJE
f/oCyNxsKFZuyOSPLLsfn1NEjvGSmoP+QG5xMZGfkyy7ImA8N2K0uUx20p4mKA/dHo4GKTiSkBUd
YpKyaesYMX2gXKPwqElrQHSRpNDSLZA24aLy3Wzn/LvQg+jJnMJYxtUkgctBoutgJINsmL+jTMnv
nSwkCAiczSFxYejFgd+Q2OI1T9Do5r1OD0tXUlgzipmG2fgKwd5yMJvJ+oinU163JGB8BJUJkcuB
Nar8Tr6EZclrv6vH+XvS8YvGqhgfiqGa913GFC+2QF5CdgqttdIzxyQ2kU+ms3wmrJY/qBgAXDpw
z1seuPF9NBJqtaFzM+sjh6oq14JMWGsdM7x39jbZbcCcgw72KfOtj3M9A1ee6uTGg+zBPDPiPQeF
CD5LkLZ3dTE6AnkykI+sD8hT8HGWLQwxELKUakOua3vKB7u5A9cen7B0TbyMreLYYFPbWk4/PmTk
MDw02eJ/4OzYWxxVRKDZFDaDPzWvc00SraAbX6eqmj9hfK6fB3PhzDTM6w++xrMGigev01fRxbeM
9NA0yfxdDXL+ZLb8kdlsu0cfwMclnoR7hPlkfRzIqHnMelVdprqOLmXJMkz3K262ckvoLyt/WKgf
2U4y+IqLtapGe0uiTn4v/QRaCilpjAV46box/yhyDKZrAVdTHMieAVbiDs3r1HE7h0Y/7/10KI51
yMmdA6k205ARENA5AAK2pk8urexCdhUL1WZA78eALs7vBRZQsnqS5trFQEcklhi/5eZMKB2gNrRX
pslDw6o/p1MzPiCXZUDcjPxVesorS3Yf1sQvjpQhr+Nc3+xG490YwhyxBPNbfDeLVn2UlOsRHE3J
FI1hMuGY835ObfdGuJyJGPPhyq3kvClJjyjhWw8c1xz6fFBE3nqC3UFWE7PkCjRPHN/7Zty8Yl5Y
riqGZZ9sFjF7gpXoLNom3xHF0381M9/6mMLT3pC0TFSBwbHtBOcxG/Sh1pdoURFpMNNX7BY4OYJs
EM6E68MgcS2u/zYf5XMhKLOKLn9WRjeQI0hLI8Lv5G5AX0+N0qdOjkv7mHTeZxN965MN9ORB2Fyb
IHvydG9D1dq4bvHZjYOR6KBAEsXpcVFqIvqUcKIA8vW7uHHljSQf7CbqlXczzLH1sUo7+Tx4fv0Z
6BFXqx6tt3Zcf3YgkZwzeJ4fplDnf9EvQfyrVP0iIJNjE2UUBNGD+frbjwsTboKOhv1+mmXVb6Y0
W65Q+XWPEhnH/Vz3FpForKTXVm9BKSyycu0rMz30tR0wX42ndA9lj2zQwjc5TWU+BDrDrnmyUmok
iJMB3BHbaa57HzCg/UhRyDz8eawr1b+m7eA+pxB9cnEYnaVysekuRrXFqKmGq7lRsXdSwhnce5h+
0N3caf5Eydeva39IqpXlTdhOm8XfcR16TLIRdRI+NvU8mobqeqjpDSFLRSfXyG97szPuarO4N7zh
2i1luYM95N0tZCasvIDop9YTREjF1+SlkDqHRuwg7CU5lnb+iYbF2g46A21w6YdCAgndcfiaJ3Z5
NCrxSkJpckwW9MSVNchLXY5qW3jjRLKS6L9a8Mq2Iu3OU9/EO9zqFrTHPNpYcwtXN/AEJhiRXruL
S+pGJMd53YKh87PwZOSy2aRFUy0rGcXNEd8WLndjIg7HhK1RpjmatrIovgu5EF3HOIB9QefO68it
7ucqSLd2aUTnDPrrFRJPBfGIGxZkoHVOZzgHQxQK8nY5kbY1mkeTBK9DGQCmk70Tbmtl2GvphNyW
lUbk0tOubaM0z8pLo8MgrA9OGUc7xDndxaoip9jaHPvXTirlrz1kDThfF84hi+t+PICCI4jVUp8r
+NOXoSOop7LNAQ9wZKGyi3z4crHfbOa4e3VqNewFExd86E0a7iCRjavExhicVX5zj7zfYgqTdztc
f8mEiNsgdiCcPofeyKjayadzNWk0TZHnz1Bu6mDtT/68JyuQmJnAZ6xP9ijupNF1qBAdtMSWTTev
5yVHdGq2uZl5iADTzKXdrST31ZVbdPJMrCLcVNu0j3huuo2TJNxV3ZZchWZVIdhZESblnaTfTp8W
5WTsvuA0IWJmCLxxRqMmB8pfXmRheqi1yuWjzGQNzrGLDhNz2mM5xPNtmjvLZmRTd8pL6a59u4AW
5OfjqlAi33au494FHRLFOtauFdFC0jNluGuMEY2uTqxUnjNv3MjJngJfgFk0Z7Vz4xmqVzQauwYK
Lkbr8q6wDN7lwMWPaepMzgrn7UYYInqA0mzti5Qr3nfq5BiOU7yNVOxe1SjHyE5Txj1Zo2wsmmU+
6Yz4YuV6EZzcxm/Lb65gUh4vwSWa4CasXaVasSrwHWLySvIr2S3WUaLWbdZp4rfnYomd5yELZncV
eAp7t62K7pzMhPqtMyszv0lIVMXGxdc2sQ0wx+PSNBGTAqPdD1bhPatiSMnLzNPs4vaiey2dzNer
L8a3mtKaZ94z0/IF4k7egWCrK1xMxlTluyDxxi91ZrHdKpSuC2RzB7Kp2AB7qOptOJbp2Zi07xuy
XRZw+ZUJm5+xvURNV7s4tBGerVTtpQDuwrhbZ2nt3cx2nB6WpJJfbEk0BhGDc67PDbkPukTKMof3
kA4pZV9WXSKbLM2wkv1XVghKorVFgrEzc72gxT0+f0eHQdrIbMT3EtUq9wDpq5cgNmW8EZ5Om0jS
kow26d0s4EvvjVrK52hMnWQ35GkOog4lMdPUGWQpg0b5ZZID6ugEsw7QSN7O2Oqb09/FV5OyRQA2
2H2VAODDje0l/D6r1GqkaZ7tLWWo/2HKG8oyXTACRh3ZGDOILI4MJapLATn04JodUbS14mHcZqyg
S/r0eJN4HS/3qKyN+0pEw0NqO+JGlFQalefLa7G8fYuoeWIRQlnKPE0/lMk1/d7DnidTM6A8iZrG
uuUxWH11pI+KwhCgtd4iftlFkcFRtnwdzSzdJ5YxPCQpC1xW4AZDj7duWZT+fDZHYmSTYVQboXli
NcXWMz7lct3NuvyFPvMc9FMBzpafgDAI4145zd8BVaT7aYlrUnHTiLwjBRF59mKTrEzpFECHouYP
bhnrVz2EzgenX8LXwRPoxx6itUl/E8LoD8Kwm1OMBFCXw0G1brKmheisy3vmg5uRE/O5m1uggyyM
483Qe39qaKyfhg+ILPU3cYiB5+u8H/EMtVOXxJT0Bzel8mdrMXg3gd/bW9HDLp5dCsIk4sj2wpxu
A4FtP+s8QJV9/ZmpPBdm5TSnzhnnc6Vk8zQMrnsDVXz6pKi4/6D0+UnnphWhmuWDZwR3308UKtQ/
eTAaTncwUqavY0cI08xWb21aGQOagauOVxEXmDVyxQObhlrBe0oHadYvmaRuDoA5/yHx/U3P92NL
6nhodZFuhDTuP2mSmXtzjaTwosrSIUwQz4tmqg3NZVEGO8h2SDY8mpftjFCJ0M2BCiqTNK9Bom9T
HIP3mXKbE0gOIihir/7KiC24C9lYb6MekH9stHWzanrvT+4+tHg/NbMBFkLtm2aRr80HP16IHjoM
WcxAdibgges5SGW2bcpo3tWk13IscfZHCZsGQtjHA9B1sTMs+wXIxyNsZwezAuWS4SmxGSA7XI2t
7T6PEjBrujj52TRL5zMr92QCRSSr8QwDNSSBy8o3Jmu1XcoKf1/yKDmICFi/aSVAB6eSerUoowsF
JOllrDfP+J/Upm3w/9f6CWO7g3E/itb/YHjBTNa2MAGSVa5rrJyOZyxEMepeVRfHYeABRsASNTvN
Mn2JyPmXFldfIS08c8Q0ulZn6NbcVfj+eaaAady48N2fIuK5Vq6ZMmElCmxrTzHrdgaYl4wl5W4k
fRusYjI+iMUgBRA4VPG5dRjInvpiCcZLEyvBQUrJhTUmhBVbT+SJuR6kExfwP51sAHlLMITRuRt+
UGU/1DHA/65xQM0G/lKIY05Js4kX/T/EFPTxxuwYZ67jFMPwiK8ytM8o5Dvok84keRtT07dmwv42
Jk9qXIkqqrcTD2EY+hOlfDBZRHvMFPm00yZULBqRLnS7RxN07RpGqbfuPLKfGZ9LPN8tjVuYuPLL
nA35rk37dI8WgfspV1yRBJj1m6Tyh4c+LT4HLf0judbyOVSFk27aWcft6mMXaRTmaVk4+Lx0jHu4
oM7bgPcud8Z0H6MFqdah1xcs+8P6ZWKb++LOFrUhi1t7xW2b7xz2I7d0ouFlbkzWw4qm3y+q7rEi
HPtxgoZ6NCeeRr3u7aokKtYJMbtq7S4FwgUQUsPOWgTSji6ja6kCB6VGGtyVTjs8mBaJ5kRy1S9e
1xJ35tJhSYvuedNWC2+Avra6RztjoNQ0hbzugxSUZ+zyNOnjKtw4YU9nFLsuQMbaW7hHOhJOLSC6
/J+9uTSvdTVxVErW2rDtu5WXussBpUpzamTDVM5GkL2aIv0KTUoel97M/oDEu+YJK314sRRjFsIm
oouwZHtK56C6+IIDh2Z93lem7a3rsBofkNLT3qs53bPqphgOaTfLnPlQkNImI2pfvofcpcs2DRf5
nPvl7TgF8gvxg7TbpidurMoFh6wSHA4uf2ll6MJZf+sJgYAFdbzmwqjRjV9mRxVHS9+qk36+m3mu
NoSXys9eMxFZ05YZOFg031s2/UxGdPOaTiYNfDK5zZ2JGAiAekYp8vYulpWoIPwJez7nuBLJgG0V
cx0HxCmDVX5dEcznRRAQMI1M194uQyiLFBKiIr1iGoz5yhVMPJxubu7eJj6Vw+UDy4gFPDIupBZ0
wYDH00PhUlAV6OQvQ+xj8NHjAUMYHAZs/cGagSOHXg/ylpQUhlwyEEL09L0NibpeuN2q9TQLihGl
419ClHZbE2XGfSOx0JFNmEc6rsPDCc1WsxkglMNG5xQLZRakwvOL8H3YDHEWbkFMOYzgYj9h/Jeb
ZI4P5IBGGZcgQQiW2lbkjawhORJhkhPBQMFjtgy+xo5o6paJ4OJC/10cl0GZ16vmFdSkve3Mfv5U
gU5exXZbHA09XIGIxGONjp5gRD2p0QmZKE0QZa2rJeVvKm2GPc3CI86x+Pi3+c3bS3LKmd1WdeKS
a258M9GyUS4HBqevKCmWmg6D3t+XJom6O+kyGqq0vsu0CpZENUIeECfhJey75qm2KNNJv2Smhv27
uiiQJOwL6bQIl+t5uCN1/ArzqP48CYqd1myiiwp4ztYq4RAmXtO+muTQgIXNBwveUskox6c874nY
u+jruWn1YxjwTXcuuoKJZJQG1Lx5yx/nJTqfU/YvHxM99aYu0W8BGrTPVsgl4S5D93VoyOFLrFjc
BINkbNTq6wf4NTRr5pCFz8+J9fTrrbwNIyak0MLz+1KNTJFIJd/42Ak/vr0bLKQEpyFkYxTwyGfu
xBB1NDz3JhCGx6tCReGliShDkHDaH1VL3FxUkpPh11TCLu3wOvEzVD8+fPt04ESCcCSCujCrCzlF
1cWzKWJLfQ4SysPnDtOs3LVLTXGuLJ5mxEY/zIoyWebM58y6sD8aZcXDlufYE+kG8hkECymNCNTX
byPBsWdoGRIRcBJVoggrpPzseJrINW1OvhOk4u2aeqI46Wl2Sm5suMQOU1CW+NV6Nsf6c2EbDKgV
M2MnjWkVegpnx2/gAjFc1hoaLp63x+wUcDSYHM3ntnbRF3gj22AkLbqf6CamUK2DXpWhzScZULUb
i2JkMXYjBxONE8He3Ec5idSPpj9KejyHa80w4/tJMS+zi4n9YeV6DTqHgiGiflQC/LG3be7kNyRB
ER7lo+QcBTtwB60jbRcjE+7Jluk0UA8dcm1ZH50mGL4FFerWnq++qijwHLK6aUIIj5RfiBug5Gi6
pThmFTdZKtPkhpCYz+PocdSWAHWrHSbcKiMiBCYg7GWrUTVPVCWZuxomsh5XKNsi6pbBS6+JleQh
q8iUfajrmApyRkQzDpzwOYS/ktuM1N/+8e3GnMuMV4xB5Purp3inSl4qx2rpp1uSjeZdmWQp6bY1
N3RKVSkCj4cMWnVx48oAiw6ikuVK+gsdmQpmQsby74O71D5BuzSwb4PigCRxl5Ske6WrgHlqaMmk
vQx7Bgn8YnUMigw2ceg+ExucAH2mmO0ZqGwHj7RFRBFDeOrj/l8+2f+tKv+0qkTOSof4m1UlOnfM
b+917voP/VvnHv1lRkQUwgfTcoL/7Ckj7y9aPnxDLNz/s6J0zb98kANsuWhOWVDqv+ffqnf/L9gR
Nlpmi4WNA3jkv1lRArv6sf/AHILMhn0/sDQHdMf7/qOFwNYMjUjInTGnBrYvjX+/IjGAzDbpu+Oz
Kcrg2vC8+j4Fx3W9YH9ZNWFpcrdGQ7a1gpTAL3Jl5m1rT/lNghYsX/lGxdAwaPdTlDqnvhrIEh9T
5q1eOCEQr2m4qeJyFeyIqUrOY6HqiykiKNi1XVwkKu/boHbCfWlGyT4O4oA8OQR3ZC0bdHYU+fsl
TdpjjhD+auhQFC7ABY21M8zY1UtFYT4Xtv+YDnY9rIPSztaINsTaYThBPoNNbDWD0ntMs65imaCm
46CjkZb6JcgLuIK5Q6BiO4U9ciUltmr0p10eT/6NiqdQsGGLMPPqtuZozbF7yFvbeFUIkb4HMo1u
nKwKjzXRGt/EZMcNxbC0blMSBfRDu713O1edspwV7mpGxcKiMbO/ZWZtrklpYxZdMDOlTRD+tTAr
cSYHwXhFEdyijeOlfm0sTXWc0+ZpRChO32r7+zwJx0+J7PsPUdRTCrG4bL+w9hBPrYGYAlu5O6/Q
X2cDtLFoWQ1hdeSJGKQrm/xtUAJRHqxt22pfmnlSAyJt9YgqxeZIV8UXgsz7Q7Sk/c5CMfq6mENx
Sc32xliEd8rbXp5aiLpnVmi43byAFBvWY/aGMMQ5QRY72C0nVeRPhCXRfHOUBv42HIrI/p3iPFvE
e7V16fNDpyjDmxcPFyv1DIZ4ZrKfmrj4WFdu8pj3KVoiXAzgHWc2elv2rQQXGbFHxkZiazwcM4+c
1Dd3uBpcqI0UgqaTkzE1xrtkoWIl6w5pv+oICi4Whx2wF03qe5rZA/KoyalgIxQdPvQsqW5T35tW
bjMHF9HWy4bWYoDnH5ZXkhiZiw2wAc1rqahjapeX6QrFnniI/4+989iuG8nS9ROhFoAAEMCd3ePo
PUWJmmBRpAQg4F3APH1/Iaq7kkfd0up5D6pyKcUkXMSObX4D1DoAwZl439p58gjEjR+cyAKTkLqB
cQr/MZE7jTPZjqrBuV5LP7pL4gW1fcQ56dySeSx6F3Q+0viRfqVUys8YbeL8oCwrZZ47MiKr0vkC
wWM8FlQ0VJ+iWsVfGIgl1nncuq3aR5V03trJ7sdNyqjnXnOEx3u95M7zALWk2pK5j3fOWLVfu8V2
t1jiOS95Jyio9TIsZmhfhKcU3ahYdCHoucxdehqMAtw0vtMpaNLYEU9C2+lFa6feN/qcSArA3MCq
GIsjJMCSKvyqAFhcYdGy2LAQUJVYdV5b20XJ2CTrhS5wdOhrBkVV+eInafQJksw3y56aXdB04soZ
g+W733QLsEjHqat9HMbVF5WMvYPbAnNoPlbVPQ8S4vuGJnKDbG89MMbUYAMHuD6XZqaxa4buDq5G
BOQ7Yz+TNiAZA+JoHxbNui0R0tms2uhueU2289Jo3K/TQL+qduS5b/dyu4pUhbwHgOb1OBLWOqRn
8S9APEhT0Ny7ZJYndWbn886Khtjbe7Kzn11Y2vvVI6Jq126YGVVlpsDiNsVZsjCwy73YmBHWYrjv
QvTsSOxL9ZlGe8skzhkESosQis7ihPY3SeDUfIXQ0nSnngWaFPO1JKY8W/obr++s19qX2C9hZaTB
6i4sgyTCWw0d1KjbQHTXCEbhSxdMy/S9LdLpefEq50oANi33w4SPHDXKgkNOFIsW7F8U5zty0XLn
WNhRj3KI7K1jNw9J3jc7JozTRRd0kJaLvN0FlTz3cJ7baTQB7iKa2sD4svhM5YTN2vHak9kuHwEW
jydgQuKNqQE0hsoZYihWvlTbaNDBvrXn9W0VGiEU7TClqsUILaVOtUuOhmvuTEWjxwuEIQNUabxu
arLPNH1g6S8AGHP7S7jkoIo3aSecYaABuvTqJp6hU7iRCm4cNcWH1Sm6+4CZ+n3gyOSWsDgDXczX
M2CHT75XVfctxeP96PSxu7EzFT9NlHn0zLtw3GCZNZ2buclTWAUuQQqy7n2YNdWtPc7lLZRngOS0
3A2Xx7uOkrLf1hrsg/I73KeY0ovtXC7Z9ehG46ENkV+nXC7LaxXZ3G6Qo6vRFykvBotatjqEtw3a
LMFl63D7KwXQFX5kMVpA6xA/eGEXnGH6MuHfYYXtJtVx+l2s1nJTWcmIX5/V1njVLPF1xMTiYWWN
nyU8+GuTtesZjnz+CbNSOgVxu37NoZgjwdXiU5w4xXJQHr41szOgQDwwkc0Hn3g0Zs564Q4rhi0Z
2PFyUrdtMXYbv3XFTVwXvUeQzUlW1/isDpR71c11glUbfT722ljfJqsEKcT7fMQRBd91tcLi8SyJ
kUxn3eRgF8TedSfcSKM1fYsHqr5stiZr07Vzw3Uoq8+XVS53bt5NJ9ESRWfaGfunLq5ppDi+PmU/
BcsGlWEcuRoZlXwiSo8NotH2bsAZftqOImrvJmGXEMKUYGwPtZBhTUZ92BbeDcKt8dUqo/ms52AE
vQN3lMri1a6z6NXphYszDU4uX4B5pF/tKc4Z7FvNSSVSi/JDE2pYfimHtFfgS27EuQ+ZVvktsI3p
K5XUhGG9Ezy7dYa33YLp3ZCaoIn+gZudrMiprvuuc936oVqiL5mL89de4+/UXLR9OzpbuwrdFKrK
FD1nVpw/+E7Ut7dBBwHzFIOKlnI6CHLGUcpp7UuUODPOscip7JaxKUXqloOfN1+76/LQtckORUla
LCIN5KGJArlNK9x2tyqZ7lbHrdXF0OHjQ7lppV/8RvjZixuwxbfgo2x/301UHcEmB7uzBleOMwM1
PqmTPLPHc5as2+XnUldgqV/aeH0m950/57lVvSo9u0/RMMpHp02a87bNHttKLnua9uWZbHsk4kZd
Ytw73wfF+kwAxFw0fVFD8CzHafwm6p4MwgNLsOn98VmiwnQayLC4BWy0x5vGuuTj4CTZ0bCt8qH9
IVZfAy5vWmNF2Qo8gbIxK047sMt3wp/yZcuwJG03TRclyWMYjN2+RJ3qLl3Jd+jZTH5pbX7WBf9X
Qv2thHLDACTh/1xCXX//1mF5+vIB7fn+H/0qoSiVhIOil4+tO/ICnvl9v9CeUIiNd7sBXCI6ySDt
36UUpu4246oQ8aNIguwDIvqrlEKJ/H/h747gzVHpBF/HRk0TJW0byQJu7OPophCjRZTFWVAg+aBT
ygY2MEgLAfRxqS61zLwFEl1m4nP6M1QzNp4efRO/exPJizIkqFfc/lVnIr1rYv78M/wP5iRwfx4K
ruisA63C8Ytnzozu5/GhzUkSDWF27ZrTJf950DTmzGmQUdlipyWusf/2gSZyNtk6LDny7Op2MCdX
9PMQy8x51uFxBILHHHKzOe/g5sVPyGhaLkVeHd0X6EjeY54AX5OzkvEHp6Y5PwN656bR2N1DuIgP
MGI4qGKmLNYkBjyWohXsmMi3OnDmPf5fNNUzOKSPY6bmFylLPAP6Gossb8UGtW2b/hZfjfRzC8Rp
2do1ipUi0e4hSqXzIP02vffnAIcr28P8zrKr+bJjnH8Ztv0nqAO4p6BOKHGz1QJSnGjWx2oYc2aS
87ccG0C8b3XenwKIzS7brKI+xcWw/5phvAkMhW/4qchVeR1OOj1YQ7qed3gwk04gXrErdCi3qqKR
B53Kym5x0sULp0huplypg1Qzg+LUxwiaWempPdXT5ZziCUQTOLtOnTJgKlBOywNY2fGQkwcjYJ+7
NyEAh9MFlP0V5l/TpddXyymjJfECtbs+V5EzPKAmg0lxCbEGpGQzGIdxNzwDtTJercT4Q+tIa1fF
RXVnDbZ4GBZveEb4svixwKh4dPWY7TDarW5KZkrXAnhQwjH6hXdFNgrKPbpt+7D8IroMp3qcHHcV
HBxI0fl6wjzCQpGumyki+v4GRlZ9qeZh3kZMjNqNYuFAz4NP/GqmaN0Wpgxh2VpFBVGlSHNkMKr0
ruo1tuhB1A77BWXjTWnX+hCCbN2QjL9oV4cXlWlkYj7SXHudk2zHCmdhiy4X0l8JuF7Hwn0Hgyp1
2SCIh5pfE57aOii+qypRtzamGaypZL3JIYo1G+XH1mtI06DcxEnvMHeYQAdvaLuMF1UWSOIX5plZ
TsMeQIPaKavwv2ROaX/uQAtfBlFu71OvH68y2VD61U2r72hpr8+MnVDEsYpmvqDRlzzShPRvQsjr
XdgkJ1pLikW7HygEUnef+2KAG6YR32FNVpK6sB3pnw+zvwt6tCpITCqLpkMYxGdCqfgMCbzuzF8U
eJCwdSACxTNznA3MsPKJMNLcLhV85Cpp7T2Vjb/PrMa+wswDehDjQI5M6po9TKL2pkzK5KZLPReU
TSC+FpSQ+Ya9PX/u41RCtQrH5YEsQSTbpioQlFZOeurjQnE+rhzuqAbJKd5qQKT6ACLUvlGxcJCC
wwq3vLYgoz1Jp4L5KIM6ZtzZtsCMqwy63lrWb4UDbHwzBuV8JVaJ8yOsdhz1FMr/T4nu+2ivEPOM
t4WFvYLIHEXWqarWPcwkEZg3h8185xa287nr42rcJo3bNe2hCAB+zVfIdIczJH+BGfLsHjrdJKUx
3F0CujGzPfb2AwBtdwk+JbJshntM+0Z9Wrclu/18bdzeWgFvq3Judp528+mhU3MSvjKNjtNqm8rC
nvxPpVYTei1h41sgWcdxUG9AeRsnh+bvdB0HF4fb/+UBf8kDOKmRRvqf04D/XxwnAe//xa8cwHGj
f0E+IJcIJfKe0LH+MweAf/Yvz5gioEKDexnYlP/KAaTzL7gC/Dhase8iI/+VA/j8FbR3/tbYjdmw
Gv43OYH4iOYwt+O4DnhVAAA8J3iUjylBKDXMgdH2vqdQa9WPogSBZ+8mBLjaAe8RvG2fVJHQSusX
AfSwh1Xgv84xrgeXTk2ocA+N5THhzNvQqjmmohiNOQO1TOdPnV1aEK07j9FBgNkoIEwLJIFumVyJ
YlxWscsU0M8bR8qGwzCxG2sCTG9s7FGvT4w9/BJlbrtZR/hfJ4JpYOvju6zwu90WDFXD+FBp1TcQ
r/oUZNFfdFmPXLrI1xC2dYEP8T8fmfjjt1P3AZ5r/ep/b3oIvsyIE5kyluo8IfKrKPEjLjk7WVX+
AO2YLY800yNuzU3HjudBtSP5G/bqCDnELZEVoo7k+SGcNPbx0QeTyp3Luu+SNwfcKAhKL0uwYAfa
3zPqsqB45puSEb5j1E4wjt3kClkjyXy9qfOXembm3W7k6Bueua17O92vcbKOO4APfIr9MKzp+pR2
Aebr+2DN2+B6XXOHHysjj2pyg2ziKKP3EuN1/n/Jd9jTBYy76p+UwY80IHhLvGRyZCT1qAID9sLH
RYgh6JxZeVF9tydrCR78KrPq+7KI6/X2Hzvzv7kQO6r5N+zKXAh1MSPqhm4qLy880jxbcByIyN/i
N2FMAXBfL+Lcs2kqk+bPQirvZuqxxkw3S+AX1rBtnETqe4RcKvXjz3dCfn98Jzg1MEjEYksGvwnp
O4i34pypgjfdk11f+w1qG8Omg9MgxXnSByvM+z9f8beXDBuTagLQsgPp6jdXI8tJLAk2QrwWY0s9
uWuXxsJnUocrAhZ/uZZZhB/fM4HLwwCIBc/I55id6GZVkTeZ777hGthn3ndM7WWansVgFtR5Urfm
FRdLMI7R/n/7kKwhSi0GUYjiAsz4uJIETYAOxZT+dbYjPC82isawvo+xRObt/vlSR8qbZjGh9Qsf
FFdEVlRkHy0mhUJGPmm3fAPgnkr7NF5y+QP5YWLUdpBJnDQ3c7RCOLqss64K7L2v03x9Uj1ntACn
T0CMN4i+ldGdUoEU3jZF3aPALjnp0BYZJ88ru9M/3/RvHwZzZjPTQ6PfARd5HNCcKA/d2bWr14q5
E3fRWfCSf2hnsfwvNTONWuyweaqH+G8v6/fVB7eREUzI6BzV9eOwFQMxoTHmW99W33LcdYt5Xzb2
WxkyOqNbKwpKx1O2SS5fFiTY5nrXdl0Xwcy2oL88ZuU60TVPw3kdviXwD6KDoCZcLvxy8YBs/uUt
hcfbkxuUoIXYJlHohmSCH9eRnyB6UI5d/S0NMzT7NgqayXrbBzPQHnp0Nv5QJ1Hf9MG1BZmM3dQD
JuQwqAL6d+k+yr1keWUBlupH0MNGMcefl68oYjperX68B2APB3NNnTgmwZc+iaJ4oF8mc1aqLgY8
rTdVNwQcw8CTNF8kpQggRMM1T7mgu8xFeBczRJuf8U9Bp2zTAknmXbjAygny0NGCVh1cr/XZ3y1m
ofMt81FVfg+m0cmcjRjifr1l+0f+F3S9WZogQhT36MANr7DAYAj6Je/rRlV7WG/F+rQOQupHpHcC
fQ+AveBn00oRQTb4ZNd8MzdFERllG9yDaFUpgeE2U1M0RngYY7CcJoxPq6DyKSqUa2iGThbzI1Q7
fRmcwJFJh7thkiWH2dLOihDcd55Klr1KIi6NJ3PEjyPYYK5mJbhFXAs0D9rnNsxoqsaebrOrwqtC
xJycfq4uUlTHxvNxHmfW0ozcBq8OkKSzXIS6Tzks7XgwZ2Ybxi67rQnbocfgGYJZjtH3+wP4ihJ7
oqcOIFztbDtGkYMWb8Xy63FDIYgV2H1bmJP1ccA/qMcAXGz7JlcYpr7/jrZprQ54Rexn6ZYlVyPh
JdLV5x2MIlu49Iy/mzpfRM0zJe9v1QMpx5vzQ9QjjKklOkrnVdGNgMnAqZkrCkuStYFnDngtzSJb
Ho9Ab5ZLzahN/RB5XbFoVByo8h5wWS3lQSEvzXJpfBqfKDxU6GzBDQD/xTcTs80vxMrIieVhSAbU
0c4tb86W17acNe+wnjWFKDhUyJnxQ1hAdVa7VY5hMYHTrXSeAY2pTO6mnBkt5N0SkC3yECpqgvmq
FbGumLRYnfnu0tVEgX3HKIWHAXFm1m8nWo8/JSHIaH0e9RqRyl291B5bYVT0zRAqSQbJ2dW59cAt
LTw9/3IalbkXD/SxF2zprrEFl7DNWSmCXrN3qunFcXuqzNDIgaxGuZ9d90hxUlaPHn+gXwBBLUWu
LjLvuNUlb3BkwMzrXEO6vPWuIAX0TtWANwANCrSwWKImtdaPTVjx/60TFmxgqdCLuCZ1XMkyvClj
ny/dsprgAWkjf1Gt6MyW9iLzSzv0BvkSfk/eaLq/jtCPMsthV+3TWjb9cqpnu1cI3qM6yi9sO4Zo
xXYlFzOrWmRZx9wwj1bHP53DwvDglP0YMSuI9M6YRprIhNkR4MvAtg4+6qqNOAw5tsUMG9IV4mei
7Wa99RfUilw4Svi7ePuonJDNJlGY6uA68H2do6xvD0VrbwPMXLKb2kkzwz42PEmiFRxn2zm47GVt
nWW9XWQLPbp2qHu6LH1vTRdwlZH+BJ0OC/W19cCI+i8V4rY8TBUr0siHqGxjr7qu+zqaw21gZ95U
7AnEhJv9IBK1YE3fQOUzdNcgBIwVMzpIgX8qPGeSTZgTZoPXdfIt8BoE24Vnjuh5gb6gHzWnaXKZ
1+mIs+gAhtYsnkyZkCIBr7XNIV9isy7tce5ZQ7HI2jy5qNd65e9aWlQdI3BfECr7FnMr5NIMybba
zDbYqva6nwLG2Qe6BCNfqQIXy1kANXvid0WtbaIgfIOIlWtnTTzogz0wyRZ7SpiWvxu62MSl3Nbl
fBeBU2Qhpd6YEJ4AjAa8vyG1iA5QoSV7wXGHngWlW+a79Rlfv0W4NwSG4Z2GoAK48XS2Ri7tOcXM
/RMuOY4AzwFU2ZUxBq8ooHuFOWSHYWR6tpnBRzLxlmG3EB+WMLU8RplL1yQbQpTvnTbtUPFIYd0x
tmJOZ1Is22Is8VqGaFFe/apDiPrm5UxQyZGIzjuiarRPUPwS1tmo1rVDzQViwA7EexXvPXuM24cY
rjmQy5rDf2H0D5SzoVk5WbylukwlG1vBfmbxhBnMNWD378u6zCbzd4tXCxbumsGcCzZBbZlw32OG
uj45FqtS7IXsom7akIkCH0XCKMnYuV6I5gswOpxmm2s3I+zu+giEiLWRq7MEX61qKroHu5yLx8hl
NMsa6tqsPQ+qBhAntKOxeW1KzpgLuAGWdxVzp2JbVwwuvzKRDdZDLqu6ePNUsXb3ZR2U3cvEYHe6
Qb6oQKDOKob6gnHV1OBwADDQb7YtnL5+PDBgC/V116bxXG+CErTfpSg4VkEVDBplI74RUkz1HLZG
urbS6BuB/mUwSUq/dhNCKJ4EUhQxKrKW4RlRuNF7CAq6rskWSnk+w/st3CWu4ZLy/DHrFHbq2UAm
y26UiE+v6y7KitXuDrELIONiZnPQ5hvyq8m2neagEf8UOwZO8/oIzTytOfiCQZ73yzKCIvYG18Hr
hggHlCcZ+gh5KVeqrQ2+Cx8J9JlOpSuGXVvbE8KiUWXbJ87kpO4hbgDDDxv80tYM0JLwrdsmr0vv
09i3OI2e2A3IghZHQsxEHmnziuHK6nHPuvcsr1+fBtzXwTh3QdB9WqVOcGQshkB2zUk4+8k6b2wt
m2AXzSBMT+JsUPNhrb2wrDdQrARDSxAhfRt+c0oVVm8pVgV63uXBsLTfI+WLcdyO6LLJjSt6f7BP
QPW3frgbmTMWwUlcWnlwDS4MHNOJDujkFcxSQtx+IgfgPaID6Az6w7IG8CkHYSXXncvDqNtf2be9
FLBdkBwt67qHT5iZAxW2d9n4n6bFbxpv18QoC2jyKRutpNNFS59sLLYR2D90YFdY/5WFSB6IfzFr
c6xEBBI2dxua9JF5tmY7pF5gIlzp2ybDzCxY5PFBwXxICvNgzRRerG1ikZL6aas5enzIBpwyQ+XD
gz5ZpOR3Hka/Ntlf0OemcpDKgXmJBg4WEtHJ2JZZ8MVH3Z1bcRpL5kYtfqDX0IytT5j0e/gkj2Fu
8ZZOoBCQBYN7N1l0tEwNsUyFmTk0sE+JJ85w5gJ0lJ0qWMVp5EGE7U6hDAtiSjmWiCpsyEswLt36
Pmo4BESsYDijJ1Q5SE2mBUh3c2gqaU7OsJ1m7hQkquTao1xlvT4gxtHyd0D9Zn6ZreqYvdT7NSPr
kx6gPREl92TBj7jKibijCoEzIGhRF5l8NYo10cYdxi74Nk1tVR8AXkC+SGqlORaHBmy1OK8aaVKW
NEJbMzoZ6ioYnB+j1S8wwKfCwbYUWExF32AjG6B7INHtzuf1E8MXkyL9bPcEfWlOqV8nmOfUvMcc
MjsRLYiQVQTaJGKLF9kk8N1r1BNKio5iRLNvIswocwdjb6Usn/98EwAq+mEzIvJFRiorXBoe63JA
mG6XO9USwqGxCrMUM4CZ1CzlHPtfCmYg+Df//IwcmI7DzM0eh8ewjQHAHEAVOnyjsdfS6a6rJEdL
7HadlB1HzzqXvspP0yZIyunMIx3VjytIVJ7KQY2d5hMcOJ2lZ3h3mKTCHpDpmnDAXUwhHwYti6Wk
X+fMKHDYOE7BwHLJUhIItxyXum66zj+1wWvp8HYdUlAMlwGTRe5nWT2zDwA22jwqaGuSLQAhZovQ
fjcNrwqAaY/QhGcSNaegNM5axywwEY9Z6560rkRwZZe8n66p1gmH5ogkCBtKCGgNaKZ0Jt8cArMe
cbRWZNZAIym14UJX/IF/b37aYELX26lAiyHcOSn35W7TVJrUMA9GKKk7RzTmbt+3B+AWvgti4nCv
T7qewFdeQtbWyVeNZjFCs74jc8muhvTEMs0WcgJ18DrPrN2icqPqCrx/ooddUjAZHZEngX9IUgti
nm87QhrnWtXa8Qh2ozPTrMDuSO0iXVPyJTLKuhfdjRnStX0+NgPBZZk8celN8O+RbPZBYvwobdcU
garxqdiYaJoP0nsR6SWFJ995WMAmXojJpX4KZLTM+mR2cS190SmWW2Rd75lPn9jg9fZ9HXY8bcYk
ksTgV0UcAg4hMZiTBHmNPaMmJFsO6LHQOF4sy5pfhYZyd8v81LbB0DYp5YhOu6S3TsOgEeMjbDmG
4Vtrcnj/VhqZohspNZOFdbNjinyJogz/Mmlq1kcM84GvxmDUdCbm0MIxIeu0X5GjRH69PvHWTcRl
zkm5d9bKppp6Uz+wnAKfy9Pai1cTKhtiMkJy0p+HdF/JmaV/6oROSqmSh+RR71uv0oVJrQqrBIa3
WWBN9Fjhad2bhQFnltu0YrGYJQlBc6pubG+eK5RdE6zLUyI+MiABll3SbHGq5aS5Yozmkbwuk0pO
mCHN410wy7U/C8fZKU7Bv1JTcLBZHvmBmAdN6AyKvObXRB7YmgjkU2UyUSgZRPHt9F414n+es0tb
pR2CFAn/GGx7Oleu8UrQpgp8LyyKeDU3XSPlC+SSXbbA6xlCI3fqIUfNQqdIsln9WLEi47rPnNHc
+ljNnITGkSAeBiSDKy+/kg3NEX4Qq8j1FniPCVgDn9FKtzOk/qwCy51h5XCoUlHlL6KeTYXOrM1E
jmjGqAtyOKIyPMufu0b/Tc8Izwqougx0IEabqdE/HZoQHsTIOyqmb3M8mDpTp1aB75jlLW0Rbfqx
43n/csnjrhptKlTBfM+089zfVeDQaKlCewiGb34wmenN+9IoQst0dv/8dL9fCncMclxhBkaMpo46
qy6iIaumO/Et82ITn+rAE5qkkGBN7PrztX52A//ZP3ZoHUtH+Ji/C4RijtuUvQ26cCpy8W0W5Ugh
M6aly0r0BzhzyzbtSoezcA1qgsYId6eniaKLNiy2zeBSd9OFMJMNvBxMh6d/j8y/Zh9Vl5gSoZJ+
z5mADNbEn/58+7+9KqPRRmLr2IBDHffY0R1Z7HJIJum/DJkzcx8cUKYs5HClhPrzpX5bc4LGcMQo
iEkQdPLjfjdpFMg7EqiXKEWYeKEHHarpyVml2SJBjFvb35bc8QgFwj9qc67rc00f3/qjddC1vQgT
+vcvjZeaGDXMbLbbMSOy3yc4ALKV44h8n2Ri4c/fC6TfuhuiXemf/fnZj18zU1Mfy2szVWW7wS35
uN+mapj1FCXiKz0JSscFnPfyGlbSlPN/vtLxW0ZM0+ZpBfp6kgnScfMaO4I2FI5yvo5VLfMrMNGm
NM+AvnDIp67JGv98wY8+OAxNUCqg7cyQFzE5kibz6P8whETmYiWYLN3XrmJOlO47EZswR1Bc+K5x
1xazs8EzdUmjrcz9lJPxzzfwEwr2zx1IqgXa2kalQKKQ4Av34x1QJaaF08BPa1N7Qa6dWdaK3gyy
8pH6SWVZbzXoUc48ZARN/P7VFLd83JIEVIeh4lyY3l9OqXzT4qH1v7CLEWsTVAsrTECOhD5HJbvf
hWKwQlAmTj4QreXkm8NSL2Ot6x3KcWz8jSA6kYsMcqR55EzdPGWkb7To9rANEUo+yxgth+uuzi2T
W/W6N2mX1bmSKqbPWnOcB01GbiN7YY74pukabku+N+h7UnuiZp67JmlS0LTN8eo6JlmOVamIJHaf
TLz/MFEdnUlXz9o0WaqctuyfX/9vCw7NXc8OfIlDDYiV46U9Ulmklr0uz3XaCnLWpBlMCRStg8kA
frWs/3xJs1s+fHBCLfZ4zGhCsADyWEuVQRmIrz6cnqMEIpfYjxkaTFeorrq5dW33NndgtEVHiqjZ
gW1NE7Yozd38+TaOn1wIfGSJnAGcSfbcsREWek7VxLdMn/Oa9ud5VnZD+QkAjNtduv3wF7ez4wgC
zthHPDP0AsQnAUceLfLAsRNYTn3/Vbc4bj/5SpploVRjMqs/P5d7tKX57SHGTqEdSCZvAjj1xw2V
TLNdFAj2fap6BADwJ3CCITkktFGpdDM1cTpsGHiX/EPSsGFdzmiFPlGs+V24aWjr0oKh5DHz+wat
ePJQB5AZGTbWyRgoS4LAa1qr1LS1Zsu0AcIhqNmEOgxMmxi4OD+tLQedZKgMPmcRejJmUuTo0sRr
CoJ8bs+g7WRLcahqO/H+Inty9L55BxFxxWafelL8PjH1/WSIymCcP42lMiczLqJmy2GPSuX85/d9
RBPkaxLAfAxEDVHRYGzNJPQfIRQyKz1Vx4sfQ6/+ea3Rp3Wa69ak+iOhnhD0PnsvAOnwFnCeMV3S
X3/q9Gg6BNZk83J9T5p+JrVgQ6Rzyx6/3DMrV6O1XvZsVUQIsqbMp5NFQPYR+7yKKY+zlaCmD78G
f0yLzBDJKpTL3llDe+XvdF2aD776iqtYP6fj8r01oR06oMMO9rf5ksoha5k2UhP4693QZaax/GuE
xo5k7SpmHpx7MTrx/MLFAcJZ/+W8DT9+PimlxyTfdgEs+ZyFvn20hFueQIeITb2irim/IOzsuweX
8ehpkCMIbpCUwyHx5ugCudMi3jUe4v7o5RVPMGxQF6nCsWJomgigmAu6OkE6tJ9i6tf+tpiha28h
BbqnWaTuSkZtr7rx+gZUoZUuW2Y5wQ2E5PoCkeX+ihMpXanWU53vLLgRn1fmyPocLX3lQ0eMbG9H
1zB/slZroDgo8Aba9lF363Eq5QevsMSVXDq9G5ql3TMTL57gAXnnBcwGhj/NQDuvzidGeINTfAU1
4WPikEDHG9fWdnai6eSjy/n80qS142/iLkhpYSR9f+KqqnqcpEDTSiAHh9qa5VU7i77dcz5G/RsY
6e4h8PqetCgeTxWimwfGBEsDkZzhMgjkKLM2o1fq8wLVsWGKNA2bVKnPYxgEdM3jMd8NU1c/rmqk
JebhjEa3D811O7DvvGGxv7nL0H915Op9SkcfYOoclBe57DMY9Uv2F2PKj8GaBcFYmWDmkypgPYqO
78c9VtP+ka2fVG98r/kW+bIq3wdFPSg+mx18+vOO/nhAvV9MApQzxzw53HFGEiOZQE0eVW+BLUsw
QrP96FT0VzdlmV9pT4zUf0hN3TEilPlf8rHfVv7PxwSrw8iGIH5cj4x+H9W515VvbQV+dIMvWz4f
SoEc2l+OiZ+/6d/H8M+n9FwX4AHOXhzIx0Xk7Ja5q8HKvDmT0SASLscFFNTSyXZzWsj7yi3j+6yP
rWZjF34E6lwj/XSiMz/YzcUA7AuwXnDTBV10Xlmt/MR5i9IdfcXhqSxJXlykdZuNOzjeHepn1Y9y
FOFlRXv2DsEm93MEPhoCWA1/bpvkyY0oI9axhSkA3ZucWZyDqc6p3UXLm6oT5HXbEaV9kNovCOqI
7cr3+0sudATC45WYNIA0iPciOKOPUwLHkv3shcv6huYRLz9Fz+5E1KpAJXF+qZyoeBbgrnejmzD0
gJ4VnHoVlsK7Py8/3yzmD18GnS5T1QEGBDgGuP/jYocuVjI+SOVbMjI4oJ3W5QCUfRnteqYkEAq9
cj5FwxgoNIjnkmlPXZ7W9K2udBPAUC/Q8rhZncQ7FetC46yLo69lRj992+XWVbZUEqEcFHqwdXqk
B1rc1BYfbRMwGFu26zAzdsEFM97KJpL3pI26Pkxe9mMJVHYtoHGf5HSKT7Okbm5K1JHwG4r78dtS
pOMn9LfzO6sKOSCC2ZkOwh2mcQOSPnmckOBWW5hdPEA6A0LXQ8IIQKpWMQjhTHzwfCu8RBPI++zQ
1Ua+M4ci+5dl/xGWxCfm3aKNTbkfUM3KYxPjkZYw313Gb23m+dcorqqnBmlabGHayr52JmqJv1zx
SMbs5yXJDShx8PEDgndsyohfcYGBSaO+q0Z557TN0FeOx8W6oFGpDgwiBiK9n3RvjbCLpyyZh8ss
i+w7JHLE4c9L66fV6selRapJ+ISxI0HiBib8/CNX6SaEw8KkqqDfM2Cgbq/jrzXeI3rXlguqIbaL
ouhY1jEiVz69QmQWA/8UzkG2o08SRejAWGg6dnUg4UtAVKb1Swu9svr0Kg8g3LVCzNeI5CZniS8T
b1Mj8DBt+sVxkU+C543ZqBPWW+Sb/ObE4rUcVD5YV1HgaH5gktZl0KfLLVx7jjPlZ80hmTi9cQTO
8suSMS8ZpShhuqCIBi5fT4oZLkPPJ19TmpKL9A+DO1dnaVmIbtNJ4DKsRMZF24Cu362IMkyLJIg6
aAwzc6X/YO9MluNGsm37K9fuHGnom8GdIPpgH6RIURMYKVLoAYejc+Dr3wIlVYnMqpTlG+egyjIt
RTECjfvxc/Zeu3PBOqxatA8XowjaNqxT4aKr9c3aOCBOGeVOd2PzoZN1+pkorw7bnZnS6hmy6HeN
rz+vP5D1FxAG0jWo53/q61kmk9Bcjfkrji3dW2A82TMqj4mpIbeMM5X3Mrd9RESO9jwhycfc7Q6i
/P94YEFrUDZbKFdtegPvHxKUUm3Zzl7xGkGu7PFmcEMgLyawDQq32+rzENw1suq3k5tEG8iY6pGg
ikHwnMzG3V8/sR8adG9vzxIuQlSAYy5oe/P9h5nLfhxqlWevsae7t41rtCez0LS1R2P3jH2xv+yL
pjsKuyoPhbJINqo8NjKv6NQ1PDQfQXI1Duep1lvfUM43DlaSNL/9zaf8U8nguehdHV5xNNMcKj9c
sqGMpjJo7P6VrncTf6KycFoc9LAleiIBLnGI5syU2tn117506m/JrHt5OEemGHeWV7f3TlDE57o3
5p9MIA1MSNgFtjKTBZc7zgCANYx7v9/of3wWd5N4/b//fXoh6XadthxSvnbvrJMWleQvN/hP6ayX
r8PTy3u35fcf+em0MLBUEvJAqgZuC95TdpmfbsulaPiRpmGb+Cs9i7LCtGkbEsf6L2+FRToHxykf
4w/FBmJp9+94K9hIeAv+va4zOse4sPRKeWXp5/2pp5J0thqIEee0gWIHwJbtHCbL0PCHzwVQ6YRx
41qJ+kiKTmOEtdEMG56rdjOSy73rzbY5hynbm5+dZM4va6gc4CvUgFDYFA32rF7a07012MPnLi/l
uosnhJhiMvG9DT6LsegyEO4u4pBdP07Gqbfa+rEaouFqliwPUBoqyoB8lh6HKQ5P27S0870HpnrV
Q7TvGUFP3c4N+IihSBBREQFS2zR+JoBb9jR57jZRDB6ZxhuM9VkO9GekYLBwiynPXxpywq7S2BnK
cBxLdRVBWoOcDz1eX5eiJFI0U2nuHepJ2jO4g16JHZ4o/ivCCmEuPLSJZFKnmQ6xVjnZuiwnRdIr
H7A+s6OZDRvDVGndmL6obwJkoqc5y4erpiB3iX5Wtx4TSJ+riIiKXTZKb18GRdWsMruG5p4iHLnG
RZpzPrOl6sSFlZufmNJ33iyIT9XrrtlHBirlXRmZseXtyE/K460nU33W1yorZaWv8spXVF9zWRmr
DufYwW6NukevFTeAETPOEhVnotRnHIupTRR2a50GKHAwOVyD85yTRoO6zJvBDqINknCJXqeOZbnF
XubH9CmYj8QrR0uy6ApxmLYdIvCS48ppO2uJIegHrztvmXOi4GsoWus9xGUjOjNlwgm8sdtheXCg
os0qc2AXqqWNmZcu2LUjoq9eUF2hCuuWXblthxFjG722sTU+x0QXmfMjJrapki8AAxkVh04+z0V0
8/YW/7Pg/XbBM5ZD7H93ll2+jv9z8arSr/X7dfLtx34uevpiF19ygZg7ImL9ddHTIXhh+tCZDToB
CUGshz8ThTx+CP/YcphhiWLR/PcaiL8MByctMyPwaPZQZ/wNz7mzlK6/LoGUP4ywfcdmVOMyqfzQ
IoCbiEocXd25NPt0erLrBZlZ2V5nb3RiS6sgtEbaNtM+hZVQaofaBF8uV/Rtq33NSHgHlGF6kSQF
4rTVBQEfKCfmM1W53msjC2+NdNyVc7OvutjNWxgPxTjZt1S+s98TAdObpqDvArwSXvZE6IWz4RnO
kuBKRwDIobfuFzmUcLFDTLeknzArcMeh0x8LqKUIWGdbI1FbJrVe0Y4GbIOK3IPTMpCsMechw8Rc
JeewJhrh3yak5tQjGjcGqATJlHY3SyodUbZ3LV0FY+MzMyr0h7TxEEIB7hx8E1OdXlb6WUotDctH
b74mWiu3XiOmaxDBFUAfyhd+1J20+QvxMl76vS37zwv4+xfQxQ/51y/gYy3zD6/f8kM/Xj+MmpQJ
jN4ZwMNB5/H5V83hkdpFaWyz8TM7dHDu/ev1s6kzlpcC+gNTbo4NLAP/QjyQAhYsYz9G7N/BEH/n
9Xv/9mEeXXLr6M/BfQjoEH54+4zBbVDAxDUzAKjV7Faxc2VBI7pE3vm7of37MzwaBH4XU2jC6Jbj
ibH4XH89xOIlBPTmG9XBs0aEJsNkXGYgbO4nrsA5sSy/s3q9L+7ffp8NV5DxMcMyZAkfvpvULNMT
vs7vQ81B3p5OwBAVxWyg7LatQ9XhCthYyjfuRjc1f3MAej/Nefvl2INcukHcvWVQ+/7LNpreKlyY
1WGWXfdSMglzQ9R7sI6NWZ1UNAf3kan/7iv/h0vscLWWVv7yrH201TH8Ayvte3CpS0Nd5/TbXwYw
XYgEU6muY33627+Q89Oyu/Abl1nwxyFKpmtKmDjq9gmxKWc02X2q1i7YlL6lfcHJ4T7+8npdf98X
fjWCGn+6rriusCmyXwVcXPNtBPFLJ2RqDQrgSA37vlZNHvZuhD14pu1OfAu9B8iioJ0u/aKyDx54
uBNZ4NV9JYQ3QsDN5yqMvdY7dZNp0tIYnH5gyJuQR6MC9Xky/d88BQzDP75gi/LA5N1Hyh/wsi/b
3y+ftyI3NM7Krt8zZ4ztO600neisjQsQJnG9xKk3sTEejTpBdh62NG/ueAenE8kscs8Mx3WPKRvD
gXxT5ym2WumGgHZ5lmB6Me2bfeNSpUmZHAfaVSXqt8G4LLHvkfKRO7NBz7OFgqsxDwrHyZz9LSAI
41KTHl6jnqzbM6FN6mR0rrqO0oD20SyH2nn2B4v8LLZNNWz8vDGzM2k56tpllXDXqT/kwT7TB+2B
RLAgOjXSlDxyEZ4V0mHbSYvrkCgkw3jlKVXQ6o0URspFR4SXfaOqaTzHI1CQle5k+N3AuZnh20Ig
J4KdCHlt1bU2UnwHeSN9bDgN0VWZKQDD6taBIzl9JTUMCwLdGq71tiXPNYA2na4U+e9AGaTz5Etd
nWpZwDwph0g8WkmnTlqjGXdORw5KOqfOkwNgvzoAp1KPbt2xh5MNiKSaaFZ16m3axDhmgGmWRcsv
BAsR3ZtZnst174/OU4Eq7hL+P9dNAoHuA27ajIvhfmxm58nVXHUivSHYNBb5OtupTjt/FSgNkm07
ROr0/VlNMsKqVomVjjA6ckUZktVMkehxi0fCEUS7w1VezEgUpjw5Bl6Uloe80ZqSri9pgv2mI1b4
IUHkcs94i1TPjjgttcHxyHMCrsp+qt/QzLHg5SeC4TyYZHAvCvIRSEhLeTJULjQiDFR9JoHGgKMQ
tbqGNgf9fIBPjbLcJDiM8EXSA+MaKR1JWZKbFCSGdeihAotwxLV1Skcb97sf1/jZlutvqw5kGDTf
TZJ73jrwNRA+TRXol29/potgNpaTnrFuzMle47veJF43rEdcjlus6jzAyfJ6YCYYxb5tsyg6M8Cv
iNXQjj1dX+UHJ2a0hsQVQy3VM8Tz9eyya9xW0CtiSKJuhUtsdMwQGSfXtsj0KYwsjR+oitTQDyhS
vUGF2DKq5Ni2XartJvItofLHiN1PJE44RZjUjiPCKsHgdW7OwfQIbn18GSatgRuetXN6PZIRPHJy
G6Zk11acpFszqYgPJvU51Hx4BjW+sVBzBofr3N4JK0o2uOWYxFZEYpCCtWqSRh1Gq7E502XWpeMD
eB2GcR+hfD3r4lrduWVfrxIRpdx2bbq0nRz1ipcYn1vdbNYimdyQqHvjSmNiehqThlN0Rwz0l87O
A0zDVjuCiA9SdTbAWt/bPqnwYa+Tlx3q9Xzpyz5+gQ5gXLpl6h1ppbuXqKqDiHGmPRHVNZbccKW1
dThn8UKTn7uXIE2gULdaT4uZh5vMtKhT1Tqwh5a8G8+L7i0GU9Xa0OxPXRJrqGEbZjFedpmBJbD3
zWixZBse0RWh1JHJQI512pfE4F9C1mV1WpryasPIMEn3rhaxS8+w5IlPFo8Ompv7ckr6LPRiv3RC
ZxjUaVZJdM8k17gUtiEepzZXBfqf8QndZXyfEX53VoKQv8s0PXvIgHpiMgYqdYh0REopuq6DLwId
mDqZQWu20frOdRARpqRftHyNeGtYpe+Qqj3rwcPcCuNLKTVtPsxYsPwDKhx0tCtDtGprSQNgHDF2
1vMcD467kVV+LAIRnYPLj68JjUgOsR/cMcZr7otOPk2lWlb/1LhvS+Kvs57rBDqWdd4RRnqEemh+
6bWoh5OfjPoFhhzvFit1zulmGA9YTrRhbY2NseK99Gh91NLfBpVZXaneJEFhts37MvHFGokjOJ6h
hMgOFbGBWFkQ9okdN6ouK6S9z4Vh8ecFO5b85CQMbJ8Df0xlCM8qqrezX6e4P+K8J8O7zbVzGhI9
l66MRDh3TvyZfAnYqrhrr7wESkjGVwKuJWQOZi9qHzEjUYss4/NzaySGPjcGbmsDEWOTorBnsbCL
WMIDayf6YJl/qakpuJd4E0rERG77oheg+Z0I6w7ydwxs9Dd4UhCCIyNWpDKGPMqgcGPG7pccYllL
G9dkTc8ALN4POO93eAGD83bk1qyKImAdLHuMA6HnY3xIBS0iMrMqHkFlxcG5W4i0xPias97LAWdA
MrAODs4yyQ9oE54HotBWmb/MXTI2E8DHZIdfC4tf7zpjU+xwWMl9LfnFCPTsp3nKWPDflkAPybLc
YDNbHn2mSck1uZ5+hcNitM/HvteB7DpEeOE1a18qC1YHng1oauysjUOUJftjmzqs06WTFnK9SMBh
AHcoXoj0QKG4+/6xjMqRxa5JMiqJSNPYvjxQlmdNIeUe9RxxreQq3ZX+GGyMuSAt3RxNt2rRZpY2
lCJmKNaKYW79OJqNSK5MZ+BTp6Xgu47D4gutwJp4J7sRRctu4XZ2Da05iZucsDNfHzwP05ntHvu8
zchww2p+G2m18+gmBgvrJCEP46RX5MQVfdayZRiMHDkjT6ybhXtuz5bfsi56xm1Ra/pR9In2rZNN
sEv6MVB4QciXx53kBfemAscJWIY+wqoJOuPOwolHFIZc0tukh7meT5IuV7SpueOFg5yN7BzfYcOU
LFWEOXJHscZzm5AfERzachs1o+HU0Jm43PS10wot3RQ+TdfFNQjWj+tEaXnrWgwqbgc88K7Ab5LE
iX8qcj9w2aoAx1k08uJmSreYKLTY+JT5VMvxTo2dE2J3VSe4/WCwdDvKMYOUKQoOUtRGdzJ35DFS
g3hmoh/RFySXVtmRKYvkZcP/aA6jqDoW2SwuuP3NqfZZWXJ05Z+VFqRHrQOqi4udrWfyS/IpyUGc
lKdtcYg4fI/GXVcLjUf3gjN7YnTc0CyNfZZ0S8Yk3OixsZazUWJ5QPdVM/kN464wTqAMsAVShtC7
GGQaGjkVCV6g/JvGeHbrD3UEELuGS9o1yDN5A8cVq8K3Cp64VkxXgbLHA881hUHf6MSUCv3KKcGy
DuDSXIJr9qp3mg21cXSr3B6GK5voOgNRsFEkgdmoPS+U2Vc33G325UoVR3a+ckecKFNCzeoYVLqb
OCgu+pwMGotLdaVPIv4kNLd/lLVpXdZDCa/LinUKSNXsChq/a3e4tkrjROVHWB3Crm+QxJyjRQMd
emqJuxO6aeWNduTvtWx+dRqXG0JwVJxv0UONyRpOEmmJVASDWGnswC2BecOygiQ6KwT7FathR2+6
b0zt4KLUI2YzL3hIy4TVJnUlT+Q8LAl6EVqp9nrKxwybAGX3+q+PUcup45emG3YAGhFoSGgsGLQg
Ph7758HMyDKxxF4AMKPoxz1uYkDhSfzr3/On0w+/CC0ovQyO/TYHt/ennyCC1ZTVndgXsFORR3me
cdcs1vTQVkZ95trL0eVtOfzr3/uno//yBZdJjcvJFPbKh1MXR/LCymol9ior3KdOQyFLEgjJ2iP5
aHJTl9V0ct2EtbgBnpb+RgxE3+bj1UWWy6mYF5wP8TYb/eXMB6qZ7onh1vvRiTiAzL407/xl1c28
ltUeXiH/r6MtfrSWyhvZPov72wX4p2P3244dQ7tfnpU/zwjZbJP/WT/ldfdhUvj2gz+6doH7h0M7
fLl3aETB0XCLf04KFy7rcmsJwlo6WUs//efgkHY6HTsa2rxTyB89HsufXTvnj8BCCefxYwzpdTBr
f6Nrh7zg3SMGcQIxtufSwIKLRWfxo9aNtpNADuiZ5zPFdDzvUngJXbQmazYkwOwCd1ewESVVQjj4
TtaEzOrnR80sXKJ7U2PfDkI7Z+zVb6ZGK7cx1QOM4rm9qONqD3O8P2L79NbIud2zuq+026YCZVxX
sXbWkdcObaB0bwcAh2xlUETCvs60nSEa0oWXbd6FAhfy98F6gIhchcEQWdjDYCXyucnfdeI9prAL
l5r5iBQYyVYT3Yxzc6Xaeo0em+RsAib2TYtSFe1uvvIK94hUF1E0LliKi5feMUZYH4Jp/SAJzrWq
6SKSMcEWHaO3QadF7lL8Fa22Ie7b2E76PO+g0ZG4HJs7hoXVA4E42QYEC2mwhb0plLyS+WRvWM27
J2l21rbwSn8lHBD1Vkn1ZJRGG3KlbCzOfrCf2j49eVSa69Ign1XkZrDCJcm2LcSwj7vsSk5g5ps2
n9nIoOn0CJEJ/xNYqxnKrMELOOEI/BEvatEe89S7SAzOXBwyTgEZ9JuOiJCg7PfCXoTQhYlqJCAw
zWbPWpuRvtPSzMB7Pd07HRHQQ7d8CZFjwO6JiiymPl5BU3LZ5fvnEm+9pVR5FGSWnQkqtpVlqk09
e1stLcTWmZsKf7qrhSkdrrBx3H0QBcduIsHDz00RpnOk3U9WWocctR0slwL/fq/UlmCoIMQVOh3M
OsnuyCwAqWv4wxo8OAB5ZThkYmjQjxSSW+gFHGh8Cp/eJbwA4eEmMLIvQgn7rNH8w1RF5QqrTbPu
Wzkioox3LNEIamDjkIKrbfKsuQO5dw/k6TwzRy+MB9fealWqb2gLJjtPlE9Ipb9kTWfvsGdLzugj
afVBph0brEY2dkJckoGz5pnA06tCd+SR8GV8Q+REve0XD6e5pJfnKBcHH/mR3UJhMDrnQBPM+DLZ
s7HKZXumtPx5nmyF89AXmyxlPuVUxMLOc+VzqOJZAMrbrL1Y2PsE6AXA4EmtOL402KXlZ6zU5Tr3
VETcQEtkYj01OxRD9qZG8bl1GR1vAZZ8kqYbX9ArK7eW/xwHrX5UMUnI6NS1O0AvMPl7N7HXXpGm
p3IgArlqXT3M8mTakdoi76AK4xr2gvyE/tlet+18geyi2PqEGXCyTlzC6vtyDarH21SQ2KhzNZ2c
EDkjM8jLjdGSeg2QxFwnnZUhCsvcg2GSq5DGPgndZkzC4mCetZrerzXmcp96x+Iq+pG1Nm3UL24c
jGtnLJtQd+p01TqZ/ol0GcJ+NUIny4Ewti4R3iroZ4MkgLy6zTVruoYCpx+Nrh2dMGCXTlfEUCYb
V/jjWnWlu+oLRuYW5/stH7U/90iL5Q9q5xWn010NXUGz8+d0cBMox35xGBpIsT2tmLVH5PqFmFtn
D6UxI7pB/6aixF+rsSaGG9R0mLndre6nh74a3KM/kycDm/0EzKbBpGeRjkZCTTiPhbu2aXGFZhN8
7bvilE70AY3+uujBUuhZauCo115Le562xByfyc47T0f+fOtVO8p6sP7EM2zRe5KMKcmgmJZaMfEs
PzTs9Kmp4zGM/fm2rU0Uo0tzpMgZKY5+D0tI96eNmdbE0VQNj1TsyovJ9LZ9aT4FmIvJVcwsMGGt
cxvhyVyVXrBBtRjiqcl2xCW+DigCoZcQpuDIzNrphWEcI3ic26wwh00+CarWLkfhEJT+nlP8FWFv
X1y3Pc9gBRxaR937Y+uFXup2q2KyXIKG0uouCIaHAonImlb7q5uMxJRBzlhBi7gDLHLmYRG+FL55
TJEqQxCui4vCw2Spy+sCLidq/MRfkeP8TcpeX5OKRhjI3Nc7G1HVOoIlvGnGrjgHPyF3Noy10LGi
YF9kVdhayZdgopky2dO+JpTxbHazfotWudl2fjFgxuY3VvN8h4YivQZEcZ4ZbEK0CxRSBqAbuREX
W9k7TqiXzq3IEUq6pI+dTU17iCV04GGwNA4+PdkdCdsLqhz3scjV5zHq+703eS91bxL6FhfEaCOc
JftVaVsyKB1ymobgCr3ltQ4XNCSbafng44WAA7bq6PKu0GpDVKsR9KRb1aS0w12bKMxEe8CRk4WN
pl6sVJishX1/8OG2sNakeNijyN2z/qbHZLBHqBmscuTtEBRJng9nYNPapbPl4Hgfra0Je2lFGIyx
i73sYUQJfpg1/w4bwFlLhz0UWvzN0oSHo6CIthpQlRAgq7EFBeZvDLvUj77geABZgoxIVtUt2vF6
PSK4tqpnujJV98lOQcUx6/a1Jqj2auQYCHaqg7c+3nMOKj1eRTqzGfJrnr7Sv6KFE4xwlxPs2bxk
NHic1to3JjgTAwGza0afrH6sLJewo0mifd3gxmX1hsM2ixEhZ0UU+smyS8+Vj+BXqrk6YrlrvWCV
1cvhJ6yygmMyOXtCzlL+MxB/rbq0m35TXhukAlDv/veB+P5pfErTX8fhP37kpxrFsf/wcckCKf2O
LWaw/bOwdvU/GIYjXMVv5/BHGKL/KKxN8w/k/aixqalt5uU+5fCPwtrw/wiwGyGNXrr9/Je/VVg7
7w+OlM0WShTKEI7EWOYZWb8/sFLcF3MGwOa2bYXoQzGXVLIgZSi85iVAWtixvElouH0VXm7eJUmu
ncygQZVva5h0ipSwVuoKMlA58Y9rjXq7CzSxcRTzKmyk/D2uFiPM0oY6vc4k6N1QEzSh64RAzJ5p
NmkH9DjZh9V1EpABmuJR3dXmxB6eWfM+YH4ZJobWv1YzmWjgv0b7SmMGeKUYazCwIGTzCXrb9ASn
bkqX1oNnrBLAymkoczlvPUaPR2ciorY3k+wJH/p0TW6RsTZBjjxOvCykZ2HbWVnT3L0OMjZCE1na
IcbRfhMn7o3RabRDqFnNT72l5vw3rYm3o8u/exNvt8Blds1d1fXAB23x/haUeBYzLWrd21lawdLb
djbCVLT2IOGhpbXMpvPC1CyDa9Tf5nkFiZpsG9evnVUKGW03J2jLcSbVh2Duh4s5cpJLs7frF+Qz
2gMopvaULOJ3J82yi97pDFxYSVfcF0Xk7+KE3NO+teor35efOoJv9vRYzz2iGe7MxNx5SfDCStY8
//KS/IexdvC+UcKXthebOgAFpKVLHMgHuYDglBNHusBMUZfRo7Hc/Rh87GdGywxDMciDRbPkAZMx
AX7EizHWhJS0bS0iX1Wv9GeRLwHGgTOqqxgIxnGsLQqAiX9qLNN8hVFlnMVMqq6S3gUUFjfq2vGj
+9hW5i5I0+IeaghxsXmh7wloryBFS22XD5a7njhRozoqeaatTh/O9Nl6qdz+fJSmsQfF7ewJH0O6
bVP1pWrKN8ohqVkXQbJ10sdCBBA87Hr8Ss6SFRadNX4VoB2ZztMZl50BoC9JhpUY+i2cTXXipcwv
vYGskKLN031uvZBvlElsLtJt13k2g7CzqbTTyFf9Ok1BO1CXBjt9lniXUoa7XlWhsKi4SyEe8+yi
TKyG0NPCfJi6Srz6RUO0WDUuvXQy1RpcQp4BC6Rt9whZ0zNc4PpFRLl+TZ7dcOHkDV/OtHrG600y
Z/tJJlmwmu3YPAENVldtZ3BBYcNt8XPO9HyWd1PL55tyGNsHO2mb54Am/7kNZIdyTanfeJQ/rFkO
WmROjvQWLAOJn4nS5f0LY8ZDFMVM9k4UJ/NNF2Ci1MBj3GPGgJXp9cEKPz3PDqF/X0fTn1dt15KY
YY9T8pIx771ctttj0+nNg9fYYl0khb5rfPFZBYTTNgQgfCob/pZ8kExEs8GqdjTZSV4iEz7UOxLA
WydWm4nh2knpMrdDvJMBQowlRzuJILTRK98Cz0JyIeY6P0pHdMbG6TSTnnff8HcqNK4yr+ebt8dW
0CpYpSkB3bJxjHMyIqNvxAITiqaVLQY0o32okBJdpm0qifglZDBZW2QdPld6vmtqqSFPVkEPEKDv
3Z2NCs/b5H7iX/k6+NPNX7+6i1D8124fl99a9F1Iyl1wE4hu3l9+pm4tmRoyOhHv4GrrDkE5c41G
u82YFy8pOCY0zKbV7rIpxSzjKBGICxBcidr5eFWJquMdJImxaKKjnw/iKR9cOXHoHQWpFoaMHlFx
82UQeBiHJu217d//AvayvWJeYV/mfP3+C1Rz3kojib1T4c7dBtONumxEHG8buKxk8FWsMxGeY7SG
Sw+3SohScSEzPOmR7pwZoxt9492zWJin+slSnnHuwk47gsXro21T+NFd4S0zlKSKC/97m/O/cuE/
YJiXZx/5mu0hscHBYdofP/tYkrs326NzqqnfyR5r2+gbTzMdetnKAs4JucSZatVVQXzXrit9voFJ
MBij3nQ41qXP4TIw5aFwRnmovUa7Y4wR7ILR7qC/NX1FwHMLBcbk+4+ow82QY2n7DVSU4BaR7thG
Y3+gueQPq7yZ0U7Qral23uCRv4mgOlSmZBnq++jBTAxidnzNP4KaMKE0oo4vWiveiiJRjyQVzTs5
DtEBbYDczOTz+avONNUrvmHWK7O0NRoFwjQ2jJOCrVXn8AflvoVh1IRWLsShsIfokXxNeaAmQH+/
vHpRoMUvMtKSYQPeiY9X5dFxVtI8wdPGJFRmBKAHZpO86KKdt5meRI88ecOrXZTLCrJcGuItjz3J
Qhe2vkSO2iUrn0ilHk54Ue90QpxRkzRu+pm8x69WXdYHwnfVAZl4u5LSHFaaXZjngJ/bteMV6hJX
F3vJXz/EFIkfX0NY8tQMBkrKt3LwQ9nAWg2aLB+aE1iSjpA+nReMkTprMzkQzW6KGuyKCXlHYTJD
maYUE08uCYCkw7EmbeKyPSTYYdc0Bopjwzh6DKdST8l70rK0DOO42hJHvbyuhqc/LxPbTwsz/tkc
7eG1Tz1bW5MqUHrrNmFKvsMYWVwM8JQ3WNkmngO7ssh8t4qo2BYGObthgEdq78eaWk+z8A7KLj/R
hzAsPmU7FaQGQQxsXO0Go/OE0qLX+xcIqiyRORNuWTf1Xhlzu7N5a/d0gJaSc7mvnI66h1blezJf
SPxWZjpvAmt6MBC0rK3ahx6hYywhMZAXIohtHtbMbO0VHCnvKzbIci1BhB5rI9P3cwBTMHStudnN
DfzOC1NFdrASfZ7csw+k962WFYyPwE34YZ0S99n6xNTSrWjcGGkPpu9VabEahC2ItReNfMKTNoxL
gcM45Kj7iq0KrjdDxqXJQcRNt+lUUup83Zwlr4Dyq0MCl/xz1PW8BlNiztHKB01pE3hrVHdx3LUo
OGx2ndnIrOcE2vq0ig1X5Gda1y3lTzDdxB3Y2s2MA+K5JGw9XnVNiVKRlV1fadVsnMdE55HHWOc+
bsa6PoPJRSwkWkvrs1HPqc/z1M838FcBnCJiUSdJbbnvkKej2wDi/I2UNB9U2qxtir7MmUO7Ef00
Xc7jxh4GshlbF643EUheOKIaIbYPTlIdqhhbTuAwtnREROPDmotvtE5PXd0gkHMoW2kog4hdFSOJ
RZ5XJtdmiZaRzSDgygTTfPP2Iv0zOPrNyRY+gcXO/t9PtldJ+t5l8f0Hfpxrff0PgG6cWGiVOkbg
LIfXH+danxMvm6sBqwdvpvFmwPhxrrUNkn/YNhkN4QLD/cDW++Nca/l/LCl8HIUtpvLLweDvDIw+
RFGAH4EWgGgWVvGCZwN+8n6Pj0YtHpLKcQ5MekVEAsCcs1CK6EgYClk7k0NdxVliy2xg3hqjohQp
EFrRclafnMoXjyDW2wcdTddDrHAu/HIl/8Px5/2p++3TmRytF1wX/lXXoCnwq0g26H3A1mNgHzKQ
mk9OwkZFCnN1XjmKN4XFeNoRTrxsf0AWfrNz4JB9v3NAa7AWbsMy7/N8134DxfwyrsXGVAgXbifR
xNFn6OLWimTONLjIA1m7a1c43jks+wp05+R6Z8oO0k9GJtMvaq7mF69vm2Et5olQlgJnHlTOYteB
4M836EzcG6ys1Nqq95xDNJYdxawltkyBWK5kv8jRSzqQiObKq8SckDd6SKJWut8Qmjwio1v3/Uzy
mI/shV2+c5kWZa75GPs4xECek3TQ+uiuUXXB7S36UwJNd1tPdjWEWmf5+TZGXZWQg4yH30pt/UGT
UkPS6931apbFyp7hlwO2FNWltFWMqEQbUciAtNxDk41WORl4YTZ3PT4XbxyaMI5oq4ukSrDJqulz
lS3yO60NjHNnzBhnyKl7gHK4hCPqxaiHupHAYOcGuHvY+tN2TAp3pwITco5tjm2ou2ZzAqaf3aDC
S411xhr9WNS6u65hhsi1n6hgM/agCLYDWn1C2HiV0M/7sQrpF7vsPnbS3Rl9DS2z8yjGAh9P7hrx
W3dSHAeTlWGNLTnNHKG2GAEiP6yiLqdR7rjC0DZMT62zSkmdlnucYnon5roPkQfa3NZMs/dMOEwt
LGxXhqPjfPayySdk162u80oqMpIb0uB7DJhMCojlJaNKQaPNMrmV3ehcT4Wp7WbTR2EJMneb6ykZ
l8NAJWQEB5wh5WlG6YuIte6z45z52dp3Ou8JMazYz6XO3l2Ibj+lHN62nclhCxc8qXArmtmKERVz
2Z3fZQYMZF8daaegu8xM6ooxob1aeE7yao/6cAWvQzlhWnnlK4wFpKmoyCwGfSRThYERN2mIacqx
QteTwId4927RbCJG7fMULBI5kTgCbw1ZpkqEDcTyAfR91AAKV1FlhD5hji9VRsFJNqTMdqZejy9k
IJcG+ksi4EmewMmkX7RNINOnIS0KsQ+qwTav2lZSj/azdfh/7J3JctxItkS/CGWYAsM2AeREJsnk
KGoDkygJQwAIzNPXvwOqql932xu6972qMiujiiKRiBvX3Y8XupWPXza7uH+7gIn9BnGhHxhgh7nl
U9Fo/UcVD3kRtnCaOUl79tFRTx2CFqnYWy7Yn6uFpJTL1XIYtTV7gkW5LOCvGwxhWlxxBVFVWyYh
00RSf7X9icQXHb5cG7CBVhDHJ8nIw+zKUdBXt206ZXXYoPp8gzNgnYx2KXjUZ12dFsyPjwaASF6G
KX9/ygOq+3wdXBZNirurZvr837iBxOcljcUTaFdjitg80YXAwr576zMnp20xG/nukfTWY6Pm9Zip
iSVhLDDbjZRyss0Z6zFMJz7IUUfjAOAffR6+6zkaySXPWqHf+fGEiaVmvfOt7QqETXh19Blsr3L0
bX5OoIzNCFwg71EJKp+0gLm+cu3QMhXICWRfd5hjMy7WkJPAWL6JYWj1+uyNmc4/JHZs5PligUqC
/mes0/ilSuYi63YaJYrfhqUveXTatbsBR+HcNZ3BdzzC5NP209Bn+VbWWLNMMIv7pUqxWwMcg8hD
sft8HbLEvLeV4oPFMqe4Z7vQlEGVOEqE3jKOp1m5Pc3lY5+WtyWZhZxXIpx57kK1fapIGI13dkPV
JXUvIh7Cqmvdr9pYTQuFnq30g4KeESNU5OL0HWBEj21p407vytDUXeosfhlSFaKon9G39eZM1SXl
Xt87o3+x5sk5jT409wNW4+k6OEzuoSbteDywSGgoM/eyctyZCk+DLfJ4bwy6vKTWGDf8ZKjKTVGq
nk05zA4ixyA+aG128t1oGeleTTLKTUWBY4H379bG9H9D5256C2a87bDMoVnCYq8F2MLWuLGoADhB
P1lp3gTr8yw5Z2gJYawNbb/Bb2Y0pQvLU3QdbZXKpMx96d2KlfRkLbz9RidvQ97jpIQTYdORzgu/
K63u7T+D478iiTA4bhu3/2NwlMW3VJXf/l4U+fOL/nIb2X/YQByZBInUMoz4TGd/iSKf6V3Hwa1n
fmZt+U9/Do/WFtHd0nsMLiY6xV+Do/WHYwgWUfiZzO3r/q3BkRDuP05HsNwsNiuMj3wHBijEf9pM
t9gKqtkxmrPdc1UFlY9kP/Z7fKjeVTAHqJPwSd+zF0lXorOtM2g0NIqcSO2n9XrmBbAS9ij9LD5o
g2a1zwO84xuPQEL+0DtV+xULqfsuWAqcU6TYm37KzdDfrMqNnmXlmUsnVRq0omDdyKvbnKIkKAVp
rXjnD/V6KBeUzWkdqRVi6bRn7drCj8cE7R09PU1wUDeL82Wc5sF7WEzhhi7QQ/wjioixRS63CtBL
PM6lrRp++GyJp76EJH/NLdS57YWeAmIEZqnbAZ/yjL1COWWeNd0VKUYxd+81xVrTSNPhNE9n3kJw
kZbcjo99B+cde7FqqGI6V2Sg4eQ3JiwjEZLUKeM7j+vsMGHv4efZ7OhQGaYmiIWv424aweJT4xQb
+sc0sY9YI5lmgplKVp1A+qnQYmVACdmqUaAxVISvKg8mJsIr+jlSkLc2thGKvLbXQDr0XNQUGtRm
CsKEpge15j9o9ls6QYNzmSwiBFOfsbw1aaQ+mHKO2ztoVdpJn6r2Qc89Ko58zdpNo43tt0uB9UCR
PiSQGLBtMEDvrE4nXEBe5EqBidg7/qZC1bmMpmIogkUuaZjRd7+nulvetlpmHVRnlyel+uEgq7Hp
d5QiEJOEbY7WPQcuiO99WVZw7Jw0uRfg6WFmF3PoUHMb2j3zSu4k6titfnxty6l8o+Gzr3cyZtG4
YsK9L3LnhWKQ5Irg0T1M6ehe8UiN72Af5jDxjfjc1ul85XlQ+wVFjpNxjh8KUy1vGO41IOLDwKjj
mnE4GZl75/syfk3r2TrOqaOhu8WbqYOOvD0LP+s2ZmN60HItW3Hd4CZ7rRsPh3dcOC8QcKqnbpml
sSvjNJkDXHkW3QRl686BWtb1VOH2QeTquzIasJGcJgb0A4zr5JVQlnXjr+4WAajF9Gz7BnsoDxkl
x7XVFr8M+oPIbrkr3C2aNqtImmqF8WiKB+5z7qmdxHPObqvLB9va2Sxpbw3s0AnnJJ5/+ITDeD8k
iXljzLM6YqglTpUv/K5hdSB3Fk71SplAdYD5Xn+fiJwZTTsGJK68M7/pMlpqkCNLV3uXdSnmawx6
6Fxh03hODGv9MlhrWe79aTY/ctXqNxrLTawNjeWep2L293Ze/xz9Jj4aQm8idNCV36CbP1FFOHyh
QKt4Wxiw3qypz0QAaFm+NexdwonTmGBQ3x7Q1czId6d+DwTqZlI53iIAk4ec3qP7yq/EeZo7n362
Reb1jq/V7o0cD8EqyPlzDdCzB8ql5vOs1cyaKpEWTzHhuFR4JIgyjOqhrTVLpKahDqgaSbefC6wi
t0iDRNPxCHbTWek++zUm11cbB/p9r7Uv2do+5YDzfsxCSQYZf6sPF5PlCvgsK265NrdvSnJ3txja
IVnmXRy6WXLy7c69LFOL5V4N3RMc5CIUra4+nIFC6npa1QPul/V7MymWywbkkB1NXPVNgkPnJUlt
gd5QmDbuwgbs8uonFxyuw3svaFdXYLNiWeoBpa3Y2/K5ZbdbJ9+w0WQ/i4lRuRubW3OIp0iwxw/T
cbC+mEz2R5rkTG83T9Nya87kfKnR4v7WYxnjE2encEIabC8t0xURKt1TV5l3XRMg9VB/t6Ulxy6D
DlfEG+ozLad8PppbKlNNdudhuJusJ1rpvO9wNfGHwwsneQLT1o+QmRaae2LvVo2V+DaIVt34mxzI
nGPwnht0aDOJARIZl1fa7djIUicOPvh5MbTuzk18bq/JYE0hQPlN0QB5y+Z/RDVeDO+Wtkl112W4
yfxJqKDX54+GM+8RZWPjysRdwB+aBEkedydBmuPQN/Z8q/VcYXGzUrmtWvFLafaPrG7MW8OlgyFY
wLLtiBdF1BERfYMBdZlwCl58S8rbVFeMgvn6kZLeg93GCEc5w4vS26e5WXFcGm1K2xk3CJjp6T5j
tXTQs9W/NkarIs0xUyuwUSGOiZbeFZSB7jFJxdjBWgNuhMD5CG1xz+f9I8eN+NiYpC9SBsVn+i94
gyBdnKccd1+L4b+4CEVPveiq8aIqPTlq07wQMwTPfSDDr648uSUhEX96yBCCfzQzZj8MAUZxLwvb
e02c2D7zHQK9paEqUAK/LOtfUT6UsSb29EepE1VNZqCzSQqXTs9utTZxd05VqUNP62JoD3P/brYt
4SVPQYZz5de+M77nTS2DlePxdiR+SKtUN6UPttdg5eqUDOcyNQMoQ90vwxplNBjL8JTrjoiwQ+Hv
T9h8EHP0yLFo8ROeou6O5U9/oByy4bvI2vsRsLIRIdERELVNjL5am2qnabhpMzsNRDV9b3W7+NrM
0wDKzpM/SjJI0bISIuW19zX1ip+tzLoTgVI3AAqGUCr4N9rC/B0N2M5xzHr9pOeFHVImCQaXcN/t
Wmv5h5/jEemLVDv0AqidDSv4muM0OJtdnu1BMjUn0sR1hDDqHy1bdXt3ZvKCgSwO0kzHG7p6SIgU
M6bY3gCphrzQByCYxshyu+qjF1MW8L0/Z0NiBMOSOsdptMheCdrXCNNWpGRIH/jmHjbtR6PX12Eg
d0bBZ85tcT3witZ2i6V9MTI4aPR2ZvtMrkwYNDlGUld3bt1eXZ0EXIcsgIMZ25yctp3Bo6excM+B
J+2BWnm7BjP8zskqc2enRGzXItnHdnGxSk179Lt5OhRwp4808CXhapVXTVYPS5ul+x7dZbcqrQqc
Yrn642CEMpPFgegnbOMVHcNOFE46WvoO1WiR69Jc617rZ5N6cc19JhWdHdc8VlBijJ8NlZsRDsJy
l1EDtTOzWnCQyZTzwBquE97/j6wE8+tqPH6KAhgHJtfV0UaPw3ilI1AMbOT8ejjNJaCDHBM8CNXV
O5f9ci0y8ZWix5f/3KX+pbsUN5n/8y718LOqEL/Gb1X2j/ep31/4533Ktf8ghs3SfbMReVs979/u
U597el79vvl7376tmv9axmMyo2cbA85f17D/vlNBajHY07OGx2MBk8v+d5bxeMn+8U5le7jYgCsZ
8CAQBpx/3sYX3L7XstbxjG9dT+FgKDafopisO5MyPz/y8ZpbXJkyOF8TDb/+zuxaZF0P6u5+bcAh
BXg0NJ90QV+IMMXQptGTkAwsxz5qTtH7yXGWGy5GemhnnL1UMUKpwTPU0fRqLHa4OgW2fs0i2Bzh
Ba5xuHDRMKM2T1fcI6Zi4Fva80Lm7g6NQufTsa4vsalZCMBUdUetr9c55aNl85RIIpZHvfHJ61Nn
4n7DqOZU2GpJBOyUYznT9rqRpOPwuw9pdczcNfupGUbyMSEoX2a+5otYVD5w6/PtWxigcY7Kxspr
R7dJxwmPI49GWNap0DSKm9Hy8/tMpf1lnDpyJ3G+BrHOq2Wn+nGOWD9jZnaTfORck0kw8w4HgeHQ
Q8otlFkJpY0CZWG9eC0/ZvDBZFUxw+nnykkGOpdo5jLNJokw9vk7O7ON87T65UOvWQ7g0bW86muh
HnJUi/s0BhS4Y66rztyfa7LAyJNySt09SEy9D7DjXirXSPQIGB6DYysZ/IJK6G8s9/vbQdlfMM/0
T0bXVd4BGcQvQlPLEyKBgycPVTtYr3MhzT2ADO9Q1kk+B+Maxxeqx7JwsXQugAppns617tF1yH9G
zmdocYsvdluQ0SbR6I4PG9ku7Ca7OdiJ/mAPA/s/7OXWHSPS8L7dBl7a0prv6cQQgU96ktIeqv0+
A5VbtNLaQpb+FrfEl1xdBRPrRdrmG+AHJ6RaTlLjS1Cz2iKby0B409FEeZzIc+rK6AMp8/wx3sKe
wxb7jLcAKIu+g8zZbZY2dvF00FUYf4ZGKROLj7kfiz3eI/nLn6YPAyPDXn3GTvHqGY885GyxtlQq
7NJytxa+FWENmEIJiZxQhbgqnraA7MON2hKu5ZZ1hUHxZS0zsVu3DGy6pWHFloudtoRsMpCVNei9
PhdbftaGKH/CmdE8iqKuL2R9/bPrUbKVb9nb1pjHoPjM444Nz81nSHfe8ro1C9/dALOAgt0tzouy
xB5vy/guW9oX0L1N8texy4UcsBcXc7ZHPJk2OYK2BvLC+e/08PQ7S7xoYD6eTBLo05Mg3EHiWDQy
NV4Nm2ch0kWe3Tit7l57L43Tt9leSeIORl5Y+8rfWCKFky38/8fszvc2ejd3SZ0+XoP721aw3EYw
T6gWmH2ryk/TBldDdV/hssy5DlD90CqtHZ/GLLOnp/63GEApBMqAhN+Qv0vZt2sVIt9XMCJTAT98
qR1/DccOeSjkMUuSd9jkSRHkqZHx+9FUSaaWpJQezQu0a/r8snmLLUyLm4Q4+j0vIobcy+S49J79
PijovR90QxrSAfyw+iB7iqFXZ3b0MGkQc2RvzbuJIfuY+ElGRinVwXU8V3JwKNXD/ujANG+5wpua
Mf9WLv8jl/8/cjmwdYNN4P++9XxSw/+Ys/zzC//afDp/4Oc0HOFBNIOAtm0X/7b5JGfJUWvxybJd
89N3/tdJTZgSWRyzNixwcpD/vfwE3Ypnm4PasSAUEjv+t/isnw6Af/D2Af8m/KRzRjMxkAb9J2+f
r+N+i2Pae9FGxivWcXggBIJOZUHXkVsPXQhV2Xy0CgddQCHCGuPinzA1w6CQanpeJOUKVgfCz2h6
j9CjPlIHkedVUGGwCVynSiPZJ49JbR1t2eOFtTdR1q5ep0E+TKbdE1FJuJww+O8Mh5d/3Nk+t/2K
FlBb6gAw8FY99VWDxFabkACtpLyzp7F7riw/JW/U2+HCTvOHrg30NVsvOf2LVs2u0Y2H6+Iv/WOu
HHFoJmHj782H8jFDyDoT8GtuFpdN725uSopqrZU3WlHNt8vkuKcymcsoRxc+2xxZ+74brCDHv+kA
y9D1u9bRTD6S9hKH4zxDunbnBrQ8nqzluOqtjjvYjlmbNOJWb70jtRqPtW64CNy+caEx+6aK5zLM
8XASKenRZVK5sDDy4H7rdRnwwKgIwxdYkgQ+c8bKlJ1NG/DLKm9WoDd7V2juucxZBEFKh3Vju5QS
mQljylxRbc9cgNYti/WpEVUTYoR99dmWvYBZdzBiueN7ZSgTL33jc7uyVHxXt4upR4VKM5ytjZYa
+s1Yxdb6VLVc6Ycoo6NK+5C0bvEaRIjXVs6uDtsyhWDdGhB/s1Hk7Z4dJ7vx5RFSlnfnJ76ukdth
EbhrUeumQ8mcd4QTPB/csoKTnhm2ez+XSNma29NKTaqsTCniWTtrJEeeiVtXtnqAZZPeZzzH+OOJ
N5Y4agdb3mlLRtlkqJUztY8HGk9XgjD0InzmYuTvmAx/0BaaqX9HaNy46rdAzRauaX8HbXxa8Lbc
TdurNp+uSOfloWqU5yb3LBzhFO0xF2COOthr3fbc6xbk6ZdJHzr9SRsXfO2R5udkJwhWMgGae114
HtBYAC5K6PNlyirqjfckoqohMArdeFNkhK949kDNLjSlbxUyBqwGqSVzmBkACwJt6EBrZeB0X1Mp
MhkijrFwwbo5X6SBaZR7YPND4Pei7It9+2PFdbsGziJIc+WyTl9jUL3lnZYvphGU9aLfr+PkAInS
3CkOhiblKmj0VcUAbKRHVZE9ZY9qJQERvAU5NyVRyM1/fpNZ4bPTaxyLHjTbDIukTO4byBz3TpN5
UT/WdQDqpJow1Nf6ZdU7DIFYHCLsgQi+S1U/OFACX4kVUgvhNgZ4Hi7EzLzgytuTmefxKcVLhl/V
1SYEwJ7lfdLDdjY0o6db3ahcfuWENQHQWP2yg8dvEjDu+kfIv9UDMmJycNErU2MU934+Js9xUc83
dVGb9AZgXH7/z9X1X7m64r63OYf+9wPx+ef8rft7DfDPr/jrJLT+EDqlHGDonb+Au387CZ0/iPqb
WMwNDj3us3+7s1qcn4DDwQBQogfrcsuV/KkDmuIPSq1Iktg87785Bf8GccDgfP3HSysWa2GTr0L+
MTbZ0dyQBH9nk9J71J5GKcBpOF7eRs12d11Bn+JsFnerobG5J3Wwm0slH93JuxCgws4x5s1TreAH
6G13Hige2DWei5NYDdppoSQuPow0kmFLbrRv0EFoWHeU3oAoi8lL4hZLugeKOBfratuZNEuW94Xh
nlaj9cw731519dIV+DtAHMpVWQfy7wzrKCP61iMPrXom4+mPfWlTfCVze7+uie7CfJzatnmhX7Bn
gnSrsjDOJHsdc7eJc33kprrd7dPCNutzbycZtu+8kmwOdrO5wNDE6boaZ1ctLPuXpINDuSqD/FFv
08h98Ex3EScuWEKnjHfJ3Pw5pnSYuZXy5bEJYcqpb3kVez8SJ0/ccDU7SmejjSA8OhhF3Ux/QvvJ
67DnW+gOclbmDcWy6xb39tObGAM19Lke/8l+xGk0RqvClBR6Kj+WtLu8z1XWA2GiUv6Ya7NHctkT
78vI3cGzkvRIbOIpwYLDL2vIL41ZqSNh+tdcIcjliK87o/QBNEy/K7SS9C2joTmJljE7Qbe6KLu9
SdHF3rqkrMhidw9WOSOzVqNPVDZxPvo5ngBxTe8k6bqAiHQgZ+uUzPJ1HmFFLASRz4TvvidkgSMr
lsMTJGaYz/DaDwM/Us2q1E64VCzAuENdNasD+vTjuGavbC1IgmT9zUpn647C57sVSwcaaP+uyu5c
jqo6yh7bjptZ4bwSk+q4jtzUTBf7lr7nNCnVTprytda1DDy+piJZjj/ZUTqX0lnjh8lHgGRVre18
PPuEi+NQLoM82KNt7OZ1vDfZbYTjiDqZoD0QosG3EQ9Fe/F6Uk+usPUT8nK2r+ZV7EADpcHaNd53
1IzxUI4i++6lDUpTuyxR3QiNyW+xUXKTn/ip1L3Q+ifRZ/NTVS7FgVmHvEVWZ8dKIg0Ome7s8DQJ
bVcJ0lKMoyfeC+kek72/T0phg4PQ/MPoTD+VkOWpT3uu1Lw7dqyGsiqI5+y7YqMMwawqoyRh9Q1p
oguV2uq6q34JxKoRitJHWpw0SqE8c342RKXv2kK+akV8Am8AELOrmx3pnTexsEix5Jyf00bgeqpp
GyKu134dVpeZpOeoneytc6UB9zAsurwFUjDcODDYYEy2XoOdYNV+KUwAKG6QhARRLk/HoZWP6xIA
xdOOptSHx8UYJ/epsCWnpW6W1VZGkG1xcoccBMds7GI4ZHgY8ufOKXs0HGNNDlmuzHM1AMtHKej5
v/FgoS3GXCfpHgFrFo/jA7h7A9oij0XijwVWtnlefjQ1L9Uoce3ljImpOhLqXiaEHx6tOdAWB1t7
w3e7WTBpljGahqLRZIrrvTMPQ/qL89vnszYBJQX40dTTHVUS3XsneFqYKu0Ui+1Y6hSD+uUBJ0GN
PKOZB4CM/M3kRDQud0gaKt4S82QCQktYYFvULVg1UQu9bqwI+Q+qWwIRkkDXlxlr8qub1fNdkWvf
+Ei9mWumw7mUCvZIf+61xr7LKQkK2wKWa6VlP+LOa8PMrLPXss1RoLC5ZheTKZQtIXa8kK2K8UBs
5wUlEVM8ROot/Fqos+Fj/nCt8XZEN3y0LV97kuiV30w4dFx6fAhWpU8sa0hSPsaIvkRdVDXvl2LR
L068UFoX911In2R/V3SpivhzsKxq+nJot08tqq5zLdfRInQEmk1rCrgeJOjxWmSMfN1xMvTUJA7A
ap4yV2+3xE51xer0Xg1KHO2x9D9as7u6s82Kv5M4WS2v/+J8CgA68zbFWCe7MDwcGNj7d71R979i
VktRrvXaDburFIAZkkOlrzB0FGi6BSQayoXB+8Bb7jLUoPtV08fLQhUhovIAhbFCe5g7ptTRNT+x
rKBLfHve6ZMJ9zXPSb4Z7QEybss7uL+APdvuaoAgsN7wJILOPPXSFvBIWrGDCPxIc7K5kx7JFLXp
Nfzd/GMzzwdtafxTq49xgKNTx7nrlx/Lpv3oG/Zs2PSgmlR/mH+KROD9u2d8NuBfPBbNXBYpI+ub
E3tWfDFa/Wtu3BegnypafYQuvavJQy0+xFkimxEl8BANhnI+a7L5Mcr1UvTxgElgy3xMogmobq7u
TSYTFGF+sZW+UIy16V7rpoBpmxbW1DiV8dhkUA9Zs2oef+dBAgIgO8T7rnG+rpumVm3qWir7r6aS
8oYsBLu4hUtubOHmq5nCb3kGwOFu4twk5S8Mef5+rtevsLS4SnzKePki4gvtFzEL2ZxXv/ST72CE
CEuA2HyIpRkH6aYETrY3criz/3b0BDeg+FX7zU8CXyRzBAPDONtvJSbRoJQdeE6PP2pt8bzUKJW/
WjLaQU5xcGjzEt25myypRJFffVPVJ/1TsJQ9PwZ0zKEk0sHLFGoOXIM3b1EcGL31RLQRI0vCwJ/P
Hu91Jyu+Y1c2sVQjlw6wlfb56C4BYla17/K1vDUNEyDQstrBaC3fuzQmlM4WZDf5fA9TKiWMm8Z7
BQe7PkgLnAyn6QbbSd1hrviB1Xz7Yy/zdz72sr9spMnnxhV8raVzn9m6qYp5CrTCT64DhIYH0cf5
O7iXJ+E4U4Bp4M42VXeE6JvAkkhzEu1dzA86zVL7hfwKpQcCHycbu8heY8dEmXATftPjhANhE8Mz
Z8TonijzhyAaJUgVS7kza0Pdj8baH3VWskd3Ft7XSXb6Oz7Xj7yO+/tVt7Q8Gsd0PFK7aUEJdMbI
WPO52lBKLEwAIJFfG9l1xELwROjlY+P54nFaUJwD3poaI4ZZm4GA5POra+n53T6oCb9TAHJqt2B4
PtS1IfjIVJiKj21HbDzAfEDyObGe6mwZAu7etyS38y8d8K/vVdKciymN1zBXAFaaxPoBBUM8VVDk
P/CN4MBik8u1UEN6OdWfJo1Mpsgbs1jmD32zc9Sfxo7N4hFvZg82zsXBr5wHTHA3MbZXFxSiqeaj
oa05j7Mzuj/ixAWKbHYuvESRvYm6tS/GkIkQ51NBmt2qg1rVKwbpxi0j1VvqsbXsNgsWfhR3szQ9
MqSxwo/U1wOKa+vBIBrnDovMZpZJjDbfx5uJhjQKFAK+r0PPIueQY28tDw0RszfeZvKNI274QqZO
f5J5Hx/13M1OupiYeOPGOTcVeTn6DTtq1hZaZF4TEzjSzagtGM3XtD37UMi2FS0mWHop/bO5WYnS
cjYoS7SrGggjYgn35Pbar3P/pnvr8IMI/nj0OsUyn7rje6rH2xfy7fQrup2iwshiuS9Lwe6a6Wp9
9amEVjnXh27CgcQbNuCeNPjh6tcWCK6iXsYoy/k83LBeLMuINTwbi9hbnS+J3MxbozdzsnqD7fNB
bLF4La3DwoiQmXPngGJ9H90JxU25w1OxVrATcMNpF7Zj2Xtcimrfxl5ph+U6FyesXHBwvTzxdrYt
NQ/rLT41PZ7jKwUh7KNKXq9t6T8RDgFmUzXD92pzvGmpm++dfk1u2k9P3Kc9ri/H8tlI0ZEs3TUP
0+ajo/Kx2S9ln4YqaYqg1tai24m2Fvtpc+LB923bUKxswfKRJdGYG8NtWa0Droe8OoILTx5MoNTL
o+fmrbqfiW6K0Cfk0zgyIKNqMiwQsfaXzV38uyyFcTPbulPodp3sJ/Vnr8qwsBRqO4SbtPR302cL
SzHbGjQ4yklwSFZtaHUp71Gqqqnxwxt57KkpfDOxUg8hJTC1e0Qfq43vqLRxqGt5nNxm45g1MGD0
No9IUUyhYw7QNSWLGt4+fatusW3WxwER5XFuCH6WRAUOq3DScOwXsF9TW59anslw6K3slkwuoVhz
cH8Rh7c/9EqycCFD3MNGKuvnTvpx9m4Y9hCUBAQu/ZZU9cj3Cer0PO8nq6nk6AwlI7jRp1rQZK37
ilqiR6TVV3BmHRylzuzWbzqD9c20wCIvuB8rt9YPij/2vIKvuNZ1Vn9JZ7t8nCZDnNc6mwICvnUo
UgMpxEhLK0okFjO0K6YDYqeHWZILaim2urPtpgyxE9svHVMkeckZGkFl5FHCWcdwjlGN2G4fDYV7
0upqDBUX90eWhf6+lbr5TdizfSxlW+9iiX2MOKS3c1FTD1lijQRLBXDmrHT49Xbp9L3w8XhiJru3
ZtAXeoVzhu+EbaBuBrVpLsfGKGCaDUNyS6m1B5HXt6eI56bZ1/4somYhsUVaf6Oo5VkaTXGZkmnh
GI+heXxliV3vlO+WRy2DH6FNnCTV5ABRI3/WUeijASrILWuvYhvrj+9q9z3tqI/1lB6HWRaXWQ4V
xvaKfqpk0oqoWNL0Z1079iWOwVqEdZMcY7Kftux48Q91HlB4WgRknzBAsXHn0JmWK+QE/26cE4z5
VeYcqcQUET1jvDA7hdKkGw+eh92/6yj1gBmMXc6tcsx0gLIY7BrvTmpNG8ylLiOjiO1djh75jr+U
lfa0sezLLC3ftbp7x/QoiYB4B1vMhr5T9fhDnzlYPTrDTktJIsXg4kkdLzUFu5nEPLZZi+0D9dah
sxbfKIRJo5HfFin2+QvtJjdpQpB1bYjfFF/I9G7PG0pqNFBkTbzUssjq48IpKHc451knvkkcrrsy
0Z2Amfkz/gojNdqgyUNiz80t3rSKp6VzD4YOBcZs7ey2SBL5wP5B18PBxkYdjaTx7rqeeTvXRzNs
tvXP7HX1yW+aIiIlsh6T3NN/ThVXtLzPxyNNR0M4aY2J14l9s6zbjz6d+7ML3GOnE0g7s9cK03Sp
WXU6gJlNTZ6JR43XVRLXTrLmO/c1RrGlygg+rHl5qoZ6pHFu7JY3LA9EycbpYlll/Moo9ZxpTRO4
gNduUseagmZeGRxVSghvbXBpD1obVuPw1Teay2Qs1i7NzddK45VHBBEQv9N6wSQs7y2dkZctajND
PI1jgDFSPBMTBjm/SvOmWlIqKqv3vnY7iJDpU+sYv6gfZf5bmI6qBKJLqkzqJ4ziZI2V/aPDgRjq
SWuR1ClfZzKjv+q6RC5IKs/BU4q7M6BThcDz6pSP3tKj8agkp9qh9uKvoz5I2OTj2LKgWKbHBg+n
wpAG8ODAAmLai84G+kNbg8EdZ8YwNlj+Y8ULq9/VllA0zuHhHSAepr3GJ6GMHF22Z5Ml8rRSYctV
Jw75VdXuReaivodGxpLAQLQlMCaBWDomhuFo9AqjiwY9re9M7C0n/oX/RNXdLxM2gE3vM1eXjMaK
WidVLThcyeB9xLIemoPUZBIBdcZo7gLZFsV8XjP6uDXdeG05kgjFYOEezG0XWFdJsPgQIF3D2VoB
eqY8FICDKZiEk87kleDMLVUJuQLENjZfgeadZx54QEy1fpKJdonpkwfwiSEBQ+S5NoguTBY8EFc6
xbkWrP9wqXVBxaiP6282g9hubttkvPo5uPky44mPFxH5c3WFjVKFLGbcE4AdE850nx64u7BAXEvt
HrHuDbmmu+mp3g6n1smCpACVkup1EmWqNGARczlrxdBRPZTobC56tdOl+FFPsX8dNJ01XIx1L1XL
V5kYbM76xdqj72S7vLe+x2I0niZPyNCZ8Qb/F3tn1tw2km3rv3LivqMCCSSmh/vCSZRI0aJEyVa9
IFSWjXlKTAn8+vuBdt0uu/u4Tp/njoqocA0SSRDI3Ln3Wt9aI+AfvzitNzyx9iGzcwlF88ymv1MN
zSiT6aIIDXmfK9+gz5IkaHvMLNsHbnkvu7xdh7Mt+42VjEG/9SJRELhqxtjl2R8F7O5dlkz1G1mF
1SsAWhtaJQKgz4whiYUUU2a8VW6hPnhmbuxTNjyF+tzTez9LFSMpjkgIs9J4g5vvThGdsLWLafqD
OotHKwLSmaTC/1CNdng/d3H/2Ujcr5FChEKuiNHeNbShz7NmROgk3liu68Qcn33t9A+WFcv5pLRf
kTviFdUNXdACuXFn14vQ2d0tSipv42aJ3tRWgqkvQdyELJzxqTRD4yQS5SALYjPYE6x4mSLnmQrB
eWrCqMIrO3V7noNp66pWcLjyX0YfAh12V+spMvN6DW3jgy/a8K3QJeD/IvSRmFhWsskX9PhhtChq
jnlJa7XphvhADdHpHYTGaq3SxO3vZMn6s3KZYqY3UTjqpUmUxxAB/IaapkCQUnK4obwbqxp6oFup
F1XL5sDs00c0TSozTjaEXzdTnYbriXWB6Bq0G6cxcczLwC9wN37Tzx/7rCMKumbIu7JpUJPRXIIF
tvu6P3qLsnxt1iNy2KZMEKXWtdqwYQV4N/uIigmlykpYHUoS1S2VEKvMK0wD73cEL2ROZn3a7Ws/
hgBv6Iai1SfEchUZ+bBmnK+fnL7uaD6ZWe3CQieaobaM4AXeSPTuxGjUN2UUMsqjpzY9TtlAaqjN
g7adiTFPKOg5eGuLLZoStKg3g11/RZ9TbhkRnCeDsn5GBnNXZ263ceoe9mESNmcdDdbHdJlPY2Nc
9EDKEQ9tQ/o0gdOD/9g6iv2Utax6yDGGfDRQxd3ZcUNfppgD/15NRveRKBzzBHl3urFqXwQcXlv7
3EL8eQwMcoJXChHSwTBii8z0JLvrWn9AmWPTDNVWz1NalSyrq8LxEbz6bYzZxWECvPZGyY5FvmoK
iV4FUXqiw08yCqkXdn5IhTU5qMpGh2+6SLdhp6KUpNT2gZxXPJfuVFtbRDv6Ys5edJdKlkqmmdPX
vC7EayhaCrXZ7QiSosF0ioOAuKUoTZqPveuQ/26w60aVZDPjltpw2Em2ZtSmN7VBOAPZCMVBhdq7
HUaz20KUzo61QIFJZS/MY0VS4TOW5g7XpoZijzUcTIgCw2zjiTjXWVOfnGn09wW2rW07zPXN2OKR
suuMu8RQY3fvI3X8RPfWYBMb64tJfXcEXTLu+o7qn3amR5fGiB+nGLGeH0TQOpllrKO6Le77Lvhs
DEJsWZwwesROtzEQDN0HA48GJud4mzQLN0/4DxjUSNCZnOHONbx5hBWWYw/i1NFTMa7pN6u7Flf3
PVrt7Eg08B+EsortEE7I5P3pLZqKeG1JOPChn9JWFGFBr0xNL1iUwp0HHGkL5MbeGtzoN/EAdHpA
DnCbtaRGrausnKxV4M+b2NZi4woSwDunopaFivSa5HJac1SYwYZpF/O2aPsH36voA4sgzzelYw35
o3bQi00xm03qZBX5q+ipjoaHMsFhfEOPFUXEVMU7kflEuRHZAweGf2+G59bW04cRzNnKGrKXoLU+
2RGLtWOU2wTk94ZOyVtQYpUIIgYeI9qyTWsQoEvYS7WzRCb3oyQ3IUoJr8K5S/gm6r8eG1cUzR+w
hEBsS5uPddukD2gj96Fh7SmsupsBe/zvBtiutYVSnAAAk8BrKmTdGMkN4rx4pf3+rQjS5jz2zRlb
aj6tzMpnaxfLQTDOjQ8+FlZ0m1Z825SmdZSD8S4Nr7+vrJKwWdb/VcIYjEZPID91o4MWpNBHBur6
VuXNf9yr/yOgJ7l91i+Bns/dW/zD1PrbD3yfWuMOJUHWJG3BxHRq2Uu83Z9T6yVs2zVhdgoTvqEp
GU3/qd8iYBu7qwDD+v/H1Vc3q2nai8jK8Rh0O/+OxPqfuGA+SDvbtIGtLJNqNMY/DquhI2Hpm8AC
BAsmk0bGWE/TDohB8FIU0r7NNDYzerBRfWAs076LaUpudEIM3tSUaq+wVh0w1WtUvn2wLRKhgUZO
zgOrbGvaKHw0lnVglOhcOOsUhSvDEY3OBHZw3QeDH8hnKqWgoDNRYMh2oxEz/srMQ+NDUDCjuENM
Q6dxbeGx8RFkeVPS70cXQcxwG3moUMPbENtHSuib3wxP9cBFfjLKyqMzJ2NLbiPyqucD11JSkWQU
ZSYvyzZfMyOMCiuC1AF9untUhYSGN+bJKSyKmDYeC9l6LF30kYUVX+ausvd8qAqaUm/8QR52ciGC
lgKhLuL0rCuHsEy6lAmV9TYvRHUTYKm5CZP6S2MJepwJ9enaNUFOB9Uw5bC8wSla5V0awRlGJTNn
jIC242gOzcGiUCYGG4mnPsVRRhg2wCsaxBnSnunJmERPbrYZZekybakdy7uxEh33uDWuWdvE0YQC
4VDBED3Tj/hREnVfExlQ8k0UjmUVw+1/xCz/IzELodA8yf+9mOUlUVHykwfD/vZD31cGz1lgvvwr
VCNXCwZyku8rg49D3QPaJ2EfkXEbLMCd7yuDHfzGDoPAhJUAnCLLyz8WCCI5bJcUV8/1fMvCC/vv
LBCe+CfqDy/PmYRfybtAIsPn/aucxR/cqqoQYe99n0ET4O3KXytIw/TSpgZau41EK/x9Kn2Yl0w9
4meTvs9aggM5JHHUn+yKgIlAMad0vFCEW+U5/kM8saCA8ssvVUmawYpc2Nsm7C4hmY8wxPrmzaQ6
UsmGlmP0jHG4fLE6Fp26GDEyDpah3p2wrA7MFYKjnLTzVpqYyymI6dzYNXXNiol/8NK5lfEl055+
zgDu6S8B/CcvJSpUjidOCVtFNACEnPRgonbzb9whLC+jLUmloE7v5anvWHg2EN2MiyEd3B9zXA5b
4gdhATW01dsiIefCs2x9Ekrnm7FhcXBz+s+Htht8Lgucib3QY4QdX9A6ytxlebMg5If+iPdbNCaS
mzb7QxZzeYggqawcf5YbR8nsk0rbcuuIUG4M4AbrnCHfC9iK6bGoHBHdSpI1bqq6qB+YcpsefJJY
3rIwGq9dm6PaQPb/jMItxhSGvQ4g+NB4L3WbDB0nJnKvtrOaGQXoNCRkNQwiQGreLDvrQwNerdkZ
jisuqvHlW89Symksh7oiI+kfoXeJi+ZUylXOBNcirgJxCTKHBtpkjeISJR0W/7xeJg0dMd0LKakT
pxZE3zIkajn32XVJV8XnsM4hAIAzoeSqIYBsZIJ7EIzfl9WXP+Zo9HGt0GhyV01f8v9NccHPOPaU
ece61CSAQghE7NrR0UqB4i44OALKukEusv44Ivcs0g7Jn1UGAgadcvAiehK/Vor8rYFbU4qLJRw+
RkEI1c3oVYg0QQPYt4ShOm+1zhvogZ3PyUXpdj4EDDL4nKzxBysS7I4pis52dTXSMqSR6aHLCHy7
Y4TLGxhx+0Y0DlCTEuRAwio+cByrUTjgF3UmZQMy0h7uR4pd1zqFQz6Gu7YLTTIj6oH8tYjBzXua
VthjcXcjlNDLryX0k7i6nClPs8YAOLTDyqUJjOnIXwA+2l0+vD93KQQUCwHvWo0LImxuPPtWuoW8
1Trma5nbrn6lYCXb1Kj5EGFvmQ8+kRDku/GKrtdnejcYrn075oJ781sKVDpG4ctIV9hfo0pHmSVH
a4DKqYR8MwEl+N+SUl2T5CZ2v3kAoKTVPkpSR56jlEIhs5GO3iZ2otpt6PaEDDZWwu+P7JyPNRW+
f4wZNn3kcDIZL9d36bPxRvt8gq6/RprMmyXeg7vMwKV2ChRRF/hpW9gOrbugfpArNfNTN3JM2FX5
8pUiuF6uSbpM+ToiYvBGt9VhUhX/HExLyCsHK1jHBhzDm6zCXIR+vEluvDFnhfLSRu1h/Itpl5Dh
95VRB3dk6hrLPSWWUV3kGH5xUzHKBTQmCk1gbZ3ptfayboRdaM3wF9zx0RxJPhzSiVAr7jSmFlUv
fO7TEghUIIP62Pn9mq4GCC/HIj51RdeIZIqiZKA8qdZbDLrhIV2CGvkyGd/YGOge03hC5Zqrtn6l
FdFyGksJdh24i29Sxl+7GTYvQr/IgSbUtZ9TA0gy/VAeCxLd9JPvMoz1LMWNbalR8WG4AEfXlAaf
DgGCjXDPKdt1BwvK3jhBSReQS0ZJpwPHQ2oSeJ+bOvUwF5WgM7dUeXjTrTYDGBSl8hboMNd3WoJH
leexgvQNaCzPKsYPDHYk6EdY71tIbOPKakJ6CoWS9a2tF/RF7sfxWrFjnEuORI/5UDFrGjJoQCsv
i61nznnE84xq+iK9wr4LCZHcp2TSvOeON7/4Ua+9HTSS9NjQa/xi41S+wMCdbusCcdeU5ihEEuMZ
/7l6oWBsN2WT0XDMA58QVcGM1tJGTu41gq6c7ubO9ItpW0bm/CWZIqJkbJAjBxxVHtSi1EOkVsyh
/QpBgQ4nfDcSkS1P3Pazyu6pvZyNM460iuFhYLdJwtk7OlGDEUAVXwC2xnJLCtqQr/TUTHd0FPxT
PhqPosAngIlJIN7P/KGF1crRtznP0o5vBxPF1eDqHVqgYYPIsr4fUdODserDh3JQrCaThzzOqPtH
mhYcfEec7F3QIv1CU2Qfa4I8reeQNM4XqHPqKR/lQ+xAiJ0sEEhj1IrHkGPKU+lxXIVQ0PkfGunD
P/fymi5JbH6KrFEfiPu7zJHlfuyRtt9UsBzUjTOWVcDzgYx6z4B4efDHva4DSu3aemhbArBdhqZk
LJqxeRyrmTlOCGH7jOCpYjzn4SVIlQDCCh+GeRApOFtoeYyKcXGNv4e1LvI140In3ZkFCpw9xJwc
ipmQ+XawCevytdldLDSpr4lF/5qtkKCWPpX0s0yjvh1cSI30fNLfNdv7Af5Kf+os8/el0XgP6Hei
wTfq2gVUE3bH1p3TzUDa+tMUGPIw6VScM+F2X2HMqd+ngKDyN92Z+XAmbyeMDli+stsoz+jMNuqT
Nc3hOY4FSkk3C9GjCU7pHcbKHBX74LkAJsCNfVCqc7etZaMKmaDQ5d2ojw3hulvSXRgKJd3w6idu
uImK2H0I6sAhu3aEFADt9pof5NUnzwizezNEsbrBLWic4dg5G0/2pEIWubcapKvv6ByVvyd9hxay
qp/DviY301QvHVvilhmPAwPFfBUkF6XENx+NyZGfxpGWCc/cpGiZt2ILLTk+tJHE4EAU833vqb3f
0xLNPKtDuCDQhXpVreVxjDvJJ/TJVIslfDDYOj1dyck4uaTrwmyIjwUxwnvA3R9DOnerKHdpI1qV
ZMbZLY18OkCCsx1rYU34rXYDdooAYUkET3lV0msTO5xQpl5ZzOjPfiTdBx91w1OlJPN3VRKuCQQS
e+WsCW7pYDgoRlPIO55ds6FppGj6CFvXa9q/DuDBonhCFTmUq5TyY2eRBgYgOE/bbb1IXmnKOcza
aV0+FFrZOyx+08VUajhMrb2gI/nBAeDOPSvQsE800IxNVwRnuyN2oS77mH+0ZH2wixkMs1PQEJ7K
dtxi4UviVTxW4q6HR3dG/2RuVAiEGzDdEdLS9Gy2eYjytOhf4j7+hOCE3r8jQA5FeoieBwRadIY1
ep+mte/cutB7baLhkUHs79ze5XuAOzi6q6IwUa/5Xu8qwlZjeKfoQXFhaqfZ0fNldySxHteUV+Q3
NUKwF4bUxmqA+/IUppW3Iws0TLdsh+PeT9tkA4MhW6XEV2vGuI8xUsN2hUcaAzW670MlJ3g6Zjz1
B60k7VbL0vaOn9H3HppoH5SzM5AX0btf/Zzw0iRznXkfB13+ufa8Zh+oINzmS2lVF60CfDQRLkX/
uloT0e5umWGSLVYOaOd6v78fa2FtwikHLzLAHM08zzpkaTGcZkLe7Wf2t+y+K3M7HtbYnIuHtEvs
dZs51SMSvsh9ZJQPK8ExgkULllIWlKP8IxOWGe2YCjECHExqwcwV2YeITTYacn1kLtZuEUAHGtGb
T7+RMuAeXmrNyjvZEcjvAbHKbNPbhgz9GmFlf5zDEcxOEcW7Juuno9M6zqkp40bBtG+MDSpNeu9V
3h20aKYbv0z0g3C69hKPBcOH5lD7s940gdV8KCBqfQaSad4MXaPusLCENyryXyjUxp3Xqs3gKXlO
6TvkK2fIMmzfuohymr3zKHZJMIOtGKVi6E8wFKODwnLnx9426z90VuSAPwIrxwyA/n9ll0xFS0Ka
jxmycDSVKKMeDPjKH4yY3HHEFYnT/0H/8lL3U5l5iEZ6GS75vCxut6F2yVi2vcdK5B9rO9fxocwb
LzzapfnWjQvwH8PRKvG5FwCjM7IgSYmoDOZlMeMFwPbmx6TgT8TeKXQUDxUtV+IzCLQ2cvLexo9z
jG5b2sqPvIfIqpsHdr/brmAHHfd/Ocn/Cxjv0hr7R/4K6TcmNFZayrZwpZB4Mn88GBPZhgg/oq71
lJLk0nMSdZLYusyT174HSiQ3v349h6bfTy8I/c53LJycpqRUWIwnfzGW5DEuMQehxb6Er3FEtA4E
k4X5DV4lwQ5W1X8GdiDlKRr83r5VykWttG7BDBX3aNMIdUVnF2zdppTqQ6EGcSoMd67viKgg8zvu
gu2QVRSAci5DyrZiiRGPTDvgQC+7+ckiW15tG52pfdL3lJlIhN4qZxi7pxbQc7ubYciPTIiXqNnf
Z84TZDQDLi/WUUhuT2JHnEUAKolL4dn165hP7Tu3TPnVn4fyyYbksiAdFxEI8Qv1q0mstj5GnI2I
iijYuhkJGOF5xoXf7gK4lfBco4qocf5HBR2zJslbxcLV21b41ev1LFy4jfibEJGl2/Hjl+45rlxy
gXEo0Jz56UvPqJChdjGCdqblvEw2DmeDHjte9K2l9t8nNvyrFwKhQRnAMND6+e7yFSe4hrjrPSoc
vuLaR3+HfZXv5xqQ3iZLFm5ULXk/M7vs66/vteVj/PgxfdP2A/RjEq4hCtgfb7WaHiP0exhnuGus
izsSkJI0yUT9uMS0gyp0Gc56HAKMseDY9usXFz+hFHmyaINbJtnAwrMhkPx0kcfUIfY7VADrBAKw
1TBGvbz3ssa6lGnLsVkKlw8/yKk6fM8IVmW/iAIjL98jzhGX6xv6j3n978zrKBb4bv779ubHtzZO
yqiryh9GH99+7M/Rh3B/Y5FE//zdvM5848/RhyV/WxqL3OMWi92fU48lHdgCnsf6yqN2RcR/9+pJ
5zfYj4L4HmGBhsFb/+/0Nn9cT/G/c3vjDmX2gVHP4jH78Safq5luXdvjohjyYl6zv/ZnqJadC7yt
aX//y4V5+Pbs/BcCoYcqKbv2//6fH5+o64vBBoVUbwbS5eP+tHhHjl5wMJ08x+SfvZaysggWHIKX
LEE8jFyIJQ/HnXwLhlTt/xcvbdMq9v3F8P/zw5wYmdAdosrzHNAtKwMwjNthGj29pfwTF5sZL/4v
U9Fya0NAM3/zOP+4Ty6f3LMkLWofoDhf3M8vb9lJVGJsts85eDdKNIMaBSdHz9aTVMvL6aXd8+uP
bP24hHx/UW4VyfjMZRX56XKXNQzsqA6ss2OVLBu2b99aGNeanYdF7qXuEG/KBLgza3fPVhJ3fffu
0hu9yQ3QS+sG/PJNTddO71s4bOF2nmf55voWSx4CI1MchjpEz5zMFX2OthZswBojob3+9efg2fjL
OvztY1wb74wHSK6SCyDpL1u+P/o27YvYOtOx5F7pyZfT+dKT81tWuRzU3EFnTvv+61dlePDPrxrw
eGAi44WDn1Z/Goleqh0lzimQ/Qui1IR5WBl/NVONtkTM+tGRtThhW6EtPMV0oX/9+v/8YHoUOsj/
XHJq8Fz+9OXBky4zJlcCuJirH5PlgUHdBrtw+Nv9/Ke95nqFgQnzZC0bHqOHnxaBcPK60jR7cZZJ
oB8NJEzZDhAdre3Qttt3nUn5Npju8nSadJlrb+RhMVKPiWeGsPnf/+C2KVktGUhiDvvpg1vSqIKG
uKhz3zU8JBIianVEYGQOIOmz4H/xkHgsezyX/AVV+afRjqhTMzHswTqrFmEMGk36xDLS1aH3zOqA
343G3UCPlGxy7nISHykZh0CjNUwFJntBIOvBcAf9GNHfhRNBpPuxy4ZgKzpmNaTVNSO/NeUpQ+uj
x7sA/kG++/UlE/9iefEsvj8TXzlJIP5Pj0iaR2Hv45U9h2HKHGOmGt9f7xvdFfWrUoWxzplqvwI1
DY4FOrItUDpKt3Yi0q6eClpcSSabHETfjORUhGb77itTP/76ff6rt8nYn3qKupFjyk9v00D6NMCA
FGdn9rgg18ssahrkwgzFpcnV31Wqyw76w1Psmg53NcAYEx6sz6jwx7Wj6CIrNbOpPY909g6MR5y3
EKU5f7NpbfemrR+U7dLwDpOQyh5KUUwwGK62p4Q0g5qT3tS922TGPkA4Sm5Mg4cgsRn/kMJRHa6X
qGXXcOESxcGxHTya6aSqHAntwW+LGug0Twxwfn0Zv1XY/yhNpc9mzaGDkaSQFkzvn+eRs58FHqVo
dCYbGUtTPc1qk3pG+qGxc2SJJRaocZ16A3YXyzFymqwDIOFdEDN+WOWLsmI90YFcWykpzmbRebth
joxuH7st/MJSRIicjdChuYSTnBaIGY/GMxrkqNuYXlURbhFNYLCYmtLGMS2TJyNtx37LFuACeF08
otKvyzNo4vjgt0V6hJpZnYaUXjDWcwWsrbZyqJGTlxE3MeWfzawVG8zaiOLoEc4172+I3yenmty7
borLDemJcJyYuRZEUdhp/UDoSwW+OobuugJ8aZKSAWyfFptn1C99mafjxg497ykImthcNWlE0JKy
aIYw/o8U0ig3oInndpb/R2OgfKXH33bZftZzh7W/7yVEjQaGym3I6eRoRT3ldj2Ed2TTBE/TODDJ
9GjZq7MxgnuAqNGVDk42K8MLSGZE/eBFRY7OPyBbbeOniEmiuGfbzbhHPLokEfEG4AGaIsYvT2kQ
bD0gHby7ynHe8ARTJpQ+qw0l4DLurdkF2mTixzha5zEh2IhKfXigOBXoz3lHZPFZz84sELnVDKZ7
06vv7MhMp3vXrpqjoUn82EVTVcSoVBPt3wIriE9DFnSffTzjzDus2KQRSQJAYBfRSVmSXJIArWLD
2Wo0zfkTGe/JnYXjiTAEH2ljV5F7RTjVjRdY4Q61SPV7EbTOp8o2AIa4xHhxo+gvUR+my9g4Kjdm
z9ezjsMOWlhUO5tCeGS+FVFh2gwESq3x6JKJsPKr7l02GA+0k0T1xXD8JIOi4zNNuSvLPCgu3kAw
WsANkE+Vtyk84voA2kzSW1S4cKJCUrZQpo6Wg1pWJoaIV8mEH5sgh0wE9Sdi7gCxFEGWIjFj0lD4
O4NYmZt8hr+G4ZArXRK8ezAjn2KIFVy+Nf7IdAfLI3l+RRTmz9po+camkLkummWmYIMXLCOzZXqW
TNyVcNUFm6mETIPoRXikJCmSSteumPlSaa8aa9NU/mYMRm6vMmJyTy4dS3YiMVd6DC/X8+TKt5CJ
CSBRk3oVkjarUTE6bzqcgxfaiO17S8fnltYmC49kHfJkgQ5JxZgXGp5QHzqkza+fmmXAy4mjOlDW
hS+9O2BsnorqkJXkEzfmMqrGd0pfpRtYn1nOsNbmMiAHRQiSfFfRjP9kNSQUPt8mibO3zBZ9h4uj
LHbqFWxa/g+aEOkJES5LDOdq/xg1xCEHXqUfLcdlU08MVtTrGkkN5x9Dh030OlwMK799b4LlUl5n
0i2wKCJLlnfLaIPxmd1I/VBRdlqAHpPpgYwO/pjleA8+MKRjwBrR1Onpw5yuZ+PrKB7XaLC9igb6
hOOGnafWJQ0ttudO1+NmWqrHyeLai2KZK/NI8kpZPLTvcDk0c0X+hIqT5gwjbOQF2eC8XWnT6Mra
9zpnt22CqHkFlEz1q5N2erwWCnPWlNMdlhn3zdLU96B6+Gob3owmQPmdMQCjscSzUaY2i5w45pF2
q9A8EUeZVUduI747Wu4U71XDxtPS6yHyRT+aqUkRXhEfgzQiq1+BSrCbTxmakG1oBVTpMENDZCou
HuGmVbxz4B9UUBUSKkYphqLFdC1wsIgwkJoZr387/NhL6TOlAW6L3JkkHmTs3ClWE0wY9yMERIib
jiRyyF5m1LPiDdaWpqvlG+WYbtEZh3/kdNvCVXl9hETopEzPkYVRBrHzdBs1nn05tu950PId1ZC6
ISbQLASRobaldFjbquWoQhZQciMmVBYsA/atyzd9Klvbu+XjVAe8uu4jdlsc4gS3826Z4qk9Y0Vx
AulBXQ775WTir8XwLXt+MyZp/SCZfPf39QgMGyFyyBlQuCV3bR/PDGxpePFmiNShCYfVjL8LP4BD
kniXNCO3YduRMXEDa4575NqRAkzONYVZxue/LgJZbsNuTEquSp4lwdGd6Po1AU9Y7S4vX4zIBa6q
grwT9WuKY+LAxEztKfebPWlifKtE3vgbkBPLdRgpQYMyCV/gSOoHPUXuG05cnlcTOumWtEYDiJrD
E69Uyzu53omSiRxuwoQlwBHU6NtvQhIZNVH7EJDfM9761fIFpY1kabKqsNkXivZngocWWT/H0XY7
ux1FkeWDbVhZY1Q8TSadTjtNkYkw4S/AFHAMkdoXSIVoOy+BrmJYsc4HOeCxYBFU1DzoDZPDh+sn
ZCeiRm6B2KCDUegnlwPvPBr160x3+ULgBD4slm5zNXKkvfQN/xILA19Lt1RpM6DW/FvFeN02p9nk
jqpzA4WKf1VxOHVwLC3fAGdmkUvZ95xklqum6kEHkDIFsUVqeTuxy6fIklC+1dg87XW56KcYUPJY
zRMMF8+e7R3GdhQJThuxHIGTTtaWXJqNcasIkoi55Xtu8BChZxK69nYcGNBMiYOaxwn63HnUihwM
BncSaYyhTOftu2IlQXhTavq/TGjlbdZUQGWCwB9zcDQuP533sdU8CdMaqdhB7+MOXzaXJL2ufdpK
jZsqEizylCLRciTHnjPjiOaemJcL8G0tWg7uQ2qxLiwLKwh1dpzrvYuVgm1Nd7Xaay+Z/lBsQ+fr
/Skxq92kNAJuhrKR2b3X+9wivtkj+HCy4S6OJuV/vyEwJftfaw9v55oWutobRF3ipaydt4i8vsv1
rnA16dvQc0LBfLPkQW5KcYI6xqOTtUueFEMkQRCMc1UzzZmx9hqLJoQCUjoD3+YDfWur4sHJ10qO
/LeJQkhtWO/FSUg+ArecuDixWwHrzyOeLC9s2GFQomEBrblp+rRitbcT8QHe7nzmpM5NbUIs7hcR
h8LQzPMFSpF2ahV6XGzsWMv23aVcJRvTMM0gNiAwRJE9jWuk6iwKVaQGsooNZqvbsl/ebdp3PGZ2
M/G6IHr0YzFJjgQ1RzVYbWhUIgdBPVCbARvFaMnO2KCaBbSsqIXmp4F4KE04+lDGHwQT5+q2ZBk9
KXOJOXX8btE/JfggNqYIZ3XpnJ4iJDKy4MUca8JjSRjh83rBCKnX8p56XxcfLNv5HBuhsc6wpu3J
yoL+QYrqYcyi9GsE9GHloTFZ2cCMCK2tSJu1NZq6NKnZkaYEX2FHyzOgQpnclyyduM5JzRdaOWCy
bgzy5XdmSe7WKmoq5tyDLm6Tuk7vbdkKsWbXLG452ev9olaZ1owAS2AbdvU10Dn1gmtpFkOKzCX3
zAIDoXXbmXfNsvjfYeSmERkgEjgVRJpygsnL/NaoLLowdNn6dZMjrHmKUouvRxU1f28CwUWyHSKV
6QCOUFNGtbdRsxCgM1DjFEtJ18S+fsyijgoP48G6X1Tb14MyMfZcGDvgUQ3ihlGGqXh7qFJoNsHp
GDcIeXin+rqZhDHr9uwkVfalosZkd0F+sEX0Q+YbHvSX0A+5g64Hw8gkROcuz9OaJa9jTatcjWqJ
fhrjMtSCx4RE3duxDsTpqs0TRte+WzNwLrABDJ+4nQDzuhb7J4Yw7tYiYrWaAUdcBl55fV03gzRj
cUQ2a2+vYnTkAyzqdRj4x0Lhld+ESAYuo5b1K8DJEeg1655CkHbqcm6eJMQ5a1Tk7yx4sdU8AwhY
c7aL9xY2ky9ycM0WwkrPE9cZKBsJuA+OxrcKo6FHsqjiCryc8tbzkF/ecmDT3b7lfAMRoVc3FbTP
XS4twDZ+i5DQzGZxAd5Ey84JWJXo83BJvNRg2wARwkniOq9ymfJd4Ga68EAQ69X4n09qjtiMvpXM
jll8dZk7gxoqC3MXZYXnb92ps3a8cnyJVa+fdezOxxiH6zMSh2zT8oSwOnPamXcoKxefqFvgS59k
bTwoA2ccLseg9Le2svXeQsj2ua9t5z0N+vkLnuYBlphuKbdHZsHUVeTf1K15FBRlNznNlU8LCU9h
AA3x6DVNmTZbcvqaOwcB1ynxyECJUjf5WNRd9ORS4+t1X+TI2VvHvJl8ZzoFdh0+E4Ocfa6aid8E
SitpqZRJDX6YS4MTKwO2USx8EYhJKhjcb/Ou/0x4/m7Cw2CBjucvJjxf2u6//qWK/dtP/qli937z
UJq79Pev9pZFqv6nit36zXXAMTL1uM5arL9Mekx4jaYgTdbDesJwgn7n90kPNhcR+K6Jij1gFkhD
4t+Z9Lg/+1wYobr4aKTjkSPA6nrtIv6lkR5NEhVnGsW3beH1h8ovKWVKq24P9gSBJJeLXjmAIPRo
e/i90UasTGh+GzCr4z6LFWydMOy9neoC9UQvAVe5nVM2+l0OvwrXnn3VzCB6a3aw2FHS6EVUwzjF
U7s+7cNFTyLR3QTI5J2VzBzgeMGUYc1EotOQDYM3A/ChmgBfRYUfPYuyDTjFOCpcB276Cbb7i7hq
f2TYTs8zKNM1Hwkx6mCYm25RC5HHLe4Y1SEh0ouaiA0dYdFshKDZpyZBED2LegPxEQ1SZZyTsE7b
TazTca9Qyt3P41Su9KJfgn47HNJF0xTWOKsRncYPxGy6DWCa5ZMjtW23TFMSKLOoo1zPQe8Uj1Px
FMWwhRDDw/dv+c/YrMWB/em5QoC2EIqHe19OUMOQ5hgNGPsItRl4+kR2Txnq0QegVPY5vAq5SLtE
1FVN/QKi8Y15E/RhsPK9QW4tlvWVi9IPFgqX0G4RsckqILLE8DyUlTau3qze05akG4C+TPTxB2w5
A9vpRN7LxgP9upb/j7sza24bSbbwX3H0OxnYl4eeiCuKtChZcku228sLg5bYAIiNxEIQ+PXzFQDa
JCV7xlN+QFz0m8VOoopVWVmZJ88xK/g2UIg03hQAtqAsS6AVcKymuFjExZVbJcUHI6+B/2yCRp2O
dloGwUYNAC7LE5PfwyzfNI52VQCTCwRerhTIuXBR/L1IauXarbIPCLkZExcy5y8IUdTXqg8YKK6h
vDbDmmbNwoTF3fMecgNFOhA6aXTrrOPtXdQC+dwo9u2LTZxab70yt2CrGi0E2c3u8yJbaPf1Nl1P
Tc+CZ7rZrIoWLpjUjTVdbAN8Jpi96z3nSra29AlK1/s3kcAcRirAwTIBR6HqxSePjiBg83Y491u4
YtVCF/ctjDHzvPyLQjvDPxAAUYiJN+YNksP6u9Ay1pdImpbglfKtNSl2MVNWbeLsFuz4F07b8m60
0aCPq5SVkcRf7KpK8wkUPtv5TuAuI4HApAFKzS/jrHY+0zJSvm9GZSooFyLgKQsAnA0Zj/hKaYGd
Cwte4UmUVNUXwPypcomGUbCZ5qNtDmmpQIc2/MpT0y7iKdfPnXK/EzjSUCBKN1syyZO9WsMiBOC0
MtXPTe5+VrLyIiPLTDOKQuuZawVkawwb6NVrWDJAJAoYqwme1VtsVgrXA5RSBdg1E7BXMyKuegvj
KEkrQMLw9VsajPq6+oAF+kLg7rnLt8GNY7nVfK+SWuXMNHwOPS+vtNu8Bd46i33mTcps8zlugbmZ
wOhmSj5bC9TuTuB3M4HkrVtMr0D3lsB8QdH587CF/mpoJcdX5UKFMNop6/UNIEQUBIOcvooLtHfN
29zUF1Nbh8uDG6863W4KGn5tqBXUjeV8NLK4Ni+K5iZRbAQBUKV8HToc73CSjWbmgvDWVepqlhhr
Ul8oa3za03FxGa+31Y0T2GT1YE4VJVCCHbhpLsJsbd6TlIasyoJ5AwmPeOLsQmOy3sbb63VIi20K
auj1zsiDyU6NvdtqZ1bMwLppqH4o5tykw+IWtO7o78oDthrdlEroXcZRviFZ6KUEyiM9nq03N1a9
/4T8C8LXBNDzfbNopiafuolMJb1VIx2NZtMY7SE9h9Ka1HhJpW2OrCMASDvb3uu0k793TPSuLYvI
xDfhiZrUm6Z+vQB1Ql9eFIYwskKpbuzt6oYmLEhzs92XKHRQutuV/h7OVTebkc1rmU7vosar/yGL
Au8ACfiZb3oIrEAyWdKQkz/C0ri9tGwfeKRvCZVdTSnn9E1HpLAW2ZsgKr9wsFizqoh2V0mzrdil
8PA0kBJUFfp8cVA8agmnzdQ27PyNEUMjv/PUdx6lEaTmYMckM4peZeKsX0f2KL4AhXeVQ3hzoXLA
ItKS0ldNMvdKyxJlrtS2ilR06M+tythPRQH4xiqQygSb4czyDe3Fpa26N/vEDkjURQ8LC4JRO/fs
1wTrMFvBJ/pPSe5JEMI5YN03+N5K3UWkzbUt6R415k7owauo7PW/MjWdjFKogCcmW/TW33iEgwoN
XmG04ZRtQvfShLP8ui62i1lVbm/2cbydQnGXPwEehzk23lSUByJ6InRS5E1p+POscb86AHTnnonK
mosOTRlWX+lVLacKGbMppEAfUoTh5k6We1c0dOqXsE/c7dTFQ5En+p0eazBVlTvzHrqBeJYhfOfV
64dSyUf3lb/+a8+8Xi/2psZujO6gkmtmeyt0ORoD1OIurF1uzcwGSKUBbWICmrJEvIYMxwcjJB9X
lczrw7YMPAuR8oKEW50rXjqlRQkWfro0Ya0ip1Oj5mFUQtoDBqdGmfoLl8swJCru6FPVCoIEdEk0
ghhBdG20miEoYkaRMbVB2QkyKe9dGKb2GkWRhlAmR2SOcgbpLqTl6OyAD532CAUh8lUN/6V5AfH8
9q2WaiP/crPOmo86JI0f41TZX9tCFb0U+ujbelQhlR7be2sCdcmOck9Y4fqjhDkAIHhVC511NcZj
OuHIWtZChZ14bn1NC0KpX9CIChNPUwbXsWDLRcB3anM1n9WtqrtWjhAmQ5oor53tDDJ/daa3QvBx
gnsNyXllkEADbfAVz/sbSQTIideCWmND0oROHB0mkqxBbF5paHGv6JqpLjjdYDFIjY1+k21KCLMK
LaPxmDJa6Trcl3bKzMw52y6c2nfWk9yGMaoJuWjXuZpAd+PkuxJSHmDJkR+O5nTsIw/KvaxE+E03
3LeqObKKSVo022AWmmScU8el3OjrJTx63laBqha1lkskYNb3jp9tH0geVwSSVh1AO+qa8HAuuMGC
srhqVH8PKjvc75QLpc5s8IxZXXyMXNe9XOSu+iZeO7EgpdrXnxo9MGYwJb7WoRFF7bYpEGYEhUz1
j9wdckRwtXrBqEIpIcjhjNmP0LKoxSWWCAhuu9jSqHAFhvIRSUjBEoGyD7o9UJvOYFFOaCkKC2US
ZEXxCefdTHUm6YYWvq+QZsBGaHPFvOAXBXwbhYK3x81CCMmKcl1fZKWpTQrEnTYTw/Ljt8k2B9Zv
hT5krqZ/uzGrDfKQcfGmKm1zbvnOBnpO3THv8ygrw2lObvq1AWB/6vKjXTtlDkA7Soz6ab9w/C8u
MfcHZBHsm4XhJ5Ru6539JkdcxLpceKrn3saKqU+02v5UIA32sRYS3ZaHWHckZLu1vanMM0qoKFwg
afFZ3xiUgsF8g1gFbMFZorm30bquV9poQQfMNlCX+NPgOqhGSBZuDevTbhfm9STMYnsxG20D37ks
FPhlvSIGJp8U+gO4bX1qWhUKeNRvpxTX3NdgyMupCdkUOZVddVfnXvWQw0cEF3oFHNyEAylFS2FZ
bxFrQAo9NWZqAJkzjGgbELXarkCbCvpcfVFspyPLt2baTrGfAC7t3wBJau6cbbN5t6nAjEzw52uI
oFXYahMl+uSpSuTRSbF2r+nRXVzTkqNcK5sFOCfW642y9ax7vSmqSaVs0rlG4ng6agQpn21spjWC
W8T+qBWayMJPUtp7QlxznMwqC+2/dTRK5nuFpoqNG1XvUzq/qBJm02KzRVXMo1q9FqD6tYDX4yR2
l2xANosNz1mO4PStLjrefQHNDwVIv27x+qGA7qcCxB+2cH6IQ2iXh8neE2B/v8X9IxdLC4BoBtgV
afWEWAUdAhvRLLBr+wYq0ULQXmr/39z/+4FcLovltG1Mvy9XWf2wykvY/Q5yBeKvLfzwPRTCRYCq
4i9+6OeGXq1ao11G4TEFvyDegPTrCfgT4OZZPqF9pfZVfmYhWvLG5dPqzz/obTcpxNqKQApGaUKz
cPvvIxdgKLAwkkkmXpEHtByZi6O5+dHofz6wbhp//pmTV18+xQGoi7zIgsfiGPlKhx5YupNsyg9G
f2biaPT2GCYAMimA0toHZOPxJBC1oVtv0zNoqN0sDG0SBD5HdhK0sW2BfQf/100CBo8nwbHGAKno
Foc2ZaCT4D5TOfnllWCMNaJm0QDQjZHlfjwJqqqOmSTgmSZ5Mp4Oqj2g7aACWSWlJ7UfNGdsuqap
ajo763j4jpAws2GtcQS0madbdEMaPpQ+kqPXjTGgaaCpau/yyKseT4LLJOiuasIP0k0CydVhuUQi
/PME869uBEMdm7apmlwYukGeuUQbb6EL9VqRWh7Y6FtGJakNoDtjVgDUK3TEtM/Z6DkNaYqA/9Qa
3AZwHF16A4hmEIDgFG2/efrjDQB9jmE5lmiM6/4+uCVA7wvIW+klAC8YmsrEViejt4mILMHb1Y++
i70G5AM1cY5LDp/9z4UVgrR+kMKhnMwC/kEVzGqche0zuI1Ab7AiOws6dTQDL+eIDhXxnIUDsEUZ
qGUDhO+PguHNAiLe3Ut1XZDf7ivPLwc/DI8NY8xaV+go6qPfs7VAdY9yoys6ZLvIY0B7gVaLZ8XW
Xz4LlbHK2CH/UrpVcDZ+xx3zNTR50XbVPUM7Esk6izYmKYdIHyCEjOz3w6lwthcsdwyfNp19cKe1
z+D8Ij+SIxsac1HmlghlWb8UxN3z2C9ySyIowi+6fdw0uFmgRqJJewSFENmyyQxw8RQPBo9nwbbR
d6QNxra/75hhBYnc75wulSHhF6EKteERpCv2xVlwhWymIjpd+7+TWxnWLLChnzGs/qp3ZEfoGmSF
NC12s8AWO14L7ZXZ7lkRBzZ+/JXoYpXyi9wV6DAjQGCxt8/ZXcF1OD3ZKaTXOr/YLbsBnZGawqVe
fhZcak2M8fTXt60xboKcCjRq7TO8CIkIT/ZsBDklBg+p6HloANOow8KAqqQb/vCOAw1MhOSPL5IF
JEeFE3jRBZBE5qAQMfRQMyYIbTmyh6KujEGhcXM2z05DV+W0VPGATn8aDm8RkNiWjYwMi/gQtKF+
+JHP/aAh0IXwXmuDuyRoCkzUsntAG1Mh4Cpo96nRs+HbXKgVaiw0vLffNCT/T32jC00kYiGSpoyd
XvCX74iOSb5QEVS//d8HFwtBN6vI7gHyBfTFo2h+uAienYbcFCkccN5qfV5xeLMA7ld2K+gkRykZ
Ehl3p4EokhxHhC6npSIqCOSpu2d4O4Lih6RDIC4E/0yNoGUMZyYweDILlBFaiu9Dim1wa4GExjMq
ol+9HRj22FDh1hBw8/bB+x3PAlm6sQnl0LdpYq0M644EH5YjHSCRM6aSAhXRyzdFIVVBZkXVoGkb
3Pg5srsE//9+Oog7Yscr9T0fcLIKVAvHiGSdTUpZPMNbBXAzS3sEYwwnkyDR6MPksziRhp0x1Ds6
VGwDHD+Ht6RHNNBWcEDouoea4tn4CZHoFaG0ckAgdBM+pEiJVhvpWSCbzE/swrHWLvXzc8EmmU4A
oSl9oOQOzyMY/Ijya4EmQaqIen8xPouUunPB4egY4FYgbSQ7fG1MSgRWUeA07XO+FUzKbwporAMO
ZXDBARrjquwsiEARXkFot/pj4Sw4sCmscJt2aHLrZmmIsyAYvKQSiCJEMujJo9T8LRw+ORwVhXq7
QCUdPEL7hQNyi/ANqdIpNH0M+aTLAflyScERJQfqrKSTu1ka3lowNGnUgcFPDbKIREqfTD7zCwCw
KKkQmA93LSCEJLsjRDqVnDHslS+Hy7Yztki3O8YBnjM4AIrYEaSC5fwC4SJOVvTPvnx1wi+w4si5
9RM+JI+gKz0wTOLSYAI4JWcMheqLgRKlVt3QAe4ONlzUWQbSVycV568j3nnwixy6x6cDuXV4GUT1
qYeodMtuSGuBvJrs1QkIigJZJv+dOURwiGixWbAK94fn8FyB1fIlyroCi/HhWvtA6SxaJq9I9QnI
LsSTh3ByWFkUtPakcThk1MCnk0ribGifs3CREMHies3l6nsIMbRZQHhI9ljg6gBJvIamaTcLZyVH
Cm1k1BBHIPvafeC/Dxf/C6/xrfNl4gfRU9vzEqzyl7pefvSBQ9PH87/3DR/zpz//EC0tJx8ULTDd
d39vifnXCWStbUo5+uOhSaX9nv5/7wf4/KtPvuswqsM/XgWrbJk9+mhMiRaf/jXvljGdM/8XLb8u
4+VxRwqrDy/1/U3+/OPkPY9+//9gOA/P7AoQl7TdDILs5NRw2zghbzhcJvkyP7yi+Bnpt+S8krU8
WUbBP2l2punZNf5I20aILls+pYe3FG8NYTu3C3nLSbJ6LILHsjgYa4234HxZ45eraFkts9Wx5Q76
LW2577F6lf7zCumZMv4anCyWDlst+y0zZj14OjHcd67IWn69StF/PbXcQYFlLV8x40FwPOOqTjnv
8A8v0v58O/Z/ttXnT0v/ZAGqHWpX9oXnsHAmaXC6IztArLTp5ClYnnmRDl4pbTmtTn+8Dqkna/bm
uW/qwF/ShjFQPob1YRm0bq/DFMmafpOWQf5smjuoiqzt22WQnHiPHiMsbzero2XydDwdPcBM3nSe
Lx/9Ml8Vxcma7vEb0vaDRz/wlqettR02Qt40Z0GeFicrG/kTUWWWt50jZpfDd3jim3o8w++wnpbZ
uenf8uJpUpz5kL7YKvvSd6uvGcTVp7PdAd3kTe+Wp+cWORhRIJU3XL26Wsab3A9Oj3Xsi9Lb77B/
vcry1YmnQqhXVLR+h/Hb1T54PDnGMC6Kpr/D+GfEIQ+WhIfFtCjCSJtOs8J/NVlmKSfl6XLp6hu/
5wsul+H53udCTJpU1vxbPzid8S4HLW02jIhITm816AkJZJC06WzlnbMXtOVEWcN/rZIkr6Pd8uya
0Pc7yJp/8NOn1at5/uxs65rtZM2/S8sfLMS+uPJ7vuD5Quwz1bLm3zP7qzxfnYQUepcFlre9P71V
9nlVWbsfiqV/WNDCp/TdELJm/15lMSfbieUuBSptOeBmc7a89a7eImv656pyRyQk/0sq4+N/IjSV
tR/kj2mSByeRm97lXaUnBoES5PZOfk2rzeL93PJLmaZvvCnP808HPpSX/rfT5Jr4xGO0Wmb/+jcA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gradFill flip="none" rotWithShape="1">
              <a:gsLst>
                <a:gs pos="0">
                  <a:schemeClr val="accent3">
                    <a:lumMod val="40000"/>
                    <a:lumOff val="60000"/>
                  </a:schemeClr>
                </a:gs>
                <a:gs pos="46000">
                  <a:schemeClr val="accent3">
                    <a:lumMod val="95000"/>
                    <a:lumOff val="5000"/>
                  </a:schemeClr>
                </a:gs>
                <a:gs pos="86000">
                  <a:schemeClr val="accent3">
                    <a:lumMod val="60000"/>
                  </a:schemeClr>
                </a:gs>
              </a:gsLst>
              <a:path path="circle">
                <a:fillToRect l="50000" t="130000" r="50000" b="-30000"/>
              </a:path>
              <a:tileRect/>
            </a:gradFill>
          </cx:spPr>
        </cx:plotSurface>
        <cx:series layoutId="regionMap" uniqueId="{9AC3C168-2AA0-40E0-B589-7472693B0602}">
          <cx:tx>
            <cx:txData>
              <cx:f>_xlchart.v5.9</cx:f>
              <cx:v>Sales</cx:v>
            </cx:txData>
          </cx:tx>
          <cx:dataId val="0"/>
          <cx:layoutPr>
            <cx:geography cultureLanguage="en-US" cultureRegion="US" attribution="Powered by Bing">
              <cx:geoCache provider="{E9337A44-BEBE-4D9F-B70C-5C5E7DAFC167}">
                <cx:binary>1F3Zctu4tv2VVJ4v3QQxkDh1+lQ1Kcl2EjtpO3F354Wl2G7OBAnO/Pq7aMmJxcjDqfa9VVIPKouE
CGBhT2tvQP++7v91nd6u9Zs+S/PqX9f9r2/Dui7+9csv1XV4m62royy61qpSf9dH1yr7Rf39d3R9
+8uNXndRHvximYT9ch2udX3bv/3Pv/Ftwa36oK7XdaTy35tbPVzcVk1aV09c23vpzfomi/JFVNU6
uq7Jr289lee313V03dRv39zmdVQPn4fi9te3Oze+ffPL/Ot+evSbFL2rmxu0ZeSI25xwSrl59yJv
36QqD7aXDds6sqljOcTi9w89X2do+MLe3PVlfXOjb6sKI7p7nzXe6T6ufX775lo1eT3NXIBJ/PXt
lzyqb2/eXNbr+rZ6+yaqlLe5wVPTGL5c3g36l925/8+/Zx9gGmafPIBnPmfPXfoJnXOl6/CNt9Yq
jfL1/Vz9c4AoP+JUUptTU9697BlA8og4nDpCiA2A4v7ZG5xe3q/9UM3bz9A69w4Srd/S9bd19pow
QU6EYJYw5QYGuguTI44cZlJqmdYGRrkL0ws6tB+f7w1nwPz24SCBOU0hPiqClL+ahjOPiMUI43wr
QM4MGQgQcwTlDt+LzEt6tB+aHy1n2JweJjb3tuiN+vuNp9Im+xa9pgQ5R9JktkMo2wXIto9MIiwp
qLMBCNc3i2Oj4f7bbu0Ha/+3zIBbHKa2+3zbr19Roig5YgCDOYTs9RmkPKLQdNK2t7oOEvcQsGe7
sx+hbbMZJJ//PEg995uORvWqfgI7siS14KmxjZTM/ARCyBEMFJeCbxwFOHoPQXlBh/bD8r3hDJjf
vh4oMMk6r15VXNgRFJdjUrI1MDMDJK0jRiXhnDsbcZp52r/p53v0GDT3LefYXBwkNu9fGxnniDkM
Wsq29ysy54g6JgF0W+QgUw9l5vn+7Mflvt0MlfeXB4nK4jZdd2t9ez83rxDzyCPTdGxh3c87nOWd
oJTDADmCUbL1CGYS85Ie7UfmR8sZNovlQWLz6TbPqyFt1/lrumrMhEYTNiRj6wDQGT72kUMdZxKr
jS2aOQAv7dV+jHZbz3D69NtB4uSt0+hvpV8VJWofWZwJIck2JIXFfyhFhMgjQWzLJoxsYLqX4C3D
86I+7cfo4XhmCHmHidBFCK7pzWmVrvOb+3n655oO9JuwHEvyrSKTM9/ABj1HHMecHLe7FyTtoQV6
aa/2o7TbeobTxelhSpJKlV7fqPt5+ucYUQSm0gF9wKy9XgIxQdEhcKViBg5i5Ge7sh+YHy1noHgf
DxKUFSYiulm/HiaWc8Ql58SiM9fAgTPt2JRZDt2ANcPkBT3ZD8n3hjNEVofJ5RzfKh28pk9ArSPB
kChw7oP+Wfzp0CPGGLWZuY1yZsC8oEP7gfnecAbM8WHambPoOoyCdf56ssIQf9rMlqDWvntjD/0A
hyPFY0pbwlG4e80yCC/p0X5ofrScYXN2mLbl9GYdvqJhATCgNE0b7PReYAhhR4Ij9wPLc78cNq7Z
sx3Zj8e22QyM08VB2pTz2+7NyTorqjB6zdiT0SPhcEHkfUIUeuqhtEwemY3QVN4nembQvLhb+yGa
NZ9BdX5ykFCd5jfR+lXJTnk0KSsbIGxfuyAh2wYiFG6z3Ga1ZymDF3RoPzzfG86AOT0/SGDO1lW1
vg6b6rauq3sV8889ZmYdIa6ErYdduXvNIk/IkDA5sqHOjFB7cX/2ozNrPsPo7DAdglPVvaLjDGhM
mwluM/bdP36o3iQ9mkRGEHN7feYMPNeb/cBsWs3wOD1MPN4j/m6uk+H1xAVEDbdsaoHTnKkxDjUG
Eo0xsVFzMzX2kq7sB+RHyxko7/86SEX2QTVR9co2xjySE7+J4ppdVCQB+0kcpNq21meGyov6sh+W
B01nuHw4TGE5W0f5KyYGGD+iYDQZv08MzIJMIY8sIgiDitsrMM92Zz8s22YzSM4OMyVwttbD65KY
E0E2KTA+42JscYQcAbLScovGLOR/SU8eA+R+DHNMDjOWuVQNigcX60TVr2nrGRLLkAbEKxtpmEkL
lNuRRU0miZipsJf2Zz86u61nCF0eJkJnEYpvq9eFR0CZSYLc/5YRIzM7w46IBI2Joo57X2MT/b+o
L/uhedB0hsvZgUYwUVVN/xZFdD9J/zx+AZdpW0hAf68InCk2B4kzLizQMtuMwMxJPntZpx6D6MGI
5iBdHqR3Ns2HavRrIoTKDGGjYIZtM9AQkZ0wBmkA20ZG5j6xtgeh53r0ODyblnNsDjM1c6by+lW5
GYZyTewmIBJU/91r5j4TE9LDkLoRU6Hnw2TmC7ryCCb3Y5hD8vkgxWXiAN/d6up2uJ+ff67SULJB
KOgyTvcLjA2qGfoOu1m2hNoMm5f1aT88D9vOEDp/d6AIfdPrKnlNXw20MioxKKjljdTMFZo8QjA6
5db2Fwme3z7fo8fQuW85x+Yw45tjjQqNN5/hqqXPic//5Xag23b9mglvippqLhgi3x8lVQ8NHiEC
Pgn2AdmoFplecCYf6tbzZ/vz2OrYjGO+Nq4OVG67N2e3fXT9ilk8iijLguAStpXcn+ydOCKmA+Xr
/ITJS3rzGC4/2s6xOTtYbP5SOrlft69g86wjcA8Wm3Zd3b1myNgcxVemiWTflp+YOYmT3XquR4+j
s2k5x+avw8TmbnPjq/MTNkpCBIVc0K3TsevET/wEmG/Ev/dOyf3a2MTBm62Jz/fqEYx2xjTH6TBZ
io9h9IqaDT4jw7YEkBTb8viZ/KDWCgW+CLEewee53uzHZdNqhsfHw0x8f0xSVIy86j5T1Bo6FGKz
TWxPdv6hHyCRS4KxMc17zg/UxUM/4CU9egSX72OZY/P+IHXaR30bqNcss6KwNg62JdBtsg4z/xAZ
YplH2OJDCJ25Ac935BFAtgOYw3FxkHBsSOP/g/3zgMVEBsK636w4V2LTXgYUJWJ/3MYIzZyAl/dr
P0rz9jO0Lr2DROsz9pXgRIfbV8zt4aADhyG+NbcBjDmLgFHTQxnFjoZHCq9e1KX9GD1oOoPn82Gy
4le3OgMndq/6X8GVZigb4Rb+mYkPzgcRwhJSIMC5e/H7h258tBf0ZD8m3xvOELk6TE7vS70O72fm
n8MxsQGor0IZ4tYNmMnK3WZfGyUKlpips+f6sR+MTasZEl8OE4mrCIXvr73RCnQ2FBfsyN440zkS
2AvnsPsNJHMZeUGP9uPyYywzbK5+O0iz8sca1bx5UL+qX4YoE04Xt51HsuB3fhn2Ltznkmbu2cv6
tB+fh21nCP1xoAgNCqdSBa+nylCQCLsBE/LI7niQ3nCbCZhPc8t83j97Y2D+eL5Dj2Bz33AOzGFS
NH/cVvWbH/pgE/O9gqWB7mIWhAcK7u41qyFxTOwhpTbYzW1eCf7Bw3jzxd16BKTdUc2hOkwW+o+o
ulZ5Fb1m8In0HRwwTnH+1Oa1G3yiYgEFptgxJ/dvi3tRlx6B6Mdo5vCcHoQRun7ysLmHgrRz5395
0B5cNlS8cxt08y40OC0HG+kpChn2HzIxO/zu8f7sh2fWfGcI/08n6z2eZvt+MuFiXa+Xd0caPjh4
7+mrd8PFWYuzplvts1fzbebu9ObXt0QyOGHfT0qcvmNHbX0/1Gbe5HZd1b++NaYiBlTI33GjdDJO
UHsddNV0Cbu2cAgPNjjYxML2LgHfPJ+45l/fotDbnFo5DrXvrqAP1VT6h0sEHj0iX4nTFmEJifP9
LMlPKh1AVH2fjO3fb/Im+6SivK5+fWtZ4JqKzX3T6HDSmcNtiuoxBwl9dI9izRXX6wtYbtxO/icr
7arqE9F9IFGR9qVwna7G8Zcudj4p870qWsfKvLi067E5Tqwszcw/amxwJsskL7Lqs5WxetQulq1p
LVMd66KLPbvNy8K5jEReVKL2mjiPSOMVXc/yFaNdnnl5LoeT2Og6I/RybllZe6qbNKvayh3rJq+L
szwd4nzRtpFTudIp8g/cj/t3ysha8zSOxHA2MN//HNOyeJcb4k+jUu1xp1o78MxeLiSPiw9xVkXH
Wdw3xOU8sT6HIhpzLwqbznBl1iWB6+hWLjtalt0i1WOgXJGK/mJMWr42C8tPXExqexaZoa+XVlh3
javbJhpdSQMzPc77Nj3uW506Cy5VdCqyoLTPpazb2KsGMzouDUPhO4uhPq510jaukRqpF2YsOSl8
3a3iUdujaxs5vjhnsd97Weu3Hy3u53/V3UAuOhHm7bGq43oRVlUbuEExWL1XBcPoVkmmFzEv2z9r
zYYrf1S28HRQFv1pr5w+cX3NMVDmm431p5/G5YeOk/S4soReMpK0SxEUJXEroj90SpFigU063dIU
NCzcKOn4qfAr+0rGQ//BqjtZHUcxK+tVWGkzdVss9YVBm8H8vRTJ0qqNPDumdep7QvF+dNu4tt2o
imPD423W2i7OaNFqYTaMu4Vos5NS+eGiD9rGWVld1y27OlZeFlhtsBqs2sREB0XBPVKl3d+2H5nr
kZNglXAclrVK/EgvzZwN6wxMnbWSOuPHjeqLS5Lr8H0i6vRPZcbC9c2WdF5hBPVJ2oaBubC0/THL
Br1orNBf6lDZpVeEKcGiIT1pl0GQlquhDfplaGv5sedlcVz6uvGakgXvQun3tqtollyKlPLC5WGT
3pixoU5rP7ZO68zOFthQ43+FNOjWzWMiv/lZSyJ3qOo2OQ7q0vrsp1Fz2unMXllpa4euzP3q0mHt
tdlxY9EOzrjwHT1kLiQgOlV2QTNvCPpWeoFwyIdMpOxdEnLnL/DL1nFbhcJ3eTUSsuCtFbiVlRl0
UfnlZ85SfV465vgtrTN/0ZTBcNVERXbijz5E0DBMGbuFMdJlWxjVx0H1+XnJ47hzaxXHkWu1ke/x
KnEWJPTVFxGUtdsZMj/NZRT8UZdp1rtO7acXCSssrxqT4rits+NaOViHts8al7PE/J2HZeMNdU/l
SuXM6qBZfOK/LwondhteFx915stVJcz0NifJcFpKHOrah2Xstv0g3dyvr2MzYgs6dJ3HnYidxKmU
nmLWuu+GP3iquZcngewXsrVsnSxKyoFj5xZlWDTiU1cZfoDHJlw0g3YfHhC7o1CvVTHoKAi35/N+
//M/n1WGf+9OjP3x4XS874+/sL15cy7wk3dhf/oUqVTzmyar+P27fpxNO5mi7wfVzmzb5iThRwzf
kxd3rOKOD3Dvrk92w2LsKaM4cyV+mMa7dlvLKMQRbBiFQMBeoLrZhOnZWEZsCcRhJnc8CeU4mMbB
bqetYcSGQIojNFCvuT1peGsVCXYWgPKFvBMUR0mcVfPfmEUKo/zAKk5PRBJGIl6xbKSVcVjBrlVM
Saxz0iX81iF+3cilVbACqtss2mi84rwpkjUzNK9WeTlUA1vUVs/D3jOUb34Lcs1yw1NWn9jvZMiH
ZpFIIy9POpml1VnKs8IYXJX0vPjGkzru1cIQIo2pF9g2I7d2r4bmIg17O107Di/8a5rRUpwHIioL
6mYkqtAVVnCdfQyJWXf5Iki5TgpXdTzLPhB7KNHlIMvI8N7KaB7/bVStQpsHkG6X/kPfAfHczhyh
RtBiEqVGcjo5CDXOu3NkkyxqQhE6t36n8rg8qTOWspOUtZW2T8YqqKPOG+FURH+nph9Z/urpxxN4
R7vPR9nutBeOglDGLkQ5XX/guYwxdaA1RHQTk4QmkVcryin0qbSMMl7pvgt0vdBhHbDQNZgxFvmn
jtGhsjzCRtHRdzWsa5W4SpVUk3OcvFPi2tOdnLynH94Vs1HfSnFkrJw2V2Afsj3rYx9GhhVqatwI
Q7emtQhGO7DLVeqwmppurmshvibc9GsESN990OexmZ7LJM6rA+trYWfA/LlFMyhbGdS5CQasOeG2
ZpFWf4bMt/LA7eKoiT7mPg43r90wVOCGN2pxc2z2nsfvOpXTsG2c+YlDPuA8g1u2Z05lwNvIMPuQ
3hh2apfU450p+BqCZNSnaozs9DwyiCJnNCmH5jKpTHMMXRB+KSbl6YmAn7wLALdA2CGbOpXhIycx
A6AWkRkPSe5f+3LMuT5WZZH5w9Lws0oOx4Oje6Dy9CN/HjxK6wTy7vDRp3yiubsuQzuEtzWY+oaJ
DlK+GogYSbLiumsqtowcn4mvusGsl24lwNx/VebQarlsI2UW3TMLgcw0GaJInJULKYGg4ggJHFK4
25tAjjGXRW18w+EIdmac9HU4CUTWqxB2tuliNjIvyqrBKtxeWhS94nB4m8usEPHg5QbR+aXMwkzn
i5IrbV1kbZRX356es0mfPpQT0K7Yu2qi2BtHzENaZrqk6eDymOXYf+t1rbEIzCYxMVlm31FuuL2m
rXFZWEk5CU3dqektKoLmv50s1EZiyzPFaQAOowyqbXeynNKq6qES6luecgM6PIb2Gju3Hcx64O+p
z6H3q6DBMZxZzHNoVF1kmvATx4iNNnHLENp20vxDiFZ5NKbte9YnhcqeUStkvsaQgsauBguF2NbE
E0zbgR/qvh5BVCHzkX6rfEsY2TKuqyJtPpVjHRW515VDic4ZdtbimhrKTA0LJxkH47IrCv+0kjqN
Ay8bR3N4n4VlXvtujvjUR6zGTSO9EJkMxszDmUo9VKJlxAPJ35mjnMKXJPK7snxGTAmo850FAFYX
BwVKYYJ/x0kmE/XxcEBYmXnZ5m3x1eaKx9wrsNsWS9H3Gym1R0bbgGr3h432TBuGa82dOimI7+BS
39VUlKumo88LNJtrcWxAgDOCWBunSE2KZLYskj6pMj9UxddCQ4rKJYVTzM4sEtLhPa2aAdMh/TYd
r7KwHwbbbULdlaEHhd+Ji6AcfeNEZywer7TRVOLcicTkIPSszVJ5nDR8gkdVVGIJDa3N24tCx8l4
NaYi6RLXTNPJaEWYfQCkchniQwpfdbxysr4HdpTHA96q0QxqZ1HwilYrYTcTdkkfRHAwyrvHSycw
Bjjgqo/xFQrOA3oeGfnkG9QFz5J1XwmE7ivZatJeMqrG+oPWia/dNM00iAAj8LP+JGAwrn/lTu6z
qxYxFhaZ7QTwM9oyV3BRntYNcxWO2bdRpDQxX7bAroTZ0qD+kAdEFunXkWSVDtzeMu2icjsVq/SU
NmUHRfH0E+fayJrOPLAI7DbYGfnTExHhVmGX0e4vOjbTYuwaNqk/q7ITGG/Rllx89WM6YhF2VlNX
wZkNxYJ1+nQ3ph/O2BEKih8KsGwYLuy2sBi85F2hGGnblIYU2VXG8qymiMsabtyqMiyhjcKkyslS
+7aKPrWVE0DjFCFXwTJwaqtVLo4L6NLWra2gfJ/6jrjsKZiKwa06ItqL2jHMyCv52Kv3WERm6MYm
86MCfIEgk7CHJtahakN4F6d+nNST5Ldgtz4ilWwXg0sTTfv2+OkRz/Wag4M+zCkVbd0dkoeYYHfE
ifDDvCsr+0vb5CacWK61BSe2Had1y+BksZOQdD2WbZ9I8DZuUN95toYopiVNm7iz/Eu/F9OStspo
zPRJVFh0UpHlWJlkVaZtAVpo5EMCqfO7bPKpyeBkkE6blBCjp4dkzTSbAw/IgdmEVgOCKC2aqeqS
5tmo4tz64tQh2KpVXQRTB2qwJ5Po3skxao8H9M0P+0nEoSsnlaKLEobGCAnceNLz6SNVJthrksrY
ZidRB7qudMuhU+LcL3vcFYV0GuIQZKJaJYat6aoAxUUrb4C9wHCfGdosAsDQJM7gtwhExeT44YTZ
0Oo+IXbaqOELDdpJU9W6xNIa0zFS17XpJFbuDrUqxyvbyif7mBmKAJBeZGkwLMdMkDpYSWo03Rd4
qRrT0dkxxeqj7QhtkkeGxBJjXVpM2q2B2jyJrKKDWqvhkeCBUe2b+AsxFsFUZAHDVNS1HRq1x9Mm
hkiE0orx12Z+JlU4bdV5ytOeyagDdwHelW1xB2Gn+ZOrS7qRiUGUxuc2s0EnrTburRU6fZt4iCzD
IH9OLczM0fRIhjOnLHBx+A9e066QmLGCC1n09ueqIVgh9YAje0A2jjXmh8UFU3zpd4bqK9CZdMCE
p62fw2WB0sMsdbpP60+2qBw/Xvk1c6AMIJDthUaNIixAZkDw6z6HodrCFpRdjqnsUyeHrECKJjiC
pJ+AMOKI4E0OsWwvTJUp9IQnCWwTaLgpTn16tpmkuzoRg5+MAJQE2Gp4QfPIBu5gZQRmP3wOw0Gk
vls3CS08vzP9+FxYI9PDsgy1KBxXggyPQ1frMirfmWlDe3CP8HaM9zrIDHbmZ6FNvbJTfXBtRql5
0vkNE4vEzlV6w+J01BeZEhl+3WkkafeRtcTsx4UT55IXXgn/sWpWXced9lyXod+D6M3MjHwA9Ufk
Is+1JF7c1432XdU75Ri74HI1672gT1oIQzvqbkjd3uAxi1fSIg0DrVgPbGKwSdM1x4XsQuLDf/OD
+rQObXhmnj2m3TgirMVSLE77ZPAbt6yKWKxaaQd0wTOjHz93QlnRVcPSwF9QVlvEGxCfqsEVQV2B
HY+sLvECngYnOJypXpTK7Mb3vsxN85h0JLRWgVE5obksEpWxLwNvg8T4IpXZ9597MHn1mVHVuXEB
i2E3N1wLob+Mdhvkyi1AJYfV77If0+TYj8BurEbFnEy5MlHUCj1bj1XpfCNZ7OQ3oVWotl9gqQzl
rWzqrjO9JO0qEp/Ufl5yZ4E4gKfi2M+MRJxLYhtJctyKwqrS8DZ0clpjlntCHc3ORqpaLOmR6KoI
f0f+sxbmMs9ZUdinjfSjMP2Q8z4pg2XcBnXXgg/3gyhaGYqpSFzwWmt1KmIWBs4Ka0XQxC3a0YRZ
Tysn6qQbGEyUYOJ9PcbDaRdURhgdd1EGa+MlsmNQsG0RNfxPZTSCV6dYHJ3hex2F20LOmwJel3Tr
gTq9+Jhato23evOhEUUprqGEnuFxo6pY+W1sSmm172Khi8A6Ib1h2LY3xDxp7OMe1HKWgl9tJ7to
ciPCcALKYVTWvT8g9evFPJQ8+Dh0RVfYn2LfiLt0ZSfUsIrTpBmk034UMeWRdEspJ07C1jUPkys7
8H1jfM9YWmGmjKGEyj6D1i5D/t6gvrZTZIrKiKSfwBTHjr/sYiiCYKki7N3QHlTW1KWhNVIkhMwg
HKJyYRZJrJ1FXpsGz/+0AivH87KJxv3SBE5ZehpxMGbWcpoIFsQjIpy+BP2Hy+KWpZx8ehZWGD3o
epJTsYrDbpoxmtYJ3lQV1sZlntmTymdtHTi2J7taYQGMOfyN4xo5AtxXbIYa1nzE9JWxjRdsSeXj
aWlIEGTmJJrgIQULLf4HSftpnnMmY3BJRmNoQGHkiROy27JEQFOudBTB0/I6hwxIJkROyBsDCLKm
bK7qOG+iHPNlhKM6DpuRkf7Mie2pyxGQLsZLgZWFJ1BcKr/5Rj8tMKGNCXk+GPgsldk0NW1LcCtM
rFN26EOLogGMcTserSktv4FwC/EZ7wslLhPOfEk91kkQQG5hhwRzsV09/lhJfKUdG9Pg/Hq4m4wG
q0Z7Wx9X8pFPf9GKJ2fUjLRxuZ1qY3P7/SRv7gNTYCVntlVk6ADJjbD9lkSiiPRxlNMBgy6tET+q
5wYWDSLzEgF4oKTLN0Cpsa2x1BB5Nzo4zYkcfO6SJGwH8VFmjcIstVaW4harAMemPdAcfivdxBwm
pzfIuIUPUzswy29yM4OqgARBr23GFFoRYjSvULnoyMnQOFN0bm6g3SwP4Scp5kewCC2W3E6nwfdi
CLFOA6Knx4QsFPhwUKVph19GI2JNjcxjSKfp3SyksRmQZFlikNO3kEhXaIdEPzIXblWHU9c3E2qM
3Yg/VEoVs5eGyfMkPh1RW9MXx4EJRstcdlGjINMyDibmo0KO8lvU2lb5jYggx/KpODxWDF63cHY/
VuCypy+02umNtYGDtzQ3J3HIRj71P29EEHZfmjRIg2iVBw6+NywpCehJUg02qd/TzVqJ4krW9vF2
ymXcanSnj2iCL4EFUHh4XEQJ7HxLylGYX+C5xU67KEqjziPPrAIfD+dxiEPsF3VagNtMQRiAsgFM
YXNqq2AS5wb2FZ8lQyNiZ5XAWeyHd1RWaa9OaqbMLPNSydKsdf0qAG1IJGlwf1iXFd7gNPL0PCsb
/H/IOpBo3OwIqKISXH563ia1D1Kg0zGeTsJAtVci93tEAf4wTmu/k1Dl8aqnpQUN4+gwbZxlmsHE
ZsveyH1ZnXIJU9X/ZYo+hr4JUqWS5GRLJ8d1Gup41YQp4t3rgVXYWXhSxCGm45jeyUypnBQTVvld
4o9XNHRUV38paRd24qTeDL2XQYUpokU/JhhREnQVX4rRJNBySOlO00f6Ylo14KumJb7hT50q6TAD
pLGm8dZRZOFNY4Hj/jICFWq4UTqCV8ZOhySXLiiLQWRntCAad4iBTDFsy5sK62pDsowESTR/1eSl
9q3TwC9HfMe4od58hOVgDUuk8sCX+gRZtK/IoCYq9+oUxAR/nyVikqeadRFI+CBxaqhKKvwBNq8a
oGniFSLbafKaiE5UgdU4Cbj4OM0DNMfxTRjlXx3cM9941/mV1tG5pPFEUqoG5u7MTnwq6t8ZaKzB
X/Z+bAzhSnQFT6sFqAscWeTaIIHEVxZQgpAcxlAC/NFgI0Yl8mwyGxn3p+WmLU2w+DYzGdcKTDSN
zIi277qRZ779ezKiOuBSw5kGqzAWpRRfoW+xvoyuGDEDMTOnMfgFig7KFcLLiaVKI/ir8Kxlprri
q5BDWJJvrE9Fei5EWQz+ilmqqo2/u4jEvb+ERaMpd6sU/LfhOSmx9RUYyS6pP5tBGQeB5/OBhv1F
Z8O3KW9kG7Wl9VflO6AmjnXStJn0DGuskquRNRZTbgPr0CPYJ0TBp7RtLhvSYJVnsbS8Fh8aduva
HTJT/WI7kg2WZRGDIPawt2+YhnWnbtK0nfSfHIJJm8D7n4Q3qrLpjvyOvUe2e/qME9PAHUMwTDf6
FOxEtkTkPuU2otQvIMoBvEX/fKwHUixjCOoklTKbrmyXLHxKaCKJk6lwacOHT+rUCDzdD5raLrG0
6XxqQjvolNsh7Q+gh9GX1mlX5pOUB8Y40YEV8kR4Y3DL6tNyNLG+mYn8wzl4y6nnSYRM49ftg7iW
MGkllopxuYnY8ige7cSN86JhvycbhZVsiMYS5y1gNRhpOZGQlRaasUUWZKhhcMNSNMZlE/ECY647
ZPHad5EVTG5cyHo8w27TqVvNncAZKoEdcX3eTEJeWFOacZF3/bQmbX+0kgg1BVWeZcswTiGNSItP
CQLwwJPSS5Dxx/eyihjx+9Ciqe08Q3zNAnpwOdAPWMEWlJsgP9HKYY0cAvhq6zJUSqDXdhD0kIZO
Qc2WBpskKG1BvIRuG5VT35+J7nZju+nxOLIPGxanA/vx/Flgq5teGV1lg6raqMYYHDB6gTgAkvT0
o2YEOqTJxFZVPAuUFf4vprD+QfKwc5LS8eFK3q8RM+mV8srCZ+wjDkifVrcU4QRqE8VAWDHNANlW
OT7dl10KAdXKWD8o5cLgkQ7HOrd2++K31AJ9GweXOCgHaixCpQtUdFXh1wuWo4Lr/Nw8//xAlOiC
OBCOtEAuyhmvmITaJCjk8i/KPoehCBJY/FN7SLDUtpL99ADJRNv9SO9MIwR3uylzs3Be7JzI7NOY
BXmdIsjaaIwuHCfSfhB04HzVs8ppV3Hhj/r3pqNDvMiafNLnVEM1GNXIYI+e6dHuSkePEEpNZ3NS
W3IU5c3TYoM0jc4eaHmRboSqg18HGe+bxIdej5w2AgQhQ4GTtZAUxgGuhRFOHYkLWjaj15aI7Fc8
o4qbbg/VMnhQ9SVuh3z45DwaqEVLr9vks4qNmn16EHMYARx+KBalhTiXgBD8CtbuuoHdLWurN9rz
sEomzTTeOUJFxfPm98FwGoYfpHg51cWRAMFpTPjhzbudK9OvCO8+z+7hjeCo0+Z8a/b6YKrSMRU0
q3J1hd8q+O+eB8p/+kUbCAZKkdlP6oB2PpjoNorPN2YJTvKEhp2kkIu8KieD8fQDJ/3yYJliQSD9
NJ0GhnoUFF/O+cxuGPtIjzw5sXNDJ9yzs8ymX4WGwDwngj8/CtDhFzAEdjIiyJyrusy3sqEJRHCy
cUVaDnYE68gqM7w9PapZbg3fjgoNiWT8VNCNH3WcJ1Bysw5RO1nIazMGTb0VK0skk6uoKYruTtrO
aVESZmZMW7Zr/y9zZ7IkN4516SeiGedh02ZN0odw95gHKbSBKSQlQYAgQIAgAT59H5eyqlNZ9ld1
27/o3uQm5c5wDsC953znUg9wOuoBpahp5mR0xStbQyyC/+Hv+oWI/OWEQ8P8+RIQyJhXYACR6N/v
qDCEX1T01Bz0FofU7OLMXSkJi3l6Vv5hthFGeyNNB823qgXZ0MXWc9bNkTijigAa1DWSKyhSlziF
JhI+CAL2Sx49apZM3hHX88j5hsSwwt7NNAm0Z5rF6TjtxGC3eG5CGeZGtKXOIAFeEhfJJH+ofvmM
PEeTlNwDlosmd8s7ulRAeeyS9xG0GgaE5IgGqOhFOwRM4Rb5s3AqAnyM1vxXuYPOocQmlv9cXn+1
QPzn2VypiLGloGW9lifrEgcotCXQ3+FujC1ON0q/3BZ3iRmuRWbwq+ZSMG1x3UJVRltfczOLaKtH
o6uxb3NVDMzW/5BiJmzntP6zwPpZ2cHxW3F+t6m8FhfFtCTTDXoensc7VUocUnB0O8sphIvSd83g
BCYQHuAzDGx4TVCOV8ld7ucqVTcsD4OrSGEWDf3X/+oPq9WbZGoptwJyMJShAu5HzehcStIEVnZr
KOoJL4TL4odqqhSA027CogNY0VfLJl/gg1ydNtSmYZzfydnA3HjpFVTwrsV9DsxhT/UURawREYrh
PzxaYlOestyt8Zcoc34u71KxEvU4VhXj8Y6NJgCvqjDI3M0N2Gt4/LtRelzbdnXxpn0dBlBMlgYl
Y5SVjU89WS+8MrPZatjka48uvyo1/NqehuaQhsO8fuSh4J62JEUjMNaiGIX+PEIRCmxd/rIC/1wj
J/j0XX4pBfYTth/pkMcW1f3P+g+C/LV+9SOAavpndzz8rFLHYuBoJXUFUkfViw5zEWGF7WSBPyPm
PK5XHizVCzYXWT6rsQqGveizLqtp163Pme8z1vp+JYc+XZJjHybbjdBuOUJhkU+FzuPGVRm9K/p5
CKFlL/qF4KY+pl0mTY2nj36A5B4+d2Ev29GG4VgTqtM9mnBIXfGYnUsVfpEcj+O4qvySr/2VH6YU
VzcM9J4VLt0x2dv7jQ1zuEO3MO9KHyYD7thcfAOY+RxHqTrrNOjOYjHzLjOQxgHIdMdF2qql1Vo+
FopO4A1U/703E2kHqrrap+PYZqSaTuUWi70nI9zpUQF2RX3sxyZlY7Ff8ZU3JfrED+2kPYDHIN+n
ig8H7qJhq33Fsj1loXxWKTyDeoB0ZOogkd3r6rby6xCMGSQGK17WMu53IYDkE8LmtK9lECSXFPLh
Xs8GuXdWkEeImj04qjmpvkewoNBnRSp6WmJG+73yY7CLjJifzJJCCMFS0Brv7Ckx2vM6E2vZkKIi
tPzcL3Hlb0BG2G8mTlm0k1bNaL96QT1466z8Uc4ZAOOABPokKmASbRrN7NEtCUf/JuQ5M3M0NaSk
8mvIjLo4zF08mzy63qEku3q73bKeHMrs27Dgyw1U+eDU84TGbYnV73u0rslYb1sZUbTzKnhf1bT+
AMTumriPtq/GMBmDdFDAGrfN4M6lgxpqkFzatmpbuTvltpu6OoxUf+ejAgsxWr1mWZMhOSFWOaiT
dpPex8rG5+zKD0OBfstW/y20hNylER6fxdi5heQZ9nXnQI63mZfJLi3m8U7RVL975VArhrDdO1Nb
DjaDN0XfgcYObJJ+hWMu6yQexoOEgFHHoZgfXTTyR0P9zBs+z93rRP30WTsl4npy1jUk0orVDH8f
nOASWiAePEe3JnXl+lDFhg7NuC3sKxNqq2E+iTe8l36qlVqixwrmxo2KddlYHZJT2o/pV1Pm7sLg
QyywQ1KLg5K5JjaY0Cnb7pKXgezrIeLVVx2g2GpL1I2szpiZHvI153ss9HneVP1WHOdI0gfwQ2BO
VqpfYzkCsrYuOjC15F91Ql5X9O+v2yS28jCp1NdsEt0PjxNyoHNh7Q7lqX+edZWRWqcTnGTezXVI
l+Umr0BsT6iPo7orTPVajXP1kTiVvDBN5MeyLdsPixu8XQoZ36YAHg4hdop2ctP8jLo3qLN1XC6B
NvzLFsrxkAwRATEGmfuO+jDFXuawIoWsL6FTZTw/4v0FpFFmZAeeWf0K5izB37/Epygckz3LE/MO
vXB6qEaqj5Efqmch9HbuDJt2rsCSi/Zc9HdjGs4nbdP1YTREv+iyTL8lfMHiEE9+uUu9wMMDre0+
SmZ7drpYb/rVJRJ6UjkeSC7SFm07yE/IMdXNFmhyIVjeHre4pK8lJJ33aSvnF2z43REPW3G7RcEM
tirv90NFsguc9yhpZlENbbn5McH9rsf91gXygcMaeOicVFMDYiXc65VN72q2aYemf9suukrtGQAV
h2oh5EuXbJXAmi3cLil4eYzgRTaL2tL7cukSOAY6+B6QGGzcxWfp1leNFw41eFtYSO3lhWfJUsy7
EMPShrkeKkUua6C6B6g/w12Q+vFtmPVXfAa5gLmP3oxABcNswe5cxYCFZirqT5VU8RcbELs2A13D
WyBI9rWPl2U60HhI0qaiUXFOidTlvgrFWJ0ELVULfzlF0AM+fFtWmyhqts3VUouEjHcyAIdw9sFU
4Fzn4Trry1QtMKAip6P1ZkwncZ+4NHgskCVQTe4QxdjRSukn1vWL2MGK9vQsei77NtBjBlKTkCg4
FIsx25MvR23p4Vp6hG01ObxckeOsybXjJw6tQA9NVKByaTJhyXILFYeZJrFR97IWm/SNDIf8AoyQ
RO0aoUQ8zxAI5resR1eqsY5oNWc5CqduBO50XOa8OGWxC0f2siWexEvt3RRW9hRjsQtvyhROxWEa
/KhbupjMPldBxxnIoG6odK2RPhh4E6SVe+4T0Dx1TNPhUfoo2A5rjm63CYspDi9rxdzYxBr+wm0x
YDltAe5trYTidmLx3Dd4Qys/zYF3ht0PPsirLcHpH0MnWuhHgl/pMRVn4n6eU1bOrc9ZPsQQ/o3E
81DCdm1s5GOB9I8d6IVTuMa1GCE/N9vsprFOhIchVVjGj2OfZnLXrdl6y3vIty1zvTsmXRqVbV6G
tIBUx3R0wzutYJParPB1vMKVz+d4vguyyhWNYCQ1dZHyBBIhtMS3SAX6+4JoVpto5JgOUpIo2XUL
jW3coISjgWzADACRW+uC5k8+SGWBwsyWvh8arKQz/oEMgx5jG7EITWW+o2pADKebIlftuCiigu5U
7GSW3UbBkttXmMyCHNlUpl+7ZfmybbR77aj60lUqYzXaBPG8gjnZkZLoQ4jNI8QikWvYcsV2Hnw8
3Omkt/uF6qpRk9pUXQAfVbUQmXjW45C3Wue+toilYH1F/OXb3JFtX8gB9mLnyC2czzJsImfWqd2w
2aQPlaHJcwGwSbf9Ag0K9wNumBqc3vo9koo/qmk05c4URXcxcpTPdjJzt7MIS5EbqNldUQfCVTdC
sqmNx2nY84lkzyMPo101U3nmJAtuY+7Sc6xgpsrOwFSv0Ba1cUzw/mdb2MPm4nioMchlEG1YLZPZ
qSiXd+Aa1/lG6ZXUlVlD10y8Y02am0XVVSQI2FaAmvbG5PhxOw/x/XkjeJ8ngR8/HRh8v1bjoVzr
zXN9h10em3+f86HtGeoL/AnkCbtOv7dFlTd2VPSN9V30BYqg2wMmqg4yrMS+UAV7CFiom0Xk9HM4
iteBgVDr0Ljti5iwd7nGs6yzRMr3JCT6ZOOEOATeHCubHqLtiagYP7oLobz3bmnQhCf3DG3JaVmj
/hunSfGFky76zKNkvSxwlNtMTfImgZT9BlMg5tc1zak6YeF0mxOSoG7F4ni9CdNvKb826X4U113b
xeZDLmXQ74a8h0ELkVvmN2M29rIxunczPLBNQsQsVhY1yYB1pM6DnmW3gzLxB6V05jWSYNFYs6Gg
ZcPxvQ1kOdwT1KvsRuQ2Llq08MugUWvx7iSUnD8pdG204SpJwi/YeFddV0G5Lsdg5nk7KxYc+ymL
X688wz7aFm7r3gfqPssc+7BLqbA9oPPcS0tAaUmSJRdYivqsPGCXa/gu1hdnrPrg8ez6xkD+XOp+
Gdy3efZ4VvBQok+zCurq9wVu2lLDKVx2I1uSE8TzDihX7zYU88BZf+DFBgvZi4LO59Sjf6sDlCNz
O5ApyHbBJMAih9uSvc1mGN4LtbiGm8S0QxhM4Z1di+gZrl9ZgVZCDVfn80qHw4qi6oTVb1x3bqKU
oZSrUHqCLgnkXULXKGgsuRKCXoSZ2mm1IPkAUgY3UZNSQVnKl3235LB4BG8YR5Gmd9c2dmmIn/oY
NXUyku3zaOzI72MZraZFV0E4lrQql5tqdGS7wR+CMGZjep/bhJQ1j6Y++ToAZw3GZglKx8geRh53
4S2nMpdVg27bpaq2GxXGNgU23My3FL5aOdQWlHnq23HxRPCzLwkkncZYV0XqYVigWiW1A35e2b22
auo/dx1PZdeueFRg7yAllIy6Xtwk83nfoVYbbyy1gfjDTMYt2Y6CyxLjLpvgAT6TMIYndFAAuOax
1T4NQvbArOK4DmkAjMsinmfhTSzA7/Hzf4igKkKcR8NG31aKuuxzprOYPv8SkQN1NULmobpKtnFE
nDpj/MAVKQDHcPVn8BxuxfcOeVSXH8B7b3jepshU/btVKw1oPZYQ4AJ0toStObYILMfzm6UQFMrL
jILS3YWsCn3a2M7YiR82uG64WtjymGQfSWnHRbTZMFs/nhOLn7fVvQT9YRrAOIkgz8mcqT7f5QBo
++QUWjt5CT6qn1HjoHfopv3PUGIMfFC2HHTUbQzIDKW7qrBi+qpHEVWmh34uhPcK6vAChbdHlhnR
5TXddaNL+2GnVpBAFbSDUZaXDaVfuSPBkBO4cwuplK2jdKrSXeG3JD3AjxRvqrTDawDqZ65jieFB
dWrx7OxAwYjv4chRZYHKp5rvZG4q2i4a/Iyrt3iCKboh1PiT/j8hlLk8QMRdjtCn+4sMSdLwOLe3
LPJe7BAjBUS2VDCoVTA8s8qtxc2EEq6ok1H5tHbjyseDnkPQla5U64jQ0MK/qy1EDproVJA6xz5q
2znZ/JPpg9WhQAiGHSpQdIiEqSw76DydRUtE6T6CjTiv6qhbp+ip5D3P2hWvTvmmkWzXtWELWoNx
CxZ0I5pFdIdyQpujpRlfvneBuyouqKjjsdk47fbIjy0k2AsblYCG4qkaGxKmUu5SH5pjZGTxPixD
CsGyIHEnGwiKfYYOtfDmTpR5aNs4zOz8GUgGcI5aK9B/DViTCTFdG8XgnSBu3XXovEWdTqjDbx2M
QFevCS92Bc+HU9AZCcTeZgh9gPlTAkhJ7K1pyzGrYJUFMz0gT4ELU7guqBMwf8dJDRNrLASzjw0g
Be4NUj3aIJT4nZva55FyDx4Xu00rUlY7BubjRwCoCuIhU90lwDJsvqC5XOljwYS+Vl1J3B9RweQn
nRZZ/4ElMvGHZEnZk1wTcgt8s/ve6Qhnvlw3B4yOWCgj29a7WvXh+lq6zD6seqD4CYjXwbUuhMRq
WgiEKHhWPUWQD4u2YnK9iSBa9O0KZufTmqTIN2bcpEck1RmwSZ09T6ST+zkew8+5NlFdFeAjqR42
JAfM5mvksvwdsp5x38bWLAibDRgIUFf9Ui03Xa5BzZlxA6bakRVR4rUarsgGuuFGjYWP93Cu4P+G
CQKPbbckC5beADmMvp5VAewx6cyEomD05jaxyl66OFrKNsw6VewBaKiX1RUzaOh5xK8EpVB8STUt
u1qgAL+fgmvFa8q0HGvU1L6vc04qYDJ86mmLDZ2BCINc8rAJKAD1liuV7/gC8K9NQtHvtsnhM10G
zA84i1Dtkqg/VkPHXUyMa9Y58+8FVovl7OZRq3aYlvLJZHq2OFyWTWgIeqhAIpa3yUDic0kHXgBf
Igh+64hU5yCg8Ycfen5ygTIPYAhZAzYt/oq0jh3hfxSVb/rMMN0Ua9r71q6emXrQiGTvLO3LAeuv
ToYzi2Kf7ed8zd4CQpW7g3LFE4gBUvh6UCJ67yuQGLUAIHInQb6Eu2LNPJqCKkbaYiJhJnYiYvSF
Z06vDfZNVHWoz1ua6Km8nrf8fk1WyNBJLMldOYjk8wT6o6sXO7wnRsjPesYcBMzzgvYI0hMAV7fg
lh/0exesYYfaygVNgMrjVlvEjgx0ly9jZ4MbzfBQt7rnxf1sZ3maswkZFF3wC3SB4hiQsHyDYtwX
uA26/EPFCLO7NDRPi/bxDcdbmuKGLeV6rdZCAaRnhMRTGFMeTULHvN2qAIWT6Ct3wBSKZXhCirdv
NcStVuNWT5spyewO5Ut0Hr2kYBbX6DMl3n2uyBzVytgQkc6M70Q5kD+AO4dtmqXza4ly/xClJPqQ
IOM/Y36Ez+rA4cQhivAZWaDy1gE+OKhlxlNX2q8Ap+cHZUNPEKmXYYTnYHuougAzKnSUigP2Az2i
zTBJWxaAZvDpyzrF+hOD2NGWDo3KhBEgW+1oJN+CckifGU1S0aRQ9W+UGiNYdCBAeZJ88xbqv95x
BT1If2CD4mJp4c0jXfUZHa0U6kmnRqbZ/czohFXelOWVmdITctmAF5xnYoLXACNU3qceiI8/rDEy
JHGbyNDN9Ca0VLDtBoC5n19J79bsWzamkh+ZLMWcNiTV4Ry05ZKlq8bixUHZwGsDt8GqqM/DFkBg
tKFsLEPfN5rnOnQ31juomHUeu2yfpuNafsnHccaiMik+uAHrWEbDrEWdB36iDXzedQBtUrBfwKRR
xoP28sho46EBXo8xFH6hSv4Ip8AXpoXRCoBwZ9TqOYWT2nccFJPqyBVuxz04wQbpWLeF0+OSlDNa
mD5xudZvslzJwloYxCX6PkSZesfuGJPGytasmAEc7UKVWDN9WL4tka/xLar3zSpTlGT1hukT03Ik
iG+yqoFiff0lad6F1XCgnVuK6ZMNui3O6p6UHP8PjH6Ru3MwGzTMZ+YNGfLGYcpLsez/vT33u7sM
17CAT4/sLEZFwaSDJ/O7N9dnHtGkri++c6mu2SbxC/wQvBpwwQMJW+o/GJW/e/LXIyLGDbPymh2G
5XsdMfBXJgPiXDmHyEv8EL+OuPyiapJs1LDmTUFTCwhuCV2AyEfPYAr++sl/ThV6+OU8/hqP89d5
Cn8dr/A//qshDL/9o//OyIf/d9Mcfhu69ds0B7wqBBfjnyzAvww5ur7f4F/eoP5zDsSvT/450aEI
MeINpj2eFmAl/5jmEFynOWTY5svwH+OM/jnO4fqaTrxCGPOsiuTncCSkp2DbXuccYdwfXsqN6Udg
YmC8wSL+v5no8C9+O6aco0HCfg4YBa/7/tvdnAa56yaIOkc+ZrRJNgxNifPu7S8n5c/b568TEX5/
ZLIUoDdeI4HYIHA5ONN/n0gwyyUAkV1uR8vR8LjCoBwqFmDaPJ13//5Qv/NLvw6FkftY7K8gU/Z3
ZkgK4gAKJtvRLTCfetQJ5xgiSA0FSaBw6eejiHRwcFuWYnySl//h8P9yOkswYlgbCoAnWRL9Pa4b
D1uZrSDEjmxcMQOq+FSiRvv3v/BKr/yFDQAOgENkVYxXt+O6gXn+fTXQOvA2JNF0zKL1xWXJm6ki
BNbjCCXhNv349wfDkvavh0tj8K5pnmL+KkCQ3w+XdFOau8qYYwrW+tRxEalGVoGAokzEaVjS1xS5
ZzQH3TSDfEwkg9c5VJh9JbjGJCYjSV8XcQc0gLKS39i1qESzyKWaGjcMmC1lTMVGWBSRApRNAeaC
zbyJmUg+YrYeOpigf4wphKT62oO9YVtVqIkqK1oejMkdpuhUbUJ5AjrCuzfPiL70ebd2qLoKTVs0
leIlR9P6qfcF0jZCJ48oz7P7bB75U54FmKeTalHbbu7u7DLC9BEVaWVpEfgPMyDBdttueNndWmTZ
94kQf6TF8CT79Fu+lY8wmkWzIshzUqH70i0p4hmC5bsAU0ig+bOt5WqbDnzKsGGPmEVk2PpD0wp8
AaP3yudB21cSk6diYXerXPM75+BbVkFOTnGXvBVBRE5wTOcG6U8MoFqWH0keVC/IofWtjxi7A7fd
vcx5OjTghxuIliACJHQmhw34uAE33TGMnLgdTdZYSuqQlH49Z12I8VSrRmqh6VbfVTdzyazb97Ko
XqYC/QIts6iJy764qJCx8DwiUB7tRwdd9zUdi+AT5Yu+H2WE7ymdi18kZmedB93bI4b4mbrXeha4
qhk9EzHpWzmE2Q6yLN8LICo1kBP2MEm4DmxFXHfxNt4vCJu9oRwqW79MGBpD+9i+2z6crnOofHQJ
MCTkpafTtoOIGNX/tWGltlE/CG0upPLJL9MqtQk/glSLbiOX5Ecx4l746VzZeUSRK5J3ynXma97b
DjZ94o6p6atHBDLYIUiUvv1pY9nBtzGC7bd/t7JkDr6mRrSjqxFJ7WGU/sPPApyTP/SF2UMslQKp
kgINYdR9YZbTG3zsk1u6E0SEqXVqfVSev7LIdHWwsOCQinE5zyZHoBMOCtqGbn0MyBodYsDZxwiz
S2Akz+lNpsx09lA2IF2DVLgXHvsG7mhQVjVslvAxIZP/CgEwbAY8NJelY8F57vL4kDgIJ/mA+FHL
xMgxQmwq2imccLSOQ0aGeBok15E9ZE8U9ei5SvJe8hkqQ9lVB2Si1rNj6HsLCZssrwJ6MEtI8OyL
oI5T9DApgZMsMo5MUj6spy2m0cVhHseesLx6k1ICWeE9APyCfk1I8qmKNr/r5jl86p0Pj/GSfClg
RKJ07565DNM6AnxbJ/12QhrCNgvhut7SYEZkecGMK3j0Tb4xBPEm9cgmMrTjtH3vu9KUNQ25r0vS
LTck6OwuCsJH5+1+drLDzD3oerJS62Hj+NoOtOOrjoJCYHlaA4Q4tNzbWCZfzTJcRwSg6zVuP6ku
eckyVUEy4RoTwIrFPNhAJV+xbpc3vVjhDUfwyR3MnB2lFlcoS9V2RwY+x3VClH+VUTlcsCBtN5FD
ow3Z7l3L1YB7gT28lkQ28H5BR4T00sGmpdgAagz7gz7UddCeBhGNd0aUN8MSv3JBESch0dh0pT6l
ugzabQtIS3hQ3naE/yDwN5sNtkYBPP4reDL1wWyy3KsUFmidDXj2sCTk971n7oLpQsNNLmJ9TBCx
auW6rZ9/0gO0x2wypPKY982Q4wGqg9GxPyoWDJ+idQpfSLGlj8nGIFcOCCICqkULDlg6ORQDnXf5
iPsrcrn7jshEcM+nccBpHhuuC/aW0Ww8QlSUQzPpwTZR6tKGpVg9hnIaDnYr0suQ9OtUJ2pb7oUp
gyNy2HkzTcU3vB8QNv5S4brD/GE3JSuLl8EADBizHv5pnPqmWHx/jHkaQ0msKNIXUp6ls9kxm7Ps
HhAbP9Kg676U2U50vT8MHiCIWah7jbBytWCtyj1O0vCSlF3UZIA6wHrMPH5OJ4ioqxCfZs/TL27J
6V2u8+2TgY0CGHTtwchqfWcjNe+5YLjzfMGOKYd/MeS4ybB5/jFyE9cEAfd93hFzg/1xvVmQ/a6v
fm6Rn4H4wX1r48HYX3XF/1WR/9+p339rBP6rbuH/wyI/ClFB/5sa/38OXz++/u8XEP2cffrzI38W
9yWGlQKbj9J/lvj/LPDLEu/QjWLU6ajTIvwX1fU/BplmGGRaZAVeRgnOPgc6/88CP8E7xTG9C7OI
wRJj4m0V/XcKfHzLFTKP4jC+4qR/b1dZpOLUJGlwxEqesrpnHmV4lZqXv5yT/4MS/3oYFPmweNCh
luhpfi8TtwjcFsiY4AgqPXrh0NBaeA3lvVgxauc/9MN/r4BxLIycwSQvzNkBIXydHPvXfhjXAlG8
JSFHH8nqPsz1cgu6FyTVFroHlYv+P/HPKNz/VgWj4boOU8PDjB4cY1f+VgU7brIpwj507L0mYFYm
OV9Ad6F6xeRVmUG5W6u3EMh8vA8tNFn4LZh1dchhyI6HKessxn1ea0PrRqhbrNfHSjqUtL7S4ccI
uhociKkwUxOb6rppjGfNfdwgmjeeoBiKx4FjIs4Q6Pk1mvPxhDk0ao9ZXf0d8XN/l3aYutQm3UgP
foKe13cGaf/ZiMcYYa8foCW3N8pT/Vao7ja0vt+txTA2FiTOcYsTfpumKBUayhL7iPJG/LElm7zf
kpW9xmHP6hGVxT6b6AilVSyNleN6DCXB+Jxtig/lEgJzx7yNXURhDQ9zYs5FNMs7+AHIv0Fb+xoO
XXDEGgevXwfrcfIQlerUVSSHthPLb6bEfL58Ew7c2EZtHU4rBGldpvvQxPq950G18tZRXRg4Cn5F
JPC9yuLMmwsdFdsXYwHjYyW4z5uQYlwY1HExflhdqHeGKPUnVvH4qYJ8RJs1NNV3VmI2QI0MYQEG
MPaSAyPu3V4vJUoWpDboB6dDmTXA1ob7cIAv3AC1lZcC8wfOHvbfW+k3TH7BxFXQA1eKj23g7lL4
1/dI8z1R14cNccw/UUTldiYK9TvmYCx76cJ5Xy55kNUOQxS+ayHogY70m9dMtR1ySOeuKgG3RltG
xc7g5NCRDLfTILZPmGcWPCaYn3UJN2TeauxrHOjDEgYt7xkJ60Ai3JX32Q3BdAzQ66PZJb7nl5B1
9ntn8vmDR54Nu63b8nEXzH11wikwiO7n36Z5aFb45XfjEMLbLDDBNXErZOz0TILZ1Zx3r5WBODsR
NRwCVUIOBHABVXodUSGmYYNZAnldqPnMAp3Ckp07ZD/Ckn1FzITgHxdfEmKTFn6vB7aWT09kHeJL
Ts1D5tY1qsuySHFr4+lxEJ0xBA9bNIuWH04UwT5Dr3KLySnbB+o13+DKZh8KkOM9VHpkS7Z5fpqQ
828ADT8hR9jvbLZ9DqxO7uINtVfsN3MXFNu2W6t8fcacZRR5UbXsvUgfx1V8KhIi42MP0GNJ6xnw
jf825j2IYrJYaJa5BQE+1L5UMas3uHQt7wRHLjW2njd+mPLtUq7D/2LvTJbsVLJt+y+vzzHAKRu3
8WDXO2IrakWog4UUEjU4OPXXv4FOJemcJ1nedpqlKS1TitgFjuNrrTnHnKdj4evABcMEDZQeRBpd
yqdcjXiPcTH0irp00epm08+Dyh4sHMJxVwS4H71hfHDnLtn6hnJj1J0MNkMtwkMS2I3uBH7nVdV+
HBDWP0+aBYsBY5KJDMIblb5JC232dipTaWNRwHYYc/Nxie+G3F6pDTId4ovToA4LanTk402MjMIT
gXQalZz9SBtQXuLJtV9MibgO80oVaQn1IeS7pwznp71rEEa7b+6EggBNL1iBUz5Dmmvv8xIjAF19
X+Uvmi3ze38oKYD0im24Ll37MOhd8eRGs7ZaIc1oDsbeESccDbUejMsA49nWEn9vdwKJhBk1V8Y0
2Qez1HSXydvMCKdcfOPBTOo4C1Sz/t9u5ET389yPnxyzQl5QGZXcIagSx7pAjh70FrP4vC+so1R6
daLT7m+7sodyXTYRY1sUIfW5sSykX/ShjJ3hqBrSdYoIQPpdWCnd40w7JwxVosj/gAyvDBtYzveL
gqcS2JXWM9kaxvJ2Epb8TO/Eu+KNpJCYcZ0iFvHLZYOxvEi2LRyiIxJa/11hp85rUTJHA88wQDVS
bnmrjbmL/BbTehUCa+LvbK0rvyBtLJ6E3k03RZ450FWWsr6PywSxsqJPaLB55E7PfVv89xT4O2X3
Fzh7Wvqe9c2R5x+t3n/kO6wHwT9+6s+ToPMbdQawXZ48oC79v8G9cCl+o2/nYC9kOLPi2jjT/HES
tEDa48BdzxXIrTBZ8Tb+bvUC+nGxfTprD45T5n9yEvz+2ERTkhvUFjpHS36bQcji98cmDIgIvezE
Oftx3QLeM6YbGzD4YZnnfMFZr+xf+NT+7QVxcuk+DVnOPgYf7NtzWs6nlqYs7bOwkeYawwhezO+n
G4dC7hDPyviFd/X7Q9rvHxBMJd+XTwOBzvj3r+dzoyj6ptbZrRPnNfN5AZFlxoMCu7r/5tr/y3F3
Pc7+3YT9+lJcaq61bTv0mX8cybTJmMR9blhnzEz2a+pmLdUjUF/GcLFx6ZbFf3LzzLi0kT3d/fyl
/+VTspJsVoOnw3n60bU2NjnYTR6wZ2Vm1rHy8B4G9G88VFgxXrWfv9gPHrmvH5QVaPgY4JD4oxj/
/jtFQ6xKd0qtM+o9XsiVyI8ChFVFGg6dm8VBJTKZnEDlKTxCLW2qZ8uoCxj2RcpZzKz8/8hsub4h
QsKxQ+MMdoGS/lhooIhBuBFH1tkbgf+FPvvpHu0Yf/zvXsuAvCoMljAL54cFFWdCL5J5ts5CjYCK
LE29uV053fWZKV9+/kWv3+P3C8pZawuLgZDOccg2v/+e0062mlP31nmIki/KVP625wn4i6v5z6XD
izgmMHD+m13qh4upDxl+EbOwzgsSgHPmMeklgEBqcERzipGff6IfzM2/Xyl67AbDXWq0r8Xvt7e/
FwkDPqEhzpmZ5uVGDLymEWnI6wtIVC9ek9uv2IO5SdEZ3M0YhY5IecXxF29jLc1+/GYttj19vVWt
f1SmEZi+KFpPsRP8x5PIK0NDvOF7V8D9WaGMB2Ag5GbrBDOgGmPz9ealo5ru2UHaw8/fzb9dAcJE
fCDUXGlMLN9fZqo4Zypzyc0Ln+ZO15EEj1Vfny0J6Pg/fynHoWAwXB4t5o8rapJeW7cY9s8pqvM7
AE/csloxsdV7nHZIJP5r7Pkv++H3Wz3bN4w8X3d9CkVe7h/LVyZdXTSN1E7RDFwn0PAKvFSikC/L
6E03A1ok7xdrmTyXb6/r+pKwMCFqOysd1xI/jtpkDt2Cpot/Quic7tEraTQRWzXd0Uqb7lIVcV0F
HM+bxMvMB0pif1tOXX1GgSqxZqROc1gaHn9fd5DOylFgzYjjFhx92mJsUoO24M+/JLKkvn/PPPjX
HgkLkdmdcP4xu6vQvVpTKayTKvRyB9x72YFY02ApKYTIwH1mfC50DlpsoXXGdGhLurhzS8u3KKFU
oYwOopKgDJyScfe2IF18w/bI0vWThfvKhG6cbFbZ4ACDZA1yMWLfem2ALt4VHP8P1IHdW6s7AqoB
P7dRmSmOo4kXp8PMdPZiS5zajC8wmDGV38SUFe2Wpob/1C2JloUkfTQGqkKbX43uoB03pZ84ecjR
GSl4DMjG2RdVw2ug1jk7eMtusCNQB1kD3kmQERL2TVKzQqRlyBdg7N2y16LFd04jqpkzgn5GhnQ8
quSU0yl+y8F9oHyuTHmC7z/fGR6nFs3stAGJSB6nHww6xUTFLMLJ8S0hOnlqipq1h9r7NUetjFst
M+3XmfLkTWG/4wk9kGIDqcf8JJcIi3fjNnetQ0CHPQIqwzKHZpv9FxHK6Ns8YYzZMB400XCTTliL
LHrpIR4dvtEojZ5my0z3kRDqrUUEu0GYaTx0AEviwB8j904pyj9zsNWb9C2uU+nQJ8Lso95y/OVm
4ADq2y4Kv0foza3/1MuZf4XaTRx92JSI8kBMPywd35vV65QrX59yQCC8nVRQLFFxA1xawcNUkbPr
srLhcWF3K6t5cU/JejDRcJ3exE3p0wYwpzvwrs60RUOuORu7KowLGEhWTQ5Q4dV1IFQGc5bJjhHt
ahtlmOM6J7nulxqqG7VX1kAX3kTe34QwvHKa6h3PRadOuP9qSt94i+fOuCRaWXAp7bLDyVlDZ9u4
s8XzpssjhiA4C1jLzLj8Jyoqfq3X9d5m0gQNPGOd9XaduyLiUa6aQYcGTYRSxMv14hZLvHah7Neh
buxXJ+l9M1BAJQtKZqO9Z/RvHpZljN2NGTvWh2oYqgdvSedr9EQMBdTE5JA5heHtjFRvT2mBDgq5
Oi8DYguBYrXU/UZXkfNQwGsdAyQTVR64kKQv6Dj0c2kBvGa+RdQKKkMRTrZmhXO1zA85qOxtz2hI
nkCwpZyMnJweia6q204q9JRZ1Jefa7SOXzxrqY+26fYX37H7KpzRw+PyJTqKaIiCjWvUZcuXoM3y
2SnyVu2UPTufpsU1NhAmq6ta6W28o93rMm/uZboxMoyGOITrC34Dwn0qfKgfYmhggVt38np2Emff
VHN0NubObfYI8ZwXmZbdbq7k8oF5eX1CFofccRqt5UNVNPnWts0lVAb2io0X2UOY52P1IQNC1KHE
T9QmR12/Xw+jKP8nIiKw/JTatuEMyKQSC3Lpmd26McFQZzR51+dKOyIjxSLfJmo32/38mUH8uE20
VLud/bp8TvPBCjGMdYGsVssI6rLAzdtXt7O4P9JF24CHSMJ+aI0dZg9+kaddrCnR2f5p39RB3orE
YJQIQK4L8wZxjR3AUPTw+HDl5XjFSdc7mMKY7U2VDjARo4gXsrAvbqw+To4ehLyw6FSywRCnbc2y
7h9l7iC9hSy46+0cH2eifypcVT/7RWoGqW9MO5J0kB8UvA/kj+UtT6Ul58IvyZVjNYz0Yp0r6sZm
dsV4vbrRux7fgupY1Bqqi+51RjR50cyMW0IpKoZtLTszOzswvfBuiqlrQnbbDv0ynp+wXrshs76w
ZHWE6+CZ+yneev1k68CckgnhLtAWHIduVCyhaWv1S8QQ7QZcgRa6c9EeOuXzPPZ6G2lGsTYs6rZY
fxvAMbXP044tiN2Yg5ms2W0n6igszhzhnGExHgZmhTjmErs5MJnLJnQouXyRkmUbYkvDJ58XVfFi
1k3MeS7px8AQtVlzzydKlh8A4HnyyyzpsikU8tG2cDuFP8YaP9PKamK01Jr93nci/4hMQh1wPMZ4
ILCB9XiDs+QjgunXDH/N1rbSlQg2s308FwsQyvt0kbU4wBb2LkOb4QxE/rNNxhE5juYsO/yR8nHx
YzyZaO3GxwGNxh1pX1+Q7TxPpmW8YyjbHdhXXSDZfovCtZfmW0wyxNuSpuN9jEVM3nDHZ9tmIFoJ
0Ys74vVMUgbLDXCQk2OndJImyMzIdR328TDvVTweOlCdZ6up5+tGdeLOAagCY6TM6eQ4XAW8ZPQT
nrRqmKrtZHTFNToL691CUsK7xrD6uzL1oIHWhvpkQRDd1h0RB7XvoA5w5GIGdmTSelWeSEOYLKjF
+wUcYdkUbBc4c5nte9ZpHoePkdTG+7GL81uj7/Vrcp3sDzneaqhiReKvkABCuZpZxBffmtPrFn3R
id477sxkiNWrmY7yDPvFR4Fh92fYmVoUWAwa2r3BlrfTOMwOm8nAUAfIM3KnHSRA8eDkUoLmFMs9
Da7oSp/75bZLmBogVhlf+qJr+q2ulJWecFNOTFMwMxK4F0GjujiTPsq9n/TqQJWrXWVYVR8Bb5qQ
3sBpIBzCKw5Dj8VzGXnCfzFw7V33mND3Ew/Cc5WpsthIP4mYQBuUFwmb2z5Hg5yGkpMFborBHW5J
WMMWX2URhnlG/O1LPnWIwefCvppSk21U6DOdwQYZ7bgxy7aP4Ehi/+7wq6CZ9RvD23qFa7EhGuPn
Gn9JtPO1ZtnFMraOlgVdQxTOclC9m94pwCmPeE7Vk1fM1nYAdBguOEkDSFNWYOlJQoNvyVwYiKOb
hgYakje97HgOdUSihLRr02KDgY+T9UKdUhWLi50IodU7U3enR70dtWvYCwJFimjEztMEFolKVnRx
lWvj1jNTcut61u6XiDyl99IT3Seov+7b6JAMs9Ol06tQFfAPQ8IEsKWQJVF/WbqlQQWeLHN/cDv5
BdVwfKMQaq3CYNWdxDglDMTqCtLJlDYYHdy2Xb0M7TutGLOtuSZpbIDq+qd4macJu31N0JvdW513
zpFvEUfkDs+JM6PAcOMle6e7kUsTXVbFu8ovsHJXcJ1uE01w1Qh/MKxDKcG990/kok2R9XsF+9+J
+C96oQZog28qm3+0Qv8v8PRKvapvpbK//8yfjVCfyGOqbYd2p/M1wfOvkbhPzC6yClpn2HBsz/bp
Qfw5EnfId0UcitKZWbVFnfRXI1QIEl4N/jWqV0bma+7YnxlufxSnPwv3ROz0fR1G2gD/4UCLTNOG
dPcjZYoTr2lJs0c5VXgQKmxYYW3VDfuFpIFTETf2gSENKT/1OM5voF/cKzu3cFF6hjHe1XUP/U5J
7ZXnBP5F2/IvC8TFB4d0wDhwpEPwmLLcS1IM6m7OhvShVDaMlX5Ij2XsGB9qGUFVzdzshG5gS7JO
85FpUHZAXcWpL83GCSNYL5dPAKK1MI1QajFMRGECTCw/YdaozpEr0MIIhZ+qq65r20xDv4jQ92dl
cjIGBUwgLXkil5ojNqYWuyegsAhVomJ6V0uv2MvC869mFQ8Z1u3JvJ203od7k+vXxpzq1zPcS85x
tWh2tHiKvVGb8bPhp/7F0PIbtDv9NZ2VB4xd9cZwcB1VDb5ZBrdSfBHzzCOonBnuGkNlhshAO9hR
BtotlHVbukV4m1riHvd2ocs36CrNTrRgxZu0JT20r/PHxsoclMKFle1lOWUHsEPAaa0RV7Y7G2Fn
mP372ksj7C/JeNvV6fLJn8f5GcuhuI0B3hwACLQXR2TTre3w5QAiTXdIgvozNsvmYyn6aYPz1d3J
oRj2rpHzMWK2JCuvCh5VIwiU3OrfNF+gZLTnUPjyTEbY0YJFve0RKoJZrquNsqNr+jnlUfO0I06l
fINRhEHt0Db7phnsLzGGMUx9XcqT2hr3NMujI2fY8obonoWITi3LTwluBW2LXKo/S2vOnuI59V/c
xiGbA0Uhnm0GlnIYmwc/stLrRXf0a2Z+GFCZbqbviSpQV1mvF/dWbck9HhrTD0bQ9Qd7KtyM05gQ
t8vsptdxbHEIcl08+Ixv3TuiomgUVF3jbVIlhpVWpN/4LWuljjsnCrPFKj710O0uETl8B/A84ux0
DH9L6eBO9dz0uQE7fqliad/i9EF0ncy4UbVBnM3RXlGmdfwOmZ56yBbhh1CzimOp9UdZRauTvrK9
i9lI86XyDee6ia38CD9dHrKswG1Y4izfjVZivyvkeDaT0WI50sPQ9A4fV9y9Jj02GJgTubE1ZeS+
NmL8bDdTeYw5XQblXNrHuomsnetJFKVuZT4JK/80j0LGoRZb5ovrVQ/1IJYnpeSMR7HSbxkcOBVm
IZC7BCrgrWfQoF+SwUAMO0K2fQWskt24cd5gRxHC/4T9JNlXAz8Uo7V99FIdcbOga6IPeXnOYi7i
KER6dHqYCB7c5ntXqO6j8JBwUAvTLKirIzGczqnGGlVR2YdMeDnWpEWW35KbUtzZUXFw5rE7OdFS
HXEl4aCRfY7ryRcvXe2nRxdE7w6PdrNxFZP6CDHeHYNP6/OC5zkUeZaESwJWiWNz/gzXbHp0K6nd
SsqbkAvKI7ZNcgA2+C5vtHbajTSLzg1iiCz0/Z3dZeU+UhBQ8DsVED1uhyganhGi4gZ2hHGb6cCy
KzR4lE6jPlwqfWg/iQ7LJzKEDbgEd49NfNoOhdFrJMgK75ljUyMDqS9FikEJGT4FdPxuUXW+1yYG
KcE8227YDpOzun/GGivkvO0parEc1j2tAt8fHjlEoGgqch8bIQG/bHMqxQnUl8u5xsZ4PVcRuHFD
e87odXnIJXHBpYXPVNlpUCu0lRMWWvqekb9+LHT8fYTjNoGZ5fXHAnbzOaoT/9bGJXtUyp7KAAlw
d5t2Wg5yrQptPJuvDr2VfUZH/0aH39WFEgLCZeD8GnpRuRQB0G1nCxPIf/J5alwWUGDvkbWkV+Uy
fPBJJjnwRFxCHIrDRcUWZ7lhzK5U5oCRnjX/quyt9qbLouY608fmSYvSAhhFKbeUAvHO8HG5o6iV
W1s14n0+lubBoTTYtpFX75IpMz8jme6vR9uXr5Zo1ocLFKLnpCzSx86ktA+QOPg7kfkxwsoEJ/Uc
jyGS8+TGMJhFAzCwgyFupnu956uvEnvZzHMn0b6a3hm7AMySqaiTd8LNRhYajQdfs2wYUHq/7OdY
9PsK1MMx9xf5WPRg1wyZbQnnWG7yQVhbOQxodeZOX3ADa5UFsmTaOU09XIwhNk/opPMP2PnyzbhK
mQeDx23KLX4m3U0e0NsRLpI3rf+SO066KatRfy4iRFrsTMkx6szNbDr2zYJw/5ME33mSpDvtAIWo
d0ZaFUfb0uBgA0a+LebRe4wR2+4MvdHvkyHFbT64cD1mgDI7kbjtpZ2bjxX23U/60rP99223YCud
rHhP6pyxWaB10jfUznalm4hzKxgX4I3rkeQR2l093C50zvot8rmWZ3+WxQ+9zUEkyHoYOWEl/O62
iZviUCfc0sEkXRqai2rxm7uR13whFSE/DkViopsatasUXg31bHlDfys/dHb/AnQATVW9en89VEof
8855Ad3zqkf9F7pmL6Sb3VUGNlIo+5LXa8pji514SwzMg9nE8iQT16W6z82nHE3+J/Rw0/s24geH
ytFY6ulMWPdJxnyK/iQb1QzdnlhwVPTXHLXwmWK9z2mBpWbdWdAE0uRqgt2PAXfqvZuma2bnWTnR
lx4ErEf2zsiFQ2NhomRDOUiTUN8TFCCXfYkB8TqVDY0LyQbK2csfNsYU5bsmJ8Pp5Glr63rMTPg+
Ij8b8Vyd+jZ1X+zZbj5QM8TZTTQlxdlNbKN9wFKeRPtiyQs0FpMaF1oUcWdnb14yKe3RbqLJRrpG
FhBiPtBKx8ZNxabS9BkZf13tBke9R5IzBu0UFxsCqWjMxdZ73HbjwUkl4SNlRyOvrqadD3o6pBF0
Slvris4kIjZdq+0gpy35BFZCO3AWeayWpNgmZH2deIKQNqClMUy6wgjjypgvBHI3l5areVo65HNJ
Or6ujPlT6ztaoCyt3xvVNOPOX49bdDt78kBEe07TYx7tKCAJW6mj7uCthCpgzuleITIN58i6LRe6
dlmjxcfFIjkHtFx0akszPXU69DWjIMcXRN8VYjAgSbHbfOiFU4TeZM/7tBlSzOPMUOC8kRBO23Q7
RpackMIjwO8i2mY2l/nQ65KGbWHSTtcj/YvV43XF5yVhE+G3EsYb7VTHe6/0vnLVp95ymQI+Rg24
ji6kD52SGvG1NPlvEfeLIg6LGN64v2Z4/yjiwlcChkGspIg6/s6h/v2n/ijjDMP6bRWlUJUREbsW
a3+VcYZp/YbkXl9jtjD0ETn1VxmHP1FnBgjtylpT5r/Off/QswgMj2LVv/zpePyPlM3G95NdzFco
chGyrHhwRNSmtQ5bv2GV86CDJ9f306Ua6UgNIy5+UuiJkQlzdxxu0VjOp2xif9zqet5xVLKGx9xS
bMvKr5r333x7/zIBNX4wyn2lQBO27OIP1jljO+u7/ebdoDiTOW2qgSNtZVzinJIw6N0aGNE0cEoL
htHqX9xBrka20qOlCyieAQ+hM66Fftit3nxcL+/4HQlQjqIwHhdb84z9TIPws0HmzbT7+Tv+Ou7/
ezL+9ftDLbPCzlEGIdr+YRhtpWCVCGXoLmLCvbRxyKZ6HHA3iB3HM3atYZ6MbJPy+AkW9hUOZbku
9iUMAQOcVd29sX8qI0w1aTOVSGtILvhP4Hy2zAe3cZ0lN3kPFQ84i9owC2fWkzRncqzocKdKc65T
ZgXlL5Q5/7wM+LOZRJM9sYqcftQ4uLMGfEUW6kJ4K/6iGDclRR1nJGYKaI8orf17GRnF88+/zO8H
+zYbo8t5g86nyVrkj/VtfXP1bX2KLani6lJ5i3Ehpae/AB8m9yhKnn7+Sj/Mvb++Eg0SDOFIqnxm
+9+/kqxIeWDIUl9AzTLbHend76POm80gl8lWbwiQCWlWenUIRHQsf7Vo1kXx7aLhU2IlQDuy2hbY
HX54efRrKVZ0lOfrzk3cb2+/5sX6HoiOUlvgJXUw61z6/Vg0X6vo2v0M/UgdSdGxriYHflGIsBwy
YeYCMIN4ZyIJ9ub5s9QGudE1kImh7ZMrcGC+vvS/UqX880IBhGfbAGVOC4pe0/dfn+70dmXbkXZt
9FH5mraklAa0NDoOn/Qtqvg00s3/GHs+nNilIVAFIEEaclZ2v3TIh+twTmIXfEQ2fE5b4b4NNuem
088vMZz9H79l+l8sIhpo7K3cneL7d+m0FJItipjrzCJ7wfc2HYO0/Zox5+86BMmEgDT67YDRryep
PKFUMqq9Mlu5L2hskRXXlHeysCHJusUYvx+zsj7O9FACaTfyEcant4lICUHKT8+KuEgB1iXKVHUZ
UcUAgaGGiJFHZwG0IkZO5pCUB1iQxZ2ZxTect8REneU2ly5qHjqESoLZkMkXmc4me4OFZTbQRy+7
KhLbe4l0yHOJ4xlXC+gGHwV+AoGDRZfSNmkBu4yzt2yM0catlk2fMDN2972u0Roey85FJ9v09F1M
86FJEDXsIzyxaUC1En30OUyDX6sa7UNfwgCWUoE3AQZ7NBq/eEsH6XDfizK/T/1ocoMB7sWpjdo+
5KQoIZGY/jtYh9MW3kazM4zJGLYFXUNgoyMBbOFgJtG2VKLd9NJ/R1cg1jdEyXQHHjUmQ1Zg53BJ
3OJ5KvXkbLa+vLehae17rHDmjopwefUc3L10a7JlN+Ai3mkAQV7BAo5fwLdLOwS2rtM9Y/4Q76Yu
o1wfx3E7x0Pv7ZCBJBv8FOWh4p8SvGG1KNEH6L9BRr+QaV40Ioau7WlhClNEoUCjXAKbyrexRUTD
7SgMi95OC+k7YyV1O9GNdP4n4U5XDvCjIiJYounKMoAkCajzLYkS01xesDxOK/jIb9nK60/mXGad
aOGw9b3UL13ewUMHrNUse9DvXQRDO0VZkZlFfa+7mjhmsxB92HMNImCSuj9xueCybiqUWAkBSfnY
bMlwjnXGTp0RvUtQuENFzmd3TDbzVPjdlcOcjBU1RlS6Y9jzLNw5WpJF76gbhROHDV0dFpwggnpX
FWnrBwz4wUVtMf47yLZ9OtbBHJGLAygfLRDaFdLUaW24SGlUxKlgR81SooZabHbMCkNgHyKmQMUw
qDlWN5C8GMTXcep90frBTfWNXpsd4HCv9y42ttroVAm3QxkQVpNqlvmgENa0gDbjxCUySA1Ls/Nb
VaXIGJxyPjDhKmVom8CLQpdDdbFvCQzUQi6r+V6TJaIjREPrmDUvde0daEcNkjPT/vdZWfrlUbR+
V2xzwmjulr4TgIFXtckZKarCxeImZtLto3aQ1T0PY3GCymLmu17yDpgXFvGyRTuz0E7JZjlelx7s
763GrdJClTf6Uytsu9jEkYj7jUu6BF5zV3E+qRYCnT9j4vHpX/EGEPKhOWmOhp5aBzAouRMCXm/E
Jq3TaLP0UQ7RZ2ylT7bimFmhIBBnAaKULdoZGxGsdBlBP3YT35VbYyYA8Jikxhhvc99KmJXz74K1
z4w9qYkFjIAxBVgHa1H70MIamknx4j4yL8aCDyYNvMHSxMNcjGZ/caRPN7qCyXONqIJHUkxcAz/g
AwAUO4IujeoFiiPaoobwP8b2o72kZ7J2u4evIiF7QlxFj5/FS+gXjP6tchjBBsDVMrIMBCHDIQqj
bUrQ40sxjpwssjgb7pXtjB9lm4jD4I5xtPVyW4cviwBS7OyiJuqzagfjAjdTWLeqs40Ho4OOGIyU
1R697NmlN2aWWXpowY/SuXdjZb5LNdd/qvRmXZwZUgisswqrzDQzLUO2uKq7krHijdXwoo0zTzD/
iWYlq7tkl0SzYfhTfaRki8ybrIUIfmd6lW8dmdmP/XU3devhk37tDQN3BEE1zaPxWNfLgvnHLNFl
6bm7fvj1rY/sT7wvoFgXy674FH1DyzFI8hqBlY9qow9lQWPgtiIHE+Brz6kg5u/YU82uStYZ9gyn
SUiGvscEW0l/XWoJcgdaCQ2IUyTWYovpnwwA/jfyAj4RGwiAx/Wc3FXlE8hH/+QNhEoGREnmrAvI
ua9jBb8wmFp8VqKbdHWOOeZm51qSiXLv8bTYq0pH4eTHzYulm4wUiJlKzVONeb0/E10Pb2tGJAmY
ldCbvTT5Wlfs8PwpL3L7ZuoVSLqGmWv+fnTKWB1AvZZfiMpb95CvsinqAI+uojkjacF66L/X9Ajp
yyhjjGoW29zcjsldSmLDGZ5mZm9sszXXabtt8ThKUNa1YCXibWFW3CZ4tYV/tKAqNJ9LNuT5hAqa
ewNKN2sks4FD7sBFDlseMmNzNtredMLIL7qBJ60YdI7eTfah9YlA0GaO6afF71rjDST/rIISqfMA
8dvkV02lsYLcR5JWjpLLQtMP2BSRtMPQXU+zCwhxwGrnuXA/SoBMh2VcAxpy3VALo6O8rq8rZ7Ku
tA7Y4DZpqnI4x/Mok9CzVZk8cBJRbzrZG6Q0uKkagjxReNr9cfAangJzc8+UzUifjZq+GVo+TmDz
o+yE5vPL6LHTJYbxddIiOX5MYiYK5Fgqh/kAgJJbujbRsm975EHbdOlZpKnZZeJmosNjX0pHrpBh
OejOtWUkpCfMnG7UdoSJTDPeq5jRtYtbsncoVWzBQUztZihw3OwXr2H159aEemxGyapC+hpO835E
WvaQJavpnSed/8RaL9VN5WP63/Wm9EnyKxNnDKb+hajW0TMwyw3uow3uYtyMSDUtMPGFN9w1kfKh
qcas6K1MBVeTwmGerlLR5ZgLW5mIG4jahXMkN9nnc02TFl/nrYaur1SgSentl313XTDqo4wkG3Gn
Ei9PNuOk68e5sbjvZ9zGKcKmxL3+eir9byflF50U5GBrsf//b6WsFKjT51Z9nr9tpfzxY3/0Ulzx
G0Ub8l/U32LlM1KXjJ9V9z//R3NtMFDMkVxqOqCNJn/zpzXI+E0gFnM9iI5fnUEMy/9spXi/kVFG
0czf0GhB1v+fTMTF1/r0m7KOkTs1rM0zgeG6C638h16ASUomM1EbOfSgpSKsWoJJZnxC+RnAsn2e
9LYZ7mNbRadaT0krHdKqu00o2co9PhcskG07FCD7c5/DDS5Pch2wEZoSPXOMWyO99Qel792cVICY
6MtwmbSRJomRiI0Bw/5hMiv7GSvra2FApOFXPQwrvZvbYrlVrf9QS4DbYDJzK6iJN1fom12GyAB2
rvuRZ1IA6cG4U04toGB2+rOfG5zNNS017yoAricFhHxblx6iMMkPjo6rbS2CZS/lVKuNoRnGHTmD
God9zcd/0eJNREuG/3UolxYdG5RRGu+5fBWD0W2XUfnhYims0esXxYPO27Ru8pHrj8heU6uz0Rja
o5235E/QgvCpxsv+uOSciFywdxgZ7RHJpAliNgt4bvDkGLIF+VtVePqzy/P32pHUSrbpL4eSgPVD
N6r2OGg9r254I0RO8j53Ku2op9JaUAaS5WzjQEb0HIwKAhbeUiBJpoy1l74X9r3HHK8MnF4YV62n
AN6OtlE8zcSGeZsh7o1n2lI0p2Ay89uKMpneebLQvizJyOhWNNEpT6bkTYOmcZG25+2/vj929fbI
yiYvKOPPo1l0XIyK8VboOm417vS2r/Y9dtew9uQCYIgvWXlzx8RvwI7qdqkJ18ToCRboOySmV44Z
JckhIgdkOVAEtGKXIDNO94J2H6zGiPNhRV7kabHq49BaYFS6bIClkcbms9ToVnLCnD19z1KBdNCV
rAVP5qeMARZn1FUnwTQv3a7ylPuaGd1Tq4niPpHtvE6z1RXh6T7z6sHbJcJsnQ2kInGq7D4+06ZO
AEtKQaIECa0wzVK8FFnuBHkH3mmo+ZAZhcrWXkxV0QD3rf/H3pktt42kWfhV5gVQgSUBJG4JgqRI
aqEWW9INwrIt7Ftix9PPB7nc7a6Z7uq6r5uK6LZpSiSQ+JdzvrPJ7IYpvuN1zmZK6+VlKcd5LwVe
/zw3rXeCDljGhLjAK3qZZYq3qESTbOelhJPdMFjh3/L6HCQuuZOj6QsL8myyGVQFnB8ZX3sfFt58
nRAy41swRrZLp6NIgIEAi5SF1t4gCH6Hts/6RJJvtgdArLEzc2L00lOXFHKfGXr7wGj02e7y/lzY
+mdcCoQvUI2NMcupRVuCIcuvC/j9HXJgxyEFcAkRLJq13+tZeYxCfI0sFqW6paOs7iiai0urEQ48
Ali+sxNhHPuIxF2DNVNQIHE7ME7sAtMTyzEWTQaH1xwtf8xt62lCU0j8z4z/NlQON+qEP1jQiNCh
odiF6coaCKnOFKxbJnhHYbr4/dhqe5Qn6P4sL72dJFuhUhvtu86OzGCIB8TxusvOAWt0jn9Xah4M
Ga9JiIKl9nzGppRc0wVFqws/ZVpeXSl0+Nul9rJtiZNy3KQEzhCMkFpsZnVe82VpPG56LVVTeYgI
onloPJ3d5jiAbO7jwUo2WlYuT/R5ZK2nTXwzQJE6LnoNhtRho2I2LkHwqGyqbsXK61qAYt+gXMo7
sTXj1bnflzbAUw4KYwNIG/qn48wnMryqSzwt7WeP399iMLJM6VVdVCutc4lg/oes+8F89ssmQ0DZ
YQWwWYszGOxRAbiV4bP8V1SgZvzoEA6+gGHDam6qIj0NXYrCeVCsfvEKOMnGcljsUE9O+5jYD3+c
iy8VsE8WQHBkK2BRN9Xca49ZlnP49yZ+Fm8kKY23yLvaX+Si7pTMsiMdpQQgxGFuOgOnUos+8uXj
ZGmyLnz3MEUd84o71DQWQ/9xF9UOh9ZEw/ZJjQXxGuCh9c1gVgOnxswTRlVOuZ8ijmf0gabgdhjN
e8Ne36iL1bQtzZafhFzW5XrUR5Ia4lHzyhue9vNNq7BBbOl2ugCO/XKtyCH94fb5u1z6k3KJoA9s
T/++WmKwV6kv36pfa6Ufr/m5dtLZIGGTxq9M9WOZ64j591LJ0L3fdOR64FzwF7I8Zm76z1qJfF5K
K4bihvjB2fxZKzm/MUaFl+VwpmNm1b2/Uit9uD5/KZV0rN3SZTBLWWah7ftjGqbOeloPNcYZEKWb
1EOFAUiyf1aDJ0p1TPXCZaufUWjF6R49DjiOs0XDSKRfgZzC7TZ2NYsa6Bts88y6LjVWCmSlwEmP
9BRDJmYqxLlZ2k3hPpOJnSRnOxoH9voL/2/YHwgi572eQNqPzRJhuyr6KT4bQwGdejVBudomRjTj
k/SCQuBIxCS9dGaNeYJKHemO/mKWKuz8yunIm3lImwXaTiBFNLoXduJ97N0mSReM4Nmx6mDj0Aqf
gQoZaHmvFm3m9gNM4UOaYwj397r2v+QPUOH/p9vm81wVSRn9etesKwxe84/bRnBvYLhFd2uib3UR
vf68bQyDP0I4i55A/hDW/rxrwFARgmRJfCYC8aHFDfUTPqBz1+Avx21NQKpLkfqX7po/LDTwhOJv
tlAWm0IANVjXMr/sxwjRMhI7bMabvgBEk2/j/O2XT+P/2b/yi//LXuqPb8AZ9OsbqMnKi3riDSR1
fyx5GnlfkuGGaDDSIv7zW31YZ//lBGCpjaPZBEHlIR/+o4t3Nlojt7GmXad2jt8VO9jv97AnTUif
r206RfJrXIVwm/cIIlpt4VS056Q8okpuouJb1VTSjW6jXsQgiBnbRvoeOU//PWF1nhTnXolWEycd
d8dVDh+VODeZ6vPJIYIkfJyZ5GOqto9tlxp3aVOxwwF8CgHfN0uG5tJSNpkZUIZGKqgBaRE8qqKJ
M4oUMxoULKMSv+eWH6IAkgtqCm1Xbx4VBsknxu/9iQia3vWXgcHqrsBtYBUnF8nM1p6c5UYamT2+
QpOk8NWidZDSmYqxmS2sW6G59XJKWVdpDyORVKIMrCEKPa32ux9Hmvtxvn18I38/a//kWYvmYdUZ
/PuH7a36HlXlr4fG7y/5eWgYzm+CLSOnBWY41uXc/z8PDSQeNv5xLnV2/jp/65/PWuc3E5YJr3P/
MbL4eWoY66nBYvUfR8pfOTUsc71tf73VuGZsHtsmE3MLLsIfNQpZ2y/Z2HvJXZp5yBR9y9DRb6go
c24J3BTiIvA1t3vosqUCsfqx9RnXDVAWDtU43TSUGISTZU22YSuSddZ9LHNs8J9tOWiZ7jtAijeY
erJDtJT6eNfljf6t0Gsqxo3L7kayWY0lUM3eqPChVbGZyWFfeYJOhpTvY4Fj6n0lr2Fmahv5pplZ
4k+OjI4ujgHMMBH1NRvCe5vNwT5aqmVLMYDMI0MvgQrP6fsNeQVEOC55Tf9O+I32hET3TU5OvC1W
PDH9qHvjoEm8SpYlPU+ZQPE72P3rmPZmIPQadxZa1vheuesosK2m+Q5oceht2VEWKrCQ+2toApeO
9LQmr7ceBqNTQx8VDYQZUzY7b8k4dE8txMr0xsZis23Rtd0mShcjm8EpTsB8zrbfueyaN6E3kWfY
6l0yP7h2R0oS38T8HM5VudHgD/dossPogaoj9DZtNVMqYD9l8uyE8WkZp+mZFtaw946Y9KuotIbA
czAJ+TpbFmPndk4cbVDg1Z9nNZHzGjWkFILxL44aw/wK1oms2dSFi7yV2eiSd5ILLol0SSBzwacC
Lp7abavA2rrzS9fPDfxdxZXFnmoopi1pKtOWvQPbHV3hyNbS+J1kbxHEUZId2kT0uzEi2Q9xZr/F
zutemoWJMOLXLNqac1ddMqdQx7ki2U4vGuNCqt8YkLHkHENBZbRhZ+p8G2vP2E7cNDcuLQ29B4/3
mHTL2ZPGrim1+iyo9uZrHWWoWx/ZPo4w5jCct1IGfBCiJlgAtt2dyJq4umLZhX1Ct5I5Knm6JQ7L
2KIVZ7rh1bEXo76W5A3yBBbQsvj0LtgO18AGdAsPBW5a7Nfa5NWfcoWLmwoUZtgc47LcKExYBYb2
ae0fTbJ8jmkVKu/ssMb8VjTuXPvkr2XuJpdzoZ0HG5IC8N+JUDxNJueh7OKTE5bjF1wNLNtBnfXB
XJfFfDVFc2z7LVFF5LPljh4fIBiY1cHTRW5sWHt1aOpXTfVBV4W7K6MkuYP5ayx+3Aw025UKC+7s
ULohm6M5IWkjXSnDdYhs+ExyT79KvnEGVzHf5rZmL274Ogn1Cwbv0ovunFJP6F4LpAHX01KMN3lr
Ex6duYCzIgs4HRULm4XUxR+Qa25yo1VVPuxQtxO4YxuAJbdFLsdnE0/nHgdnQ82ut/cLa/rl4vXa
V23xSu4pwC0Te490tm864h+WXdfEOKujfq6eJ2StYkN/ED8SIGxWe5KxFSG8usDa62kEdRw4ieYH
0azbOig8LLwSRkNwFPSYnZubhtYVOjf1Pmriye4debbwnS8PQ2YO9WHMyDW5UiSvbGWtGYBqWv16
CVPzQhII9yMBGik2kojTzO5J2MvmJiXk0JLHVJMzaX4s+qfzZIBDw5dQEqtZq2wvZdgGuRGhf074
ripMjEu6NRdhXbR61qGg93G+dbzUPNGDe4ElMfIHWlIX8NbjyXisF/KRdCs3+Z4z6JRvqnHJCdY7
DcFPPryghyD1SVVCcK8R+MEcBcVJYThEnShsKn5ukU0agAaM1Im/IEgH04jn2timU894rOSCzYkS
yTYLksldu9Y3KbAAvKcMEn2zdcA42o6KsHQO9XDQGmVVAd7sETpwRfypuGbz3bNLhK34aCBU/zSM
2Ha4hKmH2onVqIeM++BIWiI8vcY26sJ525ksvnFwk/dWLp0ZwM0OI7+aRpTVYStu8sLscZ4otzCu
R5RQ1zgmnXQvm8p6brrpGYPR4G3oCFn1GwkbIR/9e8eSf0jXjei6Xl0oLu8LgtuUX/H8ii7GNISK
RbPIZyQGxe+KA5Tr6A+IKRvljZCZ8UPl9Xc99Sf1FAkd6+bj39dTJ5q5/mv2L4ue31/0e0UlKYBc
pg02aFqcZf9c80jvN5RD9D4msF+oPL8g4Czvt1VqRKulg7MBxEap9Xs9ZVGfra5HGifB6HN91V9w
Pn4g134pp9ClsikyUfLSCaKC+2M5RQUYK6a30XEwwo68D8twL6MRLTtrLNG2kHp9HPS3lAy7qxo+
InPPSnr3pDV0B67qYW81RrPnya/rf4LzYW/xr5UePxq/nA1Cg9KShdYfwV4ThAs7MzHbUNvU1a3n
ZfqtJMaPn0EL7Wxj9NUDD0FNBIkKUeBbHi62ofXJfO3Db8AxjUtLMEhDmtzskryx1Fp0M8fN2JFr
2RovBYmiDtaLgS3EQmvEmW+zsgAgbstW2wqn0yTnabhsBVPtLt4ahBdm07YSICie4nmIDiB7Sbri
KZ039xyRhAEIlwTFddKLOEH1xAmbcxogMX1sZB8DEPBGad0thtM/kSZNFpNqChJBczOPNj0R2G+4
1PR7QTLARwpFnfoJ9Fog9USKGTyIzDg/dlaVZ7uEVgwRV4/2omxgb4DARVUSfqLS0tARLerYRKnB
osVqvyaEIt56hT1tnbTFHlEdaxISH12sOHeIQmamUn13Itp7gOc/EEDhIihlp5E6N42w5nMZxTuS
WDOqFqreewJRX3QrJWSO52C1xUcRP4PUqskb6e3xWosq7cJkypt8FydjMCbDdI7cBctQlN8qYvzw
snNmbkCOGNFOZpp4U22RbsjKbDcT/lwG+JaeOPe6zOp7FosW1Z1kcUAuZjz4ljKya6vMW+spjWAb
TIaWsGhoAkHm9A6J2QgMQ5+oz6zyanJqm81KUe5qt4sz31BO77fM14KldI3DBHE/cEk321jrFHti
Gn8lsFn4RhM5Fz715iTpCAiAyPVjZCA5wZkoj7EBwHgblnr+XHdG+1i5VfrejJDjwDto9QNChOXG
wpt+RoNBlichcDsRdk2A55Y1PXYgqCY88Ex0IA6im0HslmakaMUYEX/JuOw3rJom6mu8FAu8iHvd
HcYbBKzDyR7bPshF4u1Fg22k0xaQB2Ni8QutzUxXqF2vg4CIGNpzSVNJIXIjEnD2l0Y4z6yPha9N
NAAEKfYBparxxYzYEAAWmr+zkAmvmyIWRKVN6iBqMYx+l6bOSwswF16rGxtXzBFSxfDemrERdm45
w5kx11qbKltuzKZwSan2wC5Rn3rzNo/Qmm0cLK2P+HyBtQot7668SRknr7YrO5j4HK8Gd1GrJIXA
bXq58gRXlk8PuwiqlCEN8MPFO3KmCaNGRyW+FqMYHTyRo3rEvVSevdwjW7JemuzatsmSxWEX+qSV
rHdXLBsYuLkIh/0AIglYfueNJKrric0CmhDirFNPXjwub+6wTEE4tuLKc7DpMgiB718bBOVyEo4v
MICl2tTSmfVNQXtoQFlWmUdgCku8TdUq97UMXZLj7YaEZegShhxurKJGY2UseBYL0seATJNlV5xX
1JW58eZhuKoip0IwzyFS+Gko81u7qqjn6cXM2zYX48VBcoXPsYyHiXy+Nr/lCV/vR5OB8mashkrb
kSpZD9taLc6Nw3FwIjYHIyXpEgilurK5T3qrq4KJDeM1M7fmrDUdW27XavTbRKbVo8sWNt8afSIQ
NfLnDteoF5COGR+HxVbXIwGvd4k5Zk/UJPCTbEr1aGZvA24BMBCbccIi2iz7Ck9Mw6sqEtgUUCYc
VJNzrj2vrKbRJ4rcuzetUSaBqxcRX0qtHLUTeuF9VwtpQmT0jS8REY/+MBvDvdENzWGq6u2iOZpi
rl3FB0KEkTVRUItT7A2QvsdBobGtlnQTEgR7gXJofq4gDt+7M6KmQ6va6I4JZM0mjVBkOC5u3L5W
s14SUQQlmCjWFYAdwnP+Apq7MSj0p+G6k8WAydQY12xUS64rSVjMt3hRcXvaQ8vb5VE3vHO+e/ek
nIy7xnXaV5J4eIvI05ez4GzeoXtNr1RmTkEz2k3A2TBd4UcJnwewIPyHi460IW5yUMWk0uMgJ9wY
sprv6QWJrqnduGcjsj0a4NmkXdRbozl6SCDDqwFIyqkDjPnxtR00GZ8KXREP3Fv8koPhBm3sfE0t
HcWRpHvMmsn6lBgduKXade88wEi8a/HVbGCkYhnLrFsCNM9MDTlybBJIiFX+SsN65bk9KgGb6NrI
KAgj1Ms6qGuR3sx25e5FpdW8YJnM25IbXRBnLccbu1/ba7M3t0WMEaEnZXLDJFN7TcesuSgQRidc
oUQUtXVcvgjbG74OVt6eMghiW1VU036tS95yDbExV6lt+QLDOkdH6g4yQKkaE/k+sPjjcapOlkQj
uLFxZVo+ejRXBP2szWLLsMOzdrPSEhA8S69/clKmE0HjNNmb6DBtB7O3KtcjEZnhNm1J1sSqBtAT
SaE7grzAwo5sIBmIyB509ZK0cfaJQTpfV/yF8IThVtNFdj/rzkM2hfY+TYsIxqBQLhJN0uuv2wR+
ysag8LqlLxdYUOPqlSzlbtf1GkLNTuf7Cmn7mWJYaflq2U3Bv5kM30xjdSk5IWo1sHrFtWxa49xy
nHEXtWSORstgYq9JdBPAPnsnLhDXzL7gD3lpNYNhxWxg9xtTrz4Sk6uRXTxKbXU0TCG8rDwcob1X
eALGWO9u0PzPzM2M5GHKBx3pfktqCkAGU9v1bXsfeYjKKYrs69iuALkClzDxm5KOsPUw/LTEXSXs
guyCGRjDlGGLxc/9OqZT80YeZj2grtO8oyvacS0w0TsG9DNeQGPfiY0iwJNUFtTeGxzRzhl9xiJI
4M17czMR8NRs3DQdzsRcAuKBCYjqR5XsA33KE/XZTBmwXFCAF2Lf89C/cNcuMNq4BsLAq3LnOKSK
JwEDprI5ZLj/J2BMYRzyaBXUX1VuyYdpQhRfNS7qapHOzkmqjIM29qx6L9EWpdcKr/xE+IJb3KSI
IT7BGmruDWt0X5tQpvvKiVRHUFSmfRXwTI+ychtCHlo14a2NCt3axMbCI6Nx436fEB97ZyZRjG21
Tjwm/m79Tm8pGKnpkX5VyzTX/ZKEvE1r9UR8Tn0TW93JwdBTOT+K7L/buj9p64hX/I9T8u33/Mv4
RX3/dU7+4zW/N3VI9HQ2vSSbCIDLLpPvf4zJ+SMXR5H94YL8sXb+fbdGVyeBfLJ3g2jyoez7Z1dH
MIyAPQNC2jbBYOt/KcPR8FY70K9tHeq9NX1G6AZYaLjjf1DvZSnzMoMguMPszPFzl3ZlTRCthXSG
uVflT65iHlU3811emTyYuWl9Vn6kVoV6vQNQU5JpYC3Gc5j0uD7KElE/Stvx+9SRTwcmOAVnwAOL
R+BdKTVGnH3+KjQlyXhJaiZ3eEpmS48C8gLYZPMhJoewQF+VdmN5ngA63OSpjQ5KUqoeXAS+ZN2i
qDs6hp4xYw2B7RMMhdlZNRsaV3WaGtSDTmFBKpnsdD/yw1EjK6e+chcehpWmuntGfOIIEec1dRvt
OckL7TFqSmcjmgnFGYsunBg1GQeyrW9J0waQPbWXQUbfbA0uYxnymxoxgzJzRm/lMTmfbUtD0U8j
rEfZew1chaPFI/O+1NGJ2HVCkG3T1btm4d3jwbw41qRjk+iuAe5ZyF/MS2LIRwIjrkmqZk47lQ9s
6Mk7GwkbybMSsCjxEvynOFdzcRayfg4LopgXo5uIU4heGcherfiDzcpsyebstbFXPk9VPUyptrwA
1tO3tRVD62QGTt2P4IyTzucSfKS1CUKX3Sex0+uP0PAM55/2KAP27uLqt1amaXjHMnIEWi//hG5H
fEL8XO7prWqfRsAidx3ZFSNJZPJ68d4u9R3+34UUXu3Yibn5Ugns9LXXDWRWI8j3rTpHUG0CMxzt
QygX5ml219ySIKyeRSYfnTap9tUEntfAUnN2QjLjF4YnB69xZKBy+ZTTpTcbYY1PkWAqIYqqdUF/
rck1Xth/1XR0qb7b6NYFbrV1UyRYwIBBxJNkFUMQYB6XDxbW2MBSJWGPZmXdt3nn7VoZEohjxajj
uXM2aTIkrJwZ9rIBaLy9aixoClFtkPaY8DROGRxsOmJZqhvTmPpTxFSaNYDS7CdXjMlJFI7+KvjF
ty15O36RsH2lLEQGvzMkfjIoTLN+GmcSSK4qcCAbmpJuftdKe9H2cJir8H323PE6NwFUksktMrCH
CY4qI49ghqTGw9/70LJLuvlPDnrsbMZ/nN89rBm6/+N/UVWelF9+Pe9/f+nPA1/+ZvNPuSRwrTO3
X8d41m9sJDm5LfFzwPfzvLd/M3XmesiC1oSFD3HSzyneqmhCoYD+iDIJuNlfCnKgR//jee/i3taR
bBBCYBnIM/jzX9QUPRrfEsBldZhILxkDj/hT3IglQ4K4bBCLliaOnDJK5cXDZcCJk5TJzehMFUaH
GB+esnoMDWFiff5gNKMtLR8G2ByvcPAh8C6IUg/QAe0DhyCmB0wX9ikhJGaLgJtdxzixAtt22sRQ
KAbYZp3ZMCJXNSqNhwQw+GO/NHkTNF7CKEDN82gwKHHYuy1DWr63BU+NjYsfeJdprbiNib+5y2Ie
Clo1DRoeZg0MdTjTsvEVlOlWszC3XQ1TS1MHvfja1FSInsBkNdLj7TqOi7SYMCQ68ExcgC86Y3IP
4W7YfeddYFwpAWLKD/uytTayXhNYXCefA1S81tUUlg6UQqersiBBNHqA/eK54Lg4AhO+8IMNkZVd
ko0Px+Dh821x7AaBlzG2n2tCjfh3+ck+i9puP0Ogye4ZXE7wR5L4duzD8rFuZXXboT+feapNkb0V
NEu0AbFLglNe5EbIHgpcFxbJWl7wsBDd5dR8kKkRhsW68+PxCGfVveBFq1+NSMq7MEdLybNd6cY2
hGXKCjYfK0hXBX3R4l5NdVHfZnhg7+w2hsOSomM5tHx+OxBa3jl3kma/xPF4XvHJuwkXfuEndlk9
GEYjL5rgakkzMm+8WdqHwojgyIXKeAyrTFwlM9+OlidMOcAb3GaqGbSHRRRz4LipwVJmHP0mz3qM
p6z1W0h6RcfvbFg7kquat3EpmhfAYObnWp9Z3nlLYzu+jbXgm6EVPBXIFsJUO87eZWIFCQhKeA8m
oNLLhD6ajmNSGrJ4YkHNkG4EuRxLoG0Xa+MXuWQS3KThnevacqMdDlgeKVNaUo24TbdcIUM3YZmE
vXY2gWiOPl4oGjh9kmVM+e2l3RXeMnvcRGPd37s4SLNzTETqXS3JMdgwTHSeQLSI67jV9DHy2Txr
Os6DtFps3zGYaewjHgReSJpYOtZo+vgg1GG2k0q+NEzREfl5Y+OTHmqFfD8axQBaqb4Zg1V0uIuU
sZjo+yqyro6QXXu4VE0zJ5/NuvW6I2EktlqFOhgEGPs+zKNqWWqH126B/SoZuvZz3BQ3oWdFZyhY
ifcVx1g6mBvTKiqe4fQmbrl1zVx/shm47pIFTh+lzRKEihpIp3bcdBbDOVSF46ek4xmneXF13aZx
E7R1d5/2RkzUVG0S85VC/qAvjsdPjgOg8MDtrT2WkRXuaZgX1tM2kzCfFI96y9OywdQ6YX7uzJb6
q+RnOMDRmfqVFN1v526aTprU0ysgWfaWLv2+WuS5S9vwCpp163vAi45jkvYBWSR5IDpW2w1TA3ai
2jebWXAD98lvcIVN0kj3c8Lica4796adpwc4TUQiRyOM8dT+ZKjVqtAjuwBjWt2OUqe1s0wk9YCq
NVAV22glPQ55iBSzdqJdWIJCJV/vxCCk/U6re8O4NXxpVDYeprHJH0pnkLcp4GOf2E+M2Hk73AEX
sHZNxcZyTOJ5L1BNJY0kS1TonR/HkO1mIwPyqvEqg0LPT5Ri8JXJ5aUKGSsTkHe71Oq6YyHh1yb1
Omm8iug1VC4pSuhrpcLx1mlzybqyemP6CjyO4jNI4CHvKtVhSg7t1q/Q3B+WqqLbHAbtmBaJcZqZ
RUMmiV6rxGy3kYG6I3Pncmt6fUV6X6XABTQE/BVR95SCueLCGLV9pKb3Xjn5fo7TOejUCAmaZI1X
K7MJeGTMIK6cVDDW19hBXfUkH2YHqxD2qWxoETyPqQwg7Ir0wz4TR2YUhOJqmnvpa7K/koVHU1rA
su1sUXBVOIt7AxazLDfIt5M0kE3S3SOwCT95OE/JdSjCgGdvTPq1BMtVYUTdwFTOnmvs3TsDQvgm
TEy5K9rO21fLAKB6DPXPnoq0AH4CgXWA3mF1mNVpbkbFXrWQF4s/uG6dSbttZfTJBZmv+4bX9Luo
ZdCqyNWdNj2+WYPwsjQ6e1khPYo5u4EYniCXy0yLGLWG9e5WgL/c2KAPQQgY1o3FsmXDyhqup4YY
Y++iati7IL6OmoIppQhS2zQQrD91td5+5ooDoZv0sJZ1S907YVpdpqXTSTPKyq0k8BmaIJeBwF0D
h9+fcDkeTJOt2NAKDTWAm363WlF87wuFmzy2cLkPXTjCQidv5Vi6PLH9lGJ1u662nyqgNfexl8lv
k+xpmvA1nJvQfNW8/p3uInomyGJNQyt1vxX2Uyls7Zp7CsuAlYEIxW3DrdSET5ESkAXSV2arX6XZ
2PulEt1mCbECoVt5nofZ23Y0oFvXVV+aghjlwdKvMBVlTJ7N+nsUupgvMbVvaZnTw2D2ZeWbMP6C
xQkNgOls75CXZJfScGBOdiUQPVZsNFBszJA1kpE+xmoETmcUy000wxavi/Zbn8aP2MIppagvkoUo
3dEacuhxZLPbWCobhFscrux+1mKmwZAt2ExMPOUCkheTL7jbHzXTqbbW2OivsUlvWyXS/a4Mdd8P
xjvp5huwrQ3kO/eFPAV9SxeQ7KdMd48epDvy03uxYar5ghas3mHnOY5lFnJ21nUwEIi+ldFgHdJp
xuI/1FcYRlj3O8ZTMs7ZOeea35SJQ0adwjRkpmxtCWTf47arj1U3PQigXjtjiRFnD2vCe7p866g/
/c5iX4pOhw6xXfisw8JiNzOXQ2A7WE7YKxS7qa+KjdLk1xDvFCuw8EVn9nqL3iz3C2lfGqPjurK/
FmZhID7r26Amge5Ul0N16hvzu1uMeJeMb61EpLTt+ZF8o2zHg6wx2bRskwL6NTab0on3VCzuvaHN
EX3YmO6Qgky3ZumGdyqsjoovvcrVPomBbc6toKOtuUQNGaFSmkgWMMjSsur0acpq5x62W7+vRwjk
G9csq/s+7rHXtdrGHRx+u6jaCB7pLD1aB6PJ8qlLk/1abDZGecsaJsL37J3MunpHy3RoTJBjsabf
sge6XXGUxI4gGmpBbECrVzl9/NJOj2zh7mqju2XdcU21lkB3Xwi/7ohtIIcwowbsIzCO3Oa2XGei
NiodnOmusM9lKuXZKZrSj1nzmDN7MzbGxXJnqjL723TyX8nnObJQrv573YZfleX3r13yte9+bfp+
vOxnz2cwyaOVcVzzQwmL4P2nFhb3rktDhzzDlYJMoV+1sLR2NuIFFPQ0FR9o6p/aDYGCXhLgIUFn
EIMlvb+EO2NJ9YeuT7qoNkx9jQqk//s/WljIIYC1q2Q4VGVk4BGjEoqXkmK4655nJ3uTBHzhWmVW
BenK8wmO5Byb5uyIYJtSrJOPcpA8cvIuu576/DzgQ9y4mgOxTOFp1NnkuSmeUyZDrESwRe2EVXCc
rVM0lqrervY07JNO7/nwty41TpKtHoNNTFlQBkbjsloxeE8oOajqWLYxZGz0bZq1z0PugbtMKnz5
lek7dvrmaLW+zQv+embwhKgGFx/XoJ4NGWMco75H0YmVsgjdT9qo36eW8TZQQ/Da+jmvQNtFHRGz
FXh8QGAXNLrtxiz5fZx66gJdNc+OkaK1WgN+R41fr4SpAYGYAdqguVdKSaSnXQemhY+GvPgg6gpr
s6TZu5lp08Zx+Cgrqdqt3vCPIhqxoIhFT/wKfAy6vCoSzGrQVjjddH6GoRaQbUMTLVeMxDEV5DNX
bMK3DuWAP2TiMkqcu+srUwFPLfF6Rq7mig2e+QjqHBcxS9blElX5xZtzMEQtb8km3T7ZguEiiDsz
6JE6b63aybb6Ej1lLVyd0F1huFX5PpcNqApLsYsPEfaN2YwRwMujr2GuocJDkuLpkJM/hn2tnpLl
VIAkgiXCJE0fgHSTdvYYyjAjiRr2M2K7ZVeTYXIYJZ+eBXwBkoF7JQ3t8eMige8PVVmgRaldrgOg
KSxjsFcr3Xsc4X7TmPCfQrcvA2ENfpTSOsJFxi6FE3dbRcV0dD00dMjzuIo6/i5GiJukNTJsCa0Z
uOvU2QmpPBaTC6vH3eEzUr7hen6fvAzWqsmPno/JG4MavvuF/0V6w0RBopXbsZOt7w4Vryn4lFiX
y63p1su1zvqT0109f3zfRUQsz5BzWXUjv28Uc8m4HqPnqsFuhdgyP+pG9M5NzlWNmYpFIVendLlU
qvVeiJpufspj/qcj0zfEVHz/kwc6li3iTc/H5Qr3kVg5zFSU7uzsxvA4kvV6HePB9D23fXYpA3zH
5RuWqABxpjo3Hx8GqTyDP2r81Tor3gpyxIMQMMkxN1s7IIOq9vMMM/7MXOO+aNPaN+sRdQAh7L7V
1ZQZhWkGmBz1baEEH6mO/X2M4vaE1mnaR4jQzli6E5+22Awy9AA+YOxzMqaYt3u0AhalD+ydMrtm
vqtvLZ2DgEUA/KE5ygOd+4RU7OQyxPbNx+2FEX856AaC9Enkkpk+k+SqR1ShF3zdgvLyGMU6fk2I
rcFgrLdhBqLu47vVcFiTeVWeHULxOEK4BMq6QesPsoN+fqVHuRlJaWTk7YEks8Ytcm+HlC3fjho1
x8cFsF7h3OKXRCyMtGeOMW/g/hbL6p9fv+auJ+CjU1xGkPS7YGC88qVObO1gx/yqCzgav+wN7UD7
zOllJ29gavkKjOwd2rcFCPx/2TuP5rqxNNv+lYqeIwPmHJgX0ZOL6+kvrThBiKIIbw/8r+8FpqpD
olTSqx7XJENVqSQIc9z37b02o4dYEqq/Fp57szCCo463/Rwy1HgpR7lzh+RFo5xML4OuR5CaS5GX
EdHNurYPJeOUMoFxPoE+2jo2HxnEheKcIydXL5i+nCSnB83kANoI8ocg9CRT8GNHfpgx9L5Qlu07
LQ1bFOYK1wDO+8Gmr/Furh3jXN/rJbk4WhYyKYZgCoKBV6c5qbcLOvMmwhy2mw30OxVorQ1an94n
1B37ec+vMHRoThgi5R7DH/8gQ+nvucn0RhNFOm8RW0VPh5M2i9FG17Lhk2ikuEHyRtJ9oLkceMpl
2cGnPtVjBf8s5v1hzVhHtU4fCMH/Zeekb7ggeTQTI+D9WduUWdZpzo/sDN6rKMCXibFVaw0T1lJO
pCecacE1OnpOM2Wd7dygfquXVnHeIRVaIlvCmPkEoVHMNrn5gvJAbgoNjBtt3gdqH+Um1aJrbUCN
X7bJ0hwPj/gayJMGZ0BIjk2paGOmA1W4YtQIVp6z+TnFM9WvbHYE9gbVPvvLeW6SFzMpxzUYa490
eN28k2GarZVLh+cCalh3jAedV2jp6HNXQUh2zybR62QVlXF7HYWCWskK1C7BA0QV9tjs01bfjBOc
sA1w8Mrw7brWyFvrPmttWb6SQ/dFxHqJc90a0ze3trSZ6pg2zxQlEIbs26Ipt5CF0Pazk6+JSUsa
xnwi0PWFLEVryjTBhYfzWttmVjGoS1iYrnOABKXyfTvNrfY0EXnnRx3UjfOANjh+dOKgbL+e0jq+
lL1tTpuQdGvtVIAQIFPOvvtuK3b9d5/yH0WXX5dAQdR//xc7tR+6l+xrhG3RK4VnAo3UWqrd31Wz
M09DWl42hMrEE8zlOXqLUxYXq3Dvugagh0QxTUufL/331/3gLRLv111YJyawWuenKjpHAtQ8bdXt
jeF9smMMWnH6WgwUX8cqffv91RaH4/c92verOYSfmMLwdBxVP94lkXSaiOei22cTH8iyE/BSYh9C
Ygb+vq//tPn/0P3x6IR8905+Qh5DOmyb+Ev7j/LtH/gtu/zlR/jx3//9P08DmMZ1NvqucG1sce9Y
nm/OOMf5C3stTQCdRs+72fx/nXEWWB5PYPj2LBw3dIj45v7ZA3JJB+fj5l/a0jFN/tW/o+T+qQUE
+geX/JLii03eWu78+0EzIRgyoLfp+3Qs/Tx8y0Ltapyoly6YxaHY57F+VKC6aaM+GSl9bUv9Yfh4
H8cPG0YujUXf4p6Rry/j+rtxW0rbrlw31PdlM+mXnYs8G3L93NGmMWt0aIkGd1JkwUUFvGfnmHhB
B/OTYLM5R6zwkK10YC7Uxreth3nJAdQW4UgSsl8xv67BolGerr6QmMpfYjtGkV5LnxM2h8sfJ0FU
Vjzdq7lEZUNynraZpLcXJWLBFZrSc/Y8BaUpvWX21BplWWs9BfxpFQ8TXqmGr2GPUW+Vo30SpnUW
dsieYpw95JktLnw26S4xWjJhNm8ttVHpOfD1GzL1qk1Kvc7UvPbG9j4ZFkCbECCI4jeglQumE/ma
7fh57ZFwBQ2kzNY92iAYfKdRC+4ori6FrHzTt9Uz/Rd9h/rpGlbhGWemlznsUOCmfm0P2c6e+TWG
FnyJVRRf8lHo0JZcQk/04UshwnVITtc5FRfJ6a3yK1txMRg7aPvCPAn/ox76/6otGIa+LEn/uriw
BWgRv/7QTf7233ybS1z9L34EvWHoQ++NYdRI3+YS1/mL6cUG1m4svg9r4YL9s5+MaZ+EdxpA/AK6
ySL5v3PJYs2lSEG5AS4q5VdP/jtzycf1lw8Sm60wgGPwR32pe3w/jsNh1Ge3KjtqfR0YfgJVaAeS
1+udC3g6bExlU5yndhfTZozAq3z3rH6x+n9YFzH2LtUTOB+ANei0f/R91HU4e+iw293Qmf3GmXJC
j2MzI7Enzvf/h0t5LrUTRyyt8w8TFrSw3jBy2e7QscQ73GkDB1vSU6Bc1/+Hu+JRepYNMJvS0DJ3
fjc3zgaVSmYoEjLGkWKwNdfrpm1Tvx2d7vD7u/pgnHl/gBb3JHTElJikP9wVdPkuzSQP0Isx3PaT
CYWzs9/G3l6HRZD4TomsCe5HSuGYhsTvL843+P2u5tvFFy0EXzEN0Q/32RKVFFhV2+60Utjke43R
pjBEff77q/z8jUiT75IeqLCBVTgfrqJC11Lw4LpdQ+Bcw7dZKDAqY+30G6q0AKp/f7kPLAluSrIt
Zl8I44HP5L0Q993Lk3VvIpduux3FmRamXfPVscw3UmRzBDs5dtfkG/bky/j/wq/lLwbBz48REa3p
mVQSFwmL/WE1DyJOTUQsdkuWkKR152W8LK/c/P6+PizY7/dlslLjO4A9Jj9COHBXsGuo025nYSda
WZp2zu7zasIn5o96Lle/v9qvnuL3V/vw0kiOCOtQZt3O7SFYBbTGwh7cRLUYi0rP45iRpi+/v6TJ
RPrhc0RPSfiEBD8AH/HjVDZFKZbNgWFnRLa4EqXIHkK9Q1RHP3lPGhlqw/rk9JOLREGQWt3q7rGS
1r4Lm3LXd16/6UaTpJfBqb6Mo6UdJlt4KxMvz+1M3zhzItKn03r+w8T00Ze3vBkLPQ/FZwkH8qcv
zlVUZMqWYRQPnSCQWBtwXBOF2m80zUJjiA/Ar9xyWNMCrDYmsUPPiJ5HTsxudUmIuuWTM+pdwaL9
tur/yy9T/uLTRPdqWMsIhwfxMVAh8TJI4TJroc9HG9h8ck1sw+jXLgg3VYfqfoytxNcHG6RcScTO
cSyS5hzkdp+iuEQr2C++44WVWNNCXFnwn7FSuZy0zXBi12U2l6Y9a7ARyRMjU4icP/y8FKYa4tCB
Pz+0vRv4Hhxpv4EusqVZDwDPalz2OuOxJRybAm/GpimQHomB8iwS6T0QVk66YiIg3ZrTLXqnmFpR
e1V6zryvMbyxfaTAMQYZcbTRpD9qyFh2SUHcYiCnt3SyTq3bpuQEh6Qr2VF7xU8utr//Wn8eIK6U
bAwY9cKzEez/uEaMiqKQZHe3w2hwSZhtRFyEfjDi8Q56Q7Xputz4t4ckV4QsjH5tOYK868q+m9i8
Zuxdb07bXRMEB0OJxeT9xSvEeWPBSYcA/PT7O/x53nbRnrooZYBgsfX5MK2p0OsL3k27w5zNoaAX
w4HEb1hTZjP9YcH9+TN1Ud5BPoJKspzLln//3a2FHUrZgVCSnefCKy212jiUQ+f84QH+8irCdtmm
WHgXPr6yHPBXjiaD5c5u9AaJv6ft4ZS7179/bsbP8xh34yLppusEm+WdQPTd3aQwzw27QlaNWYHW
qKGSrT3mZLSogu5moBy2FHz4VDXIM3AfQUrvSpHGf5qWrJ+m08UqjGQR/J1lGOLD+6vrUsxx76id
IEqSGraXbYG6t1sxtJBRLDGLA2FUOMf08ut7gzdtk2EXSr2/yOfZOhIeEPzhDZi//J0c+DLgrDz2
rB+WlVBomhZEltoVYVcc9EZuPL0D4E2O5WWgQINETld9yqCa+1mtTVddFU++Talu7bkFCsYi+5ph
+bpMXeSI8/BMOpzpIy+pbqcCt2bVxkj+wmg4FlN2SdjknzYXv74BD6SaxZae8b+8++/ebWA0HnzL
gYcaTaewcaotBNvwHjohiz6chHWgQCDCyWxZsZr8CCP/sxs7d6qxvUNXBYE/uk2/AaXu3ZSzU965
Yv46y6A4Wi6lZdDjE+2fRGOtaLMtyoTqD9sjY3nt35WyWK34LL67gw8T19DijA7LCdG/loTHAHfv
sZVjsRz41y2slRVOFkRWiQ65goaEqojz/P0AsX75FVBEw/iAcdz5ONzdibmE8BO1S7SorWgPufKF
bdW1IxRKCE9/heQxPsJeib4Qw9N2fUiStYlw3kIpQZT51tQJam/AoqHQMgaUpmZX+ZB+9B2GA/LY
k9D4OhWGwVTp3Do0LaSeEL6heY9Ydpq90Uv9XAOgu6irPtMBu7UnLhQKAxQ+GRvyD8/8562ba3Ma
xDUCVUDntPTjR7PsetKAFt2uTrLHItg5fZKttRkhKU0F6w/7xF9M2zY7Ek6eUFzZK344UagMR27D
pLOrwuLNI8OIVZvmlMDH/YcrLT/pw5fElZYEKkFJBL31j7dVB2FXOQjVdlMT3qXY0B6TbF6ggxOn
CQmbGHApVv1jYBvRHz6hX6y+ti5gaFsWCxMb7x8v3YaEQAeJvuSgT58IULoenfqki+Atc9oXjrz2
Hxao973nT/cK94BaIgdujD8/XhCwthrjmE+WY3hx6iz2PVNgrSd8vr7Vz18JDrgr42xch1PF5kbQ
Ourhn6x1diu/Hz2//JjAaLKyAH/8SUgQd20vo57xO7hlu9YrB9MMHssVxsnQl1Hy9vvL/WLRhElI
EZUS4UIZ//CS4cSkIYhKXvLU0HusUDzPnRv94Yz4y+drUMngS+LxCvfDDiBRkA4MUakdZ+TGd3tg
yn0BMswOyGYelMXoJKhirU01rpUATTPVgIy4GO1snu0/zZE/H8pd2+BUyKGcuDuwjD++7GHqJMKs
lF+mp8FDZBSk/ma+QAQHED03NL9SebGLFlN4mXb6H4aV8asRzG6Ih82+nQS/D5dvQ9gRVqE3u8kQ
0Uvl4GShORy2VwryFoFLdmnbPv5L7PnaRCcbxWWdyTUsQ1gEUJ9AJwzaNFz0kUUfy2zbzvhbo/37
L+MXvya9c9tmjnHY5wCx/2EpjCBITbKw6509BnAMBMkWQtXehr18/IdH8otLoe0RjqeDtHTdj7Wf
ODFUVTdOvWvnIH8Dc4Gevoigumu2rl7/7dtiDyqh0C4ltZ9mtYrmfVu5ot5JM25uQLvY23JygrOk
aT///kq/mMS4EmURtoiEmX2sVJigXGBicaUY+90a7391m4e1uWF1I4FrzCmRl9H0h+njl4+S8zUW
YdvArP3hrYWhXsB3lPWOlBYkHhJKfpzkqPR09C+/vz+Qv3wCH2ZNdho6qEGoOSgoPnzJbirKLpyh
zhB+pddbeyKFFkqKGFBv5kGR+XYDR99mT575tdUP2paTYzdu5tGxclLJJYMrBkfgHQI1ZQ8mee/R
GuGd263JCQFxDcQ3+lwSPnaRWq5UiEAy+sIKrBomQW4JmLVd0lTxejkY28HSrelMaotomeSYeUNQ
HRLHEA7Xnd2ZgJ2g0Ulzmxj5aG9IjY/MJw/2af7VTiiWhKuKE0wE7qKxgnUTp010r7LSmA5ZQXVt
RxRSLjaaXhnHfB5Hbae6tFeXMqf1eiGA2QU3uLWzYsv/1kBzDo1KEccID2FwQQ5PeOE6xZK5CyIh
2XYSeXqvoec5NjDz90aTEko5hY3ZgMmIH3KFy4nUEtLsDgjkQ6QtXVmm2ymFM7fJKxLBzpOe4ySy
K6+iH6HUABGdPBh4Y2VPutZZrhFLQt0hr8x1lctlcxUjkvvsEOICKDhoR392ae7eVpJAox05OMl0
PaD0vS1i0ZAxodWec9JJZgg3hASE3YFN7Lit3dGLkQKEIOVEFc6zr1Ti7QoUYOUmQyDdIoww6RrV
GNXv8SegJs/y0kKhHPX4/aoK34rb3VDn3XbwhB6DysyeMjwGp7awybrLk3GvLSQIq/auumzagtHA
COMUJ4geq15EBFIB3duZIh3WKVJvcG790eqnAaWN+gz0n7DqDoxAl4zWFhPSq7C0AT3vRGMeIsDO
JjB944nY3glvRlc/YA1IsKyeoYsdX5yWZBjRkf1QOD0seVvue4sUt35ENh5nDwSvbmzy5q+lB8HR
0Iv4GosXoBwdAb+bZ9GFNfA+OC3EKxWDAZotuZOacRPHJF3SFwwOgSdSf0zSjk0FpsqMVWKtlDPf
pNl4qFuk2fg/JP9IF6cQWh/RHNMRse2sp6Bx2gbcENkfeAMIsh8sjB+82WtY/yeim8aNMbjRFkEE
4eV4JdeBOZm7ma3rKQiz6hk9i35eRCRLTG1tr0e9bd5sDQms1hLy6FKwRgNfygP62nnlFMF4wJBi
HtTk4AAa+yMuzG0sK2ObyukpJyTqqYiDPYTZ27ibngjqopWoexTquuApt7UQWghq/EPfOeQ1azVB
ZBIqvecGRxVY8RpNsItoSWi8hxqLRuLNa3BQ1SlutP66Dhv3pDrajIOlztspAHY4ki02acVXVWOF
c6023scqJ4cvd/s3oVoYl/EwU+FKkZ0jBO7KupgtjuZkYJAAVsZee5eWbjSvTD6exxwH+Lh2as4R
LKZMEgndxk8YitPLeuArSybUYWDcDjCTJkgNbbm1jdk94w9gXBgQmwAv1aTO3Qnwk/o0RY2j6tVk
BmJI17Mym08YlLZ6EpKJp5FiVe0czSy/jM6cVnsrzTDZ5G6Dvn4q6Wyfa5qNDCZ13CZc4QaR2pHy
rK4o0taEkDU8Kbh9RbaewaLcvdvzzCwx74K8SOPDkCDEl6T/XRowabYIUqGajNhxjlGs9BdbD9hP
Ut9dSEt6dlaxyH5pcVTYaH5ChNqDjC1M4cq+FX0K+5/ifuezCwAk/C4pnQl/uKfPlL818GKK1ZQr
45k4tmbNEU1eeYVZfSIfblgThzbtWnYsd+4kkk89AAU+xowss9asjzPuGz8ewXCYwlKPVOEWd7ci
ogADCF8Ccqj6KSLl8UtdiXSbjlr95NRmvE9go2cHC6PHNiYD6hHMORmVTjkMazuQmNm6WTE4wGWA
fwIIQhcWPkXChutALFq6dighbziVes025dyU7/OKfFTgHWH/UAfDEsSH7cJdeeEiO4EEidQtpzVI
jEFEisLAPHIMvSS6hTQPssJpOqIkeZzaA6IdbtFZcobPQnPmV7XT/qE3x264CIMgBO5DJkWpo3Ms
EXaei0jwU60q3gn4Wrd9a8p5xU6kPtpVFF0lg8JPSGNyQ+FMXkG1qO1NQSbKdu7GdDuUo8h35B2H
V1lW9Y5fyUheMYhqBhVvlyJ8fUxh2l+Bha1emj5sbsSMTVDFPG/4YdNuJsJs50Y8VK0R05nGp3lT
yaZ6kcsJ0y/sGYxRWqPP58nGeznm/FiNmF6jEfWxQsF7PveqemmnqnnqcQJgH3fqL6URAgqYIawR
9FXkwTGkGoHlv1WvHnkZV2KuNZJ7Si+8GuHnAxKx83x6JclQIEuszMEiOcQajGA6N1iWq/Xg0S3X
0DjX+HmiBJNN15ExhCvTuKuMSV7FsgzuK8i0l7bsymc7RA7bLsHyyADmwMDiwCZSdsjqwtYFbNTo
wTokNvJsyVffC88Z710tYV4Mg3j/ruAl8SO86jDCz2irJTvwAvjElbDqDIDQkkOIUzAlfTlFMgpN
lL+ATM9dheGQtetkrhA1zIxzyliFepwmitYwctWrEwrpB8GUHYymXb7yLqo6ei6mvI3zqH9AHoFT
aSj5JTOJWdVtGzKNksi+1XBiZoQkD9HVZOeFgYGjaJ6yeh6vXVt1D3o1pqd4ed04jdxziX7yVIue
C6UEEXkOcSZLME90JRRPzU2i6VoPtelNnzF9aaMgFoiifXAi6FAcaj1C7mkN/MRyTrFa6uM9XFj1
Og8EOh7nhpL4RgMm9ObgjSqw7kbBgv41FAZIsOaFb2sl0m6RzDmQUs0OTiLiyLWqOlVPh7wHZcy9
8yXNsD+Zem3Bl8acFV1laUIGSm7M5TUQHoq4kPV417pyYRTbVukWJAS1byWcCyKw9Tzx63yo37Qy
MR5ESBBbPyjjK/pw8lQYevUNs8UMGCohVAUf9RKFlcjuqwlwWfLOsAtpVcVjsVnJ1U4fUqMhD8gw
7mYz005eqzObOXb/dazc+qYNoC1hraku236qPo3gmW6M1g2vArvGHOchIkUHR8CqipYgOZfxXWhh
+1hj1NJvsPIo5vgyzeWhnEoenms5F5yJg23VETKE69l0qJviDaIhbLnPs3LbyyCvwl2fZf1e2Dmv
hmXz3EI03K2kE8bXtsA2TOq0um+qHl4w8rw2LPm/VFVV66CvrBeAVXILX2f2K4HVyrRGmBS9Ze8M
nteKjqZYw1xjHLZWPp2MvMHunXFqKEQSPMBChPeqlbfETVz0zqLE0/WYs0zTrAeCdC9r6j86kTq4
F6uGy4L+1gdQqREZfjvbmmmv67F2MeIouComGdzagQnGaoy7kEk3n1dGQbOxNqR+kHF77KcpW8eM
zQs9HBpghw4RRhFKIbb6bAE92n+UUD97EtZr6hTjKS1767XPxLGOdYMpjUz22VL1prANtMStOBvH
RDyy39bR5YyYMYelz1S224jK8qEOSoduWcSGtE/K6dEdh/CkFxDEnLHa22VWr71Bi8NVjH7fHebP
1P/yT2kOs4M1h4cE4jhkoueE4zuYoSM/SVN1SDXdWvUBvqU0F0htu06e5UE3rkVm5jf8waEoD4Kv
qzWbqc4LT53iIp0MnOuOYMYVhWl0RE4gPnuxZz+QtJXt49h5GAkw2VEujdgHspVb5Qsfo4yH6CJ2
KdxgKD0E0FheIj0Ytr2r6bsWYe7aBTm3HnoGI4ivdjWklArDCboSmwvxmAi5K+RYbhlOTMBlwuk0
tAFxLBy/tz7tzMexEsall3szqoVc3FXRmPgje9gtkM7l1lT2YEjHuZl63pLs1VhvHfaFq6ZtyJof
x+rrTKvJ9KuwjS/rhM8gLhBCw48pAD9VFd5m3KmYJRHIEg9MtjEEX79zbDb0EIo/J9OIRB3hXJvW
WbKSQjvv5tEixdb93BIFvGUoboEpIJCnx8aGzOkusbcG94Rhss0Q/TZlCsR/47bxydWbeZ3mlnum
JvgsgR5tIokJLyWY4SqHglj6pKoZNC2y+TBNZX9h49Qu2KNpKQPOLo5VOCZEAFtw5cnPXTJVG3gO
q0xLGEb00PoLL2iTp9wU9k4aFOAprZWsWHNFSaOLtfHaC6z6fKKYvRgW+jhddU2SHr0h1k/SEccm
ccZ9AJmyd1V6QTRMeaYKFHBKlBnN0aHFcqJaUmWSCZhjsjdGzXvy6JlyzgGvUSxhyXL26wpNeOIU
EaaHvjWeiKdtDqXpvBiz/TVoyvqZHWv2nCkCyBMUcvdORpIzTttw0wKau5lsdizZBOMTJ3wL6Awn
MaYNfcT/SfDEUbPKQax7R1fO3kkNKEDQwMorbQiXbOIJAAHlG2Tbppvg++uyjEmoNGTynEPmvzFr
N7+xY+rIq3hiAk2ioX3NlKm/FJjaX+tAn3FOwO++qlEBHCWA8VtUwTC/G3Y8vLeYQw5Q6IxVQrOt
Q1a5rCjeWH1itaR2NmcGqaioui3CsGLzjv0xJ9MUoOYxTEf1mqdl+6o6RRFBgU98SyErQBqY2+BZ
V4nxksJ6C1alIIVX1WPwbKZEgfkiiEEcVHOgXjVZ4a425x4ixZzK4jarRyYGFY0L7gEiYbkV3kBF
gwQgPo/I7BbfRUEOdwThkMjwsAyeYZbw33gVOV9rJ/FSEBTAMCuCBSAkrnvFb0m2LHKpdYFKC+qe
CecWZo4o1Fk8y5Zzo170RuQPmC7DLZtXfvKswYA/iIHy4zoS3qTttGnZArR0SANcMLl3nkQ6ZAq7
IVjSzwKbt6TNLHV+NnbBc9/0mPjDLl5MTKHM38yu46pdbU0QfoTlPf/9MGWvhTD+aU9ik1A6yjTH
wC2+4jxR7sAmQ2GoybMHULEUBaC8FLcS/Vixy+KEcg/KgpgDZjqm+wrOsXeFMRm0bisxVk1NW97K
AUUFr5B+qz8ENfeXOpJ6SFPpaXKmUDH0uxw7fnSBn6R/621qo6vOlFV0YWtGdJdOvbkrOlK6c2h8
N6nj1binKle/w72iJiSmQOKuRMdN781e53dkV85vHRcBL8+exgLq3lDKzOedMHap/UfTmroMT7HX
Wv7+TJDZa8zpJV7xy3rnk+rV1zhRSbbzuoZg6M4DSERcc2yOQOUYP6uB1znvC+p/UBNgVaz4DtnR
yUhUyQGuPUWUht4K9pw6lsDsCsGBm0WY9cvPOz1Ioa52yKrMeZyzq6i3dL9etpCZU5gtlgwzujcS
4uuAvupHetLNfsg7DGChO2IhSOOHmWy3+8HEV/BeD/yPtP0P0nYTVRiVz3+tQb2IMbiqcqkf/y1q
Pbz+9399+6/+qUL1/hKoFmAQLZJS5FfUbb+pUD3nL2R1gONoMlpMBzbX+qZCFd5fFttIlgTEhQjU
lsi1b4p2YcEmJ8pp0c0vOgG0q/+Oop38pB9rvToxNIjuwOmZi+YVPeyP7QCL9Ni8ZW46K3QOEnXn
GwL+3GgUwT5ujRHdtYBri6SnZyM4apCRNjZepq8j6gRgwnNcsP+fFAHW5B7wbWNKe+QDFuLBYOXC
wKiMl9A1w/scdI0fh7Z87NFoXtR62F7Pg6cF5JMmMoQtpjkXIUcR4fc21podISHpHqpGceYkZLHm
o7zJmtZ60QYRTGc6k7e7QrrYnvcJKXD3Vhp0zrma61mHvmkPEFUFs+BrMk+cX0w1+u/ToZdg1JvU
AFNbTWur0S3EC1b3ieE7RJR12U5RlI451tRwnatlZpK3IZRf27cwvqebKgvie2wAHFsjgBZ+Eye9
fRA2MB2HtffWhjV0UJCwd+aYvGa1N21iJ8a8rtcxztXeNHeQzO6m1GLbkThBsuevWBcTqRPwnUYr
xl9ktc2qQUy4aQ3tM+EzWIP1JB8OWOQ1jGuetSFUCvh3z/lpTcBkLXEyaeoEM1te9B5bJZSUjnHo
IDaXZ+3sBQ9z7jq3lSODu6adTBdiBcnfAFkrmZ1lig6Q7zRB8tQPDYdAy4SsgXqKZwBbtO7G4miD
+jxr6WrhVcyHeGVCm2aOgzN11nZt6GJSq6KNE9vzqS5C/FM72n3NPjXsFAfgxJ66HQgjGWZoOCgJ
IlbcmgxvcoixD+TmEwAsKj6z0uY7L3MyimHhwDkO2I+bPcQNU+N96FIY0TEiLIvlBkWEp9TO7BIK
RocolKCr8iRjpfwMO6RZ1hQiT6TMvA2pLb5JxekSxcYAgZxKpk2Q+CHu55MbBVjNIji5aVoOwOAl
9TkBtxVywKKX7CijrbJZI1xUSXPY0Crv/WZ0Wco15y4dJYFB5iHsmgs5ufiLqcs5cXkp6rn2O5mi
4qFWAsJri8VO3WtaBFPJcFYNl9mGSLBXeT99MvRh3jpOHGyDfrrVs0Qd6gYbw2zXyXmdazBLJfUy
2ibmcQkwIfLFwB2h0QXJxRgfWerKLY3l+EwjsuKg14s7187Me28yn4vWFX5thNAVolbzBdG927Jw
WuBGFuhkFQ8vDcWyYxOL8Ky2SWqZ51zfEFO4K9kTUTvvtoI9W5pqEFJyrcCCq4Fzp1QU+WEUfQUG
9OSMBnT5oKxWdq3PK080cKHgsw1rrwNDyEGkoGg+VWgp5lv29mpllDE1HFNCjm1IVOO3T84SOQGh
DkYIykh5uq9VVk1rN7J4OAy2PaDbdepUi7F8bvf4hQ/FIG9rKzuR2Xg+G8HOazqSTM35LrbbXakr
mLjhcMLueShw565dHVtdwtMPSSxxe3Gv6nrnTuNFYmojgOZu3DZVhlE1mNWKCO2H5ai7GoqcuOoc
DZOgdGEWg71Osqi7jeFSuLVh+CQNcwxoJZNgTMtoOQ4k+TiugJoZ7JJNccNZutjk4wJW9PqBb6tS
Bh7+yN6ZKleUwbxu7zbZl9mZoNmYune0mS6PHR0rBJNWchl5bbLvXFoCjArjJozqm560FsA/a3cu
i8vRFcnnbJnN0i5w8NLA5jirKlOcYrO2j2W1MEyMhLP8WHmfnDp60jUF89Ic36IWhnfoKKD9MdUo
gJSTL7XAO3YTyHu4od5Naw2cgGa0UGninAK7uSG7St8yTVAvJ7nC8akQtI/MK93apJ7QryqrTS4T
s+v9ukW6p/OitnpZd5dQx6KTNY7eRTPqpxnq1lok+ScVIohOvO4Kojh9IexERDez2S/USdkFs8sS
gtXpyTaxUotfrxSfIxFfIi1idWD3N6YG3cGkvcsAqW7NfA5uh3S4gHTZ+KPRJveOltzLEK8URMrP
avae7NA8mJ20+Y67aptnGTxic9iqgbMUATKemQQ8xVpApwxrVBvNl4K0jI1sZrXXW/OuCjgbgUoq
gZxGGaEB9QBIxbBOnVeBkIke7NSkFZHNG53DBlXwpczqPXN0UKj4KGMvc2mludeusnYqTsbTyKtb
gtFC4ojs2X1O8bI+ZVBw143lMNQ00q9Mp79wpn7T1+nRcc2WY3ltnjV24q7qvkKvG3hl5KdT5uKC
6OZDVLb7tkqOfRykuzbT8c+TC7iCt71lMct8IsscyG/CyzkSdeILlWYkuG2puZfTrIubKKegOTtN
fZFxwsWw3pebKpHoG9hkw3Lrzse4Zk0YsntD9PsiKNmzzyysiedtzKa9RfJyifg3/9IT2kxo6xNs
9mzTcz/2CEHKB+Mbn/WTRe2UJDIkMS7gAinny1GKrF+RX1lR/I+MMxnLcAshaFqpLrQ+BWVXnXCD
pASgNfTgN27KzNRj774OtV6lRFlBIm1Z16qYCsNUkqRoGAbk3K7qzk1cGn5smtXeo723CiztHprd
sjwP4bq0iTlxMdnrjvmgFVlxpYdVT5mHtCOqG9OcdCeS4DGTqnQ+jr11L0a9etEajk0weIsu3UqH
thYpacZAhL1AkLdnnQW80HpfcrpfRgS/ouXAf1KyuB4KTfPrVLvJp6i7Ssf4UTUW0ozRLo/1bD+6
SmR3gLaOpobB3OD2yLDP6memV7EfjCn4nMxGsxlk0NBC0cxNQl7zzl4a7S4x7H6eCm5W9Z+8MFQb
at7aRdgP6QNU2WHl9cp9szsZ0r+uTI4rVvaZnExi5gaqWGnnfoI2RnXAzZ0HBxDwWgtsuPNOlECe
Q1s+Dsi5gBflK8sCKDaKZRDxwnB8j1ZKUzlmQvb49UICSPDqvRJ29TLpmnPyvKJ/xGOy0T2gYpnO
GXnqWbKdpDJy343/h70z240by7btF7HAvgEu7kOQjD5CUkiyLL0QkiWzbzZ78uvP2MpMVAMUbhVw
H89LAkbasqWI4F57zTnHbNm7rU0LqVxti1O3rjA+BrBOa1fFFw2aXZ+Tr1HAFmHb9uqbW1KtweM2
GR4IZbt7Cs/FC3Vh+7pf5idsXeaWrCSxe9zY6RkQyafIXahZZkGjie0FQxsNz3hWTjbtf7vGwy5t
sSUMo8bmgGBhRxcVdIKE2Ayaap3p18owEJN0S5xxuqybou+Wc2lO3n6qNfbfifhV4Dvyh7lItfum
GbVHHpAd4Fz6A9yN3U9JsUNv77aw1XMOr06pXrE3k4uk+W9bMAv+UKfWWPyaaCQ4MLz1j2UClaUq
LPuDAgiIfGsfe4AtxUah1yNcB37muidb6PA6MwCPR2eQgc9BlYuGu4iLioTWk1ZC4iA9UDJ5YMFM
WT5yndfKKTm1w+Rs83KMHz2FQVS7MGj5ZTX+aL31YOvTZx3Z9o50xAc5OrEp+2YOB3CEh6iq9c06
EwngoNzxyh2tDMnbS5Gfi5q6HTrF3kZUcO64CCRVgxPPKnArt5HgDMzrfWJWzWaJGhIrrlbsjV43
N0mbjUdqIgEmGtcsyYznlDzSrmhs95QmZU3xKdRMdgCPy0p/ySjaW0vby07VPoYiYWjKIlYtZfSM
gFVuCqEHEQV2INrYpHewHd0xw6phL1XoCJylFe89luVALj1d82sFYkJKx5lbUB1DJNHakF2miVGM
G9CXydvk9WebIX+ruvyYS695nuuqDskCNZgKEPHZhAVAtcqA6wq7xF5BBosdFl3c4w91bd68CbC+
HRu/imp4rhuEL8VeH/pSLth6a9kCBDH9tukD9vzJxkDKuyjI9VuI//oPylk6+hTK8nnuO3YHOotW
MGomINOWwp268LME9PYGgEJ9hn/1XIpm3tYdc13K9uwzb2lFQ7GGc8o7fS5s1ukYh+3ZjZ4drTiL
ZDCvLVtCfxBAZC3MRnnSgaZY2aYq+NZYwt7R/4gtgez3c2tmKWacId4K6K+haTLwsA+0kPWz4pLH
PGCWCV8HbHVxtd3oQ+3aOPDy2d4lUz4/iMVRtl5naz7bHyYfrfHu1Ca7VvMyXHWV0HUtJlZSbb5J
THW56pl3VIAN+KuND8UZx3GDpWk6I8F81tw5Ck151d31PW7snaN1w5mrLty6DKGVJTBV4GO4Ksqu
SH4rrqDvzsZBge+/2Yu8vRepcarmhEdkAqFuGFN12zRccUe9NXZGP+702tI2RpadZJKHWUE9qrn7
bDkJ7J50fZ+d4Vc0xB+4e3j/1MbD0F+AED7X49qzrKviN7TZ0R/M4tDTMurHhnMGrfiTWGjQel69
Y4FWb/SYtFEU6WAzKlU707LykE1MaEqXqX6PLJ5ucvLg1zyqYaiuyv1gixFKaDmvHAtZxLfLaSCw
7jTJdnHd7tDyDn5b2uTLyCfeIxG9OokB2GQzmYXEjFvla1FnZR3SGFpeObZw0cy1UTDk1a0DA6ut
HqZe7/ejMgtfRQ/fZSl2EJiZFFv6dd43rzr2K+wtI/hDqxHP0+BSPzQi9jFZ59SdJBUWncrcNssa
nyZ1sLdtNTwtLdXqovbuPHfI7qtU0cDFdcNpTVL72Bhuu9cL0FrA65ethXfmyayQvtxWf+cen12o
/+CSH6s0VcVQx7s6Phs40vwB0MCFAKAZIqxSe1LPbpCN3JhGxwTPjgcOV1jMEFBVu7GizTOeqYAt
KfciBNbHAfsNhcWtehebg+vbTWaElIRFd7bW23unWD7ccvA2pe68O3HBT4zB9lINRbVvs+VgtSM4
5mm8amXNaNElhNRz742cfxoI1zFAcCYwahurYhRCwUCAZuj2Jn/gsxPj0eTtWk5bU0eq6Gfdr1G+
tkmtFgdmx4NTVplP99a45XFlhTzRF156qwqLXG7emzsuVO6NuIW54zrM1sWYMW3knsc0TeXaheNa
pt25MYD+9E5AMMFk5JkZ6BBRN0NOu8bIFUQiTU/O0qkbOy7SfZebmt+2APbzvlNPqDf9sauN32Id
LovH4l7eL/BKXDWe7uG8xuV91vIy1rm9YRcO2qYoJl+ZgGTBVutxI7jKaTIz6o9Knb1peYlt5wct
eB3lUdIn1fD27+Z5W2nqLp7YeRS9xX3GSpbtkKd8KXeg/Cbtv9a6eQC1eFkabF7tgicpNkA3Ce5a
eHP9UilBk9Ezp0cFKxuj81U0rw2qfLRPgCGy728sBpflOPFJ9Sl3om926HlGWlobMAR+jE72kTrW
Aafp/dzX8yHtFj3gGnniEf0DL021NXFCct3inawtjt+PHeKmlqrXVRv0HVIkq5SVg9fsDRbe2m3J
FMpZhnAdbQgE8BI9Ljtr9SJMhdXJNE3uVi+0J56dN30hZsJ7uw9ze+L25U5+DNweKjgk65VEBluB
QIvS6ZhgiEdPqz4q8EAPWazwQrrWjl6qJLBJRj8Tib13VkrK50bTA6NTt31nIUO0bWb7DMvKd5Uv
5iAneyqj5MvVxLVb9VPu2u8keLdN8d5riJa9+7tFNeeqmy6kkNfM70ovEFnlaxk8iVWMv5u+zdlz
52+JUJJQmKg3XaNAbq2x6K0u+5I18+IAlLomW1wYXbLojTbO+zbhAe13EHBnGaN27sph1I8Kc32z
meNC36B9QkgSS8tv4iRvxryEm94gE3dz1QZJT9BE2Cf6tE6tCi06gwiBy6YYtmxy4iNHlrXJV80R
nNCLGM5KvbY7s9MLiGRYXw9pIaJ7cnMqBaad1mLiRqBGdZuZyvsnBem+25bAvZZtq+RT6xtawrrN
5p6w8PjQh3SbmZ4m0M/4GVnAjdt4YN9/HuAbfWAidfIezBQo1Hb4w8P7/3tnv/uqr+/lV/d/5Bf+
xXDBcy7p/+8//7L749eEqiXd5Z9+EX4XBDwMX+1y++qGgj/6R8hV/s7/9H/+uTz/f2zjNV1VSRf8
+20830sb/zNc5s8/89cuXv2bS1sLRemsubkaGWzV/yJCWH+zSWcjtDn2Nz2A//UXEQIn9p+7d0Ol
hsAxIT8QGCafp/83q3c4NP+8eceAxK2CL6Zi6MZLbkvL9z9k0jy9pmaPyX5vuPErpcLzpu9QBYns
/KwU+5Hb5L5Cbf/pltrPZcIHPTjLFoDVsZeOTTw2+sEAeXzopJ+z0ibr4EmPZ7uoTeBI32c/eu3v
JYJJQKM2HjXpD1WkU5SAl3pTvt2j0kdqFNwBGjdNt5FSMcvHzo1+Gvd+4raXu315qiaesTj4pIFL
gCVXdD1YpHcVi6kvxvJu6XRr00h/a4bRlS31+mB1kRXUDqshbZmGJz31curs8MjCxsdfjG12kv5Z
ztcX2yzZJ0tvrSNdtr3022bSeatKDy5DGdZH6ctlqgtNjLoDht1BOncX6eEtMfPWA9vHESd60Eqn
byo9v7l0/xrSB9wUAsFeeoNb6RKepF+YWWcOCyzEvfQSs7KPsH3hL8Zi8K6POI4xzR45q8ot/Sdg
daQvee0rWPhYlSfpWS4xL/eYmPE83kXS1TwoYt43Bg7Z2am1myfdz730QZOS3ZbUIVI5U95y7mXn
tHD5yGfky6DYDsWlpXRrCnV3RPODTvxzwL/1wG4LfGOn9L5hVPMEyZsaPmEo0SO0K+tk5gsKs1Ja
7T7ubYEG2KRXOjimn5GHeAk2wvsxlwb7kZoGbyBueFCT0StDcM44jkjvPTjThOqISoMjVR+tfW+4
zauTZujFmTMWP6q8AoVZ4LtXOYKuZvWtv3OoU2OvNu0Z66YbNKmh8cPz9IHH94Cbr9Obio6gCB7x
WqvVUSgrnhHhVo6gTVLOnFpdpiAXa0DgxA+2+uRkb46O2h9QrVqFJDiiH5mOoO4aURnOZUpJQl5D
I6ZN42RKPRbzSfbWNBH6LAIXAnLKc3xbZsoc9qox3y/WCAyyz2luH2JzDrsUzvlKWR13yomsmwWM
IWiFa74LKrN/LJhOP9rBMQ4Ka+fMj4Fa7cET8HuScb7nB6j42MRTFtsEBp9wbhK57/mSJBiXIVCr
eLnXY96a1gAIdG91I9+84LS+UWrKv5HLHJ4me8DvAcEp9w1KL8PGLfiC1BBB+i/atAqXsVyCuS+b
14TP3y61ibkAJMB/RrNFB/8/6YsfjUZRxAIg9TMV67jTBqP5smbcXdFQN3ff/7IMVoa7HQeNL1/o
uvMQy7pDhA1KH4wocR/MmfegqfTl70LaJiqL2bvLzMmv7YWMUiq/8W/bGImq/tmZS35jQcH5wRp5
iARAMxaWNh3hfYa2t+93WgZ/e92shM+5Ri24h9J58kIXSfBuauQ+AqsEjmPsjj/YgOov7LwQxPvS
dB5aKzYPdR7NNw2HRdC2eIT0eHDMfTPyorLyqY5AOXnVdOCK22Iq+8/eSdJrpdb2navZy0lEmn6j
5M+9TUIpQ1YkyOmrZ0Vvno5rdbLKBLNnhIyljC5/I+j9fFvEifJYM6HsVppIH0WMN6qmyCj8frXK
qaT7OF46l912VPW+BhPBryVXekG3PWuiYx0LrZRp1I758sNEzMwpGCdpauTm4LqvLgZc7r814l+2
XrsquTKs3A9K9zQKnDOjVb9VKf7S0l6oW7jo/YDLLr5PRpVKlz7Zl1n724Kb7XGR3/Tc2Svduc0d
rR7s93oo2+zU6CGU4G1bIribyAJypWz0Zql9V2K6e84xsFkGlBMt1ewbXoTnToK9bXTIINeAfdsO
2G/NYcmQlss1nb1gmrOggxBuSFS41gMN12Ydra6OGaonCRa36xxuqjea4QIqdeOQ8tqPEkXef1PJ
lVb7rGLkSXjlQoLLhUSYZysw80oHa27AN2/hnFeu9cAxifQ2DgYuEWDoClT0TnF/0ROBGiiB6cVY
IJItQNQViVPHxoapS2+5OTe2XT8OErwOt3b9LGGx6xLKLlOA2wZOe5UNzdFz8h2p7MRnqcwLLLHu
sxiiTSZR77mtPVM1q7M2wHkocfAqVUP7SSLiVXdowlli41lQYg4DJK/U9atQ2UHOVa2eF4mbb3nj
kyWgRdAaYblrpfBhq24GbfltLM2tkdj6VALszQmUvYOFNtCg21NpnL0vrLNDPuvdJjVYMah05Wwi
CcY3vcgUm3FlkT5LcH6cSYa+JXH6K15PL3oUUPYTidtXK3e5Em2CwW988/irXofNX0lMPwWW1bmG
3F/wzH/gbdWG9F1q94YE/LO7h/VfDkq2z6u8CcxOYa+lUQrAmicPkcsOS0nFg9E078iLOrfVzmNQ
Hn+qsl4AUYPVnqwcgN35C1DSKx2KO1WWEkyynoCyVbb3Bg7KWpYXoGY/0y6k+jYfQ3xOVBy4Gedw
1RlBT3jwDKs5DhkS3E/Tscabg477nMu+hBqguMwY0aIwfRcqjDqIfXKl2XPmDFjYOloXOtm/gHu1
OHqo9hI8HRGWUjAI2jQ2oPQfp7g0QtCb6hXJvX4wTMIhqGhMVobMaTate23GZnqr1KV4m2SBhC2r
JCxZKtHKegmKfcHplN+tE4ksoIi+uyhsWUsxElzQjt13W0XSrdC9PSos3O82C5zEP3pZcGFrLVU5
BvZlXsRaheJPMcaYZ8OZ5LPJO6aCU1oLuYU3V8pDrXmorzVc8qMpqzciWcIR/VHHQTEHbk86OtZO
9nX0XqVc0eCtA5NCvtMQ2sJ0LiKfjrjaDBNqRCrYxHearBeZ2nTaN3gGXmwaisHrUEOCSQunmTPB
fzWb1Cf9fMhlbQmebuWoyioTboliX8t6k0YWnbBXovKERAX/LGpQALt8OLIYpZMVKfl3WYqsTSm+
C1R0wtaDLFVhZrjMZOTASexiPcaVRvdK9t3CklUjcbIJtW6VJS2prGspTYpb6jY3abVYL5Q7ASqV
9S66LHqxZOXLKstfclkDU8tCmGUieycy2YZA896r0XtXiOjdF5IpA4i99FtPtsvQzdpQBotY0LZp
yt6fFhrwJvTRuOqNE7S+qxxqchqU602nTtYPo5l38zTHQWesj4ttONc5pe2GuAe9N5W2szF8+QUa
Rz3W8ZeYF9aDHHmjqFG6ZIPOrM7zMR1p1Rlkvw5g6nMaC0roLStw6Dc9LKs9n6IMlgRBAyXJtRDl
mVYrnq7ayRlAIEvqVlJozS4vpyx+MOxMBHyEuylGWpzMEfC4osQcCbFQ8WV4arxg25uKZT7MzL/r
2WJUyf0sLnMrXLpsDPAwsFaxhnzOCmSgYaiD0k7Z6XYxLdy/ktzFjLOhNanW95yGL3NpPiiqN27L
ypMGzGF6jJx1DbVl7a5xZtW0WlrmBZvfT7Eaabg29i31asXP1p7uRjJEQeFZ2Z1wGuujm+sFob5a
P7RO6y9TyeI31cavNl6Ixlj6eHHH0cAqgm3WnLn9cPXu7rFd6mfsj+IWM6qEeoQBelGcN8Bz0UZA
Jn6f+nghm9CamASi6Fgqqb2JM1Wlm7lDHhxTNoS4/TgqmwK6kpnuEOmfPKWfN1ZunlaDQRuT3qej
T/REibK92hrbi9r8lYABxyGfescFJbwKWRkw9McYGj9UlLxPJ7ey8zRVHXN8Z+4NOyVql3mPKogr
immZZRSSa31+WNcI6u26msvZJAv30BTl+oJ0X1y6pPzFBZSC41oXA5bCXjom0VQDpJ5foiw59RVR
ftK5IZ9ZUd9vhypFCtDU9pXxxQ51cgC3PvLQdAztZqSZdYchK8ZtQZXjUUWvCZxl5ZM2VNMPe5iG
k2gAYq/F6IJ/WvriLq8EXUiUuyUfxDNV1qJZOm9LLeEoUD2J9udqiJYzFZ77yeKZB8cYW9oN57/7
0kNWeV2NEqQmK0qa4yLDVHjkO17lD+pUPbGOqkNLxuwiGbjreDCGrrZScEYYr5GxvFoG9NKYqJ4m
Q3v2d37PqihMaun3Yh/OX34nYoaS7DvrRwFf/4SFVkYA+z8TgUzPMiA4/xEXNGR0EM/m+DuRcUJH
BgtbGTGcyRrmMnTYyfghHvdz3uIaa2KiiXapjvfsStCYZXAxlxHGVYYZLRlrbGXAMZNRR/5hz1z8
osChtWurZAQii+9s5P96MP+jckkgnOxF/v3W5+lLejC7r69/9GBC5pV/6q+9j/Y34L/O98pHoj7/
8l+yzdEkqgEQJmQj/vv3nY/9N9tFECDir5qaijfz7zsgk34RKKBc86FFQW//r1olTedf7JdgOIF0
sZMCL8MGCrjoPy+BnKU1aLa3qoMy4ulqdphn4mwMI2Wa8HWXQOJQpXgYnXt9WfySoFWgdbJeluam
vShNvAtWhLAumVbXTpj2EyVIeQh7iVM9tmHiICCHJULCTxxJQgQLtu53L8b9pjdq4Q+eRXUgkPTQ
iZzPoWr6Ax+EeGcxoQU207zPVQodfoXMuIycLAxjZs3daiYRkuCSKyoXpz/16j/NRrjvFSr/YZjj
dUv6kWpzxwnUnrXGmKXxnUaIbV8tafGkJ8YIAKMz+3gD5LL+mWiD2LECWI8dvSUUwsFy/ohcp8EI
VLLA2ZRtHF/qdumf86x3z3O2qrdhavWgKpwH7rreRc0MEbhlHL8VCJKUB+QjHoABy1hKn1NE7GzX
OlG1n1Kwa6jqD3VTO4e20qutreRQi2mW4uT3jnGVB1Y95/cKlWnk6fWcK+3khkXcEXfIhfWIz4ow
tDBVX11N8+xlc3cYupUiA2WljjFPlGPR4UnJdcGTWKH1CrWuvgg7cdiAk3Lj+clSTEupa9KJ2Jzj
qLR2Jr6HrS4Mi6/arQ/NqHcXJ1WorRr0J3su519LPtjsbzLUGyfvHlbwRJtpsYstq4U5UJp5uZms
bz4GKpKaanlTqUzZaQ3NXqSL9B2g7OjH6Kac1Flkf7qpnS8X+hmzC2EArpxuMyc+1dFlSNx9DFJq
S/ed3bZbYdNLuKikVsnh6JvYhY7cLq334bbV9DueFm+7qtUM4RH7S8jnxnwwl6krzkvWPCcs554J
Lizvig11l6uJpV4URNETSSZQLKXKi5x6MGGbmIPRZrwPEmolj5FqV3ekeetLMWnPyazgC1AMU+wh
JuQPcw20362M8U4vW+9kipTekqYwUcBTTSmd/aAMKZt5PDrjxoPwmEPAkeoLldJZpY8eVoXW2GLP
d31dE3CvRa2X+2Vw6fFjd4CVxBxwepDjLgO2kaMeZCJ2AprO0s2sr+W9olh7zxJo0UMlLq2tv5Ms
c6IzhsQ5OTVa8WKnrXMra2tHU4OmYLUczEjfFT1ESQ4cb6q8X4wBIg3jaFnvVjpN77tBd0v4gAYt
ZmaFS8Lth2erIRWFBzbhUlfkzhM0uixENdDCuKi841Q7OsoHea0laFBHbg1hkmzyU+AO+8Z08vZZ
B4aQz+wK8gr5q7Kd2jlWcBw6Bf9qpqt3PCj5uZdjs24jO6OeNazjSH1dEzH1DO5KfEWcL50Xlb24
aMPOWrQHMHRD9ElIq/OtdPU2POFQcEzFDFWK0HjnWjlbghJSnNeajFHzWBCBUXsv+3CUaFH2bjWq
9cFiaalsancYSMYMLdtI2TZmXriyeT/KpbHeczg2vFPURYsPWtKr46YS03xf9Y75ueBPz3cUk470
5y6Cts1R4R656aly9cLKyvkr1yJu7U05s7sDS1JjF+kkcESdiGnz7ONvxEskF0xeVyZBGacZQT/y
7vWd4y56jSI2cLvtTzkXKjWouVni4ZidOCRSa99B/Z23lklXrUpBC7qjxc+YbtJoeSomV7rzFNT1
vG4FRgUWwbsMdvGFYDkrhxQACfCSKLDyQhpjBsPZoVcnOxgV7q5O2vy+0oszizVpGtas+jwnVnKK
msbZ1lNvJnhtUJE31Zg2IhhoU9n0ma0fXafdWQod83xWM55fsZ2GbVwbypbqJPXRKZostPVu1Wh8
sZSNrVTV1UkGXFSjY1/ZJ4+vFvF63AOGd1oMl1IQgVckn81417dUETLADoW6Kbt1+SUW8cEZxaxM
6cR2ciK2jdgl3I2uCvURkky0nVnOPVtm3D2YJpZ/laDggUaO7o7QPC0ZqGLHsVKjX/QzWfdLpAWd
Y8cHHp3Rnkia+jN3tDRAWnRfR00QReojvHuZJeYToc31QpCCPZqY86CZlozGQIPCSErdr2Y8b+mP
Y2PTq4iTPYzhZpONhhnCf1jv4WRlIRGIXVdUzTNgvx767MiyrK3WnTWWlsBJQ7kuvnR6aQoixQ61
vlnQzjruI4NHvAceOmhgeW4m/v7HGQbwRpccmxhu632zxJM/rgntKmicO5tvQKZpx2KjTWbCo3E1
fxqGaDkLLa95H3F0XjRn1b7GQa+3FpDZMNcibW93wniRscpQ97ARNFoXb0klNmFb9cU1VyfxY+Bz
eKE6tL23CCeeUbAqmP9VdkZZSnfCSMAv1qQHLb2w98U6vrH9Ts+EW5OXqB5UPCYa8Ness5kEyrXY
DC47iro01Gs3E4aneMVy763MmbHG2u07zBtfyIYqhJj+oe0sUB5m6dqHEj3zIbeT9aRlef0xdbHY
NDOG8nyp1UOixi9RW9mUFtL0WdCLuVGUxQhp127djaopP+cqUsMpqcVlrrzlZChdSiK2jUVA+oQ1
FcWbOMm0/lnRUZ+DoYu7bmM6c+gpXA+6cbY9X4BE8/HSYKauYr33Bf06ADJU1n1s6fncu6vh8qFu
xz7ABmW963IjjhkiQ41WM54EbUsuhk8V/bzOo9FmbsyRF5fIp0+dvTTpw//O9//JfA8cTGMk/vfz
/eHzPan/cbb/80/8Odvj2KXlnWWdqZmGatsmQ/yf8z11IQSsGPFN3bNdOfj/PV2lqipCDRU02B1t
OXP/la7SqBIBrkXs3LI8i7KR/0riNf8FFabKrwA2iNIAWXVvuP8SruKjKwbLiewrKUDlEEfVLE4V
iXJYJS6ICydmkChzAzGJWpTicU0by/uAyf6VQJh85OBmFtRq44lCkPkld5T0xIWGzEihuzhTmsp2
OfbXzqsDhZ1ufyOMzactiadJPKuVYHrlXCiM8pR7DIJs6LPs6lAygCQiCncL8KE6lNGCdS4bhF9y
vAZVWZgYpV1rCxeLPjM8+Q85TmEiDeoUnQvWwWdmlH7Hc1Icda+dPleteDPLns2t16mvlKI7O7VJ
m7e2zFVMTaUN4qHDopVpfL8kLTPAn21yogl73qtNbW55oZQrjuoI06wzbhNuPW3ktx4Fsy3olUHD
32R1Bdd4PZ2yO7IA+su4zLIqoQlgNzckFxL1tgDqvfUYFQPCCS8kgbzn2ZqXu7niwtTo3ss8u3Y4
qosfGWP5YGaK2JtDq1/bsmwPhCvYUGZpei7HejpYdpJePKV493qBhAJfLrRoATwJ3FsUqyojBg4n
OiyRZWzzSiu+yiLFP5S52hf+GFf4btfWe09Pv4ZBb0My4PNPS3Mn2gfTDG9Q48Y8lgr3TdcHQKcO
M/3s1i9lWr5gk0kvlWigySXTCCeTZi0Wu3UIbdjxrQbT18aZKmQDjF8WFsTUKx+ddQbfSeq9Och3
5LMYO3sLPYCTCIU536NUinSTOA71CBQ/BpXCfm2nQoxgZgQMMWzsXItvZq7l98vSrXSzJqqfrPQK
JIZOXidVZ4u/xaiRwB1zZ2YFsLGSXNTjRCf22QJddk5Yjl5AYENOTqLpfmpFu626bv5FBKmoNkz/
GElzpflNciujX2sytV3pZNOZFWy6n62qO/cReZbNbE/xZwKswy8aKA6JhvS+WYbGOWEJJZ+f9o56
RcjHkIYrmcd1JU3Zwmaq5w4x/MDCxdRJrlmHB5QLdkGMPYEeJ+N2THTCF0rJHYzcmXcayxK5rm9M
kCdsbNutN83nVPCPcoTdHJlvuueYvVdJ1kNPftdo86HrFh7NWbl9bi3l0+ZCszGSJMOjiQ96Y7QK
l3dpe/MNSEBbJ1O9FwRnypdb59REmBpKl5B7AbT5Y6SZbKujzf3K6VI/rnNJNs4eE3s3tSz5kMmm
n15tGvdKHnGXdtxoO+Dpiv0qn5ZTPSlMjS4+kqNr51MTlBEeqwUo3r1jUcG2CjZvtg0nmGShfug4
ZW8FcJCdW0zDD9hCNfSyClphFuVcdb2YBFlDxMJiUMGDz3SEQ4/tKjkWr4OPPIEAwssUUh+asT6N
yDZylj6Ps6AEchLaNrFUbm+0aW5A4USXxK3ae9sWuNLc9inNFfvmGcO+rYz1bmIjiJ3ROVoDH2uc
IzpuuqhkeT/Z9T1wQyXUJpYdVMK7yyMTe3Mpu1F/0nWRvaUq9SEY5Ii9T+104KRPokNFneXjnAnd
95AEjLlRL+yVkcjq6SE2RSuvo9gl6Z+4doMsJGev6FclKadRFV4QG5N6WIX2iZfGvjamqA7AFvVD
2Q32JtXwVzOAsQzgRd7RTJ4EUdo8KU6zwPfTjf4REWX54jZLl6riLIQdWZhzI+G62GqoxCgMia+l
ZAKdYW6ClJgb/JO1x8U+zM9VodKW3FSxb7ujfVHJqGPc4EHkkXwLIgAxr0atJvsFJqCvzKQaW7Nf
ZILTsl85BFeIR57ypWVCIZORGD4tCsPvLFLIItKgeusEruoGbzdLUvU9Xss4FNgwA9zBI20RnYJ/
Fyrjq77G/bkti1uH64GIgF35BlbPE8gY8roVW/5pdtd7VUu9u47ridj0Q7SGZownvzRRithAu0GX
u2MwOIn5FUvldnLmX5jxAdvxzCw2UT4lfgt+45wo6Jx1Y00vDfBB39Sa9UabBKXlRm2/Aqzls2HY
DWg5DMRams+XKhkUHlgxpkorNd/yYgQO4lCap0XYd1e11t6nMjbxUazPyAORr0+LvrdGuynxQEfW
I67mOWho32FSLW6rqh2YHlRuqOS3w1xdeIEr3fICJx0fpiaPGbstuLUDdVeLXSX3WdEtZI5EPP1Q
Y1scPUM4x9hNGhIdeeTteW4CZOnVM1ld48Yt6X6IU1g4BVw2LvC5b/Hee8oWvZQAuA0fiXRHoyho
pjVODp6r3HLcIWhhbU0LlhFRnV3F7j6d7WErFy9hZwylr7rRGYhCvqvtbjhI6wN7FSzFUwNOiA9U
sh1KGFBxT+etjgAE0S4qz7HV8vieouk9SVUS1qNqn9axc35pTlF8tNgyr1bXPnRGaT2CkHxWF5NK
By8SCBsGu7JeWXfu4AyhsJzxmbvycLTsUvrM+0OSwdsVeSo7PfDADGvBxD0rcXdM0WkwbsXmrYur
+n6VwDaXk2sEV/4Arkh/BS41nYGnjAQctGh80dJUkXcU61w2aXbUU2tbGxlmcxYVKLo/ZjLgWE7L
IkxZlGyceCyePDdudtwIxB04GM2fuwY4n4i+XExAPg6NZId+jaaCsrjvKM04J6Y5nRorj3+OHi56
pxvroFlhA5HlXn+D8XxKyor8ApHHx5xLwrbXcrxYXOs3dmZcuPRXdLNrb1GHLEDhJXC3pj6zyljg
Is1nLrHmcyFyDFAZ102TeNiOFg9vm8559NYOy8zFP23fUCGQqLzBQz3Ux4MzZcO2sLs3GezCbkQo
jlA8ZR6oQsWQvCuDhStpMdjEutl69Lxl4+RxcZr7k1NTB0F2ueTaW0CVhqxOSkN1iudMsatHhqr8
VAmXo97SEDzSKXezu/9h78yaIzeuLPyHBopM7HitvYrFnU02+YJgs5vYgURix6+fD7TsoVq2NHLM
y0Q4wpYdtlpYCkjcvPec71RVK/FvReoKJtSucC2FRlnoS3ht4E1Hx9jHqV3sRGxGZw+Y5labaXeI
mApB6gJLeMPAejzin0ZW4Xd6M6UpPWd7eKGbna4h6Tlqz/huvlaovNaZo+UJlW25c/xhfO380M8x
0yD6DbPGRY2bR2i1XfRNdGDn8a0kqvfFhWcvKHNfiygIN5zIe9EV9S5lDlmtp9LQR5Tp/rpIMzJf
Z52R2FpnRbqSdlZeqtFEb5WRJ4pauI7XkJ2+w7ky4bHMODELFxSHEwjkWVl6Td27bhOR7wYgJjsR
Kr6gQyhPM+sAOgaqTVqi4hBahnj3QVCvWmKjV12LbKly22gLc1avKD3oj+XZrQMJ0mKCPDHaDZtF
2mdCAuGnfoHzHh3MMQy3HnZErMZTkyGZ6xr81EazqYccjQmtRO9rHYslv7lDjZ/M4tZTfJBo+UYp
IMhWvo3Ky68xNbAg9GaOuiszd2E5A7a998eQlgCwMD+u3pKu6FE3FmUeFA/eGGeZfQodP8ku2tEP
qodh6rlrgHNGduOroKRSXqUaHiZBfbn0+nUJH2EDgDLzNlMclRujDdMWqP80/lCADb8PAWdIjeB8
5c9ULwacxd1k9uqIUGDUK9mT/CAaPzl1vV9f1oAIkFS71bPFm2dlE2iJEVsixgSaWIyA92jsVbWK
1Fh+16GQl1Uy+pjPJCr3gc3clde5DzMIRAgFjvvdzlUTYlOd1QWJNMMWpQ8usCXiOHULjXpMFbdi
iNG+I11bUBNDd8DsgvMhBgJB1WduKpsSxhyaAtxfkh1cnTMSyR3zQpQN5CZB/zBxBDEqeUwb1Z3I
n/YMjicyVRHH09tPxGgThd0kCgFKIw1zVYs8W+N8Tu8GKMfrJG+nZ0ya11FKZNBK5AHtIihhmz6N
knDx8gh8CxE26Jacc00TGS0l7t8OVo/yr/0PwwWVVgfUCZLeqlFlcRqLNH2I/Lx9bik92TM1/dVU
ztF94czNzl9udljE6Z7gRHZfjlmQehMCeQBYNPZbt1PiOKVNfR+GhWg3RD6m+47m9zFrdHmHtRDI
ay3rRx1r+VVCy/taVtFjWHjibJN+TfIk2JCDZarFz4f0Hn6GuPCCQt1DjmzKTRiq0rsElGTflnH9
6s0a8ZaaR7rtRizmtT8IPvvJHNkw6+AVXWf5lD+leL6++OkQ7hmfkSg80RHFINYz+9Hd8L2Hu4rZ
CFpBU0RqwxmVu1QzHN6MtO1Q62CbY+CL26+tCRzYkJ80fJup+qj4DVKcdTVON7XnZzTCgzy50xGg
B1HPKAUhDJrbxjfk1sQdcUQpmxzjeU7PsPuTY2ERlw5Liw3s6PIwCeNb7lfzF1rIoYNx3uXiEH1V
W+Fk01PGUmHy5A90fVNvvjamChURYSL71uzzu3Kpk6yZ50rPSKkkQJQToyakNlS+6wTlxKFMQwl6
DsY++8+lkJWOPjsWxTXkwYUoNaNHnurBg28FDbz+WrWDX1zLLG0swK8um7Fa8hUAy9nEWNhi/G0D
thB3/m6gxRpuZID6y42R2iVlb0xPbTmq8WEeDISdK6Nlw9vedKKxPOI/O8+EKxBYehwuuCXaB0Mb
ER66thpZocP6r8Lum9hGLng1RyMTD69+wJk0Pn5q/9z8jUL+Obj4I+H0E5xc+ILcPYeMI6oyujvL
bPazbF7V45DmlhyuyFFzNkZgxogb8P2NxdEAGR5GL2Zh7fvUPFmZszNszZxSbn2PSNRu3oLz2XKp
+2BOsR0l+z8+OZpKn8Hpfzs3l9g82/WYEf+c21XIvqaJbQ5XSukrT1ErQtHpr/76QXAM2HB7bBTA
P98AJ21HNr39cJWYpJTxb9fId6VX7T4O839tIblM3nTVVO/tb00jH0aQ/3GU/D8ymliOMP8Q+/T4
QxdV2X5uSv76Z35tSnryFwb9v+Z6YvBY0oZ+bUp64JsIpxDYh6S7CAs+QZ+cX/gfTHAg/yNV+Htb
0vwFPJNEbIDzRArCxP5KW3LJ5Pj0ApnYV0gG8zhDmyQSe3HVfH6BfNl3MwHAzgEzKMraGENTGvGp
/OOndBEufDoKHlJJU9a1l8Qo4Vo/59mEHeJfixHioUtLMGg96dwrShIUzy2K+oKImGM+Y7PdVDN+
0T8+9vJ7/e7geFjw3HDbPG72by8ReCDm+cwPDhEC9GznaXhP/Sg57sLfTaVZvUZ8pAIiBxJrQ4sn
+TEabQkWSLvWJtcSb0kHIRnJN0VVDX25y5j9NH5aImfLQ2fdTloRQRzNl2gcwrvCzYfNv3ERHs1r
SfnpkF/zkzREYGWxCthNB1yr5na0SRnGv2gfE2+YvtSWgJUoM89CFk19DMxXPQ8BXgEHmTbnB+Pv
xi1NzAsNIADRg2zF9TnveuQaxzHoM4qDQT4UBNPsKBhAk+ON/Ivr4cdD4LMSSt9fgrl/l0VnW103
eQAREguIrxZ06sZeT3Do/yzvZln1f37c+J5aZArxbfidjsZBW1koyZF6i3DsiQ//vnUBLgMMq2+F
Qyvuj3+dn16ijytj8UUhxCMOOm15Aj+Zt0zZlGVh0AXsI+JGWFEYiHZR8Cf5Oj99T5ajoAxaSHA+
CiXL/ml+EGiWCzaU/kGbQ7JH+faOvyg5ZI3/8MeX85H4+9P9c0wpWJiWdeF3iwLJW2bApsc/mHTz
j7PXmJiJeWYm+k0bil2o38R7NrSk2uwOer1/VmRUgu6BSI38Yb4oHKe+1ZOL28XtKbIUlldyKKU1
H7CchacqB0tO1tH0pYf+O60t6DJM0dNhhpAScZBR2RiDfdDdDWyxp8GFtf7HF/m3ectvrpIsMUle
EaWKz/fZWeY1n361ENsvAHE9HoYUPX0R0V5DSNUcoQRluyprTOSu1TvMTmOZxwN1hcp2yAt25L1U
7S5TWl8pDMckmJTWpnZL8SQp2a6cYLJfvKEonhxw7hpG/70MCmBKeshxSrshiieRBbsYXN6mpTSm
ZEQOW0bJtM+inUz76IXljG1H6wCF70zAxQn2KNMNcIGo0ETb7wK1ZiBK0zLB4YIFbN8Azn7QoZMe
U4SHm1LWUIAxUbzFfHjQimXR0VZzf63A0CxuAs8+F36d7/vQdbaoi+w1hO5u7XYQkddsD6pDpqvs
sUUom9dlviqLybhmLD19n5gIrNj5tNsoa629E9ppw9YqJlU+U+7G8Gb71okt8QAKvHiC1ZW9KxSj
4yoTAbK1QMdkoAwV4p+qjMevno/CyitMfSDyLj+mUzqe6VS71xTQ/qb18e+trCIZrru2rL+VQN1e
RQ3sagzSdRxmP4zM8C8B8xgbeDzR1vD0qShoVOaurNFcBcexN8qrKlSY58dyaFeRhoZheCVzqZSW
Ush2L0/VGnmfsWqqAXlsYT07MSEl9hiLI7kWxdkO1fTFyDPSomQh5ivZGbQuIdeZmChywBrFYIGA
CPwjQ3zrVYduc5Nyn8pjKzpG0F5jPWT2rowVT0TPzqCrLeu1qnW1y2KTpEA1Mr2rzFJ/wZDYwU0Y
B34aZhFoo6MDaVa7OLZuzbDotqxt/bHNK+jRxsi2Vcfmd+ZpBWF6Ut1OOr9MQgzxxkA6Rh/l3aYL
M71iat+ttRAndN7sNyMbLEgwRthioks2iy/xOIlD3LbiLpTztGW//wSc9tWk67UZdJOujRQPYeuE
/o4WsDwjiieh0cmCFQiLcV0IdrHd0m9G4EcTLjBosWE1XMsFSmCn1Xhh+FGwzzBjkxHhY+5R8cTJ
jOEuNjN7HWcWFnAtGFVBYRmYSc1L/kPku8QaDosyP3LNvW4gmTk4Js6tgSJBj870SoqCuO2IWKHr
OSFIoo+eqmvchvxCspH1xTRJ+xiXY36QViIOXsXr4rIBw1gV1OacdVtzYOOAHI+BRhvDDxNp+aYJ
8/nKnqv77nrN9NXq9XBiUtMfs54dYh8p+6zhaOxBZIVrJxT9sWMQwsaOdGXybKbIWonUa+QRUbJH
+risXZBHIirog87jF5tU3h3S1fgoQKFs6dHZ63TCisRIJNlLty7PyQhQuhRENpOAUZ5TWFJMCtyR
NjNsXEyc3YTfBpUc0uxsF6b99N63eqiuxBTlm1BRFMw9UzFdmUhhzAJ0fcSXQyI5R4yDn0n0A4EO
baxPntuitNdTBtFDTBc4Y5qnORiIGuBFvZoSUXebLGxh+gtV9QwWNCy/HMQtHT79FntjtAPe4D3G
SVvC9/PkgyGoL/JKxddZNlCdLNkJTDAWaERAcmJIQ2MxRsGwHYWb3dFvrL+mKYzQTMzDJjGoC2Ev
T/ucUMLjYNfZjnzl7rFqm/wIM5egAnoGhzy1WXtwOTNDpfxyQUyc5oD5xzRZ6sqKZ3CLDVHzGHs8
uSa2Ltuk1SLU0T1XniXxNU3VYfMRHFG3s7m1kSVdz54ikAA7CX/GDPLmKXIJGIG/x5lkCPgZnrdc
EgpGtGKWN0frNksZy5LJdS1ZGKByYgdVrTkfIKLk68ADsESt4jBVASdGHalPcIz9lbQIWKAG7h+T
XrOuo/Q/pXQR8VajZMC7U9T7sDScixavy93EAeKNQT94NYceRmRnip2XIXSAVIZEJN8JshronUbd
nRYmefdeLL8Cjr1oMpnuPTpb+wYc4jIKFdaFM0KOr1kUpO6sq96qAbDE9XgsMtNdIw6I6bKH8RbQ
+IMMSWgd2hb+cTY4cD3FjQ7LgEZ0HPV7rfop3nP7vewNnEwdn5H91kDJJ6ddtWOJcaYttKCJRW4F
jf3CwfI9Tg34cHhb8dU4mGMxHz8+7//ZsP4JGcGE4Atb4F9raC7Zrb6Wr583rL/+mb+raIT9C5IX
F0aMR4H0EQj3DxWNi8AGsQzydCnYjnzasAa//Esdjf2L5ZJS52G8oEPDZvcvbViXDfPn6n7hEbCd
5F8Wi7kPu+G3dZuCHGMSsIL6TqlAAhNZpvfDMsin3som1ndENKBgophsLvYal9GHdAC11vfmQ0/g
RYUJk18sT3s81wgoKgSGb7M2sfviwSWzb9EvVGxI86dkET1UzSy+p1Y0BiuJRapbsUfzpg30PmQT
hJ9UX7y29Rip10Hfn0C16QEbP76guM1gnU6QilbZ5GaXCvX/WnYhS/pknEWHeGylF/WHTMsZV+Wk
XxD76a0JU+ho9yPylGlRkbiO6ABnWUxlMJpQdYRDyTfeXnQp+aJQ6fLOI+On08e+KlLgIkk53va1
sWdAQ4GD3mVYhC+xkZOnTK27nBXswqfRaSh9FukMM6hzHMhEHxaAoIQBj2KJrCWKo7FZeQQn0Jck
Mh6EVK4bptohLvsVvzx3WcydhNeTOCfyYJAtK2ZBF4P0nDfuyHSRNUEa6ofZVfOx1XhL7QtPR2NG
lSFXyh7cUe21j6Nta47mcFmldp7Y+UJTkiSv7cBfFr1kjhTHrXXAgYQecMSIrUgbu0DGXaL6WPOl
l+aIVjDrUhhKQYQqsz/KAhRof5GTLwQEFqUg6qzsGPmG5yk+iY793FumvGsaAgAAtxnj96D0VPoe
wPCDliHMwboykUYX8t6DiLdz28Tjo0xkrveV2fsymCmC/kwYQnZyP6Y3HuFBMcSyLj0mUK2sLU3u
Wykr3LbLPAg4+3DdLIMikSQpihawXht806QfmVKefFSSW/IdSYBKkmy/9BnwBeDicjubSBYkXcAV
KKCpydvo5Ptonte2xd1em6kfHkQp4AHl1uQc0Tfr3bwMyipT5W9mW5NPFnzM1fQyYms/pm1Rm2r0
wk2AYRUYwsq2opyYF8CHB/TmL0z7CKiYMe3eGNxBxjRkAb5E2hYX0TIIBMNt7NHPgnFexoT5MjCU
sxxvy2WQCMWNmaK9jBeLj0ljxr7nYiGoMq83GzhohFAdaYk7VwkTJFQybW6f3WWSWYYzFKNUTJuM
MSfniON8mX52eXTlxg3a8M52z8Lzmq/xMkGNl1kqwVn9HiCXvc2WSWsnPfUFh/iVU3rO7fJkX4ey
ERs6yfR2anlJIx7aWaLQzFjK2fkJzDLugBLv5EGK62qZBkdkxF3o2h7OVZ8xK87BDU2JG+3TtM/2
YcKkCShp890ciJpVtGLvIxuljssO/uxn3uPMkLpcptVo3N0z7gPnDJjVOKT4NNkfVkO8Sqn1Aada
5nNBrCPU8WmuIix1wrpzcR1sJbbod8Pz44Iyo4t32TJg79r8DctSAHE8bPyN0U11gPnVte+VNWDc
ML2+erP9KXoAuxgJIom08w2O4CIvaBr+Gco45j5xLZaljFXdESM1CBCj2YiNx08RQod9Ou6sRW0w
Oi4bNlVCkutwOO9aJ5KsCF2bXMgg7h4oIBdXZJ89EAqDhChFOG5O52DRPjiLCsLwFkGEv2gjfAIk
A4jQuf99XAQUQe4nhz6syu9UFcEm/5BcqALV2naq7CXQRx6xINxRQfhHuPMjAeKTcy+NCgmHXNQc
waLrwBz5hZGO3JC3AtvaWzQg6aIGQcxsvVSLQgR9Aij7QdrphorTeWbmHGysRWNSfahNPD08gTOE
GGCl1aWZq6xZ9UhVEFpD2EXS8x6BK2FoXZM5iqloP9qm9dUEJX09L/qXflHCTIsmRi7qGHPRyeDc
Ql4v9ZytG7oK9a6qmoixA6IbXzEft3F132EkrFpgush04rQzVrZso3cEY+JQ9qX3bJFXaGxmHi1M
tMh94pbxLOkbCIHKRRLkIw1j/I9MCH9RtOaNBGFDB+dLVAfqwh+c+FQFWt0w/Ok3bS167uyiTSI9
tb134AuTr7XolxhN46yKaZ2tw7F2V3JRO816mrq1bdY/ikUZJceKzbhjVpcAmdkSIlY/z4ugKmcg
hdAjuKx700E+8aHAsnBSXcaLNgu/eEoEDXqtdFFueYuGSwyLnMtw4+DODkYAgn47HqsxTOxVRari
ukeVcq17lT0VQVU/RYt4DJBe+KjQX1x0i8gsXuRmJNVN21hUuK8XMVpIu4/I8rKJNzZXWxEQZYr2
SM5PD7Xa677Q7wKJkBBTvzESQHvuIo0jDk3c1I0HIA5RXXUqP6R0xaKqc9KpyMCgLH6nRXpXLyI8
e2Rm7SzCPBDVaPSgTs+nBarxZvLPN9bVouuL2niAM4beb5odONH2zIfeB+OEyiFqkh3+avfsIdx/
II6VGt5wNJC3KPQTe4Mg4twtAsTmQ4v4n+L4fycw95fRw78ujo95npSksX6ujrGKLn/o1+rY94jc
8EzLpxEvYXYtevFfq+NA/uJQnNKcDRa+ovfJQ2qb/F8QenyGIB7/vEUb/us4x3J/CVzPIxA7wHzK
dOQvgcQIEfltdWzD8vNI3UHTbnuO5QU/dTUTN0GMK5v4NNawkFi2Kx5UkCQXqvYQ7k6jtDd2lwb3
KqvpSS5B3yide9+BgNEgBzxoWYTh2q9y9zTTJQy31JfsGVshxlv4KvBpJd9N4zYLUv1UEwblrHtl
Rel6CpePIz7FHt0TvcUVoxFIjB39MlBaZJ1jjcRqtmoGPR9nObf2qkwrVrWc4nLby5TPljWwgW+a
UOG39w2gwunkvdFrZOXyA2LGZr7dqxgqf7OefMd0NhLZsHkOTHxsTVC4l4MNJqnou7uGeNAd7Rfa
UlRbAriwK5N7labTLV299kpHZnG3MKJA/Y6VwSvsj5GzKh0Rod1L1V3uKIhK0VCjb62mQzS4wclU
mm9e7O9BPrDqxhXuSaekv2o2McbXdjAzucHAVe9stgNPOXhLdiA6v6c0/QiWeIn6CQ5nNQX0tyzr
poPRS8U+2ZtYmjexOzcbgli9rUGNsRqVkd9YnpFfWeVw5wgUSk6e03xXoxe/EbKn9rYH6hY9cnYh
i4JUPZpDd71mRL/q4iS6RERkXw1xaXFu3dydASfXZlVdhUoX7ySVBLs+s+HIOYkPPNJr7ugxvzkh
jAF8RuHaNeiIuQ1/IWnsKYDTttLozdcqd079gHPOwxZ3n+rGurPGYLywlDfcJI0gYzSLvwHZjF+d
yiVdJRovEBqD0CYCbYWn00aXoYzbvhqL+1wDFi2zvLkyLczFLXcEbn12q/O0vTLA4AMnTpovePPD
ld2YI92optio0WFA4HCmBnl+G9GH0cPsewRY5X4NVDItK3STJd2pLRpceWHFtThNovue8/fTVLfz
W68vye2CQhfceUQd39KM6BE0h6D+aWbMVzbA63Wq0AdkpAruZ6Mr74TJE+25XXumZ2lfTHAnsXvB
Euexv6xGa35G1e0kW6NtY/ZCsQTUnPFZtaze3tR0wvbIsKKdUXcXrhU0JxG7l33f1IQbuDTZ6wq/
qZ+OqGjKvM9Q/BBywSaQWK4Q9Js7t48G832oMncgNsUu9C7snvwuwC+wa8Dkxpa+Ntr8UeLHpUFn
36Ekybelr94a5XnHIq0eJwsqEviKl8LT+Y7MqhYreWJe4FkkAmv5pabvRgQUpZItZslOPNndki4z
BeFBDb1xOfjQ/MNORZtU2M8shs21qYpxh6+xWudZ5BynurEfSQ4aiL/2GmTomuQxkCpuapw8BDgr
otqeMbfX284roHd70AvT5jS3ybktWry3LSNXyGZliCAMBCNQf7vYoMwvtgMuzV02pOPaRthy54dW
fqt8Jzr2Kbd5QmN3xGM/3hZjPu/LNiMUHfnFfoYqfWnrnpQ+azjqyQ4JI5LNcDvY7SN4JuNg1BOQ
fwxlJS9Y1dgUbphQ7Bx+qUTliA1xsIrzUDlXVKLfqrpytq47Bw8pGh+AvCXGXz8Jb3BHJtfQSV5L
W6G9raE/zYTQuKpn+xxr0b40mksmWVhttMrNCzy7CCpNh0daRPm6L+wctU6c30wsu6t4ZL3LK01e
IXOyl7kjs6IPWZ/7jmcwmcbpJZhGeMUFLdr7Wo/3pXAJI/LL4roC50azMUBldBM5IaQthcJtj1YK
6U7u9IIcvLQ6qozyG8lPm28qVQZ3beq9qwo1fmSS0zbEfo5E1JdAc8isBgjslgU0XDspMPavq87B
uqES19gBa513vtkWu4nGCq94SbU6do9xPjXSPkx92Z6KUsQd3xajfssMwjgBd6ed2MLVNlF7aQYG
KyYF/iHDdz1jwdPu7cgHG89dyCuSDTx66I5752vDbu4UzwWTKGyR7Gx4+hMaKzi313RgPXs1uMq7
qwmcR/IFEeVUmcI/1VO4MJ7TkmiGGndnYkXXcd7l92QDQ+3WveHt44yqfR3MQ/ysfLuh9LeLg6R7
9MpcG08zMd4pUMCptc+RpSXFrq0QN89DFx57hW5xsBb0OE5IaC4s7e9lZiO0smw6G23fNDfTaNbs
Qkme06sZJBHMHvrPIz3RuXsSoVW/1lokz3yTARYORXcJaKi4DvGEvgus0ASn56F1ByKifzKyfL4q
hHf0kJtRolvud6cMKMCT2AJh3jk9UJoA2ZpT9ceC1XbdUD9MmynXi1ks5C4iu479xw4k7ZnGcv7d
SLE8nopuGWK7pGXchrXtPvIdCbaKTcmuw7BGfUv/JFwDZ4qjo07G8S1Do2azGEXhY5CV/c3oIWGD
1BYbN0nqNgrrcKGfsdlmV1auooinuLU9uut0foOuzr5TrGd3QF/uO2eG4R7zWJ6wHxUbmTHl26iq
ra/n2iLdpRkaHytygz1kO5mBuFR5PDw7wzT8CP24fvFtskDZTiNXDANUwquxnoyTZq56w2SCHozV
aOPNFlNzPWnyoFcWqb2HziPi+uAZg3oJopGQmWkOu6OSrQXwM0lrhLBekT4RYcHkDIB7y74NLxXx
phb0+lblR945UgA7UyiadvZYrzjzYGt5WjyHQRva2zIRuO5lbzj7LreTu5AxDl5cuNAlBhQYkcT2
7Fmeke87sscvlJneeRra+oTN3d24yhaEYnQN9DEeOFzb83qEKsjmBQAZMdrt1okxkjP0Ureya1oS
DZzgTMQNHBsPxM5mJE2DNDJA/KsiL/VzplOoyPB1miWXoqm+ZhO4zm1LmiQ23bSef7gUUJehwEtk
mYRMRHHwBVx78VpBv9hZJN3kG5Z4gmomsm+M9RBkrIjY7ATCFOFdBrPtvfSOzmGM4X6G5OjMNB6t
yfrmkS120YbSegzaGGKiX1gj3TTN+I/kiOoQ+SP/NZu7zD+Qwjrd+VnIUGE0Y/naBz05s6WjXtBa
trdOAPNsnY6meO5mCshtJIaOZ0k03QrQqPzOlK+moVG4EZCIKg2/ggkqv8B/cxs6HPF40TWM0vqU
QK7NrEmJKTwrO6ZRdkNjM/lal95VNPWAcwtI8j5pY8AX1uXUBrd2G4irDkrTBgkRpjIG5CaDa2pD
n4ytfQ33iegHRonfmAGaLnp8FT2W9kTjiZExmgdJiN5E8zIRRPFG0VXD0Gg7mHN4NOlf7GfbaTez
svJdJ0R3lvi53E4XP+LU7EBbdK73w00xEqx6gJIbYpf0lwiP6TfXrsJdz4wd9IFNExBQm91dxuZI
85MyC7Jg6CDQTTRtvFWU2SSxAPMqV0gJQS8Zcc7SYtGJxQT0lIdj/oDcOd6LxDHYH4TdWePQQVOf
EbuR6SJYR4IasQCj7c+F0exKXRNhlQQkN9Exzr42Pk2QFS5APB1x4kAqVMp0t2ya54vMkOo0MDU4
c4X52bST5C2ckxbWbtuid6j7XRRY5bHOI2tjZvOTmjAorqUp9WtES+nGqmusTiLR/xkh/fjf7JKZ
0th/aMO+fG2a17e4a3607W+2yr/+yV+3ym7wS2AiWqLNz0ZUsiH9x1YZ5SP7YWzVpu+4NtmFzHj+
bsg2f/FhVLCP9Rwyi5jw/GOrbEs83BSXKK2ALiGGcv/KIOl3ciqOgAVwSdvkYIgDfztGCizkSZky
FM9p/h5XaBMMn/iZxOdj/amHcPM3SdFnlfI/O9ICLLcQVDFN+Fkelpd2ac+j5EjL8BVP4IsqkcMM
IbXQXz8SxwgsOgw0mvzlTD5JmqLWCGetMnVomVMDkxbXTY/3xa3nPxFe/5NLWkRoNqZ2l8v6Wdvc
k6YYVHpWB7wq71mevQNffk/5z798PRzGoW3i8Yv/7jdCbzA3sTMqUEoAhAMfyUCDnnNNLNa/cet4
VgP4KCjBfCkXTeHnW6cEhsWYK+rDQp9HgYgd1qF/1uVfVif60ndNExZIgIvwd/NLrydkvA1AzsUL
cdvtprspGh+lMT2qvvc3f3wHeVs+D0t5gTiY5bqoCdi7Q1/+7WUZQGJ4NyuizWrGBF4D9Dr1IWBV
RvIqfJSQic0ACHdZ+9cfRd9FrIgLAkq++/Pr5eqqM/O4VAdVQ+wmJtnCWWVkj0b6p+riZeD7WyEf
14iMj1VhmVh7Pwkj5y4lnLAq1MHoQA8XnUK+ZIrw/o/v5D975D8fZRlLf3pAfD+we6PLOUowOhem
Hh/7YihPJdmp/86t+3Q9P61MA/HlFb0JHpC8I4l6TF/ByqMx+/PXS/z+otCRL71HEHaM872fHo8K
MYZfMEqBrm1ieBQ98VCTaslYt4tpG4SCTlCgJZlojnMQJNwTdmlR1JLodOprhv1rAA9QG8cIcVlV
Dm+guGkLpSHbcE8sKQXZ++Tb1hHuT3+pPMZlWs3gyyHX1Hh9+VummDpeZIO57vhiHDwGUIjYAhPE
hQkOinbMS18AaB8YNh5gjBLmN5XBfkh5njOsN9G6mTr6PhnIsU1fR/aR3ku5Jf2AStb0yvvWSO0T
lsHhrQ5Z5WXrcu6u5CipXV0MftMjJGS8Vm0h14pvKcC2ddJwPoYZ2K9FyEWD6lQ7fPbqOjJhLreO
Tc+PLByIa7LDuoWipg32bqjVrhbhuE1rtNeGJtikEFzdXLBwFanXrr22NNfECtAtiIC8uy6fAPiy
5KHH7HDWPUnPJxvG0T7Vc3UhweJjjkW+DDjLgCcuzCeoBc7FGMn0JaJH++gOZPvUjaWea7cwn6CA
YoPzgC4/4/3tZs6pRwYXe0A7GPXR/YCmYCPLxQqTPzYD4iDfaIpbw0jal5BbcxGntbp2u/RdSH7T
DnzUU+En72MzhPetO1eMCZezbxp4/bmJnl4T1oeZDO0mdmgakHfpmNhHVvQW0VeR7JEgWivKANgT
0NPKUxItACliwZKryCLSK3Wj8p0wTHklq5Sb2OVOuTGNAaH6x2OfN5F9mkVIYIHLLcsSbkLYxel6
tmM6V+i+HvzZ5JIiGAwvwQyztaixf6GBRBNJiFU1rzGZuvk+gQuhLmXXq2ADkqL/GofKIJhSknq4
JgATZr0rSk3ySzI/+UbpPAD8Lt5NL64I84qItGlZOYXwIYWk8JEq05UPoDh4fhwtHKCktkPTDpEW
wfLdWARnPSprhTWIn6ANx8xZjabCv2VEmQFdBD1lgwKUFqGYiRQgK3A7T4G/by2UDSsnH1T82JYG
EqvOL9NXJNnkoZW8R3TRUZ4lQZ/vCRcY7wbK9q8zU8a9oxgM7wZDm8TNKMuZFwgJtnzdRANQjzGT
3+ZgGVfPvFuwtya5gWLWfOm9Vj2zF3AIdspZQ8eKk9WdYZ1cYRNaZw/kfcqMX8KJo+yljkwwNUs8
A+F4JgDF9J2oxYD8Gtc6cSJyJyPiC4ypQaUWF258FWXBEiaSB3ta7sOqgwXOX1jVYl9jU4ihmKe9
Zq4fgx38UarAOZDd2uOypyl+tmX3VTVTv7eKig180PEgzINfngY7eW/CBehstGLdyJzQ3+hH2xFN
Fjc0w2rz0Fb9ty6eEppPLs41Ahwv+BR6t/EST0HA0oiTLu8vUU4Gi6CZZp7fIhVWXvbkMx2+EMG4
K2YvX0fziFSgYNCfrbIE1YvV5jzUrIrjTbxkE5eMVa4tispdbfDWZ6hAN32P7thq0mk7a1a3YiAq
DtB+AX2B6zaL9DWBcH/t46h9zcfGv7X6Vl5VEW4M+gvWaex4ojIW1JcuQFgocjLO+pLLd5r/Zu+8
tuNGsm37K/cHoIEI+Nf0zKRNUhSpFwyW2IK3Af/1Z0aqNE6J1a26570fWmW6yETCBHbsPddaC48R
Y5bgriv78RueDTDqkWLNie3MfxAuCkbbzN8ch4WybVk/3NjwyPabtGM+eZYghIDYjtX7DyF4wLUY
6fOuLpVWH7TNPjeLfgOOzSImsYN2Rz6aRmR7SJSPOZ0Q47cYr9KaTFQk60iaBxuas03yO6vGzjdG
58pFKOo71ei6mk39CctqbiZyp3rM0wXOm3SRVkkYjJhN4194WXXHOHntMpgnnXaJES/3iGMugky7
jpm+A2kKbojoEl0iLUmjc27TyNkpwKP1ULVy7ZDSDJRb0bImCPBzMnGGFqw+6aN77do2FGlqXGGC
vsyWXA/eBk9DHTHxcsvyGC598aB61h4jYvUYyWsvs6HgnAdVv7NSLOAiXJRurVCafwSi7050c6hH
q/7Ox5QEg0yTIIy4CvZFEBk3XZvcWYk1vBjwHqQZx91NmC5fEtMav/jZ7G/8GSLDXoRzWIJk2SKL
Le5qow3v84xc5rbYJBYuM5H2feiSzzzPz+1gRgdJC3UbR8QLdKZV39lE7tC0nqM9i/sfhkMbVXq8
9LKAt6GRxPlzU7Ly4rQWPJuFL54wTKmr9cIlpcOvawvXVvVu4Rrs2HuNq8ydPAZsNiY4Mz3cQwEp
1e7LOMDNLq4ZBgJ00cfJcxazlE0eHRPSF4u1iMyMGO6GNqlfM30saQ7gAjAgp13ltZWQCxs1nUmQ
79jgrVzIz6rA+mJsrOJYeZ1ZE27aN0crV1DrooCb24QY/Hnuaf4BiY5m3rL+4T0TnhtkMOPGzNLY
2NvJUMRHwmAgRFayQOd+tIe+KuFie4vUP2rxFt8WlODedzXT8YQxz4p/1Y4brejteleTj5p+jXdp
q6huHHPbqIl1fSaVZyadt+26e+ZymMSnTEPILPOjdNvVcWtvFqvXzTol1Fcft11M6qf8EUnJxJxO
uBhLUlzjzFt7M8mleZptktr8w/b7A7NIdFazhVWeY8T4XvF8sXAMD46TGjfCKo1003mFjnqV857n
VKKYSBVxR7nfHWTTd9upCd+y2Mm2HpPHrTSJn668RrwUHXOynne0WE0R6G1JzpqxDnJrueVxjb5F
uSf6VSaIB8m9KaC0NIyrZHJMfwccyfpGmhmLfkR1wm4JOfZoBznOhnxhevNIW9Y+oTr/oJcVuq79
pY6HLGXvz+jasaT2SPu1wibUFx95ZeaHhhfoxpXjcNNFPfNcv6VOuKS8zBgkxyu5UFdkQVudeOCB
oy1MOlci+KeNmh6V/+146BAIjw4Fm90PoKkXyYhngONpC/Hcg8W3mc6P8ZK3Mu/PmLSK3e+3GLra
/vCBAgCATxLU4+ACH06APThFNNb5YWgowsoQNYAoeR2XZVydCPytfnS4fqSu3f/4zX9tTIi/lf+B
5ni1Qs4MLOuHROove5qypcCxXbg2HmFcV1klcJdXJRG9aVu8dQbT+UwRHOkCS91fXjtjtQjyWSUJ
ZLHAkSvM0ONUC7k5k+K9/vvzYf2740PtaDkQEkC/Hzfl9ZSQPW732SEuChu3CFV8r4hqAPftEH3g
zmBTbOdY9KerOBXd7eBSa9J2r+9IRpJAO8UbpUx59GXjb2bJzhNHhhKf6rknM0smwXXZpi3BLyrY
dkOT1Nq/yMHQhFXZmti4bm2wz0e0ePYbpKv2DuaPPZYA3gOWLryAw3nKnzXK+fXyVixxnfLX45Kh
J/n9uRB/Azu4Vg4VJeibix3hR3NwTPBDSDGVHToXAY9jYD/dETeyHi37hUx1JpiUjQTPxnLntIHD
PL87/v4Q/rbPDpAx+xIFKpeE2/TD7dnNLkO1RCQgd3OCoWxUnYB3/2kZ+FvHgk+hUSFJzrAlTu0f
tqR90iNJA9I5oEezUIuwcJVYDwCpBewz3KyyVjMeGbcYtQ4vv/+C8u/nmBJFCyxFgDLQ/rgdnkVm
D20+xgebKI3wkNtVcG3gHPy16CmNEYc5811gOIFu4T9nTEm+k9U6biHyHDQgyNkwg0ZehvAux0Fw
G3U15aSdtQfq7+Aa5Yl6J50q7K6MULFxvRz9fyUP/yB5ANAiffF3VFf5zpL89gHq0j/zE+qyP9H1
IzFQX3108CxDfzJdvv+JyA+IAcvyLnAW/9fPRrX4xMrJ28rzHCweLn28n0yX94n1Cgd/WrE/ULD/
S6MaM4eP7wVhCY5CuwdIHsCPD14PXZQsWJ5fhdYybawmp6pPQwKCejbD9SrGjpydkpoXok+NYVxn
kRTXbtwWN4sbEoMsRJltQzMZ3j2qqruF7LOvgYlNP3V7xquTnyo2UxUycymX8mvh0L5hOZZ3bTK6
xDhCFN2gBPaXdZYWWE+pIHdJpPMfgd3zc8se5c4c3oqqZcYDCPWMBLB9ZT89GOtlyDFPzsx6esOz
k2KG7c68QIPgiLyZ4OMntlFelG1rt8n+IEUcXstqC5b4GbUQ0SdzQhRXgwIhzIP+Bosh4n56Qqfw
hGpRh2zzimnCurUg9slQTK19g7Ad+8w4jK+tFN/sLQPWBGPhEjodq8es+larun6tsICmRJrNdU+5
eWIDM37zi6F8pdCmomf4Pp8wxWoe5jqN3mQsIblSWdFbQP/bFzVKWWmSKuKPt4szVfeONcPGjv7U
tKu5GL19PiXZrW8V04NN3bWr524zq+rK88Yex0/a80PZtyvXnvejTLx70ahArlKr+DapHF3FVPj3
riPwTOrS7tHCQJ83s1Jbe5ytQ7jUAkmuAeXudNjQp/PSn0gTTsKrBcXjcVgIu0fk6QS0CZzGuwae
l+W6Neb82Srq/hEHfCb/vRiXVZ8N4iXxsvClMzDvqkeHyNwyMK7HhUSgrgREq4gIW48TJvRLJPov
eTbXzdoJ6JOPYducsMEavgeIMDAYnzsj26gc/7PBLvNtjeVkuinHACMvBkXDDfgVmo/A7bO35hKZ
AzLu7KOEfT3Z1qP6mqa8z9djSAW0yhorui99eh4Hip3kDBRgfZEYLz8Ei8OnMZloHwWC1h2O7PZJ
yBSoBd/ymHdhR87NXNUbyXsd/awYzlFcsNEp0unVKKP2aJlF8C/sIr1255qYBCLGG/2EIIcmOAMq
LiO+fVFlvKSR5d7HdgLhMxABUa4CtWTf7LqyAiA7ym7UGsUmcLCZawpRPnEds8+wRfG9N6XqRok5
Pnok1AVbUY34p4aljVflHBUbbtfqCSqeLPG2q4jbIpH5WlSRDUVt99UWK576NsXMJVFwIDzl2GGL
FMPrPAoCm9MzYWNEph2W6PylKkXUIXEJhjl1MWwMJjO/LqE2yw5YwugWmg/YoIYDvbTzPA7WfMQ8
Pj00o3sv0J3QhvIWeoTARLONjmHKeXq2aurzV96A80rkIdN+r8fXd53VssIrUzmPfe/0WhEhunVH
eME6BnK4tcHBrjtMc/d2kzqIqhVb5GzGnygcsq1v4bbZ8rycQ8WefJVgRfx5uuBVgHVmeu8lxPoF
G+TqvfloL4qkzhzornRupUA6Mfbtsw3y8WBg6pFh8wTRZYF2DVHp3lSa9io095VrAqzui/kBqk5e
9ZoPw+gkwh5U5Q/0FjA//ZMjI+vWCvKtV3MhmUOtCs2dIaC/LbAA7zWRZoKmDekRkyt+k2U0+17T
awEYm6t5NjZsxxQBC8S2uRI+wduw79BvmoOL8YC5CjUbJzQlR5SMuksA5wJN0BF7i9WfpuoQXYUU
nqzWc29+KTV7F2oKL5vfWzWcMNnP12FnntILsCeCzNyZKv48XWg+sD7fm+H7AP1Iisu38KlnUzOA
ITAgmNKdO6bpfQcmiDkVO+T55Gl+sDCrxyFhB1pMtGtHDRqaYzZs5IU+xJjUP6AhzbAPBU6k/Nac
IsRig//psbXUqdMwIy3LYS8tAEehZnqNVHXgTUEWH9vIsxO+Xr28YgCmboJptHcu8V2S2+jkaozS
jFoE2xe0ckKfajglm3nIDDxVquV2vtCYbGMpbCEpHpp5Ds4Wrn5kwiRd/pBpmNMN2nevis1jlkTi
RKZCs6XJ49Nicyahl1lSQFd0W6Inj2CoDfNg9tkaH100SBq50Xyba7h0HkT7eUE9uzYcnC5lkDw4
rdHwSICltlCakH+gqtihFo9DHoYPjgZZbY20OhVKJYvLxMRk3GQafM2n8C3WKCydxPFeajw20aCs
q5HZXsOzneUelcZpp55bJzXML45GbekFwFKkU7gOXI5UZt63ERTm7BsBNvb9NO+seQl2/ejl310V
lrfLuFUa7iUAAs63BdW6ZY0xrlO0avjOxUVzJrY335CGkZ0sDQw7Gh0mtCf+Zl944qBSau1l/Zmb
ML8NKjO/Tx1tYqZR5ERDyejw7j1b2RuN514VGl3O8frRuiNw5lF8dYYWnkMY2WOhoWdH488dNno7
Bikw0SyHmo8eTLz+ba/czYmEkXEsl0AakGpjAK521DiTAppMV27HK3LKFvfKyIUrfoxE/1sn/2Od
HPhUlr9RP1TjhyL58gN/FsmB+Ynwof+1o/qpeiAey2Zb6uJUhTDC1RPmnxXyhfIQpPJBbegCmQ3l
TxMr8rZcXXObKCjYZ/FTP9Pi/+xbEDT/H/sYtoXE+a+dE929AFpxqd4DE/2DZf3aOZmLrkMrlfhH
sylwmkhVjXxVZucJxf97UQ7LFQF58IaYOMIeZhcM8QIkXtjE0FPGPbwWxCKY2nBPiEz4nC083qdG
w41xh0v7VXWhD8OS9X/dXFBIQaYMcJT3jNJ9fOgJ7sZPcC7y8AjDl78PGqocGAU+x1OVAnteqMvu
QmACgOgVYLyKNZ45aFAzvTCb7oXfLDXK6Wuos4TujHIwT9w6hi9d0thnAFUoUMZY4fdOo6GRMdxk
eNnQkS2T9HXRCKkdRsOXKULMJ2cVfyfJGs40iBxmHu3k3deYo1PyzxY2JU403SwePjUrgnnm715h
GA9VmeIzC6oQ3Q6GDK/Yi4McRtCjSEoqy76WcZqlzLAWAV85otFc6qg85G6ots4Qxq8CrfK0tvzC
3yutU1khzsgfZxHHd1QM8Kg9tibJmEd74kb9owN7vzcrxmWbBfeWxyKO6OIvZZx76JTh1qDRZQ8P
nVHl0M6sgvdZu1zRoG09aNF8AKgPWsYSYYY/V5ilW3wx3QWxMoE9eTMFp3ZhkqKVMCXRhbV/Szst
4MU/eP158IrmEM0xnjeGqdiFhAw4gqTIq7WNaPmxycfuKDwf7lVOnJwgJ4XYoJN6JxACm4jxlvQu
oX9LEqbjDS85zcIVit3ORyxSYcgYL1rYGUbkiRFcgao6IrdzSypYe4eFNSDflACYWi6pPTbqzQpx
sOqOXVpY8cqNp+je7+rvit/SH8xuaZKNQez2d1THub0ijSof0bMt3beypew4hNjoPof9lBLeVjbb
JZhTiymNO7yhPmdTMbagjNCTu8CwWo8tR2PtRBWw8ZoSMd4tnYrS58Ykg3t4WAwCwnIUMAga9p4Y
kvM4e/E9VvmzyN+5unLEuqVoE87tZJf41V6baAYrEt1dOme3EfrvTSEqbHPsbsDwdHSpv7Q40ecz
CLCFJ1gebTVF27HE4HHdITssD2EpdL4yXCkKDibtWBUcAa6znSqygsfbatdzhUc5isyVV4IW2gEi
PmXWxbrpCBhKYyLcDA9PEyKsyXuMLCbBmTjJLsA9FoRkNVX2GauDQ476+Hqp7XA9my0kulnOB0Q0
nPd+mmps/u053JR+yx1ol415y3BldjdK9RZO6CH+zenSHWXRFtsEqdIVMpjxumcCxZCryPaNA6ZP
ssDSnFzV9EfE+MV5FgBhzMNcZ0+2FjkdAeFtMQ9mhqUXQ73PwmBUm/vZu99W9iYFElhVSaqeDIia
23xkNKNKyEr69eKxtTNWLR8vX/Yl4P6mizQC419kxWPkr4HX8arps3s02s8BM3+mmDzYRoWOvovO
LhJcEs5Fug6JDl6nuHQxoya799AuLrbjmavPdjU+mZYVb0w0IFe45yxbUoPogspUnl1MnjYsTxnw
ROtckTNQbHX7cqI3q/obhzp120xYOs140H6xctt+8cgY28R4KyBwitkb9Z33RI+lP9Wjm08sUoo1
hTIFQj1xQuObuUwVTY4sWu7I7OHMlVF6v9Dq/RfGOf6hInSPeLcgvR4FaM42UqQ8hXLp1x3eOetR
0ZrDxLe5LXq4Cq8tNLIq30yXPQ0QwrCbSDiCX2i6LYkCeAJZnJSHkQ30NlyQ4WAXnnO2pZXyoFKE
Bd+SZOYl4lsDc+dk6iZsqAzcelB93AGlYElrOmQ5l9nCRkSaW9OvsTCyvX7XKr94YTfi38ddBCUe
cflfUtJVpNNjto5VxB1+jITr5ZH5BECWM6uyu1dPRPaj10zlQ9PE0XZG07PLkYXeDEvnXyHCYWCT
09nY4peRs+jGSf+Y2BYpELGy3izFLW1ZDRpz2ZQ3zLTVYTIccaeUQwpbRz9DFeP8GInC9cnwEMlt
h8PRtclm7Vo5mJaasZOS2agyfJF9lsyc8MZApYcE6I8kih4jm2zwPTQRVrQhXZ1WSdjFy9HM63hX
0DLCnDQPP8d4bMeronbUV8q/JFstxpBcyyFTmLwRG4cYYvoDlyqi+ax6ebJwZsAvJ/UYHeYJ0ZBe
oz5jtC+vF0Dia0BvYo5z1yS6zGnis8Pw8pGMGLlbqrTezGODromU5/hLjT6flHOXKb2qaJqxMDUH
3ujTW5zh627FtqdWPaE6iIssPJqlvaxT7sqj03YPXU88MvtzS3Tdi9m4urilDy4y82U20O4cyKxo
ky82e4GSTUvl9ryJMhPfg6WKcecu8eff9oLQCy1eL7a1OS3vfocIO8xmtsFtwhIcY545rNp2DFdR
PPf70SyeRgI690lGjhw3aXjFpcxJdCvzB0t3krA0OPaRUWM71yb/7SP//3HPeMowcvzP9fFt1Xbx
/1u/tRUq4V8qZcYh+kf/rJQ95xPXWwt9NS/4oyT+2U/GC0cKVLvaFZiK2GL68We1jBCYoQ65UBTF
luTHKKR/9pOtT/yntIClVvZeLHk+VMe/q5a9v1F/sNPSAsx0XIJuTebfv1bLnjZ5aHOeYOzjwMVo
JsTeZiGbbdzIoWUN7YbarFa+6cXuFbl/UAQEozLYYitI70aOvGR2tKKLbEtAetQcjLwS2IjXAzlu
5BRZ6r1IcIWcw9i+gmsDaHFyuDy7J7hxlmnzmteudTUkAjAKA2di3DNSh1YFpeB1EIfVa6l8CDZz
CREGp8zsVmMp/GsRS5tQ2UHcFvBwRLaUGHOtejDdei9zL8ZpPzP0j1ghI+osTeZ72XQE2VmCDx5r
E0qsU/50jiZmOGTaT+cWlepViMUflA6y2hbAr8yqY0U2hn90A0+9K5+gSER6DJ8QB0JBlVGOL7eN
YwxshNWvcQTja9S8XcEaZdQeTNr5T2QJO2+ehA2qKqM/kGZhfQZZmu5LC4RGWSY2Mm6hxG0kG75/
jfXkM15h/OqGOST2GkGqEOuh3XhPCaavVxS98inBPuHVCnFxWE1Wy39mT6I6ESrqvM2Rnl/2EQfg
iJGjHXM+zaTR/pSGtBLpc4NTr9xg4lvbGZ/pZ2CDeWry3ZnuM9zsR9O6dZH2ncrYi28tNHrX/hCi
+iWw6iYNk+HKqgIIj4TaDsd7fT7dKWQcWUyF4W64r/k3Py5obkb4+bJ0Bc+y11d4mPvpnkuq1AuV
MmZDY63xsymTgDYmEQnJg1FIvkIFcgQvMcT86StqC1TPPedlTA2OkTEIaWfjjMsKnipepFmfwhkO
NdSs+aV1lW3tyFA3qtUwLt/jEB8oDG/L4HnOxzNdNAeD29i113mYhLizqBQdMNXjCj86Y03mrnwq
bW5AJIn6rqVbvMsmuye/gGIzwndN8qfHC5/4LH0Twd/wXnFH/tnrBu4G2dLuxMSvw4w3mB3rCrid
+NKcrK2GglVx8xmA0UQxyAupWRMWbwc6LrSrxW1M+3mkeTZxgataW8YjeweXzVISfI9lGmAJn7H9
KLYDtygmHTyW11XN7vtwgW6NFKcSvEQsjjtBu7SsCur4s2VGoF7lWHDH4Gio3qfJ5iPLxeDaDfo+
mQMsg3t9iXyrs64Kurqv9DH5ZZho4Bbs4I3l2XgCzwOd7Jpsnte2TsPnyy2cGB7nNwMJ1QEit9rj
4zV0B8BEq+eUjHAU91PEo1AsQGAEK5YZuIsdPCPS48R1VW3h4U/F2xITZIKJldo59vJIAFwnezfB
1GM9Q43tG5OFgxl088qWtT2QN0JGq8vb+8lG+QVdDsK8qhUI1oqAXib9pDznxFbNsJXST/Y59v/D
akwKvo4Jp5qoiQvamJgXsN6Z3GAG4A3mUgPnJySo9mmQHd8aAo00FWlaV9CgATrgPMCl1OUSdsnM
b6hqQa8YuWmLtb6nYus+bfC2BQLGWmrbscndUA55BxdSdGfmaXDtNBO+n3jkEBJSZXxfa2qjcbdA
M8cEiaY8YbLF0Wi1WKxYhcQqiFC7CTuzlHiYhKDgvcWu8nyBvPwyg2QtIDK0YBpf6IyKbJN2LBmm
GYqnDjCUM1jY07nmRk9WktrnNTPD5hAQP7KnXpNPnsU9Dw1CWocfAyA/Kub09mHqWSItOvLXU6YZ
WVz2uVDYK4in0FyW+hhVnjNtLcIC42NBFsw+Ndm89zZirfUwcpXyJLTfFMk/7ZbAHO6pEKxGs50L
l7VV2tF1JHuBRC0hnpp+hn105hHvp7ZA/kyTmvtFqI5OOZEEGFsPPBGF24jbpArEU1EIjictgPi2
Q6DvHE/gjor8vuXXSyx936MMoCOJHe5uBv9PoBzBc5s4Ij3Z2PAccIoym93lnrfZMBEt1PGd17LR
93/vueK2T4bgGSt1WHcyHvkI7LKbDoM1inbyaxXrW6sIIM1jS9+PwQxRXDd+8EwUIxfyx5JGRyJB
5g2dTYM09FuyO3yFYyrTnrHd1sIQ9zZ9GYAWvDXW/cjpJfdjd3niisG3n8eymwgzapw23l1W1qqK
oXHQaDfPggDa8nmMojn74lDHJuvc1qsUkRMQhnHnvAW4oG2JdiweRNzLNerid7SPCKprfCZWfgP1
sZrDiBU4yOEtx8VhIcupH7Ri269ByeK4FPGdnOP5wPJjYZwJI04JsYqqssJes1qCU1Eq5iXSCydg
OZUE+cOS5v9KzST3/HXeGcgfC4CIsnMKLlFJB2mV9RNrLc9ku4lZYuCjR8mOw2pa970qi+cqEu0x
CKfeHFczxjjUIVb7JG3/qkKTG64U04kn9mT1iXeMfy9Kzwx5dgdr1zZWsmoEZJBjWtVJYR+mJ7vx
58RrHPx7y/BrQ5PAkFVzrcDS1m3nrU0v5Rlg7iMKYzx03Xyl4r4+eWnQFuG9GdvVOgi6LyUbp7pW
zc6g0Xlf4x2RFt45lLZjfiGFnZBsNrGFG15h/lawqmpgGKEMvKCJI19Nr2IjXbmUa09hqIVGy07X
tQ4dF5f88URHkRt2pgMlGR6uPJLKTR1Z7tDcyNaGN87DSpaY6O5md869Q8Bt2a4j1ev5jhcHYHH2
cudPnXdUacBrDhKW4DCdm16M4jM7jurGwCjpLtHx6p4OWs8Fbqpu7GNB56fksDO1ZzCRef2pnQbz
xsNNHYLKcKY3yJj08+wVn+3Ua/LrnEHXQ5MhuzA6Ri90zcgp8gdrYANLMHxMUtlKjcy3SViT28ZB
KesTGb+bjTQ4mEMzYMNB0DzjKzxgbJuM6h5m+sZv43S+4Xy572nnl7sFBor3eGJuo2T8HARpjX8F
2dZeOH6Fg187CXH3UUPwfezM5UbkjdxZwNMr2TkEmZkR3bSgdLfEE0/f0l4+GWiXcRFjNOUn8fJQ
LLODtL0vdtVs2PswGLzrOkjsbdSopybo8ZlsXSqjrSqa6qZbQpaorKA+Gcmrj6gbjn1BpJVEX35w
GKpcZUFvX1e4mzNSwmhmyBrncXLxOZ6axt8aAWKWlBVrxR2S3TMr3XhUncaSiTteAjMl31AS82a4
V3lrzQ8RoxurtMoDCZzt3tdvCMwnMAjBGPfgZFwwlczGq8K+a5PWbYDBnfPQJ4XckGZgnqH0/etq
zrvPcpIGDZmaiagB9xqDd7buH92QB9QlUi5HXFubfZp01QspZmy9idgaEu5vmT1BZTAUHC2DDh8R
5rx5vU3m2yh9nHmXVlmBQMTz3oyseJmMhqEPaXLFemhbtTM8bpvV7I3Yui1dvzdDBmsO8gTI1CQi
1o9ucBjF3dVQOu91HNlb2QkcpGsz16uVuJoxAnzDTIQ2aVip6YWKeEt13VIJJma5mcFvtx12BU9A
w+KWlV+35Spa1kYivYOpMMAssKPYKIkPuYMb+3iNKZyHB6UFut+zkPgt565zzPMwZrnYRk7eYjHh
EbqQnpNQ4PwpCHLEmnJRQ/TO4h/tkGI3m4W2CvaMQ1kT2oUGc1VFFtE+EPcsTG3iHnyw2WcDU3mf
114oyY/qRbxp644dSNxsPfRyN4niuUiwYXyuXRIOF3eOacnP2W5ZumXbxyb/mHr4hsnc/DxGk88t
jiDCNo7osin8WEiLJPgW0Mq9pvN/Gw+d+mLEQX/CsuTGzUpiMKkGHjF3MF+CUbl42rN36Y44Qc3J
F0Uvz8T+1w26o9GIRSLhttJgh4yxb8ZtKnAUJ4TLtcK7EP0i1exQsQ0hT9J/DZucRT1M07Gm8TrO
NI/wMGgXa++lKfHFa5nbhskAwTBH2nG4mVqvGBry1pU9Lfm1n5CCtYPqdopTQyO22WUVJdfGdIqO
LmaLmcPW6alB45ZGIJWs0mKdgUiJddLU+Xw0xTKdZ7BUMjiDfI0CiLI8MKjP/rLj/zfI7Ec6ka2z
w8ZesoFm4GX/DcWKwxzDyCQ9hEwB2k1RVdb0ZbGXXr0wtl4wfmL+SY5J6eSZuxozXr6/P4C/UdIc
gQ8czV9A8TmKD1TyGLuiWmQXHZyJlMNVWKoIc/RAhPJWGIr+YAc2sE+sJI5OXR0u5BIyJr6Nyk48
+WYvbu0KG8r/+2kJkG05JmW7a3sebN1fxZF0uULSwuzoUBpafTHx9odBqKhJBy1b6ej3FZu+WCiO
DKzTX//hnHwEpzkZfLyr/0cJjjL8w8fPDK8Z8nFO5pytUCqaudZRgn6RckHi2TGookcfD34vNK6E
Lr9LO7fT02A3tbyzCRXMCFjOuig+dHoHXTcRul8FK3FmLsFC+w8HrM/HX0nv4DJKdXBqk6bpiY/n
ayBb18B2JD+UaOQQNM0TcX+xmzGka+meNyCvBfLASTVvhZ3NZ6Ya05nmLx2AamrPRdn8aPr9xxGq
Dlr/cER4CAM/umCvluA1/OspNJzGWHrqhkOLDQbbegMlX0dL6lnR4sGSH80aLQUp1TvSPuZJWqpc
jlWb70XLK3mtVK33YJzZ35+qy+j211PFdNgmh931SUlyPvLA3mDWiEia+FC7ERUqMR0VjkTBOLbe
RFVEe/sR52DfvprJ8aSfYFXEJw62HM69TZbnKh5GVC/AMLhvXOpiAdO2NxI2UZGNLxQZA9DfeYgM
ZtXqXg/RdTzZRhHSLck86MYbZk3d+49NaVKM07lfdBegnOvpHIcJrOKQLtO9ruPewMS4txblZwwb
vZod0O9Ph/zIggY4CEoU1YK+ge2iV//1OsXCaJJ58Iy9FTusgbJiSHr0e73VKSeOnoU/uJ6lPxiP
pVxonkxFzGHNSb88ToHL2Yoswe7EWZD9pLnN33Ky+HPCbjnaXtpDlsSQeDW2KV2aHlwxOVTapmqd
ePWACd/QtIdlLvh0hzzUYoPpNlYtPhuC98uX/S+p8Q+kBtq5gCXuP3eiyVnDvu+t/CvS/OcP/USa
5SeblB4vEPD6mq/gef5JbJifbBPC3bGxA8DrwwWm+Els+J94pE0Jamy5JtYY/9uDxnwD/phmMfed
9r0Ekv4/9KDFh9sYrT7+7aDWNMFN28ZQ/tfbmN4Hk6dciVPJzol7d4DqnA6tw4gujM3SJQwlnouK
WGPKDkR8pX011XNctysV1DRWk6GUuP2aKVMVpvruMreUy3pJ/9FPDcKSW7gpVav+4QX84V0DU8wB
+5xaEymEQ+f/1yP3VT/mYbu0J3ZD0/nSEnb0ssdDSQq9oRtJf7m0/6bkQGrEr/zLEshH2iZ0rO3g
VELP+WOCmZHkVm0ATIDM0e3rPIPc8gG1zD617agx4WSN5iCoi18py4JmWrPyefYBynYId04Ui+oq
9BJW9WXw9MLlhijDZcdEzKeVa+mMB6olhlBPuRTdsrfDsjrRraBfg0qdYkFkIctn0zZ6szP1tGOi
seRcG7rJR3IbSlaxOG9dWfOqSBufj6KNz1pB940FgpxTVu7RNVhmXK4IcsFO9f0uhAW/md1EPrXC
4iYYLVpBLWE/e9q7VHyEwYlbXOFoZtDoZXUaE90pRaZOY5uU4XZzeSUKYbAWJR4ZRyvVMl0wYprz
0aUpO8nEp2fjyPpVUtMvNClkE99NccERXfqzyLiIYGobhzwmZMRSPEl8G9VJVnis3C7Z6Bk715vd
+kUCrsbHrlXcf5FiaTWk5wxnAozZSVok1n+pfTEZX3Fs5sz96CzOCFErWiw+A4kBWn5Zh67BR+f1
wNHWfcbRgS2zuE6L7uobJn5s9yEJZmDXbUm99OOllWalQ9INQ4J+doPnoW/58WAUSESbxH2Ikc0v
a1M1nKRktrkKro15z0s8IuY62ItZFLgXZ5TLTmJxdRIjp888OV2zPGI3zmUdJJFgJ/qUNPEWfUk8
3bwOmgQLtrGmeRI0Bu16cmsNMMRhGG/iaFweDGIUphWS/+lAOIHwN0wvRLdV7czrNA+QjLNl9ojz
qYgk3tqhF21ypxFsycdpfiJ1Bo9PJwBpKNKQ5sPi9KTxpZ1zM8+R+2wMHo2oocYG1cqg8JF7H3hP
2/46kaX3VkbZ8KW2TJrdAhvqUzya0/1ANKyPk7ZWKYJiZfNRTi79SaeiSW24jeoeZLIwrXAGeiqr
ofW4vWg+ue2d2U2OtQMYQCywLoho0tF/th8vFoS9bchveFBw7ciUsMfvczrTI+dvC4LYJqqCpOD1
+2OEgz2a86ZkiREp3WLxRI48l4cZPb7aRsjOCy/DhSb+4lUoEYb/Ye9MltvGtm37KzdeHxkbNdB4
HYI1RaqwLMvuIGSlhbquNvD1d4DOfM+ifKRw/5xGHkfYEkhgYxdrzTmmxstFnDYvJfnBVF8bcoWa
x/Pu02GKr1fKRPVmG2mlZm2SlAq5qU0cbXzZ4GDuOXWvY590P0M3qy2ZZizbOmFBcwGq4yrY/qmy
qbxt7koC0QTQ4c572o4mF52eRKvvk2lSlAelI6joqkWaWUMpJBp+nWK4HD5P6APcz5EhsuQOLHy9
pdtTV+AdCMSZ+tkW93M7gEuWeynFMNcQ3XObTACc8QHNS3xQPm9PWQFX9s4DOZEKD44zAu+xRYyv
tmhrgyciB5059Ge7q1NI9wVxE1qPMnU67ToGpVdRDVDxcZzr1aHl0MNw0oxrKkkQy63tB3X8rVbr
IYC91gXt3zp6ruRLzQyhhh42BrMGjpnnyB1koKDhs9NAIXODlBx6RQynPUJnnnlL9uMphi8pvzid
XyU/TDvXNATOI7lqRDn1mnadsf5M1YJTbECrNNecTFsgORNiF2oIlTkEz8QSJQrEt0hOzSIi0eqU
68J9NPvOB0yhfrL7QM45WUX3mb6Yskpa2OUMDE7rXRDu9JScc1AjCCayqB+wKaijuQxR0WyROVsE
ExgxFX3AIJhn1waWZlCCRTn6gENL8J50kR7gyEL6z8Q3BfM6ng4CyFAftGAiqaZu1UQLvqeNb/+Q
VC0W6Kny6za12PrV1bgi+k7eWoUdfDP1Pl8R7WdwvEXJDEYo/6YaYbbWcoGB3p4yE6G8Xd+4FKE9
Nr/4LYnXSo9RGaSftbhBBSiado2YDFNzL6WX18G0AqNTXvfplF2ZRt+tZmHzLSed8hslmfBTb6Q3
gy1kvKkpMq6rEe67wEm3IRMv+kRvLP08ZEYTrGuKXFcuCxhKr2rap4pLqqWO87qvhpxCto0fPer1
4p5Fp3zMzawMl4SV5OQ+iOJLaFnzraV+snAskya3ZXfyVFpSX6ARQiaORvQFrQaNjw69kTbFwXpI
Ne1kBo0NvVmY+UjYO9uBZYPZ41A1WbFx0mqcN9k6tp9QauvAVG9jvyg3M8dzCYG6fIyTuhwWRJVY
uxxHab8aM7s7Va3hf3LL0NoomE3WpuJa5K8pk7MeR8s6KWFbHZiwx63I83E3KKq7m9pkWI1NXXut
ZnQeXZR4G+aNdd9H/fS3oOV0wKtGlgVpKelPRfV/PDy+2cxx4kdFMAuAKS69ydusikx34jnXUbYw
NJN8BlUMnMMWhgLkgpZccfB5y7fv74vmQsfrXRGqMBNNk8VOlx7pxYnV8CdKsYPp7itixr5GRsTE
ULbzUeb961yYkNl9ERqLspntMuUWOG6vN3x9iKincQMSvCB/MKeKmjl7bkSZ59b3n1/MRh3C7UQK
8uZ4p/IOK2TeuXuiPul3FaFB9wHi2fm8+v6l3m5kcX0TEcJeXCDSvkSDVYFrlwpRGHvdGtVTPqvj
TNpwsA1aWiVUoj8YJb+5nso5RGWYCA70zkWRRoW8WeRpZu4nzHkPP5egPBSsGGY+c2IoXnN73/+O
F+U6nh1fDn4/i8pcsbvcrI/4ulpkwca+tojG+UeywITKCpxLOBE0S/kpT8l6/iygdMg/HqSgjUzu
M0VvTQPL/3rwFLlRCUkpcN91Ub0dBkXfSXUoDu9/zbevAlexiSSwLDzinExeXyUlZTz3o8baEzlR
b8eIAoftjB/Z8X93FQ6U5NTNJDnESq+vYrW6VpkK3+XMkrMimDgaFqE/HyamCysRIRQPz74cJgnI
7KiMCnNPu5im7bne248DnVcgdeqpLWU/fXCkezt/MafPbzm2OZ0/XXyxPOr9caBwuEdybD2qnRMA
nOrZinQpBITcGdFhWM3cyH3/sb2dWZB0AQFU+bYkRlx+VReAiZhKU9sn1OFXfsE82VrU1abYcj4o
o/3mKzI4gDWyB6d6dDlZ2ulA4DLAlb2swwwhAKqhqYH5hFOTGXs+wQHa/qhW/bvvRwiRQ0HWBFqg
X8zQvYhyPXQtdZ9alIzyzCDmWzghIo758PP+vTzXAV8vBy7VCdMwDNu1nbdv2gySEswn8KcasiZj
NTMHSnAivSv7qT4VMTRCcA1sk+XAvg6a0dicaD0SQApWweBwUYBgCihwqshm2XVOxAPcEFFVph8M
t7cToQsM1J4JkBoc08sKfh6ZA306nxGe4WTxIj8qv8L8Z73sY4OhFrts6z+4O2/fXbCpvFUzXMHR
nUuyQUAWkkbbiSHuKOx1paPP0hUpW0TmczkwLP15vMeReqq6tPra9ybFVJ3g8DtUEFW6qYKO7ga7
JLK00f6Hf/zWgzuhzuvwMvDszmSGX0gkosLd0Du89RmttFMszPibGoAfa1I9R1JWiY/KOG/GJt78
+W2glMMQRbnzejKrUNKx6R8nSsWzOEXEs+W8yhmmciaEvH/7f3cx6kZ4O8iXYzm4uBh8OlcEJOHt
zyoo5E/ulWgcTjmmKKmdv3+xN496pg7gqkKZMa945sVbl81A5cYX497yZ4kYRklGFi8ip8T3L6Qh
cX29AwPwCf6VFYEvh6h1/iS/PLQUpbkEsz+wg6jD5kZwhsM86TRt8tlXiqk5lHFPJcQIDOB9Q4j7
HwmUXkPHmJfBoqJ8Hs1CRIX0Rt1r1Kn8qeoSikUpi6qXjlRqlrIM+OWnzVlH1hLsgVf8/W/y9vmA
cHAhzbCu6QBx5jf2ly8S5SO4qqxp9toElGsAg3PI4JBtAoFu7P1LvXn5Me0zBgzgJpT03iB32kBo
bS+J3K1nJRseCr5/VVQuIhSJNi6XH9YP59Xrl4kRdx3zocarD9bEFG+eEgFlulrVprG3Kmn8sCyt
39cGssxzQWTONlaX1ZSanwsptQ9mOu1yiNCjBORiWVh3ZrAKa8DrO2ukUNuAB8Z7VaWSNC1F7Fgk
5SH96pD3wxRwvltqkhjLvmjU5uQGiGNzvabloLXIcxDUxuOd6DKqiFMy12uq2p4PFl3NnyebcVRn
VgN2n99/Y7ejkvObhsjcujSsZkI5RqlbkxTAh3oeXqnCYrAZ2xrmeF+PyCE1q5E35jALeRsfItYh
oXAElO6s3nOwGyRHUyi0dAVhBLcD1YZTbbUK6W+RdVOMqjJtCoy1C6rYOS1EokzEFWVpkXv43jqX
hIu6vGoTgyjhmdg/LIuxmjhAT9Ee3IDqGX1qEiOAGgBUwqIj2ril9k0yc/GkT6TY8M6oeKS8DuKD
+vdQOwlFcQXVsodicy6GjkES3vQw0YOVrVQAOq2CEiUcRNcPt1afcCrKq4m/nSr6dufNZ5/4VF7c
dN7XVCXvWpin5vhCtTwCHqIGyKYWYy1R+iI+mRWD9G1vUBqkxVUSVH1726DOQb5EDGa9KtSsTO6K
aW7X112rVmtV0DtMhOZcIc8ukju7VFGcAvaaqPDG5vQDhw2S2Lois8izh5THLEXED/LVzSdz4ON+
moNSgU9psXHVczdnNWxHbS5KCFRdW+XI5amDULlqp1kC52Sjpf+j++5ge4K5HGZmvIw75ZMsIi5d
JUAxlq6AhYa/OtUb7TofSGW5UyMlbJYJwyW84byKr0xFo1J6tEGNXd/XjU3aZDuzTEoiTeCSIWQ1
AWGU+zzvOUho9hDZVwY6adycZ3UyKj0YgfRGqWmR89dMG5lyhl1okUuVMeiErO/VnFiEDa52Blge
0tc+Id+SNz/3AdTs0Y5OgUWpIbTgCu3pCurjAbOhdEiUGQv54qI/unGmHlbvuQSHSJoPo4eSNmys
0fLzw9DHGd4MwJ/PrxXBSykjlHdmsPXYecrNiNIbTCP1XpVqCNeJVRHFZAstzqtRqjabyrE4mYWp
yZPSmrlmrsdN9x3c8oBxCtrrzc/WDN3KJ9/U541EYLC3cwobdK6KassLa8rzpElw/JGqoAJ/Xv5s
q6PIGFK7sq8ILMDamYiIbMkChl5zAJ7Ia5qVCp2GdDS4sYaP2GMdu1oQ3eJ+44OogtrJmgid5i6f
1Ep+66StKz2FHjNJ7hz4F9jPZKreW3GcG15X+9H4w1HoZKwgYGvG7aiWVIHDkb2xzvs32BnrMW0A
pMMh5QrGikE3B9at0er2FzbmyAPIcpjVyos06kvUYL4Pic5jCjfjPaG4VOvHFBHtmgra5FCSAOG5
J8tyRnBQIW8dCmRT18fDzxX/v33SD/qkeP/nBec/90kPT3nz1PzaJf3nR/71tBt4blzKSOw9DSoh
Kq3Qf7qkJM//RXNUw6A+H2AgAP7/Linbt3+dOaT3sXFVUeKTmI2x54+yrWngv16r5+05+w+ao6yU
rJzWxUax8lsnjQNpHTKNXpKHyUhlxiHnFLkVlaGSbEubcBA4LkmmF/6pyEcV1SorFKyPCcWn+ikl
XVTJ9k2DSFbSOZAs9lvHx4OGA6Q3ZzVbOpWnJDRo8q6zmsSp4dRShqGPMzKXESjckPQUrNsmzawr
FDLNcxIMt60R2UT+aLR/jNCy16nhukTHVQE5ytP4SXGmSb2aWvJ0vcpVcwJBOADF9BnVuhFXuVRT
04sbAfbBRhfcbNMK1OdNTIz0p7ry3a801HQ4G9hkVWxxfVwerLxmBkO6/6ig2C64BNuGlaTGG21K
2xY58sc8W+lF5FwnVW59rYArLRW3GL5FvYFH1GztddGh6aSKAJQt7jWJG1cPFQfPgVJukilLd3GX
ht+sxqwetUYH8KQWaOgK13lO5XhyRI1uF1TouOM//rGHUX4dmZHYQlRXV22su56EJMS/0d3qtotz
Ij/FOIplOwSU2rHNuyznXYGJ0fCtcTGoeFUQSWU3HT6MB/qQJL3U47Aha3G8dRtt3GNlnRlSEVZz
JhglAgMfR38zHszbOCFwHOuHplyHWe5spGnhJSqkCoipze9D2kSbyemKG0yxttfLIMTB7rTa0TB7
7YtSpI2B0FjTrwsj6JZuicE9s217dmJNh7Q1CbmJujlyWMu7lTL7FwfFx+o16NOW3rosCHmspm8K
2lHK5qmyqaJq2hmhNj0DmLJ3YaOWnybMFKdOqYqrQgm6DLytMl7LbrJoWa9lb7SahVn8n/+H1GP0
4VExtbJEyycI0QHm3LtGXu/jEmp1jqWgGdJiabd+hRqR5hQoFNVBRNoPaTNMK8FyL57P08R/Z9QP
ZlQSAGZ1wX+eUe/C4u8f/7Nr0qf871/n1X9+8F8HpPqXqgmMjtCS8BhS7/1/86qt/kVZ2xA/01Nn
1N6/2hPmW45EKBzmeRQMKn/1Ly2EX4dsfjY+Imf5E90JetbXMyysQIeSMAQRw+BzUYV5fSCp6oD8
JNcttopN1nMM9OETnt42QvLuohbWzMch62dOWYnguSsf08BUdmKwTxq91MTLphBSVmNkt26f5TeQ
Hh5MX8DQQ0zN7sUYqN6BTd/VyJ49Y1TsNSKqAR+bfSrnREdNquzxhvqJDuzRGtIj/VXcN6W/bBH+
YfpgiwDMwqEvHb10ootOGWocr7JLDgc5mQmCiXYhTQ3kg5gOhStuLLUBMl8PTwVd6IWZ1Fjxx2RR
t6DRZ95wpoOup5x/snW5YataYkPLX0hpOw5qf+dLM1wYUbfGrnMkevzGiMeDCPhXCAGxfERP5EEU
y6Kans022aM7eYbH/FiNzbpIafTUWah/8StjG9UOgleBlq5o/Ak4nXNSW/0x6dMnm7PBWgTDnaiT
43wH2ox8BIIxX+JyNluRQr/WZ7K5Dl0dCyPEDLr494E+3Dm5RB2sWcTMpe7z4CcEOITGFpvLIelg
2E+zY1IZGm6MEJ5hRnttNrfIRN5bhIYNpfEY6sk+kOlTXcWQas2THeqURSBerwy+EJKCl6Idb4yU
ZzXq7bpyS2TxRrKfsP0RSR8CodAoDmkFN0oLawLf2QQuEHaGqyghVgHkInVbwOarQJnvZZg9dSrF
d0Ea5aIdCmzoXKsEo7/ifHYDuPam1QgCDafDmQSv9OJQ2gUJAEn4oqf8M1ONjkkiDxoPZ8tO1lrE
bMwXhTE+TD5w+rS1yHp1dWWZNFyojxyACpBpr2r2ocXIWdcgqAC7030mTCgv+eDlLICI5uFkIodc
oVV5doqJHmLA9jWso1NS2Y+RFN+dSr92B86leNzXo9ZuUWRgs5P9/VSZW3yoLQNV3wYZz0gRDly3
tm+RkU8HPHYhDnqeJxVvfe/ajAQ5QaSrKHNiyRMPeaA+u/qA/0SSQNcGKUyV/r6qu3tDpi8ZQEqP
CPoWnbC81301hLIPjp+QCbx7RNF6HPEj73zf1dw6Uct/LKo8XtNrOpWU99fgJXHz82xCCaxm0C2w
hvWM82A4KirdXE2hqewrLgEl4bisZ9Y2va8CVBzt67EyTG90235bzahuAj77XQMSYSd7RblOwjFd
VVTQr3OlHNcC4sw+C6vG05RUf26Bf499bV2pDhJeRk0Bp2cJpqyMl25W6Us7mYYn3y7Y/QQl9AyU
W1X+QKf0IZOK1S0noyHZM9NQT4T+yciTbxg+enKOQLmF1ggRIVqW7VivKkMSKltblhXDnqgJXCta
Ap7s6pQq4U1egEEhuvyhUFRyUTrTXPWd+STzsX7OUaPwVsbhimr8wrHHeFFOrkXMGph/bSz8G7Ul
ozTIGf5TrD0XpAYtmioDvdELz5KaugYexnMDyrboJoYhKFuxlPiwrg1hdxupMejGxH60FevUadWw
8/v6RRnqA4jpD1DEF/tkZnFXg5RHvZgtsPkGEkykJBnWQ1JsjTmxBn8CYSOOPMG6PE6EUPxZefB8
Ner0CCKpnqnO5a7cNYYut0Y730JaKpa5muw1ap8LS2dC/2UxvflZlfuVyH1Zq+N7QbIiDY8+8ywx
vNj/D7Yt9dgvC6pfyZPrMxvO03HMAcCDLQU+lD+J9fvXvGBnzd9O57BBbwhR6Pz/r1fEQM/d0AEk
tx1bM1yZTX9PBCsdZ93YDnO4wfx9cWEf0L19BLV+I+4+XxuOHd1RFSnMZecNmfEwxaOTbwmmQmRV
AD0dfXg3TBeHuIiTLekbzwMofjJ/+34f9w3vLdTYRR2Oz6EFLyOfDl0w98xI13DnlBwwLSvNGQ6D
xfRNXaX0EoOxWsTH3KoxefZ3MgsehBkiXJbGqXNSxZMFiQ2miYwgoPnJlpnp4f2bfFFhPt9kKvIa
klpVmNplu0FLIzcrNCPfhhoinULcEEiEHRqe/AfX4Vj6qto731FD5TBqU5RnKF30MpEEOpK/ZKwS
/7xrqFWNKg42kTIJk/8QL5Gmg9Un/ijtRyqmIkNswxpqTMFL1TMvz1uVOGEDQWb5IVBIbHKH7h4F
ykmv+03oMN2bJSFPQYA8pZKafAxM8gky1CxYPsbo0ImakkwiH+QcBNNpkbFvI4foZgtdAf7OFz8y
ab8noNpr6RQbZGAvfjE9OEG3Bj7F4l3qWzwbW+ymkRdkoBlBMxwSgtA9rZtu7HHWFWn8btdRvtVm
Mnq2+iF7/jczDE4IigPqrB5405ultFxUJIDn22nAcst2QjKzIaNCwDfoH3Tn5j7JrxX6+ZmRh4gm
wrGB4l02BGttpJdujDkmvv7OaIiqKT6aMM9v0sU1MCprdEf5L5qP+TP82uIIq6RNhQBY4/bluomk
5qGgeZ5n+mjSx01b+3vOYtTNtdPgu+HKztO9Iv0vTRx/dyxiQbWsrxHaxfqWChaLrMvsVI7ZUVWD
l8ka9JWNRm2b6lDXYpMQkQ7Ww1UaWaveKT87ZEfRQ3eCnTFGo0e5GbkVol9qBVXJoQ5gFQdobQNz
tF0ILXpBT5UsUJ8ee5nsEzMYCWiJ2aCCqYN7VXpkIkReL9q7ItfClaFPH0kqfvPG8ixQ4NA4QfF9
2UbLtbKVxZjlWxVO26IPKfRFwIkWGtbGoxpyByK2W8t0dE6ZaZWe35ByPoHXbmPGsp/ghaXMvR58
Mh9bPFtLDHyPQwzhDq0I5c7eOvl4yz0CB04hlZIl9WAIFNhblnY8PghteJ4agaw5+oSnhV1VxReu
FblJQvEwshFblH5YbvR02LjlcBcAQFrENePTKJn4GgupoKsYMenrhC5pJMe4Zd0f359tfvOSsGbM
/1N1l9PbxWFqCCo7bQeAbWQxLdniYMgZ+DiG6BZ+GXzwRFT1ot84T6IOqzDTGryWmZPzegxXBsHB
iNvyba01+Uq1GtLR/Hjvs1K5Ks9nKhiSdPBQ9WpMU6DjHqMgxfnIBrBD2rEocrf0oqwH3WtN4MXS
psXG43xvEvVK6Z3r1M2wYbns9mVe6Eu9bJ5BAN/JdDwQOcNizDAL9OTJH+ZdKhFx8SSOVQfeSxbE
YEXtqm9jZ93ySM/Hy8mQ+pJ2v+a5dbK3lJafKKmclz5YuJRiGbkz1PznQ5CfkzM3tLBnSHO6j1oO
ks7Mop2IuVmY03Bf0zpEjezCFunv0areIPrcg3UkxMrulviOxuX8B4XEXCDP84Asu36tGgTazK9R
I81TYQ/3VjAfIEwCyByLrKi0Yrck/Pgoq4R8yJJ/XSvmI9hmXjEqLleuKZ/rtl0OeEuRMkbHSAer
4Uq24tgtHuOwh/JhWJ5emFtk7HsFTPI5765GBLpo23TPoXiT+awsUdAzMHk7rKE9pqr5LWwo7ySq
eeqbnoDpekS7OGzkhO5nIBjt4LCzT1vjUatJjfpg5P7m9WavQwA20hRG1BvJ1KjHNAHMbNvY43Pe
9HeNYN3rOWb55O8s5/3X+ahdgAxcty47vfM7n4ftGhb7sKhifqzK9GXS5vHKTdyl09e6TeBcQAtF
c/IVDYhxm84ZOz2tT4KjYCFXc/oOvB/3iD+bsOmAdZEOFpYx5nJvsvWTpjDHxO340Otst0StQ5oX
pJ3KoIXy5rCzDjgYsh6G1D29OGCbbcfdfQtOZlFr2IkdjqRul1Kq7O4ME2RKkVpyFdWJvqyG6ZCF
AzygzIHKqGDgKsZnlE3lusaJbHM62CaRdepZRDhkdvc6DZ55N9/a/66v/62wfVBhU2e95S9jdfnU
Pv3PTz7Z6Sn78X//z1XRRc2bvIqfP/Wvucv5ixoZYgVD/wnPZd7919xl/CXYtpDLS5qtDt6Lv/oX
MKZTYGP+xLwFrBfhGRqxfwpsGr/w50qnoURBjPZHbQz9Yj/DxD2rLQFczckY9pv9DI73oSsitd6Z
uW8jAI4V9U6E1XR0+ogczSp25j2kLb43iu3fw6qodyy0/l6pI38/y6dpldvqVQGdYpNgL/C0Xk1h
eDuJcu+UWbO0w9IELC5a11NBZV+rudL9YPFTrySb2Qc6vO2qJLYSMz5F+0IYoVzmmt0v6WzT3g1E
PWzaTJm2RQVstsP+dPrlkf3mHHexMHIHDMNi+uA2AEVG+PB6peJIU2OOL8udrFV5AxXX3QRj59Jb
befvxed+/3oXs9n5enSOdAqrbO7Zsr6+HiweIYMkKdGC10R8Bun3mfOJtIx78P6VLoSE85VsEHZo
SRyTM/GlonYC+EAms5UCVK6apRbH42yjUjaO7kef8PgYG9L5/Lv3L/qbr4fA2xa0xSgniDPQ7pfN
ayw0QgDyJt3R22dVUWbmegMI2lx20qzHxZ9fzTRUGn+0rS378ggVuM4Q5Vmc7lQxmHTnoTCtpQUg
+Zqs1/v3r6Ve1KPn+wmIj4vYKHRmOdrrJwd9Kg0zet+7KpQpfI/QB/RYVUQOIswDeDyG8rqrOzo8
MKm2U0pQ5wqlb/PH3xlVGqcPKjX0Q5nfX38Mlil7zDo93lVdQhtbNmOztALfv3etkkyD97/02zFE
MR+h8ryH+432rq7cVG9rK96V6jTdFk7dLFuFN7gk4CPcjU3EAmznbuJ8cN23w4hCA6RGPNSzjfJS
r4Y7aIgCq4zniMK+BHzm3g96NwyLPOriP7vW2VtLB5S4Lh6vygHi9Q01IoXqeuhGwMpokcKksTkt
iXo8BNDZPr9/Py/m258+XnbEtDQ4qlBieH2tOGstpVYYQ9PIaXVZ+Ha2TyO9V5fvX+eyUnT2C1Na
QEl8Hq7a6+t0VtrUViGjnS/MPl7KIeZLcW6F98pu5VMYRRlCBxQSOE1nOtyKXJXwgyPHxdiZvytV
Kia62QdvvRGK9mR0RZXZ8hn6htaz2lcwASYlOPr6SIhk4JhLOt/jB/P5pbp4vuzsMUHJhnpWE5fH
5z6wyBHGRLsLHV//UsdWtmdbOZ5KOr4bNmk4jIjLkzlkQhnYnj90Y78brFz+DcS9qp9LeOv7xM/9
bTB354EP8p8pVm7ff0K/+5y4Ddga4MSBhX9ZqkxM3R+oXShbWl/W93HsjNrrqxT0kp9ag0XrOS5B
qseKba8UjktHXGxjutBz3991SWEc3Nb1d8Qa6SdXsRp7beF/iZdF6NofBb29HbUOIn923rhCHArW
F6c54eYIU9Mh2mWuwC+WBI5MvLxp2tX79+TirefRYTHnkWHAmJ0gl2tjpGjcFKWJdhytp1tiVpEj
wfg0D3TDzU/vX+tyOj9fzEb0OLsk8FNdHlFHpzEbQ8ZM50WdLAPH75dw/zqPMJ0EKnUZeHhFx4OK
WOmrkuUkthZmu/noQ5yLE79We+Y0M4Qkc5ImD9q5xNSkdalovBn+1sbEN+7sVGMybV2pl7ugK7Ht
Yv//bgKv8KKoA0AyliFRglGU1A5UUkHWHWe1vdt1400LfR00UgVRyqs4FESehpDzmIYNMQdRpd1N
qe6/9KTOPDhjOh1JOeCw4AJv+2RX1G60jJDxvhZMuA1H5juzS6xPgBPFtiUp5yokSq9bijJSIPdg
KB4DX+8WaR7211kt2qfUH8X3CRrHEfnLOC1cmfsvmaOYyO8y/OgLDM7+dmpAl61jO+yoI9H0YY9Q
JIZYEABtPBEurT7nXaZ/Hs7nZQlzha6j9I2XtG8NwodbYnRWDdmJx0DnzTZMpha17iOCo5m8iyYw
XwKSKDUyj9g2erkvHIIXI5eKpQgtYzMYCNiXuS2bvx2701Z5XNlfnQq15h1wdcYbb3+QwDSae4tl
WSu3joascCGazv46EckDBtUNjvb8s41Z8DFGUzc4t88nTRuhxb1b6OORdYYo32ocrs+31+ccvdKw
PNyWehUm+4KU6nDnqwEh3JrIwmMSuFlH1yqMy5V9nq1oTB7qdmKGOjvVCT1nRBYCYZ6Xpuq07aKS
ezeaTtR4tRAhnbnI+NLVgtKUFoj8Rk80e6aZ83sQSIdHqyXFCLts9L0W7oDBoq6JIXaxkU8LNFXm
J+Kz9M9ODsJpoWjc20zXou9pkGmI5ArjiURlBNC8NIRX+1E23ZoDZAivTdBCAoaT17jZe+ywhhp9
S62WqYmImgd1FEa60udxmIH9hH+CoxhAqNNGy0mqbGCw007rvE8ZS3bWTsdgGMHG+hy9xkXb9NNt
Zio0jKeMfU4XNsDYY75As8jiYfK9hgG2Il6pfAqHQMD4dhi9ZmLIm9onywOPNScG0nkUmsxzqVwE
xngMlDTeJ066cicy0JBdyWu86tW6jW11S5+jWFVYur1RKepbfFrRTjh1fhgCFFdETUQISxtxJPZ3
2ndQTrd4Xfz7oLVXBQGoT5WVJ6ASwsTzfdO+ziZ7A4sTqVXuy42IYnBa5L8tcKMTozGSTpF0+lIo
cvI0fGmeipZq7UoowEaN+9fjrmoPbtRfRwFc2Vh112FIDARBHsWebhE9P6Ujeyob3EWV8bXSxKk9
uIMpYc4t6dINLZXWNL7WdqMfQXdc16gbF4iT5LInM9djwdHXZhV9tnwrw5ZaaoeUVpLoEtMr23zY
JG4mvAT0AtkYwkKKZEBwcMO7Jhy/u6X2VHZKs4oV6iujRVqCNvXajn7zY2XRqUJsVabeKB1Wta7U
vmW6sYeSqlL2IxfUIhU6MTC+9v6hyO3gsUWgtgqNUe7DNGMCNuY9UqaNJyvSdTB+TXWrUgqkdGUm
y2myrhK7whCwwNlPEzuZJ5Gg+UEiRrkd1SKmi+r3frUYAx1ZOx1XldD0wL7qzJQPVKQUm4Ada9Nn
c0KyKqGFdCvKMwAZITtes1EywuUAh2CZYE76XJdj8Bkg2/BpLGAELoqmhOqFSn08JpjQV36G1s5I
WufvOIvqnaSYswsrN+Oi7KKPdSDuHHMY7uBBjit96rrVvP6Q4lBAUPaisspumpZgN5s3Ld0ZCirI
hZYUvleP7EXAT7AW5lZDkcmOmIryYQ7VZUWwsYcSUc3RB0EYIhK2eWt3EsamG3oDcUipZdeNaB9s
8B9LdYj6k1FNTuwFBDKSW20lRrw2Y438iLJJ1nmcmDfgKxtQGl3wpY2D4aB3ctlG/rCPh06QUecM
7je4xTSczFxrKO4zT+5ytw73hBeQSqcNTrOd+oyBGbN34IiQKrfpWNurbKwfc7Ld1iIjZKQzcuel
NSQRIFauavdaZtpf5DC500aYkUK+GnVqv+jYj+UgMctpck+gCq1bkOi0WYsC6Xdb2VtO0O7WlapG
pV3t6h+l5jircojHfdXqRzszxNH16wGZj6teAbDK2cLkNslwqXub+pUfLnzd1zn8x6FBmaIGTRcp
VB/a1N3zUEnYM4nxYREmTCZXeuNZTqK5tUlh3Emk+EunqLSlg6zdJyaEjD0/MDfASNK1RX7ACvOA
8TkhUfImaNH/ZL4a73xKmkfuYISQpvcqFOmb3jQZ2G5+hPgjPD9ztZugSs2tWdn6lRsQkliXk/nJ
h8mxzJyh2KTYBNfp1DhPXctXYqIBztMMEYa4tqijReKbzibETQaiYVAbkH4+SFch9VMnnOIaZDvb
flcvLHq4SpyvxkQpDKIz+3STJrn91UwsijhFFRwIoXCKpe8b6W5U3PFHy3H8qtWHDqmpIh2afoB+
PTIuWdMhZNdeXvTmiRM7wk1UixwA1GKfqmPL29WWxyHO0pvSMttrh67nVsdR5nqR62wzCso7GhTU
YVXfOWA78o9xh3rSCPrse5JXtrVKSrf6YhCPhMMtTl5cM4t8r7ThJxBNRy0pTusHuym/ZfzqVV0V
Rkow+qRhlvan/kmURkyyotIou6Ds2Ms6qqCzFebm0ohJ5gR6HHmiiFc88WiVZIBEFLdEalkiLzdd
vVnlCJqOttsV320173FIx8rScVkDq1DHr2ISQmM4SXujir75HtdATeIqZdVgEgAE03pUbKvE/NyK
LrebZwtuobEQmInCl1AhlbHF7Qal12hzjkmt8gK4Oj9KupmnaDC7z//L3nksx41safiJEAFvtuVQ
VfSe0gZBShS8SyQS5unnA++dCanIEKN7PYteqEUVCFQi85z//EaLI/Vqi9T/FvcBQP0S/1lsRn32
HY69qSw8vL8qRmGaa2OnYmZBvC1d9TRJg6AfsG3yiBShpVmb1StCU401VVR8OZmTh4lGC6oBNYTM
J+zy+a3kuLerTL9AFlTg1TBwZhDzOuHV3feuS3VZJ4vNZjvuDeYsR0MQWLpBk1CznU1zfIcppTmt
ocARIxWMHCMG6BDrssA0Oe5mHDeLQN8Fec33xqEQWnojj82c9j8aeiM6DLLwKq3kKQg//R7h0oIC
jRLnIvEas4JfLca9q1s4zeIH8KKZjfbLdPvhPPKJEHSqOVsbNR872mPwYKAdxvzDEd8jCF6Uk3qw
brv0gcI42srIJY40b29d6zGOZ+K5ZrbXqIhYVCUMhIqsBF+79ZhwrjKvwr/H83ewZd2VqAgvIdmn
XI0UJxvPI/TewCxj5dNjo+VbLIjH9DUvzKTCCpihX59A0pvceA9r2Nz17vCGb0kQ0svb61aYwS5H
F7zOSxd32tJZG6kyVhhe7/w4iNd4LGgbL2I5Y6VjnE1OGfaz8TIv0+6k7v3QnFrcR8qpCEnHHe9a
10wYxfvxRVYpIrB1a9XOZYUhpzKPKcDutgPNOqYYA2JLDDxgjop4q0b0YZNI/TWXJPzQ43PqUAgd
7b62t/CfsOAeJAFScszOc4NBp4thr0XBtaapdmFUj1eDqxsIMkZ372AJuNZL5dOaNJhy4EKNgje6
Hg2GprLAGtiX3ZsUWr1t0CKGhouxdNkG33EmKndialw4e2AHc6wfyJ296S3tJXXtXR0l0ND64JJ4
02Optd+Gcr7q8+hItstDI6ILtlwAIxJpzlwx/8Jk/pEJ6a1nVmFDNb2usuIl0FMI3fjtkgkQvCKN
69YzvNNNoBnI7IpUbPXafB0Dg8JKi9nkE/NQuBD0ILftMrymx8Rjfh67P0oVNAzeQbXJhaQjiIe+
f5qt+ceo0oOb9eaOCSyirSmY4icdvvS8EkjEjojO8FefJmKmUis0MFlp0+dRjd2+lwnW8w+6r/r7
1kd3mHTpHc7OCaa+Qb4WreqfNVP423FQcq/oYc77Hj9jMWbLaz7pR8dKvWdyFqowLVvX33TJIA5p
6wKPMt6mnfCCZAxr0pi2OmMnm6G4O59L5Whihwb0luiU4CfxYJN21ODETsYqDzpfD01lDtYZIpmu
y1ZtosbrwhTL55ltnr1MgM7Yf2dLenpMrlKAW2zeCGifvp1BGcgKZDcdhPdVTj2096ze0y5lL7HU
7bQ6g9KJ+SEMhIGWMw+YpPdm9M2P8+hXF7m8gFyVEQO27DQipk8jtTH9mrYoZtn3m5rtBZxpmWmQ
8hZ96xHGbSPonLuqNh1CWefxsuWMe8QUZ7rQ4KGuzdTTtnJqXf0y05xUbWUw0Xb0HtvS0GUWvKql
OzHSUb1lszlcZe5knKMynHco8PJjkg/Rt7jUALlj1IO3RufILaIsOpF4VvprXQ+ucyETtbS8gYRm
mjhN99SiSdvAaXL1sDEscaC256OhImjkCdOgb5wpnnceTvbXOoyc726BP3QqKP9grjbXjiDk21DV
oWribD1z5B/MvOMg7azoiOUkoABCjQsfu+ez90nN+/VUY2vbqXbFIXItZjZ5QZqfZ5fP7z8SYIp0
q7u0/bWXBSFD2XlvWnnz0pWSHmwUJiiBbw1Xw0zZo9FsMuuZKxdiNg8T7Qa2QjjeoA0DKG6KkTHK
iDtJn/PHxfcJkkSaBKEW8Csy3mTQPssqdEune6pTyQ2kGZ/IPjLfdAAv18jejOcSFR6lfa7zOw+j
OAinGq/zkXp31hJ9PyM4vsBxcJL4WXFfdgkW3ji0fa1KmnrtTFkbUqrR2/d9gS0QmkoIAukMKgJ4
yWawZN1EOrKc2lZOe8gjPNhY//qsnQd13LwA/qWhnmcgiv58FgjRoWkrAgkkgwwoWVXxXO8w9Rls
7NWlfukYg3NWZzMTstkBvIrm/Pi+7jQs+nY4B2iU/7J4LEQx3ySyIylNjYuVa4+2/5dWga6RWWjP
N0W/PJOiZ8pm8Ee+qxFmgOKxAVKubaOZL8zKqMJ6geLI+5kvvCkiF7CAklDX2NC7NitA2ksMQoD0
8KYoMvcuJspjGyQw8VCVgOd7GIOMOPE/lzr/JK9scfCq5W/xLxQbw4Vbs8YFZ7pQfNB2wjDeYT6t
6c+J4cBaQecZhBhiG7eJRnltYI/GG7k0/AZ5lL9m9AJnKmM1WTMfuqgmX4ASK4voYlM9SEjm54Ex
REdFmtALjpLQ4KKEV0dLeIWxjWY2OcjoGDVG/ZLj3IrT3aiheu1UoRPFVUTGLc0Bd1hh0g+bJY5z
KuBoqMKgSs1z+hbxJIPl8ZZ6kR97BL0XqqvN2yGHj/v+wppdnvzE8rh5aX3kghzlnToWcooOEsi1
XPW+1r3ME3bYOoicbPl3gUjzMzbf1x4a5joxUloP2fyodD9YBwzzwk5B09Il346UES87xlHrqJ8C
EIsqgMOl5DauXTzzgcAvmlJF3wT6Tmc9u7NxhrmFcVVZbnR0isUEUNL5OBsM4IJQtxzAD8ai/sZZ
VsHQAM05jQOkgHAOIrIv6QmHoGeVeLP+GutZ88IoUqvXzGJ5p2vhRJua7nSHaCH6BmW2ColW1u5n
GoJfXtRww4Fc1qDQITZ7Dm5Rabw48PjEGSPGQBDg+R5tn+8m6g3CmeWsaTDG565Ox+8j3hD6qqMg
F0CpTbxNKCs4GZuMxPROVQTnQFdI9cH/2WDo8AuX5OCoHMzeV/HAyWSnQ7ubHG/CNBF/s4MK2uhb
5jpOhWMkQY74rQFwbwibqaf/wM//T3T4kuiAKcRvwPUHosMFZshvv2uImOss/+K/JAcXaeVixuNa
JvMB1h/zg/+SHNAQYerEOAYemLdYV/0fx8H2iF6Dr+l70NGwR9ehWvyviAj6g7NIPRkjBwwEoD/8
AwPb06EC0wQaZj6HWRQONqeWrBMkXAu3ARgE0RaPCGe6IPLvt6fxCYfg4yUgeWCzRPnIrwyT4s9p
GyOkpTgM5r2KrFU++yttgp3r8kj/T771L66y/Ba/jdbJMB1RAHEVr/read/r8U06X1AGvrqRk/Gk
l9Y2rTuX6OcbT7+ZUvwmXv9+F3ibLJ/y+8iD7DzG9Qx5TFYG/MCTx9Wh2MrerakdrRI/0Cjpw5YN
wdxS1857J8qLW4Sa7J5FzxHd6f1u7KxxS5SdEU6jGsK0EeLRxOzTWHOMZxshvRvTKRVmi2oczgPh
pnQHQt9YEj66oaLoLtVNqi+v7LP7aYHSvMzLzqBeAq/XgAV+s8l8v9uSjqf2fSbWpIwmOpWo4W5y
zUsuioa4hLzt65WbwndzRU85oBfeme7PLvMhsm2R8UzJhd5qLvv3whHTAUYTzVFnMi77cZWPskBy
lvfnfVDODymMu03SJBANvfaHa5Yes8bS2voaISudNyPHNLtzG8XbA6oQ+2ZAGBzi+1lsa0tklDkE
oBa9Ye+6HKMBb2yMC58Of5tZ9ohN4ahuLU/yIRwI5x7U/W09++YE3tkZF1GETLQGHFjHdZ/cRJka
fgSynG7UbGFv70bYvHoq43rp/DbgQvycNDA5NiXDggeGk461GWbjTQhMFNaM0eQvbZG7rMeskI8B
Rr4JNAxp3yil80HLA4bFcVHTpiMpkiVEuclxN2UTyXOCqC0IunZcbiOyMsmJ7owcyIZ4n77ItMss
tt9kp9mMa2X/M5vHB3s23wKyt7+NJoGxdq+lz1hNZAd9AvhFbtAaYTXYb0tFjKnH0M77rNVxvmW4
h+gumuVjr/N5BOE162z08mMZON1jqk3emmg576z0+4QTeYgwIxZGiC3DEjJrZoe4stQmEI3YDcwv
wxpmO6CQ68brIJqirT/iJrKeCzzJHED7Pc0UFzBnNIFtJsOh9PN95mTqLq/n/g4hIT8sgo6FgbfE
TRFPhEnjgntkrG3jx1j3W8Xk+MoPeJyr1jKiTQmWuzHZOy/lEGTZIWNMg68C0t7ViJlvtFgnGLeI
4WKGc6l+h1FtPq4aTFauTLxJwiSO9dCwRfQakfRNHLipRZfmEIAxkyvp9SvbqKAmA/RdTYkwN1NM
4Af56fZxakR73hLAcmsQdHZwg8a9jjRLC7uGADXPKOPzwXYeo7KlPvJgi4L6KJ3pCwDEoRWECvX9
SOIt2vXoVTKBXAXNUMuVpfVaiBzN/0WUkP8LeEuuO8xSzwTehK9JoJPs0re2scJHSd9qnQzAg4Pl
eUQkDG+IEvlJohFPslMIsJKYWaXRGdO+RJV0XsSxfU/vMG+jyTcUF3OMEMGFwD3RHp59M1Lfq8hJ
bvSy1feK6Ft3Y/cjZT2m5QC1oJw/jJx475ZUncveGocXYVnVRdXHwdVozNY9TQAzpa6jxRxbwzl7
9z1CazTv4kb41zhpVC9T4gw3YsLneswSeTl2LeKzkXK6awPnLG/owozWUWvCYt27ZrL8jYQcsqfC
9tUarx4u0OLWlKwKM5I3Yta9inCmKPcQibjOhvl/vVPRoP/C5gZDmqSok7sWVf5PZ3a7vaHYhHKt
7EKWBsNLnON3DW46oayHuNx0TdphLp3Y216327NicOcMIKlN7mcqvngVq4LPdKLE3WQBpgKMFOcj
v218b5JtcpzyqT1jdrDIBKK0XWd4N2YrshiDg0/FsKuzzGUiGAcHpwvokeglto0eayFegSlqTZfU
tDUoIW1uoMutPglx+E9XmbT+tItIb0Sr0GMEYupFsFaR5DmM9UxuFl3SdVWI9pX4YMk2pvKborYB
vDMdcjK7wPc0DeZtrTxvL/HtfsOFYN6ZsE7O3numAasZn7AMquMur41X6VUMHAtq918dpNzHqRsZ
3mKDcnz/cbNyHbLu6Y1gjeAcPDve0gXDaOx8cG2F2c+0ZQ3PPF3S5WwjXiYzyyWZ/YGsgMKodT+Z
1O5WsQBreAc/eaPsNtS+/KgtLG2bpjQE7+282cXm7WIx9S2zk/pRpWUZyqCvQjryaJvOhr7KtCUz
uwXG1Mel2K/7F8Qr8uB7rp+v4j5zoNzn+h7xXc7mKdRlAOhMt5qQeS2MIIVtPyqaNBkHK6ZlI37d
wbTY4BiIok2LzGagp/KIuzy9gFe7sl8w8nmPdzy/sD668z5IgQoMDIOe3ye1qb0gM+90Tqfxq9DD
SB6CUdNzWQKScZ2d/W5lCBra2mu1+yZ1oXThbCq3voUnRY3l2KFHsPfzvSPMl261xN7mLCL1nial
g8bYxmp5+zU/pBoVB6vR8schSIOwqlpwiNbVto4tAmYgIAvxO360HHZdwAREy8BSBhe0xzJoneqA
cUwCpnRticl+Mcq22FYNC9yNFlExK3oNiYuwcVuv3jLO8ANz3+6+y935kYUUXxMaFSMi6YO7KmOM
g3iYTlg0VegLy32WFKQIbglTPC+GClnMe+dnRtp4jfv2fDNrunpTVaQ9lF4TgeDIzNgQIfbf7ymX
Y/RrwgRoO9rWsNNtHPbBQ7T7GKf0a1zWmSwUJuYPzph+q/rOvwlqNe40vXeerH6yn5TQ7CfUAdMl
J5W7S9pE20xpqm3AFsAQo6i+mDHWu60xqNiaONhvtdwaL9+fOpl/CWwK378yc1Iwq6rm4OuyM3zI
DRR6mFXggT4sptj6bnRq/cxjhrKtgkweykla26Yt0WIJ3eYl9nDT6+mjryLfiA+M/Bm7vK9l/ANh
+Wg2DHf6jbPZT8dLpP4YdhdevDZsqdoVfV9+pbdZeXBBlp+DKFKhjKDWrfyUw1Cfbb7+GcIymaYg
Di0AWDyg2Mfag54eZ8QFloDykE/jJZvCdDCbqLryxDxv0hrLcXCEBgkP3B5nRep5tp2JEQd0w/ev
CBDe9oTSXVl5ou1wQQOt7UswxIEMGcMbwBVFM161GLPVJM1WMvTaGmgCEy6MqHBTiYjFNRKSlcZC
HQIctJkp2B0DMFlUxrryqvq+h4m269lwqIEYCJ0ZtimvWmBDYE9XwYoGwJkGHKxaOCQ76L7atGrz
SrvvdJ0O2y8VFbON4rRQoIB6jDqTcX+TreZ3bqavUOC1pD2HIBHFow7Uui0bkCkrSI3XdzKEXTLg
todBf53Q9PTYH9UWqvqFM8TUeJvCDmXKBd9H5J53dAd72vooiw/+ZAKVoH2GKFMGLuEeUsHkWVWd
Nd/gK8Y7T9QC2FHEH+5trY2R4oPsnPeSVIyIH73OLAM/tnpuo31nZHaY6tZ8yPyIoMyWAFju6Gpx
414DfiSXxpya3bpPyztzxDmB2XW1nZtEC6WDjdrKcibz+4RECP1/1d5ZyoIsl6faGROz676ZPET5
zCGIJn7zW9xmDLt6tnpGYUU2RefcRr7Brp+dE5twsfN9MWxrYJgQO3cFwhfJM8g/AnpYq3tbKkQM
8menXMuE5GqwiHXeueUPdBk/wPyuRgxqduY4lEvd1h78xDNX3pzeD3UyrwUJTXt2q5AHodYQUis8
y0tIH7n/rFWw3vGqIXgQH4Fo4xMTusotBg66L5mxO429LbyG+60Q0lNVYRTKjs2IsIkumiqJ17mK
iaNKC5idtaV63Gqy5HvcK2efY+xDSkI/KkxF5/qugRdPEG4MIQo9e3KWZG5zXVV584whH4Yb5lR+
g8nFME55MMQMaDKbwm/yQ68w48QhLQ/tIun3WpI7DAbj1r62fTFf468v7po4zfGL7z3mfyPRF+7s
utvRE9E6EkkSFsGc7VSb05LrRXqMM2MCYJftayDm8swINAtct3ACTM/I5xsYEfVjnp911SvlvfFt
dCv/wgh6qa+F6dQ3qs3Q6+P7MVxHWK4d5ATKnGEWt5M+lAizLHU4MoHGcEYIvsXNGDmvdmK3w1oR
wnBlGzK7qRxZ73okEd9cQX21wmjNvJwQ6XzLi8Q75nZaPUUTiaWE1fTWo76ckK6B6l5P/GQ/VlV/
lqS+fZGUHZmjEpUzwTnDsXBidUbaTP5D2sR7r8h4qVd1L6Nr5TXlz7Lz9LVyDZxNu6wm6SRqvCM+
//Y5EfcO6V402KtJVTa9bofhz6RJ+8GqvHLLfN8Ax1Yquay16S1Xnv9s4nDIUH/2Ef0W8w6yVrbO
VInh/RKashZJycS210asqibBTpYV2T5rFKnmrqfz9XLaHie6Cmik1owFkr+Ju2bedGl5rxXMpSps
rWJ2+RXADaliAXOr3GiehJUhr3LBdZkae22/caiMQ+wwyntyJutzORfmQQgmuNTzJfwIi5lp4/fa
3uoGrdzTLrna2yQLGCODcA5G7/qPUmurFX2nH9LFDKg50+gBNFRi2ugV15SK2ctoWPVD1ubtc9M3
oxc2GhZ5qzRCRheSexs5qzynpLE1Wd3YljFg9bhglLnAWnPViyE7KrN/iwefGR7wzvkY+NWZRWX7
o2p0FwslD269ll/OtSrqVWdpRSihHK2ZCmGwqJqBnMe2kZdM8ePLjGJoldlF1m19H3sDEbvw00Rm
3vL+/5QVoZA9Z1qw6j0TJ4RIzkeSR/vrHDHFxkZcgAy7szi4sKsyqjK66QhzebVwwrCzbvgOK+pu
7uFz7Txw140G5Bpm7czO3mjWmletuEMjPcg1/DBx6+hFV5JgA40n6fXdrFQPPowfi+bXdphgC3Zu
5i4gay563KCIQtxnGeESQNBY0LITrhxLixk6j949rQ7nCQzF71Hp6ZsmDp5sUsnP9MYwQz7FhDTf
yjs7tX96hS+uFC4tqFoitVM55Bee25RdBME8hES48MRq38ekOBsF+AoPxYq8J08l9n2qasFQNeWF
RXK3GipqqilxA1IVnFBaiXlND/K45Gtcjc3sHlsoZti2SHfb4Ez5Qt49yS0A43uttbLLxUykYhZL
F2MKqtuxI6wvVkOFCWGHSY2p3ZRlKQ/Sn8qbKNXca6/V442bYfBoJMr6ZcRVta7JydyKPo2PZKL0
V5UzJudoMp07u4HaBJNxjrT+W1ZhAJbgllqy3W5VYzVYvI36TRT17r4YYBXX6EVJZLeKO8mOu+rH
qtkGgdJDUfT3cY9yfvQWg/+4RuA9iO9JUHn7LE44sSgEj2yk2r60AnVOKedhhQNpo4vbnPq3rn71
MlMpesbm1YL8+63zZQ8LIIZp+lqTUqSfGU0fnflDlG1ASwYWW2fe96Y2Tmsiwp3gEnfJ2FzXVUtk
hyXqxtm11TjTmiWC8fokivuqxPO0dKYgTNKFzQ+EdQ8N8g1f6n6l4xjGPNoSR30efpC0VDK3MMs1
RRVNUgujYDYYnxHZYWxpJ/YaxJQj77/z7JXuYwmjBoV7He+pCosNcMePzkyZ5OpTBM2B83Uahn0/
ui8eLciYzeeO0G+ooVyQM2AirfeNH3ZQDGd27Vhbt7UAUvIK+87I2KtAi34lruVc47xn3nRj8Atv
Xe0x5tV7ME1PJBunq1vmY2KMcFwwvJVWOXWIm0W/NdO22mCwp1Y+pOQvhAofUVAEfB4G/bhbGR/N
PNyxMCtFCv1+sMHvlAYYlzY1a7IN6cfLL5jmH5BdctAQDOFfj6u1656KXLzRGamTPCIH6pghLTzp
VVri1F/EzVcZI59dCrkZpi8OsWtsfX/i1DrptMCPBjeW+PH9iH/OKs6UcaHLL01YTiUmPndFoggK
RgQ8XPEErzZyR8fGk0tVourP80Lme1dgThSxeFdtPJZhrVhcf0ewP7s/08AZCRzOQb9xclGHdGFT
q/FFJATDWZlw0VauALKjJ7W/kCadyniW++OFZoThIRe03ZNHmbP5z02jiX05JeT9FBGyX631s0Nu
gmgWwB/XzWSAIBZzctEX4/jF9U+FH+/XtyzmNy5ebOapDGuK7YbYj7jb+6UGAF9xg247PPz9eS43
8ec4gGQFk4W56NqwlznRKo0Gx4UMTLGXEujWGxKqiNizosvC1GfiK81xpfpg3NaCIvnvl/5s/eDs
7yC1ZXjzIY2W4MXRiE1LLCDJBAfNwTc2W4BgT9OJ3IZr46ymREbbv1/2s1ffIh8AUyRuF/Xvn2+I
1QWkNKVc1mszrLVK9eDCONnHLqs2wFLiXyxYhMJLfOPikHoa7hCLVjfgA3G5Tjr3rdkSwx6N2xaP
4i92mQ+immXBWIsvCh34J/b5AfnX//kucQ0ffnTva3OK+p8jAQYrrSsM9BLwXVx/1l9I3wZMwgPr
XyxafPWJ0LAtNKgfXhrPkpho6wJefmzfEFMHmh+zxf79O/xsF+ArXMZXOoPPU3WtjSalt0u2nvdd
QGURowjCgVeGnTVffH+fvYXkgIKBWKDyiBT/XC45MY5qIhaEUJq22MCd++769fe/385X1zjZ1PAy
N10OarGHRH0xuyK0/fIrxduJgBZTEJPDDsk5YiuyuU8ts4Ig8wdhSrFvqF0vMNc2jya2uGQUDulz
orHDQFHSr2LBmKUhs/OAgO+rHe3jq4fRJJIrOIsYW7JQ/3yWttNAH6yDdh8bosBbVrrrwcjb80LL
YP40QbX5p8+V62FOFFBHocU+ffda2ip/QvSzL6uRAsWdbrzE8L4oJT6uRYsZuoOK3yU+wD81dwli
okBJrGz3qcSHpGuwm0BTcO4R9vjFUvzkStyE7yyxxuiavJNlEnRpOk+TX+/Z2mAtad2ZNXn3jcge
//7YPvma8BgzdRy4lurIXjbu32bdblPmVkB+wH5O9a0oXgjgXhOsuRCuvvCnMz+esdYflzo5Y8Go
3EW5gVRIBQD3lR2vysHDDXEMyLhrVTU/TA71GOG9ETGmNui+LuCkuLSsOIKYcpsx/Q3NDhgNazQA
8JKw6qPjZ81RWiNE8yGZL6KCPhAnQfzLF0IifZXE21Fm8uipYrwc6h4Ee0K3uwZmy0hgTecvbhSD
69NzlhOcuZ7OC0B0y0Lg+P2ZYgynWQGBGUjwEvkUlJV+aSj/dnLd9KWce+/YF6QNQqj6JtC677x8
AjMZ3YOLLih1mMwabZNDJn4oIxoj6SbQ/MvbZvAx8gNYwgmr3XaQxPGCsjzkZZkFD3Oo4Wgp0zsS
ioc1il3b2LiQrSAlGj2uk22A8Lzz3IbLkOVBtB7ZrzdBPGCxEo8bm0oi4GmZGn0jJkuv3kLs+sdr
jX3JgMHBmUXJf7LWIkyGqD4mnkumdefKCKwD3/q4jzMBSX6MrGH/9wt+LHgsC4my7aDgwcHjtOBB
k0Aoa1PW+8CXhCWndbltYyHPXauRYeTH8jwBer23US1+Ycz0yetLNUe2DapXtKanry9GP0pLerdC
PThNzwrn0O8t8557hOrZ2z++SQge7EZgHfx3WjoyF6XfnHCAwouMqQiCDlKCSVjYIDURB7fLU3/d
MWDHaNsEtP/7xT+5T+oqy2UWTmfwwcOP6GS8EeoKs0KMVENSJe/jRevtZ2RP/9Mr2csmZSDgpb3C
cvDPlwoMqIsRjhZ7JEdPE/6tG9Mfe94iy/rHy5RyA8IUxCi6jw968aara+wT+wJeQT9sZhfg1cqu
hsFxydpwf/7z2yIuiPrGxoHBOT224rRoyOhuuS2ntPbIeauaGSIzHVKe8q8cLT5u9gQuUdpQGjgM
tE+PrxZuCKnIJXem2feJpT0hT/uZjdY9hMAvapDlXf6z1+BStKUut8bxcmoVV5KDNOF3nO+RJW4t
sNKgdoqVVygiahY1T2F+VY1+fkX8f6CxLS/d6fFiN56PIDnft4Y65kHzQhLNvSXyFravW6yS3vwi
P+7j2ifDDWeg96qDK56sSAe3FdS3Xr7X+v44FWpv2/lV6upfXOZjwbhchtaQiDKqj1NAQfk6xmJ8
9F5p5iIIJ/a9GTkR/74OP26VXMXQKTawciCR6+TMQiEzVllm5HthgWiB9MAp7X95lXuTtZKBuj+v
remrjMYPUUhYnbxvHPDbcR374HcQlTMKgAQwIXDQsQ9FAAxXNTk084Ap/VwxxO4mwg1WCObyhDhd
pB8VrmShHNv4UDBH3g2URfPktLcQcXEXaBqKg6UsaBcRArQ49yEwMXlAEeh8scd/+sVg/MGKMxb/
9uXvfyudoCQkBZONYg86XW2zKciO2gjO+fcv5tNVBq8SSAl/3w8lZ2m3HCNxXewr6RXkKKu9nhv3
vie/qlo+eWEdbGdhVWI8QQ/75904HqlyDV5sqKUaCyJLlBxGVx93f7+bz3YgEkGA4XApBuz48Mx0
c4x7LYc8hKJFeRxTCADh1HfFK3z9f15F0zNCE+XIWDySTjtUtO9E1CS8olMe/VyenSAYvhTR09/v
6rOXh7gT14OSS2NwatsxdnllzDUvT5E6/nU+GYzYIucnw5Z6J2LH/zEUOOyAFn6V2PfZnvcesQJw
9EnTA3SqJ5atcszfzStZaSgo4l2TPTbZfMd2Hf79Nj9b8LQ9hBeQFYCo9GSHxQwBCinS5X0TN3lY
uo53M5ioMv9+lQ9+LcumsHhYmxxHFjTnk3016M2xd4Dc934/6I9potc7DcbxKsosVTCb84aHjOTc
dV9LddVOVX7pFJ6FDS+czhkRG4PlrNkYLRpz9BnwMfo++6q7NT598h4dNm8mXman5sUi6nRnKEtO
m9FmTCDbF0MGZIFYfndIPf+pH0EnvCZhiFFZ6WM+qO4QBfV3opRQHizqSyK6D6BIwcqdNLLhE+7j
7w/yk3eNmTYlKEnUeAucHoiFx++QjpTbQzX/bGZD7vQGMmVUwF+ZXv5+rU8eh/HOMXYWoJaq+8/d
w8R9QidVhdI+Mn7qAA6b0tFfuqmo9l6AGSRQufyiwvjkpTMMJnZUNJxYH0psJYoJs/ea28uc5ySN
ceOAtcMcQ8wrC3XmQyuGdgMbQ+3/+b3iURYsiBQF4ulOaRNGQ7BDV+/p1S7R+AlQ6eIGND5G2Ro/
Tr7zVZDrZ98kJRswgEmgMVvZydN1mTZ2dktAB5GZ68nAdLiqLHkzYHqwL10a6b/f4SdnDjdIDWVx
sFEsnryBOJPaSVrzaEcVM7mwxbDRCWTcWDBi/82lAtTvPgEn4PwnB0LjkVFeVrRoRlBX107Rotb0
pHuWkl74xfb12Rq1eKEWHcKC9J+sUQUlrppBBjBW7+9x9XhznPaeuByBC2t74yNq/8fNERsYogsc
zk3GJ6cvoDEyazO7Gb9sc4bj5w23ohebBhzgiwt9sjEDqesO/kaUIWawfJ+/VSLNjFpPj2gBSWZ5
iscx9Of2/oslYfEZJwX9H9c4WROBluWZvRgNQ+g3SEdJmyMWNc6t2WM5HxVDx1PUkUYNosFtLIsf
6kF4kIWY1fa+yAH/etiQVcqk1x5hwBEBjWEDaujUkoJgETu5MYN4XFcTCq2o0auw7CBn0d1Oa2iw
0SFxfIYU+ohY0VjcjDLG97dzUEK2qgz8NOqyE6GuyM16Nxy7ygqd6rBexOF5Kq4IwEhCcremQ4Fg
9FJZSXmhNKH2fh7cp3XerXnC+a4EKxKrBKLgHnIiOVXD3GyjPnEgC+fDeW1bRK+mWb/7++P9bG3a
Bo7/rBNrcSn98xvE+qSVk8vahCb80o7yxU+aK9vSdkRMIqod6n/x2lFzU+wB3zMQOrmek0xVSwZO
tZctkS3sY4R6HgZZfVG8foT8FsdT0wL4AyP4ELGN4UhiiTGo9pDIb5omFXAG/R8tWbh1fAEhZd07
5vdYVF+0TNbn1wWl5YnSXJ8WZEGDDVYzOGAiRL88JyO5aL6wtRuELnqxhTNDj9M6JX4EuWo3RQVJ
EFMLNvLWVAcHlr+TDdrB0nttZ0i7WkcQQ1lwTci8kwl2kL06hqJRH6ECYkkTbwJJ4maqvHkTG9Gd
maPj92enXaF8tLF8npHnZfw+WD80b2g+CDzyiznE96zdoeji/5ezs046mW09vAseW8v56qv4bE93
MaDF5RaYwVpi/X7fI1K9c8oqx5ccA7GJAcJqGvQwN6T6YmV9thf9dp3Twkj9D3vntWM3dnbbJ2KD
OdzunCpKqqAbolSSFjMX4yL59P9Y1bZPqyRI8Lk2YBhou6W9N+MX5hxTjiUJ8ao6hF5hkrHjD+sy
Sba/v11+9UL0ofWxV2DfBpX0xx9jNrYkiqAlHWCow/WsLYum/VjnCZr6bv6D6eyXH8a8kp6FYMOf
yl6/5WFUFdwrRuKXdKLLHtoP2U2oj5w+/cPh+9WDwGfsz9sCy95PxW8xz46foaI6tFl7BxDNX0NK
eayL9lufollI/D8cSetX14XeedPAIiEI3u9plk4WHF/qtGwqoIkstnUKl1YdbWbxm9oxkoMriZKZ
ZOTcpyb5ubPA1CDqtLoKRZjvIiKYPgVYgrBnxAJk1e/P9C+/Hg9ExkjMb1lf/3imSUPujDyhzFGN
/OZE4iGxxw+Fg47k/+NzgpBOkfZXW+Z+/JxuNOZEosc70IlKpjn9SzUbJBMP7R9epL8qWzXalhGL
/q/g3X3oqAgHB9rLQ49nJOmQuKrqriXlPQutG4IqP5ZF9IdBxa8u4H985PuCNVvcAo2eWR4MNe3F
UH+L3AJxu39q6/EPPYfzq+tXg7iZRYPbZpb043HsVejKZQpKHjP2/LlP5HeYgP4aFE64Znwr1poP
sC55Im/TRnsNDEsrM1tEf6CNHl2GKkSnQbUabBwLuNrwGSV9+0EsEfjfqijWZB+GuylQ4UPo8dQE
aEUWRWl0E2nYerRZ299NZWNngYcwSfNzVg/XSHHktqfkS8NRrcrZSbdDOdsfJKJrXva294er6VdH
IdJOXUYcXLfvF7BFIbuuwp9wWORyXPrFWvWm+4h5/MzM9LFPSfr4/eX7q1OsnVkIZQKGre8Pu8ws
QYY2t0nawBwY5dDK3RudwBHAdVad1qT//hPftBPvCkIUMzY/kNuFNvPdmRbGXLAlLcqDXy7ROlGD
/8FNrHFdObN3TuqieICHBofARTn5ZhcIE1AM5bAAp0LStzcUaL0/HIZfHHeKDW2BBg5PO/GuUYr8
OYSD4hQH0JHuNmlnXwdJL4c5q7vHDHj0AV3klz8ciJ/XfSDNqW5ofuiZfup9xeQtMh65o7slRsrq
CHeHINXZdbHOHCdjasWVgnLSA4Mo2mQ9s5PBeeH+CUXs/OJZqX3hyDFgZrNos3+890ykEX7ZpyW+
5QyMypuvIXVAX6CtrrwzRyY49hlqZCxWUMoKhsiWUbJHhScy3ipHmbt5jsFNvPHl+8V8oiyu9oni
ksIxle8Q9Xl7JPnfCDtd8cget66vw9Mcg2Q3o+oPid8EpLMNwSYUZ7vOnQ+5U0033LaY0GZuhMck
HKJTYQbPJlCwPzTmv/r9bMDwoAd6Q/9+cMS4LSO9xOH3F/n0AUwpWlR/Sh9Ty0h2vz/pv/oohNdo
DXCj89p4V4CwdIJHrl9LQEiTjWxC7eabZH6KkkI8/v6z3s7b+ztNT38duldeg+/b/8rwC0IwU5qD
ERjPqmdhjNlrca09sWgjjNXCOlu1Gd/2k62ubdsQd3ZPpJ/rFHIvK3Aub1/of/iGP+AbGL6Y3FP/
QQn8jG9Iu07/h07mnxCHf/25/5dUwViOdR8ZCDyqmB3+B+IQWX8hGP070fU/ERVcev/CNTjmXzzY
8ONGNuNeQv7C/wbXAFCa58E/ryu2qNDYLYpMh+zXn3Z0mG8bL2eeeywzLF2BwFNp2B1B9wBagJ70
CTzixrOQdVs9+T9WM+M6Imm5og2u509kbjfNqkbiLFZ1zgxsFVkzVqk8tqfbNnXzDTwr+Ywrs11s
Qm5SEjHjNJiHbQX8FGcgDNoogCXLt+QdNSe0i9djUuEgzUJnWDdIYHZt4uDkzJjo3DdaL9hmwF1D
pabbhQDJnXSSeR+ANzlBCsUCCV28uvA16QjQL8gXdBjLjjirfFPpCNp5gJa18hPXqOShmKUY2g9W
TDrtKZwSZa1meKrB11E4wt+pKDDsB3OMRbotSZgBXYY7zXtOzGjG8xOpqE/Ode/kobNSZSPVbWMH
vNECgZfoesEDE+5qdgHiHo2cvwOJUzZQH0Vphju7G3tzA1TJwYLh6n9TYF8LnqY2x9ToN6a/Ekae
UtxgD4dva3UB9GUVQnRdW7lvsTZelX5skknTVOJLCTLnZgzmmvyPpcAHQB6cXFmiCZ+WYeqNbWWp
aavAOu4Hf2EmCu2zNsf21cua8ToIM2hsuSmcQ+E71h32L2KX8P89MdYE6F3sy7YEw9uFxT6MdrId
YZqOJGae21LtGreRIBlzmwsGzN0KGna9NuYovhsxEn7KpZc/mTgR2f1WydqhYQO9mHvfjGrK7sOu
Rz4cTQ0OFwPgbmWl2AQi5znzOry0DMs3adBWxxS46cmNWU5ZVnFP+Hd+N059BZkQyixMnGZvWMo/
dXV1nKL5I85zRqRGFHVfvNqK70t2QJvJcdJjzhtya6q+PAOa7bYdcOA1fp3iUz0Ch2oMK9mLqY5e
fZE3xapFW3M7Gn7zIkZGKTRBs3kdEaaVrLCQGie6W/7UbFbmXYu7ETNdszw4dvExM6T9DK8AVJvt
5q8p0tQHP+SmcpXj7qjI3KPIy5F5w1QeW0d9iylqX5Ypt7YR2RLAIxLRv7QLvN8lRSqYKHeVS3Ue
3cS7KfKu2DkAJMoVcRT1oRVufqxpk6/iOsCyZQ/EDAeVile2AuKU5cURoDhBym6Np3aoxY2jvPqQ
O6UDsBq7ZsEs4lAK6TGiSazrYZTZU1Ml2TNntNhP0+Cch3opDkNVyeucbuJVih7LTdyK4JS2znJL
+sB4KfsGg2lK/gBJZ2FwP2c9NE7DcHisOFN6hTDWuYOXS0yr4pY4FFMbGysZpump8oVzM4QDqqDW
SR/xOU9QBJhQXMl8TCG65c1HeB7qA2WIPDlAZbfGlEbP9J7ZQzv6/RnNPVXKNAQZ1ohgAaVdJiVW
BMj99CNE2yxYTswsCnfg/Lzv3tg2e1R38+OU2ayNIyx/uSyPvRdf4cmpNoz8zJUi6QuHkDjakQQB
id89jsjtzd3h61Ape+Xk7EtNBq4r/IL1xgK7tG9xl+7sBI/XMvnNFxl7w9kE1rsjzTBd+5Wr7rLa
a64TBpuHuh2cu3hW8xPhQKRJx9Z4xwGJb6ZaAjUMZguMqSo33Cc9fOYpOygy5/ewVX28oEOdf2Km
Vuw57dwthh4mBbn86hh+v1/CcuoQVZnOliLIhVnd9vAjoNRiYYI2kdnYu0Hz298XO4mMlenHA5cy
0b9sGj/KKR+vkri8lWMfkfNtiyemFcV+Adeym5zZGFfmnJpXfpqD/AVMdm2Aj74DGkNqiMXO/lLX
VrGPiummaAZZrCxu1NMwCJdc36jEMKX66ZjmljjJOsOXGfqaPwjzYWhwrwYOj5qqqM6GT3yzDZfi
gz+Xnr02ewOrV+OTdJopfE2wGwDwDgQyHohnab7kPvWnmeEfnvJoGyMC+JwNcCGLziv2DVPrj1ab
dfcCO8u13aMiNoZmwd05582nrgJxOXmBppZJ40XWg8kbzVL3RQqbd8XdE1wqpeav4MqRjueC9Oeq
8tTJEOW4jzuLqTJB0ATh2tUuTJvmQUEavp00qXZ2x2XvpFNyx5tNPvsaaxv2VfB9TsmgXPl9B4Ur
El8VfJWtmy5sO8l5VnU4nGf8VBvGnP0aUgmO7kgzdUNsPsRpd8X4AgXAKtYjoMhi7S8G/ExECQ9s
A/ptrWm9dMmAez3N8MXb2Ozos5vHUMC02Lq1KL84QoT7ShOAB80CHjUVuJjgAyeAghFVgIKdbd5v
q8Lti2sYd9FNBpDyKteY4YE9GFILo7+KewN0hZt716oIxpUxVsMj3aoPkEwzi7s3fnGnUcZSdOFl
0XhjE1/wsIqGlNd1pPnHheqNj0ni+c9Nyvp6egMl12/QZB7arHY1Om3ba6pykFfONQMpJHaItjdA
5jEkZprEHMCj0deEBjRD4GvWpcXSdaqD8CXXJGczdV7coauvDFF5H0INfLbMybmoPnJ5DM72La00
lMuYNHhO4KnB+LJf+mE9zlW6iTKA0kPYQ6mx8W+3SVXf1lgbPgUaQT1pGHXT1N7eeCNUR7CqQ5+X
Y5HD/zBqwibmN6S1J9zXPmlxo1s9vs9BjdEHywPRWjWdTYJCi1bwjZJdAhG4zd/Y2fY4gdHWQG1y
Buq1Mp1L+Ebb9jV4G+8BBEJ/OkW9HW6t1Gi+JTAR4N7PQLtjje8OgHAgLAPpXcVzdyuXQqJWkM0h
S2z7MDF0Xi8aB67eyOCx1QaP1AL2x8mJyLQaPCf4jj9leC41WDzO5RP8dDJTsujOsYEW8PvMnrpD
Q8ntNz551mfJSWlouf/GL2eOQFJ2ACT0NZUtAYCdhp3bUM8JGlZnlj2CS5PYilLD0WNq0x3Av/I8
vLHTVdgG2cZ5Y6pPPISvHZA1JC20wLbb8mZUmsIeayA777tqN2pIe9Eb885IreBg10V4E2jIJzw0
uO46y2VtZCCqGrDvA9k8QAByUPCB1Vr50SuEtebKLm7VGzYeU3bmARqBFgROdEYhk6t7v22xTy6O
OvrmXN30eaO4TxzgmIKx0FcKX3JYIUvtc/JNr5j4UkxDQIBp32u8/WgW4pOZ18Un16YGxC24uGsv
bpobmffRecm1Ilh48dEM5FCuIAzC0c9r3mCrcIyP6TC2y2bSzP2sj6IGi7KVDpSYUX0o3wD9zr9w
/Xk/W9D7nSa8xCNEf5IJWpyDSXPnG6QVuG47X5OfYW2iPBVr4hrJBajUskXvLp4WPzxnrv9R6BQB
souvq9TDzU/AQJkH1ucUefkKrHGxhpyAdxGn4ZOlswlmtGqrUSWELOrkAuksL20yf4EBexfqbAPI
mP6m0HkHXZOaGDfJQDAZJaxzYhEmWoQzUNJyW7BL5LQ4u2EmRSGCGbMh4DVeYZO+Gd3Uueo899nS
6QuTzmEg8q3Y5DqbQeqUhkznNRQlCuvQceSqDtzqJHSuQzWEu0SQ9ACI8iZhdvDgvMVAhBOJEKTs
tTsL2e160XkRsU6OWHSGRI0+PdCpEovOl5hRze0Bjso1XI19FJNCMek8CqmTKSouvxeDAa+tUyvK
vvMP0ojnkwfbBOs66RajIOdi0YkXRkf2BZTocDd3/bKWb6EY7kB4Rd2L60pHZkR5Nt94Jj+O1RFg
mr6kT5Btv/Zl8Ced6PsZdURTyo4IExM7lp+XEEnszkU6hOkxY6dKCTcF8amFfI7LVyfVQGlpXhnh
hRWvbDPf/KNlvv27//xn3vv70Yr+cEKsEGyHHqvQ966/Ja1af15kerSmuiWMme2gTIvkhj1tfv/7
j9JTmh8bYPoZ4gIs3f2GWER/HJilTZr5U1LyUdJu4PJb7KMJvxX1t99/zk8THH4T4g1Xz+RMpuPv
lVMgi2YXu4E4grefdwm7yKM/TPa2qNL+tmlzIChjlJjpenbLFxkIOmq1iOQGFZ5uruOEb/f7r/Tz
KdbblLeVs15EvN93kC7BOJYu49hMYFrNsp33TqbooF1oLNbGFEn7Og0j5xm6yt9Sw//Nj/40P0IC
xcT6N/OjF56TL9XXH4ZHf/+hfw2PAk9nmWpjgYkcAXEJl+y/CaDRX2yv8K0h7dY6Ue6rf6ecRn/x
qGIyGrl69ftPAqgT/MUuivU8Yj03YJvi/Fcjpff3k5ZYam8pgh4GVO+nopUJ0LFM8uUQCMtbSMBz
qwt+gPlTaU0gdoT3J4zmTzcwli+yvBhd8c1/ViQSG5L0xuLPh2liXWoaI2woX6X7f5yEXzyR9Eru
h8cEP0lHljKaY7T+03KlR+k9Nl4yHeYeWo6yp+aOlzBRooErt6ah6G46JFJukxn3nQqmT7//eDJE
f/oCyNxsKFZuyOSPLLsfn1NEjvGSmoP+QG5xMZGfkyy7ImA8N2K0uUx20p4mKA/dHo4GKTiSkBUd
YpKyaesYMX2gXKPwqElrQHSRpNDSLZA24aLy3Wzn/LvQg+jJnMJYxtUkgctBoutgJINsmL+jTMnv
nSwkCAiczSFxYejFgd+Q2OI1T9Do5r1OD0tXUlgzipmG2fgKwd5yMJvJ+oinU163JGB8BJUJkcuB
Nar8Tr6EZclrv6vH+XvS8YvGqhgfiqGa913GFC+2QF5CdgqttdIzxyQ2kU+ms3wmrJY/qBgAXDpw
z1seuPF9NBJqtaFzM+sjh6oq14JMWGsdM7x39jbZbcCcgw72KfOtj3M9A1ee6uTGg+zBPDPiPQeF
CD5LkLZ3dTE6AnkykI+sD8hT8HGWLQwxELKUakOua3vKB7u5A9cen7B0TbyMreLYYFPbWk4/PmTk
MDw02eJ/4OzYWxxVRKDZFDaDPzWvc00SraAbX6eqmj9hfK6fB3PhzDTM6w++xrMGigev01fRxbeM
9NA0yfxdDXL+ZLb8kdlsu0cfwMclnoR7hPlkfRzIqHnMelVdprqOLmXJMkz3K262ckvoLyt/WKgf
2U4y+IqLtapGe0uiTn4v/QRaCilpjAV46box/yhyDKZrAVdTHMieAVbiDs3r1HE7h0Y/7/10KI51
yMmdA6k205ARENA5AAK2pk8urexCdhUL1WZA78eALs7vBRZQsnqS5trFQEcklhi/5eZMKB2gNrRX
pslDw6o/p1MzPiCXZUDcjPxVesorS3Yf1sQvjpQhr+Nc3+xG490YwhyxBPNbfDeLVn2UlOsRHE3J
FI1hMuGY835ObfdGuJyJGPPhyq3kvClJjyjhWw8c1xz6fFBE3nqC3UFWE7PkCjRPHN/7Zty8Yl5Y
riqGZZ9sFjF7gpXoLNom3xHF0381M9/6mMLT3pC0TFSBwbHtBOcxG/Sh1pdoURFpMNNX7BY4OYJs
EM6E68MgcS2u/zYf5XMhKLOKLn9WRjeQI0hLI8Lv5G5AX0+N0qdOjkv7mHTeZxN965MN9ORB2Fyb
IHvydG9D1dq4bvHZjYOR6KBAEsXpcVFqIvqUcKIA8vW7uHHljSQf7CbqlXczzLH1sUo7+Tx4fv0Z
6BFXqx6tt3Zcf3YgkZwzeJ4fplDnf9EvQfyrVP0iIJNjE2UUBNGD+frbjwsTboKOhv1+mmXVb6Y0
W65Q+XWPEhnH/Vz3FpForKTXVm9BKSyycu0rMz30tR0wX42ndA9lj2zQwjc5TWU+BDrDrnmyUmok
iJMB3BHbaa57HzCg/UhRyDz8eawr1b+m7eA+pxB9cnEYnaVysekuRrXFqKmGq7lRsXdSwhnce5h+
0N3caf5Eydeva39IqpXlTdhOm8XfcR16TLIRdRI+NvU8mobqeqjpDSFLRSfXyG97szPuarO4N7zh
2i1luYM95N0tZCasvIDop9YTREjF1+SlkDqHRuwg7CU5lnb+iYbF2g46A21w6YdCAgndcfiaJ3Z5
NCrxSkJpckwW9MSVNchLXY5qW3jjRLKS6L9a8Mq2Iu3OU9/EO9zqFrTHPNpYcwtXN/AEJhiRXruL
S+pGJMd53YKh87PwZOSy2aRFUy0rGcXNEd8WLndjIg7HhK1RpjmatrIovgu5EF3HOIB9QefO68it
7ucqSLd2aUTnDPrrFRJPBfGIGxZkoHVOZzgHQxQK8nY5kbY1mkeTBK9DGQCmk70Tbmtl2GvphNyW
lUbk0tOubaM0z8pLo8MgrA9OGUc7xDndxaoip9jaHPvXTirlrz1kDThfF84hi+t+PICCI4jVUp8r
+NOXoSOop7LNAQ9wZKGyi3z4crHfbOa4e3VqNewFExd86E0a7iCRjavExhicVX5zj7zfYgqTdztc
f8mEiNsgdiCcPofeyKjayadzNWk0TZHnz1Bu6mDtT/68JyuQmJnAZ6xP9ijupNF1qBAdtMSWTTev
5yVHdGq2uZl5iADTzKXdrST31ZVbdPJMrCLcVNu0j3huuo2TJNxV3ZZchWZVIdhZESblnaTfTp8W
5WTsvuA0IWJmCLxxRqMmB8pfXmRheqi1yuWjzGQNzrGLDhNz2mM5xPNtmjvLZmRTd8pL6a59u4AW
5OfjqlAi33au494FHRLFOtauFdFC0jNluGuMEY2uTqxUnjNv3MjJngJfgFk0Z7Vz4xmqVzQauwYK
Lkbr8q6wDN7lwMWPaepMzgrn7UYYInqA0mzti5Qr3nfq5BiOU7yNVOxe1SjHyE5Txj1Zo2wsmmU+
6Yz4YuV6EZzcxm/Lb65gUh4vwSWa4CasXaVasSrwHWLySvIr2S3WUaLWbdZp4rfnYomd5yELZncV
eAp7t62K7pzMhPqtMyszv0lIVMXGxdc2sQ0wx+PSNBGTAqPdD1bhPatiSMnLzNPs4vaiey2dzNer
L8a3mtKaZ94z0/IF4k7egWCrK1xMxlTluyDxxi91ZrHdKpSuC2RzB7Kp2AB7qOptOJbp2Zi07xuy
XRZw+ZUJm5+xvURNV7s4tBGerVTtpQDuwrhbZ2nt3cx2nB6WpJJfbEk0BhGDc67PDbkPukTKMof3
kA4pZV9WXSKbLM2wkv1XVghKorVFgrEzc72gxT0+f0eHQdrIbMT3EtUq9wDpq5cgNmW8EZ5Om0jS
kow26d0s4EvvjVrK52hMnWQ35GkOog4lMdPUGWQpg0b5ZZID6ugEsw7QSN7O2Oqb09/FV5OyRQA2
2H2VAODDje0l/D6r1GqkaZ7tLWWo/2HKG8oyXTACRh3ZGDOILI4MJapLATn04JodUbS14mHcZqyg
S/r0eJN4HS/3qKyN+0pEw0NqO+JGlFQalefLa7G8fYuoeWIRQlnKPE0/lMk1/d7DnidTM6A8iZrG
uuUxWH11pI+KwhCgtd4iftlFkcFRtnwdzSzdJ5YxPCQpC1xW4AZDj7duWZT+fDZHYmSTYVQboXli
NcXWMz7lct3NuvyFPvMc9FMBzpafgDAI4145zd8BVaT7aYlrUnHTiLwjBRF59mKTrEzpFECHouYP
bhnrVz2EzgenX8LXwRPoxx6itUl/E8LoD8Kwm1OMBFCXw0G1brKmheisy3vmg5uRE/O5m1uggyyM
483Qe39qaKyfhg+ILPU3cYiB5+u8H/EMtVOXxJT0Bzel8mdrMXg3gd/bW9HDLp5dCsIk4sj2wpxu
A4FtP+s8QJV9/ZmpPBdm5TSnzhnnc6Vk8zQMrnsDVXz6pKi4/6D0+UnnphWhmuWDZwR3308UKtQ/
eTAaTncwUqavY0cI08xWb21aGQOagauOVxEXmDVyxQObhlrBe0oHadYvmaRuDoA5/yHx/U3P92NL
6nhodZFuhDTuP2mSmXtzjaTwosrSIUwQz4tmqg3NZVEGO8h2SDY8mpftjFCJ0M2BCiqTNK9Bom9T
HIP3mXKbE0gOIihir/7KiC24C9lYb6MekH9stHWzanrvT+4+tHg/NbMBFkLtm2aRr80HP16IHjoM
WcxAdibgges5SGW2bcpo3tWk13IscfZHCZsGQtjHA9B1sTMs+wXIxyNsZwezAuWS4SmxGSA7XI2t
7T6PEjBrujj52TRL5zMr92QCRSSr8QwDNSSBy8o3Jmu1XcoKf1/yKDmICFi/aSVAB6eSerUoowsF
JOllrDfP+J/Upm3w/9f6CWO7g3E/itb/YHjBTNa2MAGSVa5rrJyOZyxEMepeVRfHYeABRsASNTvN
Mn2JyPmXFldfIS08c8Q0ulZn6NbcVfj+eaaAady48N2fIuK5Vq6ZMmElCmxrTzHrdgaYl4wl5W4k
fRusYjI+iMUgBRA4VPG5dRjInvpiCcZLEyvBQUrJhTUmhBVbT+SJuR6kExfwP51sAHlLMITRuRt+
UGU/1DHA/65xQM0G/lKIY05Js4kX/T/EFPTxxuwYZ67jFMPwiK8ytM8o5Dvok84keRtT07dmwv42
Jk9qXIkqqrcTD2EY+hOlfDBZRHvMFPm00yZULBqRLnS7RxN07RpGqbfuPLKfGZ9LPN8tjVuYuPLL
nA35rk37dI8WgfspV1yRBJj1m6Tyh4c+LT4HLf0judbyOVSFk27aWcft6mMXaRTmaVk4+Lx0jHu4
oM7bgPcud8Z0H6MFqdah1xcs+8P6ZWKb++LOFrUhi1t7xW2b7xz2I7d0ouFlbkzWw4qm3y+q7rEi
HPtxgoZ6NCeeRr3u7aokKtYJMbtq7S4FwgUQUsPOWgTSji6ja6kCB6VGGtyVTjs8mBaJ5kRy1S9e
1xJ35tJhSYvuedNWC2+Avra6RztjoNQ0hbzugxSUZ+zyNOnjKtw4YU9nFLsuQMbaW7hHOhJOLSC6
/J+9uTSvdTVxVErW2rDtu5WXussBpUpzamTDVM5GkL2aIv0KTUoel97M/oDEu+YJK314sRRjFsIm
oouwZHtK56C6+IIDh2Z93lem7a3rsBofkNLT3qs53bPqphgOaTfLnPlQkNImI2pfvofcpcs2DRf5
nPvl7TgF8gvxg7TbpidurMoFh6wSHA4uf2ll6MJZf+sJgYAFdbzmwqjRjV9mRxVHS9+qk36+m3mu
NoSXys9eMxFZ05YZOFg031s2/UxGdPOaTiYNfDK5zZ2JGAiAekYp8vYulpWoIPwJez7nuBLJgG0V
cx0HxCmDVX5dEcznRRAQMI1M194uQyiLFBKiIr1iGoz5yhVMPJxubu7eJj6Vw+UDy4gFPDIupBZ0
wYDH00PhUlAV6OQvQ+xj8NHjAUMYHAZs/cGagSOHXg/ylpQUhlwyEEL09L0NibpeuN2q9TQLihGl
419ClHZbE2XGfSOx0JFNmEc6rsPDCc1WsxkglMNG5xQLZRakwvOL8H3YDHEWbkFMOYzgYj9h/Jeb
ZI4P5IBGGZcgQQiW2lbkjawhORJhkhPBQMFjtgy+xo5o6paJ4OJC/10cl0GZ16vmFdSkve3Mfv5U
gU5exXZbHA09XIGIxGONjp5gRD2p0QmZKE0QZa2rJeVvKm2GPc3CI86x+Pi3+c3bS3LKmd1WdeKS
a258M9GyUS4HBqevKCmWmg6D3t+XJom6O+kyGqq0vsu0CpZENUIeECfhJey75qm2KNNJv2Smhv27
uiiQJOwL6bQIl+t5uCN1/ArzqP48CYqd1myiiwp4ztYq4RAmXtO+muTQgIXNBwveUskox6c874nY
u+jruWn1YxjwTXcuuoKJZJQG1Lx5yx/nJTqfU/YvHxM99aYu0W8BGrTPVsgl4S5D93VoyOFLrFjc
BINkbNTq6wf4NTRr5pCFz8+J9fTrrbwNIyak0MLz+1KNTJFIJd/42Ak/vr0bLKQEpyFkYxTwyGfu
xBB1NDz3JhCGx6tCReGliShDkHDaH1VL3FxUkpPh11TCLu3wOvEzVD8+fPt04ESCcCSCujCrCzlF
1cWzKWJLfQ4SysPnDtOs3LVLTXGuLJ5mxEY/zIoyWebM58y6sD8aZcXDlufYE+kG8hkECymNCNTX
byPBsWdoGRIRcBJVoggrpPzseJrINW1OvhOk4u2aeqI46Wl2Sm5suMQOU1CW+NV6Nsf6c2EbDKgV
M2MnjWkVegpnx2/gAjFc1hoaLp63x+wUcDSYHM3ntnbRF3gj22AkLbqf6CamUK2DXpWhzScZULUb
i2JkMXYjBxONE8He3Ec5idSPpj9KejyHa80w4/tJMS+zi4n9YeV6DTqHgiGiflQC/LG3be7kNyRB
ER7lo+QcBTtwB60jbRcjE+7Jluk0UA8dcm1ZH50mGL4FFerWnq++qijwHLK6aUIIj5RfiBug5Gi6
pThmFTdZKtPkhpCYz+PocdSWAHWrHSbcKiMiBCYg7GWrUTVPVCWZuxomsh5XKNsi6pbBS6+JleQh
q8iUfajrmApyRkQzDpzwOYS/ktuM1N/+8e3GnMuMV4xB5Purp3inSl4qx2rpp1uSjeZdmWQp6bY1
N3RKVSkCj4cMWnVx48oAiw6ikuVK+gsdmQpmQsby74O71D5BuzSwb4PigCRxl5Ske6WrgHlqaMmk
vQx7Bgn8YnUMigw2ceg+ExucAH2mmO0ZqGwHj7RFRBFDeOrj/l8+2f+tKv+0qkTOSof4m1UlOnfM
b+917voP/VvnHv1lRkQUwgfTcoL/7Ckj7y9aPnxDLNz/s6J0zb98kANsuWhOWVDqv+ffqnf/L9gR
Nlpmi4WNA3jkv1lRArv6sf/AHILMhn0/sDQHdMf7/qOFwNYMjUjInTGnBrYvjX+/IjGAzDbpu+Oz
Kcrg2vC8+j4Fx3W9YH9ZNWFpcrdGQ7a1gpTAL3Jl5m1rT/lNghYsX/lGxdAwaPdTlDqnvhrIEh9T
5q1eOCEQr2m4qeJyFeyIqUrOY6HqiykiKNi1XVwkKu/boHbCfWlGyT4O4oA8OQR3ZC0bdHYU+fsl
TdpjjhD+auhQFC7ABY21M8zY1UtFYT4Xtv+YDnY9rIPSztaINsTaYThBPoNNbDWD0ntMs65imaCm
46CjkZb6JcgLuIK5Q6BiO4U9ciUltmr0p10eT/6NiqdQsGGLMPPqtuZozbF7yFvbeFUIkb4HMo1u
nKwKjzXRGt/EZMcNxbC0blMSBfRDu713O1edspwV7mpGxcKiMbO/ZWZtrklpYxZdMDOlTRD+tTAr
cSYHwXhFEdyijeOlfm0sTXWc0+ZpRChO32r7+zwJx0+J7PsPUdRTCrG4bL+w9hBPrYGYAlu5O6/Q
X2cDtLFoWQ1hdeSJGKQrm/xtUAJRHqxt22pfmnlSAyJt9YgqxeZIV8UXgsz7Q7Sk/c5CMfq6mENx
Sc32xliEd8rbXp5aiLpnVmi43byAFBvWY/aGMMQ5QRY72C0nVeRPhCXRfHOUBv42HIrI/p3iPFvE
e7V16fNDpyjDmxcPFyv1DIZ4ZrKfmrj4WFdu8pj3KVoiXAzgHWc2elv2rQQXGbFHxkZiazwcM4+c
1Dd3uBpcqI0UgqaTkzE1xrtkoWIl6w5pv+oICi4Whx2wF03qe5rZA/KoyalgIxQdPvQsqW5T35tW
bjMHF9HWy4bWYoDnH5ZXkhiZiw2wAc1rqahjapeX6QrFnniI/4+989iuG8nS9ROhFoAAEMCd3ePo
PUWJmmBRpAQg4F3APH1/Iaq7kkfd0up5D6pyKcUkXMSObX4D1DoAwZl439p58gjEjR+cyAKTkLqB
cQr/MZE7jTPZjqrBuV5LP7pL4gW1fcQ56dySeSx6F3Q+0viRfqVUys8YbeL8oCwrZZ47MiKr0vkC
wWM8FlQ0VJ+iWsVfGIgl1nncuq3aR5V03trJ7sdNyqjnXnOEx3u95M7zALWk2pK5j3fOWLVfu8V2
t1jiOS95Jyio9TIsZmhfhKcU3ahYdCHoucxdehqMAtw0vtMpaNLYEU9C2+lFa6feN/qcSArA3MCq
GIsjJMCSKvyqAFhcYdGy2LAQUJVYdV5b20XJ2CTrhS5wdOhrBkVV+eInafQJksw3y56aXdB04soZ
g+W733QLsEjHqat9HMbVF5WMvYPbAnNoPlbVPQ8S4vuGJnKDbG89MMbUYAMHuD6XZqaxa4buDq5G
BOQ7Yz+TNiAZA+JoHxbNui0R0tms2uhueU2289Jo3K/TQL+qduS5b/dyu4pUhbwHgOb1OBLWOqRn
8S9APEhT0Ny7ZJYndWbn886Khtjbe7Kzn11Y2vvVI6Jq126YGVVlpsDiNsVZsjCwy73YmBHWYrjv
QvTsSOxL9ZlGe8skzhkESosQis7ihPY3SeDUfIXQ0nSnngWaFPO1JKY8W/obr++s19qX2C9hZaTB
6i4sgyTCWw0d1KjbQHTXCEbhSxdMy/S9LdLpefEq50oANi33w4SPHDXKgkNOFIsW7F8U5zty0XLn
WNhRj3KI7K1jNw9J3jc7JozTRRd0kJaLvN0FlTz3cJ7baTQB7iKa2sD4svhM5YTN2vHak9kuHwEW
jydgQuKNqQE0hsoZYihWvlTbaNDBvrXn9W0VGiEU7TClqsUILaVOtUuOhmvuTEWjxwuEIQNUabxu
arLPNH1g6S8AGHP7S7jkoIo3aSecYaABuvTqJp6hU7iRCm4cNcWH1Sm6+4CZ+n3gyOSWsDgDXczX
M2CHT75XVfctxeP96PSxu7EzFT9NlHn0zLtw3GCZNZ2buclTWAUuQQqy7n2YNdWtPc7lLZRngOS0
3A2Xx7uOkrLf1hrsg/I73KeY0ovtXC7Z9ehG46ENkV+nXC7LaxXZ3G6Qo6vRFykvBotatjqEtw3a
LMFl63D7KwXQFX5kMVpA6xA/eGEXnGH6MuHfYYXtJtVx+l2s1nJTWcmIX5/V1njVLPF1xMTiYWWN
nyU8+GuTtesZjnz+CbNSOgVxu37NoZgjwdXiU5w4xXJQHr41szOgQDwwkc0Hn3g0Zs564Q4rhi0Z
2PFyUrdtMXYbv3XFTVwXvUeQzUlW1/isDpR71c11glUbfT722ljfJqsEKcT7fMQRBd91tcLi8SyJ
kUxn3eRgF8TedSfcSKM1fYsHqr5stiZr07Vzw3Uoq8+XVS53bt5NJ9ESRWfaGfunLq5ppDi+PmU/
BcsGlWEcuRoZlXwiSo8NotH2bsAZftqOImrvJmGXEMKUYGwPtZBhTUZ92BbeDcKt8dUqo/ms52AE
vQN3lMri1a6z6NXphYszDU4uX4B5pF/tKc4Z7FvNSSVSi/JDE2pYfimHtFfgS27EuQ+ZVvktsI3p
K5XUhGG9Ezy7dYa33YLp3ZCaoIn+gZudrMiprvuuc936oVqiL5mL89de4+/UXLR9OzpbuwrdFKrK
FD1nVpw/+E7Ut7dBBwHzFIOKlnI6CHLGUcpp7UuUODPOscip7JaxKUXqloOfN1+76/LQtckORUla
LCIN5KGJArlNK9x2tyqZ7lbHrdXF0OHjQ7lppV/8RvjZixuwxbfgo2x/301UHcEmB7uzBleOMwM1
PqmTPLPHc5as2+XnUldgqV/aeH0m950/57lVvSo9u0/RMMpHp02a87bNHttKLnua9uWZbHsk4kZd
Ytw73wfF+kwAxFw0fVFD8CzHafwm6p4MwgNLsOn98VmiwnQayLC4BWy0x5vGuuTj4CTZ0bCt8qH9
IVZfAy5vWmNF2Qo8gbIxK047sMt3wp/yZcuwJG03TRclyWMYjN2+RJ3qLl3Jd+jZTH5pbX7WBf9X
Qv2thHLDACTh/1xCXX//1mF5+vIB7fn+H/0qoSiVhIOil4+tO/ICnvl9v9CeUIiNd7sBXCI6ySDt
36UUpu4246oQ8aNIguwDIvqrlEKJ/H/h747gzVHpBF/HRk0TJW0byQJu7OPophCjRZTFWVAg+aBT
ygY2MEgLAfRxqS61zLwFEl1m4nP6M1QzNp4efRO/exPJizIkqFfc/lVnIr1rYv78M/wP5iRwfx4K
ruisA63C8Ytnzozu5/GhzUkSDWF27ZrTJf950DTmzGmQUdlipyWusf/2gSZyNtk6LDny7Op2MCdX
9PMQy8x51uFxBILHHHKzOe/g5sVPyGhaLkVeHd0X6EjeY54AX5OzkvEHp6Y5PwN656bR2N1DuIgP
MGI4qGKmLNYkBjyWohXsmMi3OnDmPf5fNNUzOKSPY6bmFylLPAP6Gossb8UGtW2b/hZfjfRzC8Rp
2do1ipUi0e4hSqXzIP02vffnAIcr28P8zrKr+bJjnH8Ztv0nqAO4p6BOKHGz1QJSnGjWx2oYc2aS
87ccG0C8b3XenwKIzS7brKI+xcWw/5phvAkMhW/4qchVeR1OOj1YQ7qed3gwk04gXrErdCi3qqKR
B53Kym5x0sULp0huplypg1Qzg+LUxwiaWempPdXT5ZziCUQTOLtOnTJgKlBOywNY2fGQkwcjYJ+7
NyEAh9MFlP0V5l/TpddXyymjJfECtbs+V5EzPKAmg0lxCbEGpGQzGIdxNzwDtTJercT4Q+tIa1fF
RXVnDbZ4GBZveEb4svixwKh4dPWY7TDarW5KZkrXAnhQwjH6hXdFNgrKPbpt+7D8IroMp3qcHHcV
HBxI0fl6wjzCQpGumyki+v4GRlZ9qeZh3kZMjNqNYuFAz4NP/GqmaN0Wpgxh2VpFBVGlSHNkMKr0
ruo1tuhB1A77BWXjTWnX+hCCbN2QjL9oV4cXlWlkYj7SXHudk2zHCmdhiy4X0l8JuF7Hwn0Hgyp1
2SCIh5pfE57aOii+qypRtzamGaypZL3JIYo1G+XH1mtI06DcxEnvMHeYQAdvaLuMF1UWSOIX5plZ
TsMeQIPaKavwv2ROaX/uQAtfBlFu71OvH68y2VD61U2r72hpr8+MnVDEsYpmvqDRlzzShPRvQsjr
XdgkJ1pLikW7HygEUnef+2KAG6YR32FNVpK6sB3pnw+zvwt6tCpITCqLpkMYxGdCqfgMCbzuzF8U
eJCwdSACxTNznA3MsPKJMNLcLhV85Cpp7T2Vjb/PrMa+wswDehDjQI5M6po9TKL2pkzK5KZLPReU
TSC+FpSQ+Ya9PX/u41RCtQrH5YEsQSTbpioQlFZOeurjQnE+rhzuqAbJKd5qQKT6ACLUvlGxcJCC
wwq3vLYgoz1Jp4L5KIM6ZtzZtsCMqwy63lrWb4UDbHwzBuV8JVaJ8yOsdhz1FMr/T4nu+2ivEPOM
t4WFvYLIHEXWqarWPcwkEZg3h8185xa287nr42rcJo3bNe2hCAB+zVfIdIczJH+BGfLsHjrdJKUx
3F0CujGzPfb2AwBtdwk+JbJshntM+0Z9Wrclu/18bdzeWgFvq3Judp528+mhU3MSvjKNjtNqm8rC
nvxPpVYTei1h41sgWcdxUG9AeRsnh+bvdB0HF4fb/+UBf8kDOKmRRvqf04D/XxwnAe//xa8cwHGj
f0E+IJcIJfKe0LH+MweAf/Yvz5gioEKDexnYlP/KAaTzL7gC/Dhase8iI/+VA/j8FbR3/tbYjdmw
Gv43OYH4iOYwt+O4DnhVAAA8J3iUjylBKDXMgdH2vqdQa9WPogSBZ+8mBLjaAe8RvG2fVJHQSusX
AfSwh1Xgv84xrgeXTk2ocA+N5THhzNvQqjmmohiNOQO1TOdPnV1aEK07j9FBgNkoIEwLJIFumVyJ
YlxWscsU0M8bR8qGwzCxG2sCTG9s7FGvT4w9/BJlbrtZR/hfJ4JpYOvju6zwu90WDFXD+FBp1TcQ
r/oUZNFfdFmPXLrI1xC2dYEP8T8fmfjjt1P3AZ5r/ep/b3oIvsyIE5kyluo8IfKrKPEjLjk7WVX+
AO2YLY800yNuzU3HjudBtSP5G/bqCDnELZEVoo7k+SGcNPbx0QeTyp3Luu+SNwfcKAhKL0uwYAfa
3zPqsqB45puSEb5j1E4wjt3kClkjyXy9qfOXembm3W7k6Bueua17O92vcbKOO4APfIr9MKzp+pR2
Aebr+2DN2+B6XXOHHysjj2pyg2ziKKP3EuN1/n/Jd9jTBYy76p+UwY80IHhLvGRyZCT1qAID9sLH
RYgh6JxZeVF9tydrCR78KrPq+7KI6/X2Hzvzv7kQO6r5N+zKXAh1MSPqhm4qLy880jxbcByIyN/i
N2FMAXBfL+Lcs2kqk+bPQirvZuqxxkw3S+AX1rBtnETqe4RcKvXjz3dCfn98Jzg1MEjEYksGvwnp
O4i34pypgjfdk11f+w1qG8Omg9MgxXnSByvM+z9f8beXDBuTagLQsgPp6jdXI8tJLAk2QrwWY0s9
uWuXxsJnUocrAhZ/uZZZhB/fM4HLwwCIBc/I55id6GZVkTeZ777hGthn3ndM7WWansVgFtR5Urfm
FRdLMI7R/n/7kKwhSi0GUYjiAsz4uJIETYAOxZT+dbYjPC82isawvo+xRObt/vlSR8qbZjGh9Qsf
FFdEVlRkHy0mhUJGPmm3fAPgnkr7NF5y+QP5YWLUdpBJnDQ3c7RCOLqss64K7L2v03x9Uj1ntACn
T0CMN4i+ldGdUoEU3jZF3aPALjnp0BYZJ88ru9M/3/RvHwZzZjPTQ6PfARd5HNCcKA/d2bWr14q5
E3fRWfCSf2hnsfwvNTONWuyweaqH+G8v6/fVB7eREUzI6BzV9eOwFQMxoTHmW99W33LcdYt5Xzb2
WxkyOqNbKwpKx1O2SS5fFiTY5nrXdl0Xwcy2oL88ZuU60TVPw3kdviXwD6KDoCZcLvxy8YBs/uUt
hcfbkxuUoIXYJlHohmSCH9eRnyB6UI5d/S0NMzT7NgqayXrbBzPQHnp0Nv5QJ1Hf9MG1BZmM3dQD
JuQwqAL6d+k+yr1keWUBlupH0MNGMcefl68oYjperX68B2APB3NNnTgmwZc+iaJ4oF8mc1aqLgY8
rTdVNwQcw8CTNF8kpQggRMM1T7mgu8xFeBczRJuf8U9Bp2zTAknmXbjAygny0NGCVh1cr/XZ3y1m
ofMt81FVfg+m0cmcjRjifr1l+0f+F3S9WZogQhT36MANr7DAYAj6Je/rRlV7WG/F+rQOQupHpHcC
fQ+AveBn00oRQTb4ZNd8MzdFERllG9yDaFUpgeE2U1M0RngYY7CcJoxPq6DyKSqUa2iGThbzI1Q7
fRmcwJFJh7thkiWH2dLOihDcd55Klr1KIi6NJ3PEjyPYYK5mJbhFXAs0D9rnNsxoqsaebrOrwqtC
xJycfq4uUlTHxvNxHmfW0ozcBq8OkKSzXIS6Tzks7XgwZ2Ybxi67rQnbocfgGYJZjtH3+wP4ihJ7
oqcOIFztbDtGkYMWb8Xy63FDIYgV2H1bmJP1ccA/qMcAXGz7JlcYpr7/jrZprQ54Rexn6ZYlVyPh
JdLV5x2MIlu49Iy/mzpfRM0zJe9v1QMpx5vzQ9QjjKklOkrnVdGNgMnAqZkrCkuStYFnDngtzSJb
Ho9Ab5ZLzahN/RB5XbFoVByo8h5wWS3lQSEvzXJpfBqfKDxU6GzBDQD/xTcTs80vxMrIieVhSAbU
0c4tb86W17acNe+wnjWFKDhUyJnxQ1hAdVa7VY5hMYHTrXSeAY2pTO6mnBkt5N0SkC3yECpqgvmq
FbGumLRYnfnu0tVEgX3HKIWHAXFm1m8nWo8/JSHIaH0e9RqRyl291B5bYVT0zRAqSQbJ2dW59cAt
LTw9/3IalbkXD/SxF2zprrEFl7DNWSmCXrN3qunFcXuqzNDIgaxGuZ9d90hxUlaPHn+gXwBBLUWu
LjLvuNUlb3BkwMzrXEO6vPWuIAX0TtWANwANCrSwWKImtdaPTVjx/60TFmxgqdCLuCZ1XMkyvClj
ny/dsprgAWkjf1Gt6MyW9iLzSzv0BvkSfk/eaLq/jtCPMsthV+3TWjb9cqpnu1cI3qM6yi9sO4Zo
xXYlFzOrWmRZx9wwj1bHP53DwvDglP0YMSuI9M6YRprIhNkR4MvAtg4+6qqNOAw5tsUMG9IV4mei
7Wa99RfUilw4Svi7ePuonJDNJlGY6uA68H2do6xvD0VrbwPMXLKb2kkzwz42PEmiFRxn2zm47GVt
nWW9XWQLPbp2qHu6LH1vTRdwlZH+BJ0OC/W19cCI+i8V4rY8TBUr0siHqGxjr7qu+zqaw21gZ95U
7AnEhJv9IBK1YE3fQOUzdNcgBIwVMzpIgX8qPGeSTZgTZoPXdfIt8BoE24Vnjuh5gb6gHzWnaXKZ
1+mIs+gAhtYsnkyZkCIBr7XNIV9isy7tce5ZQ7HI2jy5qNd65e9aWlQdI3BfECr7FnMr5NIMybba
zDbYqva6nwLG2Qe6BCNfqQIXy1kANXvid0WtbaIgfIOIlWtnTTzogz0wyRZ7SpiWvxu62MSl3Nbl
fBeBU2Qhpd6YEJ4AjAa8vyG1iA5QoSV7wXGHngWlW+a79Rlfv0W4NwSG4Z2GoAK48XS2Ri7tOcXM
/RMuOY4AzwFU2ZUxBq8ooHuFOWSHYWR6tpnBRzLxlmG3EB+WMLU8RplL1yQbQpTvnTbtUPFIYd0x
tmJOZ1Is22Is8VqGaFFe/apDiPrm5UxQyZGIzjuiarRPUPwS1tmo1rVDzQViwA7EexXvPXuM24cY
rjmQy5rDf2H0D5SzoVk5WbylukwlG1vBfmbxhBnMNWD378u6zCbzd4tXCxbumsGcCzZBbZlw32OG
uj45FqtS7IXsom7akIkCH0XCKMnYuV6I5gswOpxmm2s3I+zu+giEiLWRq7MEX61qKroHu5yLx8hl
NMsa6tqsPQ+qBhAntKOxeW1KzpgLuAGWdxVzp2JbVwwuvzKRDdZDLqu6ePNUsXb3ZR2U3cvEYHe6
Qb6oQKDOKob6gnHV1OBwADDQb7YtnL5+PDBgC/V116bxXG+CErTfpSg4VkEVDBplI74RUkz1HLZG
urbS6BuB/mUwSUq/dhNCKJ4EUhQxKrKW4RlRuNF7CAq6rskWSnk+w/st3CWu4ZLy/DHrFHbq2UAm
y26UiE+v6y7KitXuDrELIONiZnPQ5hvyq8m2neagEf8UOwZO8/oIzTytOfiCQZ73yzKCIvYG18Hr
hggHlCcZ+gh5KVeqrQ2+Cx8J9JlOpSuGXVvbE8KiUWXbJ87kpO4hbgDDDxv80tYM0JLwrdsmr0vv
09i3OI2e2A3IghZHQsxEHmnziuHK6nHPuvcsr1+fBtzXwTh3QdB9WqVOcGQshkB2zUk4+8k6b2wt
m2AXzSBMT+JsUPNhrb2wrDdQrARDSxAhfRt+c0oVVm8pVgV63uXBsLTfI+WLcdyO6LLJjSt6f7BP
QPW3frgbmTMWwUlcWnlwDS4MHNOJDujkFcxSQtx+IgfgPaID6Az6w7IG8CkHYSXXncvDqNtf2be9
FLBdkBwt67qHT5iZAxW2d9n4n6bFbxpv18QoC2jyKRutpNNFS59sLLYR2D90YFdY/5WFSB6IfzFr
c6xEBBI2dxua9JF5tmY7pF5gIlzp2ybDzCxY5PFBwXxICvNgzRRerG1ikZL6aas5enzIBpwyQ+XD
gz5ZpOR3Hka/Ntlf0OemcpDKgXmJBg4WEtHJ2JZZ8MVH3Z1bcRpL5kYtfqDX0IytT5j0e/gkj2Fu
8ZZOoBCQBYN7N1l0tEwNsUyFmTk0sE+JJ85w5gJ0lJ0qWMVp5EGE7U6hDAtiSjmWiCpsyEswLt36
Pmo4BESsYDijJ1Q5SE2mBUh3c2gqaU7OsJ1m7hQkquTao1xlvT4gxtHyd0D9Zn6ZreqYvdT7NSPr
kx6gPREl92TBj7jKibijCoEzIGhRF5l8NYo10cYdxi74Nk1tVR8AXkC+SGqlORaHBmy1OK8aaVKW
NEJbMzoZ6ioYnB+j1S8wwKfCwbYUWExF32AjG6B7INHtzuf1E8MXkyL9bPcEfWlOqV8nmOfUvMcc
MjsRLYiQVQTaJGKLF9kk8N1r1BNKio5iRLNvIswocwdjb6Usn/98EwAq+mEzIvJFRiorXBoe63JA
mG6XO9USwqGxCrMUM4CZ1CzlHPtfCmYg+Df//IwcmI7DzM0eh8ewjQHAHEAVOnyjsdfS6a6rJEdL
7HadlB1HzzqXvspP0yZIyunMIx3VjytIVJ7KQY2d5hMcOJ2lZ3h3mKTCHpDpmnDAXUwhHwYti6Wk
X+fMKHDYOE7BwHLJUhIItxyXum66zj+1wWvp8HYdUlAMlwGTRe5nWT2zDwA22jwqaGuSLQAhZovQ
fjcNrwqAaY/QhGcSNaegNM5axywwEY9Z6560rkRwZZe8n66p1gmH5ogkCBtKCGgNaKZ0Jt8cArMe
cbRWZNZAIym14UJX/IF/b37aYELX26lAiyHcOSn35W7TVJrUMA9GKKk7RzTmbt+3B+AWvgti4nCv
T7qewFdeQtbWyVeNZjFCs74jc8muhvTEMs0WcgJ18DrPrN2icqPqCrx/ooddUjAZHZEngX9IUgti
nm87QhrnWtXa8Qh2ozPTrMDuSO0iXVPyJTLKuhfdjRnStX0+NgPBZZk8celN8O+RbPZBYvwobdcU
garxqdiYaJoP0nsR6SWFJ995WMAmXojJpX4KZLTM+mR2cS190SmWW2Rd75lPn9jg9fZ9HXY8bcYk
ksTgV0UcAg4hMZiTBHmNPaMmJFsO6LHQOF4sy5pfhYZyd8v81LbB0DYp5YhOu6S3TsOgEeMjbDmG
4Vtrcnj/VhqZohspNZOFdbNjinyJogz/Mmlq1kcM84GvxmDUdCbm0MIxIeu0X5GjRH69PvHWTcRl
zkm5d9bKppp6Uz+wnAKfy9Pai1cTKhtiMkJy0p+HdF/JmaV/6oROSqmSh+RR71uv0oVJrQqrBIa3
WWBN9Fjhad2bhQFnltu0YrGYJQlBc6pubG+eK5RdE6zLUyI+MiABll3SbHGq5aS5Yozmkbwuk0pO
mCHN410wy7U/C8fZKU7Bv1JTcLBZHvmBmAdN6AyKvObXRB7YmgjkU2UyUSgZRPHt9F414n+es0tb
pR2CFAn/GGx7Oleu8UrQpgp8LyyKeDU3XSPlC+SSXbbA6xlCI3fqIUfNQqdIsln9WLEi47rPnNHc
+ljNnITGkSAeBiSDKy+/kg3NEX4Qq8j1FniPCVgDn9FKtzOk/qwCy51h5XCoUlHlL6KeTYXOrM1E
jmjGqAtyOKIyPMufu0b/Tc8Izwqougx0IEabqdE/HZoQHsTIOyqmb3M8mDpTp1aB75jlLW0Rbfqx
43n/csnjrhptKlTBfM+089zfVeDQaKlCewiGb34wmenN+9IoQst0dv/8dL9fCncMclxhBkaMpo46
qy6iIaumO/Et82ITn+rAE5qkkGBN7PrztX52A//ZP3ZoHUtH+Ji/C4RijtuUvQ26cCpy8W0W5Ugh
M6aly0r0BzhzyzbtSoezcA1qgsYId6eniaKLNiy2zeBSd9OFMJMNvBxMh6d/j8y/Zh9Vl5gSoZJ+
z5mADNbEn/58+7+9KqPRRmLr2IBDHffY0R1Z7HJIJum/DJkzcx8cUKYs5HClhPrzpX5bc4LGcMQo
iEkQdPLjfjdpFMg7EqiXKEWYeKEHHarpyVml2SJBjFvb35bc8QgFwj9qc67rc00f3/qjddC1vQgT
+vcvjZeaGDXMbLbbMSOy3yc4ALKV44h8n2Ri4c/fC6TfuhuiXemf/fnZj18zU1Mfy2szVWW7wS35
uN+mapj1FCXiKz0JSscFnPfyGlbSlPN/vtLxW0ZM0+ZpBfp6kgnScfMaO4I2FI5yvo5VLfMrMNGm
NM+AvnDIp67JGv98wY8+OAxNUCqg7cyQFzE5kibz6P8whETmYiWYLN3XrmJOlO47EZswR1Bc+K5x
1xazs8EzdUmjrcz9lJPxzzfwEwr2zx1IqgXa2kalQKKQ4Av34x1QJaaF08BPa1N7Qa6dWdaK3gyy
8pH6SWVZbzXoUc48ZARN/P7VFLd83JIEVIeh4lyY3l9OqXzT4qH1v7CLEWsTVAsrTECOhD5HJbvf
hWKwQlAmTj4QreXkm8NSL2Ot6x3KcWz8jSA6kYsMcqR55EzdPGWkb7To9rANEUo+yxgth+uuzi2T
W/W6N2mX1bmSKqbPWnOcB01GbiN7YY74pukabku+N+h7UnuiZp67JmlS0LTN8eo6JlmOVamIJHaf
TLz/MFEdnUlXz9o0WaqctuyfX/9vCw7NXc8OfIlDDYiV46U9Ulmklr0uz3XaCnLWpBlMCRStg8kA
frWs/3xJs1s+fHBCLfZ4zGhCsADyWEuVQRmIrz6cnqMEIpfYjxkaTFeorrq5dW33NndgtEVHiqjZ
gW1NE7Yozd38+TaOn1wIfGSJnAGcSfbcsREWek7VxLdMn/Oa9ud5VnZD+QkAjNtduv3wF7ez4wgC
zthHPDP0AsQnAUceLfLAsRNYTn3/Vbc4bj/5SpploVRjMqs/P5d7tKX57SHGTqEdSCZvAjj1xw2V
TLNdFAj2fap6BADwJ3CCITkktFGpdDM1cTpsGHiX/EPSsGFdzmiFPlGs+V24aWjr0oKh5DHz+wat
ePJQB5AZGTbWyRgoS4LAa1qr1LS1Zsu0AcIhqNmEOgxMmxi4OD+tLQedZKgMPmcRejJmUuTo0sRr
CoJ8bs+g7WRLcahqO/H+Inty9L55BxFxxWafelL8PjH1/WSIymCcP42lMiczLqJmy2GPSuX85/d9
RBPkaxLAfAxEDVHRYGzNJPQfIRQyKz1Vx4sfQ6/+ea3Rp3Wa69ak+iOhnhD0PnsvAOnwFnCeMV3S
X3/q9Gg6BNZk83J9T5p+JrVgQ6Rzyx6/3DMrV6O1XvZsVUQIsqbMp5NFQPYR+7yKKY+zlaCmD78G
f0yLzBDJKpTL3llDe+XvdF2aD776iqtYP6fj8r01oR06oMMO9rf5ksoha5k2UhP4693QZaax/GuE
xo5k7SpmHpx7MTrx/MLFAcJZ/+W8DT9+PimlxyTfdgEs+ZyFvn20hFueQIeITb2irim/IOzsuweX
8ehpkCMIbpCUwyHx5ugCudMi3jUe4v7o5RVPMGxQF6nCsWJomgigmAu6OkE6tJ9i6tf+tpiha28h
BbqnWaTuSkZtr7rx+gZUoZUuW2Y5wQ2E5PoCkeX+ihMpXanWU53vLLgRn1fmyPocLX3lQ0eMbG9H
1zB/slZroDgo8Aba9lF363Eq5QevsMSVXDq9G5ql3TMTL57gAXnnBcwGhj/NQDuvzidGeINTfAU1
4WPikEDHG9fWdnai6eSjy/n80qS142/iLkhpYSR9f+KqqnqcpEDTSiAHh9qa5VU7i77dcz5G/RsY
6e4h8PqetCgeTxWimwfGBEsDkZzhMgjkKLM2o1fq8wLVsWGKNA2bVKnPYxgEdM3jMd8NU1c/rmqk
JebhjEa3D811O7DvvGGxv7nL0H915Op9SkcfYOoclBe57DMY9Uv2F2PKj8GaBcFYmWDmkypgPYqO
78c9VtP+ka2fVG98r/kW+bIq3wdFPSg+mx18+vOO/nhAvV9MApQzxzw53HFGEiOZQE0eVW+BLUsw
QrP96FT0VzdlmV9pT4zUf0hN3TEilPlf8rHfVv7PxwSrw8iGIH5cj4x+H9W515VvbQV+dIMvWz4f
SoEc2l+OiZ+/6d/H8M+n9FwX4AHOXhzIx0Xk7Ja5q8HKvDmT0SASLscFFNTSyXZzWsj7yi3j+6yP
rWZjF34E6lwj/XSiMz/YzcUA7AuwXnDTBV10Xlmt/MR5i9IdfcXhqSxJXlykdZuNOzjeHepn1Y9y
FOFlRXv2DsEm93MEPhoCWA1/bpvkyY0oI9axhSkA3ZucWZyDqc6p3UXLm6oT5HXbEaV9kNovCOqI
7cr3+0sudATC45WYNIA0iPciOKOPUwLHkv3shcv6huYRLz9Fz+5E1KpAJXF+qZyoeBbgrnejmzD0
gJ4VnHoVlsK7Py8/3yzmD18GnS5T1QEGBDgGuP/jYocuVjI+SOVbMjI4oJ3W5QCUfRnteqYkEAq9
cj5FwxgoNIjnkmlPXZ7W9K2udBPAUC/Q8rhZncQ7FetC46yLo69lRj992+XWVbZUEqEcFHqwdXqk
B1rc1BYfbRMwGFu26zAzdsEFM97KJpL3pI26Pkxe9mMJVHYtoHGf5HSKT7Okbm5K1JHwG4r78dtS
pOMn9LfzO6sKOSCC2ZkOwh2mcQOSPnmckOBWW5hdPEA6A0LXQ8IIQKpWMQjhTHzwfCu8RBPI++zQ
1Ua+M4ci+5dl/xGWxCfm3aKNTbkfUM3KYxPjkZYw313Gb23m+dcorqqnBmlabGHayr52JmqJv1zx
SMbs5yXJDShx8PEDgndsyohfcYGBSaO+q0Z557TN0FeOx8W6oFGpDgwiBiK9n3RvjbCLpyyZh8ss
i+w7JHLE4c9L66fV6selRapJ+ISxI0HiBib8/CNX6SaEw8KkqqDfM2Cgbq/jrzXeI3rXlguqIbaL
ouhY1jEiVz69QmQWA/8UzkG2o08SRejAWGg6dnUg4UtAVKb1Swu9svr0Kg8g3LVCzNeI5CZniS8T
b1Mj8DBt+sVxkU+C543ZqBPWW+Sb/ObE4rUcVD5YV1HgaH5gktZl0KfLLVx7jjPlZ80hmTi9cQTO
8suSMS8ZpShhuqCIBi5fT4oZLkPPJ19TmpKL9A+DO1dnaVmIbtNJ4DKsRMZF24Cu362IMkyLJIg6
aAwzc6X/YO9MluNGsm37K9fuHGnom8GdIPpgH6RIURMYKVLoAYejc+Dr3wIlVYnMqpTlG+egyjIt
RTECjfvxc/Zeu3PBOqxatA8XowjaNqxT4aKr9c3aOCBOGeVOd2PzoZN1+pkorw7bnZnS6hmy6HeN
rz+vP5D1FxAG0jWo53/q61kmk9Bcjfkrji3dW2A82TMqj4mpIbeMM5X3Mrd9RESO9jwhycfc7Q6i
/P94YEFrUDZbKFdtegPvHxKUUm3Zzl7xGkGu7PFmcEMgLyawDQq32+rzENw1suq3k5tEG8iY6pGg
ikHwnMzG3V8/sR8adG9vzxIuQlSAYy5oe/P9h5nLfhxqlWevsae7t41rtCez0LS1R2P3jH2xv+yL
pjsKuyoPhbJINqo8NjKv6NQ1PDQfQXI1Duep1lvfUM43DlaSNL/9zaf8U8nguehdHV5xNNMcKj9c
sqGMpjJo7P6VrncTf6KycFoc9LAleiIBLnGI5syU2tn117506m/JrHt5OEemGHeWV7f3TlDE57o3
5p9MIA1MSNgFtjKTBZc7zgCANYx7v9/of3wWd5N4/b//fXoh6XadthxSvnbvrJMWleQvN/hP6ayX
r8PTy3u35fcf+em0MLBUEvJAqgZuC95TdpmfbsulaPiRpmGb+Cs9i7LCtGkbEsf6L2+FRToHxykf
4w/FBmJp9+94K9hIeAv+va4zOse4sPRKeWXp5/2pp5J0thqIEee0gWIHwJbtHCbL0PCHzwVQ6YRx
41qJ+kiKTmOEtdEMG56rdjOSy73rzbY5hynbm5+dZM4va6gc4CvUgFDYFA32rF7a07012MPnLi/l
uosnhJhiMvG9DT6LsegyEO4u4pBdP07Gqbfa+rEaouFqliwPUBoqyoB8lh6HKQ5P27S0870HpnrV
Q7TvGUFP3c4N+IihSBBREQFS2zR+JoBb9jR57jZRDB6ZxhuM9VkO9GekYLBwiynPXxpywq7S2BnK
cBxLdRVBWoOcDz1eX5eiJFI0U2nuHepJ2jO4g16JHZ4o/ivCCmEuPLSJZFKnmQ6xVjnZuiwnRdIr
H7A+s6OZDRvDVGndmL6obwJkoqc5y4erpiB3iX5Wtx4TSJ+riIiKXTZKb18GRdWsMruG5p4iHLnG
RZpzPrOl6sSFlZufmNJ33iyIT9XrrtlHBirlXRmZseXtyE/K460nU33W1yorZaWv8spXVF9zWRmr
DufYwW6NukevFTeAETPOEhVnotRnHIupTRR2a50GKHAwOVyD85yTRoO6zJvBDqINknCJXqeOZbnF
XubH9CmYj8QrR0uy6ApxmLYdIvCS48ppO2uJIegHrztvmXOi4GsoWus9xGUjOjNlwgm8sdtheXCg
os0qc2AXqqWNmZcu2LUjoq9eUF2hCuuWXblthxFjG722sTU+x0QXmfMjJrapki8AAxkVh04+z0V0
8/YW/7Pg/XbBM5ZD7H93ll2+jv9z8arSr/X7dfLtx34uevpiF19ygZg7ImL9ddHTIXhh+tCZDToB
CUGshz8ThTx+CP/YcphhiWLR/PcaiL8MByctMyPwaPZQZ/wNz7mzlK6/LoGUP4ywfcdmVOMyqfzQ
IoCbiEocXd25NPt0erLrBZlZ2V5nb3RiS6sgtEbaNtM+hZVQaofaBF8uV/Rtq33NSHgHlGF6kSQF
4rTVBQEfKCfmM1W53msjC2+NdNyVc7OvutjNWxgPxTjZt1S+s98TAdObpqDvArwSXvZE6IWz4RnO
kuBKRwDIobfuFzmUcLFDTLeknzArcMeh0x8LqKUIWGdbI1FbJrVe0Y4GbIOK3IPTMpCsMechw8Rc
JeewJhrh3yak5tQjGjcGqATJlHY3SyodUbZ3LV0FY+MzMyr0h7TxEEIB7hx8E1OdXlb6WUotDctH
b74mWiu3XiOmaxDBFUAfyhd+1J20+QvxMl76vS37zwv4+xfQxQ/51y/gYy3zD6/f8kM/Xj+MmpQJ
jN4ZwMNB5/H5V83hkdpFaWyz8TM7dHDu/ev1s6kzlpcC+gNTbo4NLAP/QjyQAhYsYz9G7N/BEH/n
9Xv/9mEeXXLr6M/BfQjoEH54+4zBbVDAxDUzAKjV7Faxc2VBI7pE3vm7of37MzwaBH4XU2jC6Jbj
ibH4XH89xOIlBPTmG9XBs0aEJsNkXGYgbO4nrsA5sSy/s3q9L+7ffp8NV5DxMcMyZAkfvpvULNMT
vs7vQ81B3p5OwBAVxWyg7LatQ9XhCthYyjfuRjc1f3MAej/Nefvl2INcukHcvWVQ+/7LNpreKlyY
1WGWXfdSMglzQ9R7sI6NWZ1UNAf3kan/7iv/h0vscLWWVv7yrH201TH8Ayvte3CpS0Nd5/TbXwYw
XYgEU6muY33627+Q89Oyu/Abl1nwxyFKpmtKmDjq9gmxKWc02X2q1i7YlL6lfcHJ4T7+8npdf98X
fjWCGn+6rriusCmyXwVcXPNtBPFLJ2RqDQrgSA37vlZNHvZuhD14pu1OfAu9B8iioJ0u/aKyDx54
uBNZ4NV9JYQ3QsDN5yqMvdY7dZNp0tIYnH5gyJuQR6MC9Xky/d88BQzDP75gi/LA5N1Hyh/wsi/b
3y+ftyI3NM7Krt8zZ4ztO600neisjQsQJnG9xKk3sTEejTpBdh62NG/ueAenE8kscs8Mx3WPKRvD
gXxT5ym2WumGgHZ5lmB6Me2bfeNSpUmZHAfaVSXqt8G4LLHvkfKRO7NBz7OFgqsxDwrHyZz9LSAI
41KTHl6jnqzbM6FN6mR0rrqO0oD20SyH2nn2B4v8LLZNNWz8vDGzM2k56tpllXDXqT/kwT7TB+2B
RLAgOjXSlDxyEZ4V0mHbSYvrkCgkw3jlKVXQ6o0URspFR4SXfaOqaTzHI1CQle5k+N3AuZnh20Ig
J4KdCHlt1bU2UnwHeSN9bDgN0VWZKQDD6taBIzl9JTUMCwLdGq71tiXPNYA2na4U+e9AGaTz5Etd
nWpZwDwph0g8WkmnTlqjGXdORw5KOqfOkwNgvzoAp1KPbt2xh5MNiKSaaFZ16m3axDhmgGmWRcsv
BAsR3ZtZnst174/OU4Eq7hL+P9dNAoHuA27ajIvhfmxm58nVXHUivSHYNBb5OtupTjt/FSgNkm07
ROr0/VlNMsKqVomVjjA6ckUZktVMkehxi0fCEUS7w1VezEgUpjw5Bl6Uloe80ZqSri9pgv2mI1b4
IUHkcs94i1TPjjgttcHxyHMCrsp+qt/QzLHg5SeC4TyYZHAvCvIRSEhLeTJULjQiDFR9JoHGgKMQ
tbqGNgf9fIBPjbLcJDiM8EXSA+MaKR1JWZKbFCSGdeihAotwxLV1Skcb97sf1/jZlutvqw5kGDTf
TZJ73jrwNRA+TRXol29/potgNpaTnrFuzMle47veJF43rEdcjlus6jzAyfJ6YCYYxb5tsyg6M8Cv
iNXQjj1dX+UHJ2a0hsQVQy3VM8Tz9eyya9xW0CtiSKJuhUtsdMwQGSfXtsj0KYwsjR+oitTQDyhS
vUGF2DKq5Ni2XartJvItofLHiN1PJE44RZjUjiPCKsHgdW7OwfQIbn18GSatgRuetXN6PZIRPHJy
G6Zk11acpFszqYgPJvU51Hx4BjW+sVBzBofr3N4JK0o2uOWYxFZEYpCCtWqSRh1Gq7E502XWpeMD
eB2GcR+hfD3r4lrduWVfrxIRpdx2bbq0nRz1ipcYn1vdbNYimdyQqHvjSmNiehqThlN0Rwz0l87O
A0zDVjuCiA9SdTbAWt/bPqnwYa+Tlx3q9Xzpyz5+gQ5gXLpl6h1ppbuXqKqDiHGmPRHVNZbccKW1
dThn8UKTn7uXIE2gULdaT4uZh5vMtKhT1Tqwh5a8G8+L7i0GU9Xa0OxPXRJrqGEbZjFedpmBJbD3
zWixZBse0RWh1JHJQI512pfE4F9C1mV1WpryasPIMEn3rhaxS8+w5IlPFo8Ompv7ckr6LPRiv3RC
ZxjUaVZJdM8k17gUtiEepzZXBfqf8QndZXyfEX53VoKQv8s0PXvIgHpiMgYqdYh0REopuq6DLwId
mDqZQWu20frOdRARpqRftHyNeGtYpe+Qqj3rwcPcCuNLKTVtPsxYsPwDKhx0tCtDtGprSQNgHDF2
1vMcD467kVV+LAIRnYPLj68JjUgOsR/cMcZr7otOPk2lWlb/1LhvS+Kvs57rBDqWdd4RRnqEemh+
6bWoh5OfjPoFhhzvFit1zulmGA9YTrRhbY2NseK99Gh91NLfBpVZXaneJEFhts37MvHFGokjOJ6h
hMgOFbGBWFkQ9okdN6ouK6S9z4Vh8ecFO5b85CQMbJ8Df0xlCM8qqrezX6e4P+K8J8O7zbVzGhI9
l66MRDh3TvyZfAnYqrhrr7wESkjGVwKuJWQOZi9qHzEjUYss4/NzaySGPjcGbmsDEWOTorBnsbCL
WMIDayf6YJl/qakpuJd4E0rERG77oheg+Z0I6w7ydwxs9Dd4UhCCIyNWpDKGPMqgcGPG7pccYllL
G9dkTc8ALN4POO93eAGD83bk1qyKImAdLHuMA6HnY3xIBS0iMrMqHkFlxcG5W4i0xPias97LAWdA
MrAODs4yyQ9oE54HotBWmb/MXTI2E8DHZIdfC4tf7zpjU+xwWMl9LfnFCPTsp3nKWPDflkAPybLc
YDNbHn2mSck1uZ5+hcNitM/HvteB7DpEeOE1a18qC1YHng1oauysjUOUJftjmzqs06WTFnK9SMBh
AHcoXoj0QKG4+/6xjMqRxa5JMiqJSNPYvjxQlmdNIeUe9RxxreQq3ZX+GGyMuSAt3RxNt2rRZpY2
lCJmKNaKYW79OJqNSK5MZ+BTp6Xgu47D4gutwJp4J7sRRctu4XZ2Da05iZucsDNfHzwP05ntHvu8
zchww2p+G2m18+gmBgvrJCEP46RX5MQVfdayZRiMHDkjT6ybhXtuz5bfsi56xm1Ra/pR9In2rZNN
sEv6MVB4QciXx53kBfemAscJWIY+wqoJOuPOwolHFIZc0tukh7meT5IuV7SpueOFg5yN7BzfYcOU
LFWEOXJHscZzm5AfERzachs1o+HU0Jm43PS10wot3RQ+TdfFNQjWj+tEaXnrWgwqbgc88K7Ab5LE
iX8qcj9w2aoAx1k08uJmSreYKLTY+JT5VMvxTo2dE2J3VSe4/WCwdDvKMYOUKQoOUtRGdzJ35DFS
g3hmoh/RFySXVtmRKYvkZcP/aA6jqDoW2SwuuP3NqfZZWXJ05Z+VFqRHrQOqi4udrWfyS/IpyUGc
lKdtcYg4fI/GXVcLjUf3gjN7YnTc0CyNfZZ0S8Yk3OixsZazUWJ5QPdVM/kN464wTqAMsAVShtC7
GGQaGjkVCV6g/JvGeHbrD3UEELuGS9o1yDN5A8cVq8K3Cp64VkxXgbLHA881hUHf6MSUCv3KKcGy
DuDSXIJr9qp3mg21cXSr3B6GK5voOgNRsFEkgdmoPS+U2Vc33G325UoVR3a+ckecKFNCzeoYVLqb
OCgu+pwMGotLdaVPIv4kNLd/lLVpXdZDCa/LinUKSNXsChq/a3e4tkrjROVHWB3Crm+QxJyjRQMd
emqJuxO6aeWNduTvtWx+dRqXG0JwVJxv0UONyRpOEmmJVASDWGnswC2BecOygiQ6KwT7FathR2+6
b0zt4KLUI2YzL3hIy4TVJnUlT+Q8LAl6EVqp9nrKxwybAGX3+q+PUcup45emG3YAGhFoSGgsGLQg
Ph7758HMyDKxxF4AMKPoxz1uYkDhSfzr3/On0w+/CC0ovQyO/TYHt/ennyCC1ZTVndgXsFORR3me
cdcs1vTQVkZ95trL0eVtOfzr3/uno//yBZdJjcvJFPbKh1MXR/LCymol9ior3KdOQyFLEgjJ2iP5
aHJTl9V0ct2EtbgBnpb+RgxE3+bj1UWWy6mYF5wP8TYb/eXMB6qZ7onh1vvRiTiAzL407/xl1c28
ltUeXiH/r6MtfrSWyhvZPov72wX4p2P3244dQ7tfnpU/zwjZbJP/WT/ldfdhUvj2gz+6doH7h0M7
fLl3aETB0XCLf04KFy7rcmsJwlo6WUs//efgkHY6HTsa2rxTyB89HsufXTvnj8BCCefxYwzpdTBr
f6Nrh7zg3SMGcQIxtufSwIKLRWfxo9aNtpNADuiZ5zPFdDzvUngJXbQmazYkwOwCd1ewESVVQjj4
TtaEzOrnR80sXKJ7U2PfDkI7Z+zVb6ZGK7cx1QOM4rm9qONqD3O8P2L79NbIud2zuq+026YCZVxX
sXbWkdcObaB0bwcAh2xlUETCvs60nSEa0oWXbd6FAhfy98F6gIhchcEQWdjDYCXyucnfdeI9prAL
l5r5iBQYyVYT3Yxzc6Xaeo0em+RsAib2TYtSFe1uvvIK94hUF1E0LliKi5feMUZYH4Jp/SAJzrWq
6SKSMcEWHaO3QadF7lL8Fa22Ie7b2E76PO+g0ZG4HJs7hoXVA4E42QYEC2mwhb0plLyS+WRvWM27
J2l21rbwSn8lHBD1Vkn1ZJRGG3KlbCzOfrCf2j49eVSa69Ign1XkZrDCJcm2LcSwj7vsSk5g5ps2
n9nIoOn0CJEJ/xNYqxnKrMELOOEI/BEvatEe89S7SAzOXBwyTgEZ9JuOiJCg7PfCXoTQhYlqJCAw
zWbPWpuRvtPSzMB7Pd07HRHQQ7d8CZFjwO6JiiymPl5BU3LZ5fvnEm+9pVR5FGSWnQkqtpVlqk09
e1stLcTWmZsKf7qrhSkdrrBx3H0QBcduIsHDz00RpnOk3U9WWocctR0slwL/fq/UlmCoIMQVOh3M
OsnuyCwAqWv4wxo8OAB5ZThkYmjQjxSSW+gFHGh8Cp/eJbwA4eEmMLIvQgn7rNH8w1RF5QqrTbPu
Wzkioox3LNEIamDjkIKrbfKsuQO5dw/k6TwzRy+MB9fealWqb2gLJjtPlE9Ipb9kTWfvsGdLzugj
afVBph0brEY2dkJckoGz5pnA06tCd+SR8GV8Q+REve0XD6e5pJfnKBcHH/mR3UJhMDrnQBPM+DLZ
s7HKZXumtPx5nmyF89AXmyxlPuVUxMLOc+VzqOJZAMrbrL1Y2PsE6AXA4EmtOL402KXlZ6zU5Tr3
VETcQEtkYj01OxRD9qZG8bl1GR1vAZZ8kqYbX9ArK7eW/xwHrX5UMUnI6NS1O0AvMPl7N7HXXpGm
p3IgArlqXT3M8mTakdoi76AK4xr2gvyE/tlet+18geyi2PqEGXCyTlzC6vtyDarH21SQ2KhzNZ2c
EDkjM8jLjdGSeg2QxFwnnZUhCsvcg2GSq5DGPgndZkzC4mCetZrerzXmcp96x+Iq+pG1Nm3UL24c
jGtnLJtQd+p01TqZ/ol0GcJ+NUIny4Ewti4R3iroZ4MkgLy6zTVruoYCpx+Nrh2dMGCXTlfEUCYb
V/jjWnWlu+oLRuYW5/stH7U/90iL5Q9q5xWn010NXUGz8+d0cBMox35xGBpIsT2tmLVH5PqFmFtn
D6UxI7pB/6aixF+rsSaGG9R0mLndre6nh74a3KM/kycDm/0EzKbBpGeRjkZCTTiPhbu2aXGFZhN8
7bvilE70AY3+uujBUuhZauCo115Le562xByfyc47T0f+fOtVO8p6sP7EM2zRe5KMKcmgmJZaMfEs
PzTs9Kmp4zGM/fm2rU0Uo0tzpMgZKY5+D0tI96eNmdbE0VQNj1TsyovJ9LZ9aT4FmIvJVcwsMGGt
cxvhyVyVXrBBtRjiqcl2xCW+DigCoZcQpuDIzNrphWEcI3ic26wwh00+CarWLkfhEJT+nlP8FWFv
X1y3Pc9gBRxaR937Y+uFXup2q2KyXIKG0uouCIaHAonImlb7q5uMxJRBzlhBi7gDLHLmYRG+FL55
TJEqQxCui4vCw2Spy+sCLidq/MRfkeP8TcpeX5OKRhjI3Nc7G1HVOoIlvGnGrjgHPyF3Noy10LGi
YF9kVdhayZdgopky2dO+JpTxbHazfotWudl2fjFgxuY3VvN8h4YivQZEcZ4ZbEK0CxRSBqAbuREX
W9k7TqiXzq3IEUq6pI+dTU17iCV04GGwNA4+PdkdCdsLqhz3scjV5zHq+703eS91bxL6FhfEaCOc
JftVaVsyKB1ymobgCr3ltQ4XNCSbafng44WAA7bq6PKu0GpDVKsR9KRb1aS0w12bKMxEe8CRk4WN
pl6sVJishX1/8OG2sNakeNijyN2z/qbHZLBHqBmscuTtEBRJng9nYNPapbPl4Hgfra0Je2lFGIyx
i73sYUQJfpg1/w4bwFlLhz0UWvzN0oSHo6CIthpQlRAgq7EFBeZvDLvUj77geABZgoxIVtUt2vF6
PSK4tqpnujJV98lOQcUx6/a1Jqj2auQYCHaqg7c+3nMOKj1eRTqzGfJrnr7Sv6KFE4xwlxPs2bxk
NHic1to3JjgTAwGza0afrH6sLJewo0mifd3gxmX1hsM2ixEhZ0UU+smyS8+Vj+BXqrk6YrlrvWCV
1cvhJ6yygmMyOXtCzlL+MxB/rbq0m35TXhukAlDv/veB+P5pfErTX8fhP37kpxrFsf/wcckCKf2O
LWaw/bOwdvU/GIYjXMVv5/BHGKL/KKxN8w/k/aixqalt5uU+5fCPwtrw/wiwGyGNXrr9/Je/VVg7
7w+OlM0WShTKEI7EWOYZWb8/sFLcF3MGwOa2bYXoQzGXVLIgZSi85iVAWtixvElouH0VXm7eJUmu
ncygQZVva5h0ipSwVuoKMlA58Y9rjXq7CzSxcRTzKmyk/D2uFiPM0oY6vc4k6N1QEzSh64RAzJ5p
NmkH9DjZh9V1EpABmuJR3dXmxB6eWfM+YH4ZJobWv1YzmWjgv0b7SmMGeKUYazCwIGTzCXrb9ASn
bkqX1oNnrBLAymkoczlvPUaPR2ciorY3k+wJH/p0TW6RsTZBjjxOvCykZ2HbWVnT3L0OMjZCE1na
IcbRfhMn7o3RabRDqFnNT72l5vw3rYm3o8u/exNvt8Blds1d1fXAB23x/haUeBYzLWrd21lawdLb
djbCVLT2IOGhpbXMpvPC1CyDa9Tf5nkFiZpsG9evnVUKGW03J2jLcSbVh2Duh4s5cpJLs7frF+Qz
2gMopvaULOJ3J82yi97pDFxYSVfcF0Xk7+KE3NO+teor35efOoJv9vRYzz2iGe7MxNx5SfDCStY8
//KS/IexdvC+UcKXthebOgAFpKVLHMgHuYDglBNHusBMUZfRo7Hc/Rh87GdGywxDMciDRbPkAZMx
AX7EizHWhJS0bS0iX1Wv9GeRLwHGgTOqqxgIxnGsLQqAiX9qLNN8hVFlnMVMqq6S3gUUFjfq2vGj
+9hW5i5I0+IeaghxsXmh7wloryBFS22XD5a7njhRozoqeaatTh/O9Nl6qdz+fJSmsQfF7ewJH0O6
bVP1pWrKN8ohqVkXQbJ10sdCBBA87Hr8Ss6SFRadNX4VoB2ZztMZl50BoC9JhpUY+i2cTXXipcwv
vYGskKLN031uvZBvlElsLtJt13k2g7CzqbTTyFf9Ok1BO1CXBjt9lniXUoa7XlWhsKi4SyEe8+yi
TKyG0NPCfJi6Srz6RUO0WDUuvXQy1RpcQp4BC6Rt9whZ0zNc4PpFRLl+TZ7dcOHkDV/OtHrG600y
Z/tJJlmwmu3YPAENVldtZ3BBYcNt8XPO9HyWd1PL55tyGNsHO2mb54Am/7kNZIdyTanfeJQ/rFkO
WmROjvQWLAOJn4nS5f0LY8ZDFMVM9k4UJ/NNF2Ci1MBj3GPGgJXp9cEKPz3PDqF/X0fTn1dt15KY
YY9T8pIx771ctttj0+nNg9fYYl0khb5rfPFZBYTTNgQgfCob/pZ8kExEs8GqdjTZSV4iEz7UOxLA
WydWm4nh2knpMrdDvJMBQowlRzuJILTRK98Cz0JyIeY6P0pHdMbG6TSTnnff8HcqNK4yr+ebt8dW
0CpYpSkB3bJxjHMyIqNvxAITiqaVLQY0o32okBJdpm0qifglZDBZW2QdPld6vmtqqSFPVkEPEKDv
3Z2NCs/b5H7iX/k6+NPNX7+6i1D8124fl99a9F1Iyl1wE4hu3l9+pm4tmRoyOhHv4GrrDkE5c41G
u82YFy8pOCY0zKbV7rIpxSzjKBGICxBcidr5eFWJquMdJImxaKKjnw/iKR9cOXHoHQWpFoaMHlFx
82UQeBiHJu217d//AvayvWJeYV/mfP3+C1Rz3kojib1T4c7dBtONumxEHG8buKxk8FWsMxGeY7SG
Sw+3SohScSEzPOmR7pwZoxt9492zWJin+slSnnHuwk47gsXro21T+NFd4S0zlKSKC/97m/O/cuE/
YJiXZx/5mu0hscHBYdofP/tYkrs326NzqqnfyR5r2+gbTzMdetnKAs4JucSZatVVQXzXrit9voFJ
MBij3nQ41qXP4TIw5aFwRnmovUa7Y4wR7ILR7qC/NX1FwHMLBcbk+4+ow82QY2n7DVSU4BaR7thG
Y3+gueQPq7yZ0U7Qral23uCRv4mgOlSmZBnq++jBTAxidnzNP4KaMKE0oo4vWiveiiJRjyQVzTs5
DtEBbYDczOTz+avONNUrvmHWK7O0NRoFwjQ2jJOCrVXn8AflvoVh1IRWLsShsIfokXxNeaAmQH+/
vHpRoMUvMtKSYQPeiY9X5dFxVtI8wdPGJFRmBKAHZpO86KKdt5meRI88ecOrXZTLCrJcGuItjz3J
Qhe2vkSO2iUrn0ilHk54Ue90QpxRkzRu+pm8x69WXdYHwnfVAZl4u5LSHFaaXZjngJ/bteMV6hJX
F3vJXz/EFIkfX0NY8tQMBkrKt3LwQ9nAWg2aLB+aE1iSjpA+nReMkTprMzkQzW6KGuyKCXlHYTJD
maYUE08uCYCkw7EmbeKyPSTYYdc0Bopjwzh6DKdST8l70rK0DOO42hJHvbyuhqc/LxPbTwsz/tkc
7eG1Tz1bW5MqUHrrNmFKvsMYWVwM8JQ3WNkmngO7ssh8t4qo2BYGObthgEdq78eaWk+z8A7KLj/R
hzAsPmU7FaQGQQxsXO0Go/OE0qLX+xcIqiyRORNuWTf1Xhlzu7N5a/d0gJaSc7mvnI66h1blezJf
SPxWZjpvAmt6MBC0rK3ahx6hYywhMZAXIohtHtbMbO0VHCnvKzbIci1BhB5rI9P3cwBTMHStudnN
DfzOC1NFdrASfZ7csw+k962WFYyPwE34YZ0S99n6xNTSrWjcGGkPpu9VabEahC2ItReNfMKTNoxL
gcM45Kj7iq0KrjdDxqXJQcRNt+lUUup83Zwlr4Dyq0MCl/xz1PW8BlNiztHKB01pE3hrVHdx3LUo
OGx2ndnIrOcE2vq0ig1X5Gda1y3lTzDdxB3Y2s2MA+K5JGw9XnVNiVKRlV1fadVsnMdE55HHWOc+
bsa6PoPJRSwkWkvrs1HPqc/z1M838FcBnCJiUSdJbbnvkKej2wDi/I2UNB9U2qxtir7MmUO7Ef00
Xc7jxh4GshlbF643EUheOKIaIbYPTlIdqhhbTuAwtnREROPDmotvtE5PXd0gkHMoW2kog4hdFSOJ
RZ5XJtdmiZaRzSDgygTTfPP2Iv0zOPrNyRY+gcXO/t9PtldJ+t5l8f0Hfpxrff0PgG6cWGiVOkbg
LIfXH+danxMvm6sBqwdvpvFmwPhxrrUNkn/YNhkN4QLD/cDW++Nca/l/LCl8HIUtpvLLweDvDIw+
RFGAH4EWgGgWVvGCZwN+8n6Pj0YtHpLKcQ5MekVEAsCcs1CK6EgYClk7k0NdxVliy2xg3hqjohQp
EFrRclafnMoXjyDW2wcdTddDrHAu/HIl/8Px5/2p++3TmRytF1wX/lXXoCnwq0g26H3A1mNgHzKQ
mk9OwkZFCnN1XjmKN4XFeNoRTrxsf0AWfrNz4JB9v3NAa7AWbsMy7/N8134DxfwyrsXGVAgXbifR
xNFn6OLWimTONLjIA1m7a1c43jks+wp05+R6Z8oO0k9GJtMvaq7mF69vm2Et5olQlgJnHlTOYteB
4M836EzcG6ys1Nqq95xDNJYdxawltkyBWK5kv8jRSzqQiObKq8SckDd6SKJWut8Qmjwio1v3/Uzy
mI/shV2+c5kWZa75GPs4xECek3TQ+uiuUXXB7S36UwJNd1tPdjWEWmf5+TZGXZWQg4yH30pt/UGT
UkPS6931apbFyp7hlwO2FNWltFWMqEQbUciAtNxDk41WORl4YTZ3PT4XbxyaMI5oq4ukSrDJqulz
lS3yO60NjHNnzBhnyKl7gHK4hCPqxaiHupHAYOcGuHvY+tN2TAp3pwITco5tjm2ou2ZzAqaf3aDC
S411xhr9WNS6u65hhsi1n6hgM/agCLYDWn1C2HiV0M/7sQrpF7vsPnbS3Rl9DS2z8yjGAh9P7hrx
W3dSHAeTlWGNLTnNHKG2GAEiP6yiLqdR7rjC0DZMT62zSkmdlnucYnon5roPkQfa3NZMs/dMOEwt
LGxXhqPjfPayySdk162u80oqMpIb0uB7DJhMCojlJaNKQaPNMrmV3ehcT4Wp7WbTR2EJMneb6ykZ
l8NAJWQEB5wh5WlG6YuIte6z45z52dp3Ou8JMazYz6XO3l2Ibj+lHN62nclhCxc8qXArmtmKERVz
2Z3fZQYMZF8daaegu8xM6ooxob1aeE7yao/6cAWvQzlhWnnlK4wFpKmoyCwGfSRThYERN2mIacqx
QteTwId4927RbCJG7fMULBI5kTgCbw1ZpkqEDcTyAfR91AAKV1FlhD5hji9VRsFJNqTMdqZejy9k
IJcG+ksi4EmewMmkX7RNINOnIS0KsQ+qwTav2lZSj/azdfh/7J3JctxItkS/CGWYAsM2AeREJsnk
KGoDkygJQwAIzNPXvwOqql932xu6972qMiujiiKRiBvX3Y8XupWPXza7uH+7gIn9BnGhHxhgh7nl
U9Fo/UcVD3kRtnCaOUl79tFRTx2CFqnYWy7Yn6uFpJTL1XIYtTV7gkW5LOCvGwxhWlxxBVFVWyYh
00RSf7X9icQXHb5cG7CBVhDHJ8nIw+zKUdBXt206ZXXYoPp8gzNgnYx2KXjUZ12dFsyPjwaASF6G
KX9/ygOq+3wdXBZNirurZvr837iBxOcljcUTaFdjitg80YXAwr576zMnp20xG/nukfTWY6Pm9Zip
iSVhLDDbjZRyss0Z6zFMJz7IUUfjAOAffR6+6zkaySXPWqHf+fGEiaVmvfOt7QqETXh19Blsr3L0
bX5OoIzNCFwg71EJKp+0gLm+cu3QMhXICWRfd5hjMy7WkJPAWL6JYWj1+uyNmc4/JHZs5PligUqC
/mes0/ilSuYi63YaJYrfhqUveXTatbsBR+HcNZ3BdzzC5NP209Bn+VbWWLNMMIv7pUqxWwMcg8hD
sft8HbLEvLeV4oPFMqe4Z7vQlEGVOEqE3jKOp1m5Pc3lY5+WtyWZhZxXIpx57kK1fapIGI13dkPV
JXUvIh7Cqmvdr9pYTQuFnq30g4KeESNU5OL0HWBEj21p407vytDUXeosfhlSFaKon9G39eZM1SXl
Xt87o3+x5sk5jT409wNW4+k6OEzuoSbteDywSGgoM/eyctyZCk+DLfJ4bwy6vKTWGDf8ZKjKTVGq
nk05zA4ixyA+aG128t1oGeleTTLKTUWBY4H379bG9H9D5256C2a87bDMoVnCYq8F2MLWuLGoADhB
P1lp3gTr8yw5Z2gJYawNbb/Bb2Y0pQvLU3QdbZXKpMx96d2KlfRkLbz9RidvQ97jpIQTYdORzgu/
K63u7T+D478iiTA4bhu3/2NwlMW3VJXf/l4U+fOL/nIb2X/YQByZBInUMoz4TGd/iSKf6V3Hwa1n
fmZt+U9/Do/WFtHd0nsMLiY6xV+Do/WHYwgWUfiZzO3r/q3BkRDuP05HsNwsNiuMj3wHBijEf9pM
t9gKqtkxmrPdc1UFlY9kP/Z7fKjeVTAHqJPwSd+zF0lXorOtM2g0NIqcSO2n9XrmBbAS9ij9LD5o
g2a1zwO84xuPQEL+0DtV+xULqfsuWAqcU6TYm37KzdDfrMqNnmXlmUsnVRq0omDdyKvbnKIkKAVp
rXjnD/V6KBeUzWkdqRVi6bRn7drCj8cE7R09PU1wUDeL82Wc5sF7WEzhhi7QQ/wjioixRS63CtBL
PM6lrRp++GyJp76EJH/NLdS57YWeAmIEZqnbAZ/yjL1COWWeNd0VKUYxd+81xVrTSNPhNE9n3kJw
kZbcjo99B+cde7FqqGI6V2Sg4eQ3JiwjEZLUKeM7j+vsMGHv4efZ7OhQGaYmiIWv424aweJT4xQb
+sc0sY9YI5lmgplKVp1A+qnQYmVACdmqUaAxVISvKg8mJsIr+jlSkLc2thGKvLbXQDr0XNQUGtRm
CsKEpge15j9o9ls6QYNzmSwiBFOfsbw1aaQ+mHKO2ztoVdpJn6r2Qc89Ko58zdpNo43tt0uB9UCR
PiSQGLBtMEDvrE4nXEBe5EqBidg7/qZC1bmMpmIogkUuaZjRd7+nulvetlpmHVRnlyel+uEgq7Hp
d5QiEJOEbY7WPQcuiO99WVZw7Jw0uRfg6WFmF3PoUHMb2j3zSu4k6titfnxty6l8o+Gzr3cyZtG4
YsK9L3LnhWKQ5Irg0T1M6ehe8UiN72Af5jDxjfjc1ul85XlQ+wVFjpNxjh8KUy1vGO41IOLDwKjj
mnE4GZl75/syfk3r2TrOqaOhu8WbqYOOvD0LP+s2ZmN60HItW3Hd4CZ7rRsPh3dcOC8QcKqnbpml
sSvjNJkDXHkW3QRl686BWtb1VOH2QeTquzIasJGcJgb0A4zr5JVQlnXjr+4WAajF9Gz7BnsoDxkl
x7XVFr8M+oPIbrkr3C2aNqtImmqF8WiKB+5z7qmdxHPObqvLB9va2Sxpbw3s0AnnJJ5/+ITDeD8k
iXljzLM6YqglTpUv/K5hdSB3Fk71SplAdYD5Xn+fiJwZTTsGJK68M7/pMlpqkCNLV3uXdSnmawx6
6Fxh03hODGv9MlhrWe79aTY/ctXqNxrLTawNjeWep2L293Ze/xz9Jj4aQm8idNCV36CbP1FFOHyh
QKt4Wxiw3qypz0QAaFm+NexdwonTmGBQ3x7Q1czId6d+DwTqZlI53iIAk4ec3qP7yq/EeZo7n362
Reb1jq/V7o0cD8EqyPlzDdCzB8ql5vOs1cyaKpEWTzHhuFR4JIgyjOqhrTVLpKahDqgaSbefC6wi
t0iDRNPxCHbTWek++zUm11cbB/p9r7Uv2do+5YDzfsxCSQYZf6sPF5PlCvgsK265NrdvSnJ3txja
IVnmXRy6WXLy7c69LFOL5V4N3RMc5CIUra4+nIFC6npa1QPul/V7MymWywbkkB1NXPVNgkPnJUlt
gd5QmDbuwgbs8uonFxyuw3svaFdXYLNiWeoBpa3Y2/K5ZbdbJ9+w0WQ/i4lRuRubW3OIp0iwxw/T
cbC+mEz2R5rkTG83T9Nya87kfKnR4v7WYxnjE2encEIabC8t0xURKt1TV5l3XRMg9VB/t6Ulxy6D
DlfEG+ozLad8PppbKlNNdudhuJusJ1rpvO9wNfGHwwsneQLT1o+QmRaae2LvVo2V+DaIVt34mxzI
nGPwnht0aDOJARIZl1fa7djIUicOPvh5MbTuzk18bq/JYE0hQPlN0QB5y+Z/RDVeDO+Wtkl112W4
yfxJqKDX54+GM+8RZWPjysRdwB+aBEkedydBmuPQN/Z8q/VcYXGzUrmtWvFLafaPrG7MW8OlgyFY
wLLtiBdF1BERfYMBdZlwCl58S8rbVFeMgvn6kZLeg93GCEc5w4vS26e5WXFcGm1K2xk3CJjp6T5j
tXTQs9W/NkarIs0xUyuwUSGOiZbeFZSB7jFJxdjBWgNuhMD5CG1xz+f9I8eN+NiYpC9SBsVn+i94
gyBdnKccd1+L4b+4CEVPveiq8aIqPTlq07wQMwTPfSDDr648uSUhEX96yBCCfzQzZj8MAUZxLwvb
e02c2D7zHQK9paEqUAK/LOtfUT6UsSb29EepE1VNZqCzSQqXTs9utTZxd05VqUNP62JoD3P/brYt
4SVPQYZz5de+M77nTS2DlePxdiR+SKtUN6UPttdg5eqUDOcyNQMoQ90vwxplNBjL8JTrjoiwQ+Hv
T9h8EHP0yLFo8ROeou6O5U9/oByy4bvI2vsRsLIRIdERELVNjL5am2qnabhpMzsNRDV9b3W7+NrM
0wDKzpM/SjJI0bISIuW19zX1ip+tzLoTgVI3AAqGUCr4N9rC/B0N2M5xzHr9pOeFHVImCQaXcN/t
Wmv5h5/jEemLVDv0AqidDSv4muM0OJtdnu1BMjUn0sR1hDDqHy1bdXt3ZvKCgSwO0kzHG7p6SIgU
M6bY3gCphrzQByCYxshyu+qjF1MW8L0/Z0NiBMOSOsdptMheCdrXCNNWpGRIH/jmHjbtR6PX12Eg
d0bBZ85tcT3witZ2i6V9MTI4aPR2ZvtMrkwYNDlGUld3bt1eXZ0EXIcsgIMZ25yctp3Bo6excM+B
J+2BWnm7BjP8zskqc2enRGzXItnHdnGxSk179Lt5OhRwp4808CXhapVXTVYPS5ul+x7dZbcqrQqc
Yrn642CEMpPFgegnbOMVHcNOFE46WvoO1WiR69Jc617rZ5N6cc19JhWdHdc8VlBijJ8NlZsRDsJy
l1EDtTOzWnCQyZTzwBquE97/j6wE8+tqPH6KAhgHJtfV0UaPw3ilI1AMbOT8ejjNJaCDHBM8CNXV
O5f9ci0y8ZWix5f/3KX+pbsUN5n/8y718LOqEL/Gb1X2j/ep31/4533Ktf8ghs3SfbMReVs979/u
U597el79vvl7376tmv9axmMyo2cbA85f17D/vlNBajHY07OGx2MBk8v+d5bxeMn+8U5le7jYgCsZ
8CAQBpx/3sYX3L7XstbxjG9dT+FgKDafopisO5MyPz/y8ZpbXJkyOF8TDb/+zuxaZF0P6u5+bcAh
BXg0NJ90QV+IMMXQptGTkAwsxz5qTtH7yXGWGy5GemhnnL1UMUKpwTPU0fRqLHa4OgW2fs0i2Bzh
Ba5xuHDRMKM2T1fcI6Zi4Fva80Lm7g6NQufTsa4vsalZCMBUdUetr9c55aNl85RIIpZHvfHJ61Nn
4n7DqOZU2GpJBOyUYznT9rqRpOPwuw9pdczcNfupGUbyMSEoX2a+5otYVD5w6/PtWxigcY7Kxspr
R7dJxwmPI49GWNap0DSKm9Hy8/tMpf1lnDpyJ3G+BrHOq2Wn+nGOWD9jZnaTfORck0kw8w4HgeHQ
Q8otlFkJpY0CZWG9eC0/ZvDBZFUxw+nnykkGOpdo5jLNJokw9vk7O7ON87T65UOvWQ7g0bW86muh
HnJUi/s0BhS4Y66rztyfa7LAyJNySt09SEy9D7DjXirXSPQIGB6DYysZ/IJK6G8s9/vbQdlfMM/0
T0bXVd4BGcQvQlPLEyKBgycPVTtYr3MhzT2ADO9Q1kk+B+Maxxeqx7JwsXQugAppns617tF1yH9G
zmdocYsvdluQ0SbR6I4PG9ku7Ca7OdiJ/mAPA/s/7OXWHSPS8L7dBl7a0prv6cQQgU96ktIeqv0+
A5VbtNLaQpb+FrfEl1xdBRPrRdrmG+AHJ6RaTlLjS1Cz2iKby0B409FEeZzIc+rK6AMp8/wx3sKe
wxb7jLcAKIu+g8zZbZY2dvF00FUYf4ZGKROLj7kfiz3eI/nLn6YPAyPDXn3GTvHqGY885GyxtlQq
7NJytxa+FWENmEIJiZxQhbgqnraA7MON2hKu5ZZ1hUHxZS0zsVu3DGy6pWHFloudtoRsMpCVNei9
PhdbftaGKH/CmdE8iqKuL2R9/bPrUbKVb9nb1pjHoPjM444Nz81nSHfe8ro1C9/dALOAgt0tzouy
xB5vy/guW9oX0L1N8texy4UcsBcXc7ZHPJk2OYK2BvLC+e/08PQ7S7xoYD6eTBLo05Mg3EHiWDQy
NV4Nm2ch0kWe3Tit7l57L43Tt9leSeIORl5Y+8rfWCKFky38/8fszvc2ejd3SZ0+XoP721aw3EYw
T6gWmH2ryk/TBldDdV/hssy5DlD90CqtHZ/GLLOnp/63GEApBMqAhN+Qv0vZt2sVIt9XMCJTAT98
qR1/DccOeSjkMUuSd9jkSRHkqZHx+9FUSaaWpJQezQu0a/r8snmLLUyLm4Q4+j0vIobcy+S49J79
PijovR90QxrSAfyw+iB7iqFXZ3b0MGkQc2RvzbuJIfuY+ElGRinVwXU8V3JwKNXD/ujANG+5wpua
Mf9WLv8jl/8/cjmwdYNN4P++9XxSw/+Ys/zzC//afDp/4Oc0HOFBNIOAtm0X/7b5JGfJUWvxybJd
89N3/tdJTZgSWRyzNixwcpD/vfwE3Ypnm4PasSAUEjv+t/isnw6Af/D2Af8m/KRzRjMxkAb9J2+f
r+N+i2Pae9FGxivWcXggBIJOZUHXkVsPXQhV2Xy0CgddQCHCGuPinzA1w6CQanpeJOUKVgfCz2h6
j9CjPlIHkedVUGGwCVynSiPZJ49JbR1t2eOFtTdR1q5ep0E+TKbdE1FJuJww+O8Mh5d/3Nk+t/2K
FlBb6gAw8FY99VWDxFabkACtpLyzp7F7riw/JW/U2+HCTvOHrg30NVsvOf2LVs2u0Y2H6+Iv/WOu
HHFoJmHj782H8jFDyDoT8GtuFpdN725uSopqrZU3WlHNt8vkuKcymcsoRxc+2xxZ+74brCDHv+kA
y9D1u9bRTD6S9hKH4zxDunbnBrQ8nqzluOqtjjvYjlmbNOJWb70jtRqPtW64CNy+caEx+6aK5zLM
8XASKenRZVK5sDDy4H7rdRnwwKgIwxdYkgQ+c8bKlJ1NG/DLKm9WoDd7V2juucxZBEFKh3Vju5QS
mQljylxRbc9cgNYti/WpEVUTYoR99dmWvYBZdzBiueN7ZSgTL33jc7uyVHxXt4upR4VKM5ytjZYa
+s1Yxdb6VLVc6Ycoo6NK+5C0bvEaRIjXVs6uDtsyhWDdGhB/s1Hk7Z4dJ7vx5RFSlnfnJ76ukdth
EbhrUeumQ8mcd4QTPB/csoKTnhm2ez+XSNma29NKTaqsTCniWTtrJEeeiVtXtnqAZZPeZzzH+OOJ
N5Y4agdb3mlLRtlkqJUztY8HGk9XgjD0InzmYuTvmAx/0BaaqX9HaNy46rdAzRauaX8HbXxa8Lbc
TdurNp+uSOfloWqU5yb3LBzhFO0xF2COOthr3fbc6xbk6ZdJHzr9SRsXfO2R5udkJwhWMgGae114
HtBYAC5K6PNlyirqjfckoqohMArdeFNkhK949kDNLjSlbxUyBqwGqSVzmBkACwJt6EBrZeB0X1Mp
MhkijrFwwbo5X6SBaZR7YPND4Pei7It9+2PFdbsGziJIc+WyTl9jUL3lnZYvphGU9aLfr+PkAInS
3CkOhiblKmj0VcUAbKRHVZE9ZY9qJQERvAU5NyVRyM1/fpNZ4bPTaxyLHjTbDIukTO4byBz3TpN5
UT/WdQDqpJow1Nf6ZdU7DIFYHCLsgQi+S1U/OFACX4kVUgvhNgZ4Hi7EzLzgytuTmefxKcVLhl/V
1SYEwJ7lfdLDdjY0o6db3ahcfuWENQHQWP2yg8dvEjDu+kfIv9UDMmJycNErU2MU934+Js9xUc83
dVGb9AZgXH7/z9X1X7m64r63OYf+9wPx+ef8rft7DfDPr/jrJLT+EDqlHGDonb+Au387CZ0/iPqb
WMwNDj3us3+7s1qcn4DDwQBQogfrcsuV/KkDmuIPSq1Iktg87785Bf8GccDgfP3HSysWa2GTr0L+
MTbZ0dyQBH9nk9J71J5GKcBpOF7eRs12d11Bn+JsFnerobG5J3Wwm0slH93JuxCgws4x5s1TreAH
6G13Hige2DWei5NYDdppoSQuPow0kmFLbrRv0EFoWHeU3oAoi8lL4hZLugeKOBfratuZNEuW94Xh
nlaj9cw731519dIV+DtAHMpVWQfy7wzrKCP61iMPrXom4+mPfWlTfCVze7+uie7CfJzatnmhX7Bn
gnSrsjDOJHsdc7eJc33kprrd7dPCNutzbycZtu+8kmwOdrO5wNDE6boaZ1ctLPuXpINDuSqD/FFv
08h98Ex3EScuWEKnjHfJ3Pw5pnSYuZXy5bEJYcqpb3kVez8SJ0/ccDU7SmejjSA8OhhF3Ux/QvvJ
67DnW+gOclbmDcWy6xb39tObGAM19Lke/8l+xGk0RqvClBR6Kj+WtLu8z1XWA2GiUv6Ya7NHctkT
78vI3cGzkvRIbOIpwYLDL2vIL41ZqSNh+tdcIcjliK87o/QBNEy/K7SS9C2joTmJljE7Qbe6KLu9
SdHF3rqkrMhidw9WOSOzVqNPVDZxPvo5ngBxTe8k6bqAiHQgZ+uUzPJ1HmFFLASRz4TvvidkgSMr
lsMTJGaYz/DaDwM/Us2q1E64VCzAuENdNasD+vTjuGavbC1IgmT9zUpn647C57sVSwcaaP+uyu5c
jqo6yh7bjptZ4bwSk+q4jtzUTBf7lr7nNCnVTprytda1DDy+piJZjj/ZUTqX0lnjh8lHgGRVre18
PPuEi+NQLoM82KNt7OZ1vDfZbYTjiDqZoD0QosG3EQ9Fe/F6Uk+usPUT8nK2r+ZV7EADpcHaNd53
1IzxUI4i++6lDUpTuyxR3QiNyW+xUXKTn/ip1L3Q+ifRZ/NTVS7FgVmHvEVWZ8dKIg0Ome7s8DQJ
bVcJ0lKMoyfeC+kek72/T0phg4PQ/MPoTD+VkOWpT3uu1Lw7dqyGsiqI5+y7YqMMwawqoyRh9Q1p
oguV2uq6q34JxKoRitJHWpw0SqE8c342RKXv2kK+akV8Am8AELOrmx3pnTexsEix5Jyf00bgeqpp
GyKu134dVpeZpOeoneytc6UB9zAsurwFUjDcODDYYEy2XoOdYNV+KUwAKG6QhARRLk/HoZWP6xIA
xdOOptSHx8UYJ/epsCWnpW6W1VZGkG1xcoccBMds7GI4ZHgY8ufOKXs0HGNNDlmuzHM1AMtHKej5
v/FgoS3GXCfpHgFrFo/jA7h7A9oij0XijwVWtnlefjQ1L9Uoce3ljImpOhLqXiaEHx6tOdAWB1t7
w3e7WTBpljGahqLRZIrrvTMPQ/qL89vnszYBJQX40dTTHVUS3XsneFqYKu0Ui+1Y6hSD+uUBJ0GN
PKOZB4CM/M3kRDQud0gaKt4S82QCQktYYFvULVg1UQu9bqwI+Q+qWwIRkkDXlxlr8qub1fNdkWvf
+Ei9mWumw7mUCvZIf+61xr7LKQkK2wKWa6VlP+LOa8PMrLPXss1RoLC5ZheTKZQtIXa8kK2K8UBs
5wUlEVM8ROot/Fqos+Fj/nCt8XZEN3y0LV97kuiV30w4dFx6fAhWpU8sa0hSPsaIvkRdVDXvl2LR
L068UFoX911In2R/V3SpivhzsKxq+nJot08tqq5zLdfRInQEmk1rCrgeJOjxWmSMfN1xMvTUJA7A
ap4yV2+3xE51xer0Xg1KHO2x9D9as7u6s82Kv5M4WS2v/+J8CgA68zbFWCe7MDwcGNj7d71R979i
VktRrvXaDburFIAZkkOlrzB0FGi6BSQayoXB+8Bb7jLUoPtV08fLQhUhovIAhbFCe5g7ptTRNT+x
rKBLfHve6ZMJ9zXPSb4Z7QEybss7uL+APdvuaoAgsN7wJILOPPXSFvBIWrGDCPxIc7K5kx7JFLXp
Nfzd/GMzzwdtafxTq49xgKNTx7nrlx/Lpv3oG/Zs2PSgmlR/mH+KROD9u2d8NuBfPBbNXBYpI+ub
E3tWfDFa/Wtu3BegnypafYQuvavJQy0+xFkimxEl8BANhnI+a7L5Mcr1UvTxgElgy3xMogmobq7u
TSYTFGF+sZW+UIy16V7rpoBpmxbW1DiV8dhkUA9Zs2oef+dBAgIgO8T7rnG+rpumVm3qWir7r6aS
8oYsBLu4hUtubOHmq5nCb3kGwOFu4twk5S8Mef5+rtevsLS4SnzKePki4gvtFzEL2ZxXv/ST72CE
CEuA2HyIpRkH6aYETrY3criz/3b0BDeg+FX7zU8CXyRzBAPDONtvJSbRoJQdeE6PP2pt8bzUKJW/
WjLaQU5xcGjzEt25myypRJFffVPVJ/1TsJQ9PwZ0zKEk0sHLFGoOXIM3b1EcGL31RLQRI0vCwJ/P
Hu91Jyu+Y1c2sVQjlw6wlfb56C4BYla17/K1vDUNEyDQstrBaC3fuzQmlM4WZDf5fA9TKiWMm8Z7
BQe7PkgLnAyn6QbbSd1hrviB1Xz7Yy/zdz72sr9spMnnxhV8raVzn9m6qYp5CrTCT64DhIYH0cf5
O7iXJ+E4U4Bp4M42VXeE6JvAkkhzEu1dzA86zVL7hfwKpQcCHycbu8heY8dEmXATftPjhANhE8Mz
Z8TonijzhyAaJUgVS7kza0Pdj8baH3VWskd3Ft7XSXb6Oz7Xj7yO+/tVt7Q8Gsd0PFK7aUEJdMbI
WPO52lBKLEwAIJFfG9l1xELwROjlY+P54nFaUJwD3poaI4ZZm4GA5POra+n53T6oCb9TAHJqt2B4
PtS1IfjIVJiKj21HbDzAfEDyObGe6mwZAu7etyS38y8d8K/vVdKciymN1zBXAFaaxPoBBUM8VVDk
P/CN4MBik8u1UEN6OdWfJo1Mpsgbs1jmD32zc9Sfxo7N4hFvZg82zsXBr5wHTHA3MbZXFxSiqeaj
oa05j7Mzuj/ixAWKbHYuvESRvYm6tS/GkIkQ51NBmt2qg1rVKwbpxi0j1VvqsbXsNgsWfhR3szQ9
MqSxwo/U1wOKa+vBIBrnDovMZpZJjDbfx5uJhjQKFAK+r0PPIueQY28tDw0RszfeZvKNI274QqZO
f5J5Hx/13M1OupiYeOPGOTcVeTn6DTtq1hZaZF4TEzjSzagtGM3XtD37UMi2FS0mWHop/bO5WYnS
cjYoS7SrGggjYgn35Pbar3P/pnvr8IMI/nj0OsUyn7rje6rH2xfy7fQrup2iwshiuS9Lwe6a6Wp9
9amEVjnXh27CgcQbNuCeNPjh6tcWCK6iXsYoy/k83LBeLMuINTwbi9hbnS+J3MxbozdzsnqD7fNB
bLF4La3DwoiQmXPngGJ9H90JxU25w1OxVrATcMNpF7Zj2Xtcimrfxl5ph+U6FyesXHBwvTzxdrYt
NQ/rLT41PZ7jKwUh7KNKXq9t6T8RDgFmUzXD92pzvGmpm++dfk1u2k9P3Kc9ri/H8tlI0ZEs3TUP
0+ajo/Kx2S9ln4YqaYqg1tai24m2Fvtpc+LB923bUKxswfKRJdGYG8NtWa0Droe8OoILTx5MoNTL
o+fmrbqfiW6K0Cfk0zgyIKNqMiwQsfaXzV38uyyFcTPbulPodp3sJ/Vnr8qwsBRqO4SbtPR302cL
SzHbGjQ4yklwSFZtaHUp71Gqqqnxwxt57KkpfDOxUg8hJTC1e0Qfq43vqLRxqGt5nNxm45g1MGD0
No9IUUyhYw7QNSWLGt4+fatusW3WxwER5XFuCH6WRAUOq3DScOwXsF9TW59anslw6K3slkwuoVhz
cH8Rh7c/9EqycCFD3MNGKuvnTvpx9m4Y9hCUBAQu/ZZU9cj3Cer0PO8nq6nk6AwlI7jRp1rQZK37
ilqiR6TVV3BmHRylzuzWbzqD9c20wCIvuB8rt9YPij/2vIKvuNZ1Vn9JZ7t8nCZDnNc6mwICvnUo
UgMpxEhLK0okFjO0K6YDYqeHWZILaim2urPtpgyxE9svHVMkeckZGkFl5FHCWcdwjlGN2G4fDYV7
0upqDBUX90eWhf6+lbr5TdizfSxlW+9iiX2MOKS3c1FTD1lijQRLBXDmrHT49Xbp9L3w8XhiJru3
ZtAXeoVzhu+EbaBuBrVpLsfGKGCaDUNyS6m1B5HXt6eI56bZ1/4somYhsUVaf6Oo5VkaTXGZkmnh
GI+heXxliV3vlO+WRy2DH6FNnCTV5ABRI3/WUeijASrILWuvYhvrj+9q9z3tqI/1lB6HWRaXWQ4V
xvaKfqpk0oqoWNL0Z1079iWOwVqEdZMcY7Kftux48Q91HlB4WgRknzBAsXHn0JmWK+QE/26cE4z5
VeYcqcQUET1jvDA7hdKkGw+eh92/6yj1gBmMXc6tcsx0gLIY7BrvTmpNG8ylLiOjiO1djh75jr+U
lfa0sezLLC3ftbp7x/QoiYB4B1vMhr5T9fhDnzlYPTrDTktJIsXg4kkdLzUFu5nEPLZZi+0D9dah
sxbfKIRJo5HfFin2+QvtJjdpQpB1bYjfFF/I9G7PG0pqNFBkTbzUssjq48IpKHc451knvkkcrrsy
0Z2Amfkz/gojNdqgyUNiz80t3rSKp6VzD4YOBcZs7ey2SBL5wP5B18PBxkYdjaTx7rqeeTvXRzNs
tvXP7HX1yW+aIiIlsh6T3NN/ThVXtLzPxyNNR0M4aY2J14l9s6zbjz6d+7ML3GOnE0g7s9cK03Sp
WXU6gJlNTZ6JR43XVRLXTrLmO/c1RrGlygg+rHl5qoZ6pHFu7JY3LA9EycbpYlll/Moo9ZxpTRO4
gNduUseagmZeGRxVSghvbXBpD1obVuPw1Teay2Qs1i7NzddK45VHBBEQv9N6wSQs7y2dkZctajND
PI1jgDFSPBMTBjm/SvOmWlIqKqv3vnY7iJDpU+sYv6gfZf5bmI6qBKJLqkzqJ4ziZI2V/aPDgRjq
SWuR1ClfZzKjv+q6RC5IKs/BU4q7M6BThcDz6pSP3tKj8agkp9qh9uKvoz5I2OTj2LKgWKbHBg+n
wpAG8ODAAmLai84G+kNbg8EdZ8YwNlj+Y8ULq9/VllA0zuHhHSAepr3GJ6GMHF22Z5Ml8rRSYctV
Jw75VdXuReaivodGxpLAQLQlMCaBWDomhuFo9AqjiwY9re9M7C0n/oX/RNXdLxM2gE3vM1eXjMaK
WidVLThcyeB9xLIemoPUZBIBdcZo7gLZFsV8XjP6uDXdeG05kgjFYOEezG0XWFdJsPgQIF3D2VoB
eqY8FICDKZiEk87kleDMLVUJuQLENjZfgeadZx54QEy1fpKJdonpkwfwiSEBQ+S5NoguTBY8EFc6
xbkWrP9wqXVBxaiP6282g9hubttkvPo5uPky44mPFxH5c3WFjVKFLGbcE4AdE850nx64u7BAXEvt
HrHuDbmmu+mp3g6n1smCpACVkup1EmWqNGARczlrxdBRPZTobC56tdOl+FFPsX8dNJ01XIx1L1XL
V5kYbM76xdqj72S7vLe+x2I0niZPyNCZ8Qb/F3tn1tw2km3rv3LivqMCCSSmh/vCSZRI0aJEyVa9
IFSWjXlKTAn8+vuBdt0uu/u4Tp/njoqocA0SSRDI3Ln3Wt9aI+AfvzitNzyx9iGzcwlF88ymv1MN
zSiT6aIIDXmfK9+gz5IkaHvMLNsHbnkvu7xdh7Mt+42VjEG/9SJRELhqxtjl2R8F7O5dlkz1G1mF
1SsAWhtaJQKgz4whiYUUU2a8VW6hPnhmbuxTNjyF+tzTez9LFSMpjkgIs9J4g5vvThGdsLWLafqD
OotHKwLSmaTC/1CNdng/d3H/2Ujcr5FChEKuiNHeNbShz7NmROgk3liu68Qcn33t9A+WFcv5pLRf
kTviFdUNXdACuXFn14vQ2d0tSipv42aJ3tRWgqkvQdyELJzxqTRD4yQS5SALYjPYE6x4mSLnmQrB
eWrCqMIrO3V7noNp66pWcLjyX0YfAh12V+spMvN6DW3jgy/a8K3QJeD/IvSRmFhWsskX9PhhtChq
jnlJa7XphvhADdHpHYTGaq3SxO3vZMn6s3KZYqY3UTjqpUmUxxAB/IaapkCQUnK4obwbqxp6oFup
F1XL5sDs00c0TSozTjaEXzdTnYbriXWB6Bq0G6cxcczLwC9wN37Tzx/7rCMKumbIu7JpUJPRXIIF
tvu6P3qLsnxt1iNy2KZMEKXWtdqwYQV4N/uIigmlykpYHUoS1S2VEKvMK0wD73cEL2ROZn3a7Ws/
hgBv6Iai1SfEchUZ+bBmnK+fnL7uaD6ZWe3CQieaobaM4AXeSPTuxGjUN2UUMsqjpzY9TtlAaqjN
g7adiTFPKOg5eGuLLZoStKg3g11/RZ9TbhkRnCeDsn5GBnNXZ263ceoe9mESNmcdDdbHdJlPY2Nc
9EDKEQ9tQ/o0gdOD/9g6iv2Utax6yDGGfDRQxd3ZcUNfppgD/15NRveRKBzzBHl3urFqXwQcXlv7
3EL8eQwMcoJXChHSwTBii8z0JLvrWn9AmWPTDNVWz1NalSyrq8LxEbz6bYzZxWECvPZGyY5FvmoK
iV4FUXqiw08yCqkXdn5IhTU5qMpGh2+6SLdhp6KUpNT2gZxXPJfuVFtbRDv6Ys5edJdKlkqmmdPX
vC7EayhaCrXZ7QiSosF0ioOAuKUoTZqPveuQ/26w60aVZDPjltpw2Em2ZtSmN7VBOAPZCMVBhdq7
HUaz20KUzo61QIFJZS/MY0VS4TOW5g7XpoZijzUcTIgCw2zjiTjXWVOfnGn09wW2rW07zPXN2OKR
suuMu8RQY3fvI3X8RPfWYBMb64tJfXcEXTLu+o7qn3amR5fGiB+nGLGeH0TQOpllrKO6Le77Lvhs
DEJsWZwwesROtzEQDN0HA48GJud4mzQLN0/4DxjUSNCZnOHONbx5hBWWYw/i1NFTMa7pN6u7Flf3
PVrt7Eg08B+EsortEE7I5P3pLZqKeG1JOPChn9JWFGFBr0xNL1iUwp0HHGkL5MbeGtzoN/EAdHpA
DnCbtaRGrausnKxV4M+b2NZi4woSwDunopaFivSa5HJac1SYwYZpF/O2aPsH36voA4sgzzelYw35
o3bQi00xm03qZBX5q+ipjoaHMsFhfEOPFUXEVMU7kflEuRHZAweGf2+G59bW04cRzNnKGrKXoLU+
2RGLtWOU2wTk94ZOyVtQYpUIIgYeI9qyTWsQoEvYS7WzRCb3oyQ3IUoJr8K5S/gm6r8eG1cUzR+w
hEBsS5uPddukD2gj96Fh7SmsupsBe/zvBtiutYVSnAAAk8BrKmTdGMkN4rx4pf3+rQjS5jz2zRlb
aj6tzMpnaxfLQTDOjQ8+FlZ0m1Z825SmdZSD8S4Nr7+vrJKwWdb/VcIYjEZPID91o4MWpNBHBur6
VuXNf9yr/yOgJ7l91i+Bns/dW/zD1PrbD3yfWuMOJUHWJG3BxHRq2Uu83Z9T6yVs2zVhdgoTvqEp
GU3/qd8iYBu7qwDD+v/H1Vc3q2nai8jK8Rh0O/+OxPqfuGA+SDvbtIGtLJNqNMY/DquhI2Hpm8AC
BAsmk0bGWE/TDohB8FIU0r7NNDYzerBRfWAs076LaUpudEIM3tSUaq+wVh0w1WtUvn2wLRKhgUZO
zgOrbGvaKHw0lnVglOhcOOsUhSvDEY3OBHZw3QeDH8hnKqWgoDNRYMh2oxEz/srMQ+NDUDCjuENM
Q6dxbeGx8RFkeVPS70cXQcxwG3moUMPbENtHSuib3wxP9cBFfjLKyqMzJ2NLbiPyqucD11JSkWQU
ZSYvyzZfMyOMCiuC1AF9untUhYSGN+bJKSyKmDYeC9l6LF30kYUVX+ausvd8qAqaUm/8QR52ciGC
lgKhLuL0rCuHsEy6lAmV9TYvRHUTYKm5CZP6S2MJepwJ9enaNUFOB9Uw5bC8wSla5V0awRlGJTNn
jIC242gOzcGiUCYGG4mnPsVRRhg2wCsaxBnSnunJmERPbrYZZekybakdy7uxEh33uDWuWdvE0YQC
4VDBED3Tj/hREnVfExlQ8k0UjmUVw+1/xCz/IzELodA8yf+9mOUlUVHykwfD/vZD31cGz1lgvvwr
VCNXCwZyku8rg49D3QPaJ2EfkXEbLMCd7yuDHfzGDoPAhJUAnCLLyz8WCCI5bJcUV8/1fMvCC/vv
LBCe+CfqDy/PmYRfybtAIsPn/aucxR/cqqoQYe99n0ET4O3KXytIw/TSpgZau41EK/x9Kn2Yl0w9
4meTvs9aggM5JHHUn+yKgIlAMad0vFCEW+U5/kM8saCA8ssvVUmawYpc2Nsm7C4hmY8wxPrmzaQ6
UsmGlmP0jHG4fLE6Fp26GDEyDpah3p2wrA7MFYKjnLTzVpqYyymI6dzYNXXNiol/8NK5lfEl055+
zgDu6S8B/CcvJSpUjidOCVtFNACEnPRgonbzb9whLC+jLUmloE7v5anvWHg2EN2MiyEd3B9zXA5b
4gdhATW01dsiIefCs2x9Ekrnm7FhcXBz+s+Htht8Lgucib3QY4QdX9A6ytxlebMg5If+iPdbNCaS
mzb7QxZzeYggqawcf5YbR8nsk0rbcuuIUG4M4AbrnCHfC9iK6bGoHBHdSpI1bqq6qB+YcpsefJJY
3rIwGq9dm6PaQPb/jMItxhSGvQ4g+NB4L3WbDB0nJnKvtrOaGQXoNCRkNQwiQGreLDvrQwNerdkZ
jisuqvHlW89Symksh7oiI+kfoXeJi+ZUylXOBNcirgJxCTKHBtpkjeISJR0W/7xeJg0dMd0LKakT
pxZE3zIkajn32XVJV8XnsM4hAIAzoeSqIYBsZIJ7EIzfl9WXP+Zo9HGt0GhyV01f8v9NccHPOPaU
ece61CSAQghE7NrR0UqB4i44OALKukEusv44Ivcs0g7Jn1UGAgadcvAiehK/Vor8rYFbU4qLJRw+
RkEI1c3oVYg0QQPYt4ShOm+1zhvogZ3PyUXpdj4EDDL4nKzxBysS7I4pis52dTXSMqSR6aHLCHy7
Y4TLGxhx+0Y0DlCTEuRAwio+cByrUTjgF3UmZQMy0h7uR4pd1zqFQz6Gu7YLTTIj6oH8tYjBzXua
VthjcXcjlNDLryX0k7i6nClPs8YAOLTDyqUJjOnIXwA+2l0+vD93KQQUCwHvWo0LImxuPPtWuoW8
1Trma5nbrn6lYCXb1Kj5EGFvmQ8+kRDku/GKrtdnejcYrn075oJ781sKVDpG4ctIV9hfo0pHmSVH
a4DKqYR8MwEl+N+SUl2T5CZ2v3kAoKTVPkpSR56jlEIhs5GO3iZ2otpt6PaEDDZWwu+P7JyPNRW+
f4wZNn3kcDIZL9d36bPxRvt8gq6/RprMmyXeg7vMwKV2ChRRF/hpW9gOrbugfpArNfNTN3JM2FX5
8pUiuF6uSbpM+ToiYvBGt9VhUhX/HExLyCsHK1jHBhzDm6zCXIR+vEluvDFnhfLSRu1h/Itpl5Dh
95VRB3dk6hrLPSWWUV3kGH5xUzHKBTQmCk1gbZ3ptfayboRdaM3wF9zx0RxJPhzSiVAr7jSmFlUv
fO7TEghUIIP62Pn9mq4GCC/HIj51RdeIZIqiZKA8qdZbDLrhIV2CGvkyGd/YGOge03hC5Zqrtn6l
FdFyGksJdh24i29Sxl+7GTYvQr/IgSbUtZ9TA0gy/VAeCxLd9JPvMoz1LMWNbalR8WG4AEfXlAaf
DgGCjXDPKdt1BwvK3jhBSReQS0ZJpwPHQ2oSeJ+bOvUwF5WgM7dUeXjTrTYDGBSl8hboMNd3WoJH
leexgvQNaCzPKsYPDHYk6EdY71tIbOPKakJ6CoWS9a2tF/RF7sfxWrFjnEuORI/5UDFrGjJoQCsv
i61nznnE84xq+iK9wr4LCZHcp2TSvOeON7/4Ua+9HTSS9NjQa/xi41S+wMCdbusCcdeU5ihEEuMZ
/7l6oWBsN2WT0XDMA58QVcGM1tJGTu41gq6c7ubO9ItpW0bm/CWZIqJkbJAjBxxVHtSi1EOkVsyh
/QpBgQ4nfDcSkS1P3Pazyu6pvZyNM460iuFhYLdJwtk7OlGDEUAVXwC2xnJLCtqQr/TUTHd0FPxT
PhqPosAngIlJIN7P/KGF1crRtznP0o5vBxPF1eDqHVqgYYPIsr4fUdODserDh3JQrCaThzzOqPtH
mhYcfEec7F3QIv1CU2Qfa4I8reeQNM4XqHPqKR/lQ+xAiJ0sEEhj1IrHkGPKU+lxXIVQ0PkfGunD
P/fymi5JbH6KrFEfiPu7zJHlfuyRtt9UsBzUjTOWVcDzgYx6z4B4efDHva4DSu3aemhbArBdhqZk
LJqxeRyrmTlOCGH7jOCpYjzn4SVIlQDCCh+GeRApOFtoeYyKcXGNv4e1LvI140In3ZkFCpw9xJwc
ipmQ+XawCevytdldLDSpr4lF/5qtkKCWPpX0s0yjvh1cSI30fNLfNdv7Af5Kf+os8/el0XgP6Hei
wTfq2gVUE3bH1p3TzUDa+tMUGPIw6VScM+F2X2HMqd+ngKDyN92Z+XAmbyeMDli+stsoz+jMNuqT
Nc3hOY4FSkk3C9GjCU7pHcbKHBX74LkAJsCNfVCqc7etZaMKmaDQ5d2ojw3hulvSXRgKJd3w6idu
uImK2H0I6sAhu3aEFADt9pof5NUnzwizezNEsbrBLWic4dg5G0/2pEIWubcapKvv6ByVvyd9hxay
qp/DviY301QvHVvilhmPAwPFfBUkF6XENx+NyZGfxpGWCc/cpGiZt2ILLTk+tJHE4EAU833vqb3f
0xLNPKtDuCDQhXpVreVxjDvJJ/TJVIslfDDYOj1dyck4uaTrwmyIjwUxwnvA3R9DOnerKHdpI1qV
ZMbZLY18OkCCsx1rYU34rXYDdooAYUkET3lV0msTO5xQpl5ZzOjPfiTdBx91w1OlJPN3VRKuCQQS
e+WsCW7pYDgoRlPIO55ds6FppGj6CFvXa9q/DuDBonhCFTmUq5TyY2eRBgYgOE/bbb1IXmnKOcza
aV0+FFrZOyx+08VUajhMrb2gI/nBAeDOPSvQsE800IxNVwRnuyN2oS77mH+0ZH2wixkMs1PQEJ7K
dtxi4UviVTxW4q6HR3dG/2RuVAiEGzDdEdLS9Gy2eYjytOhf4j7+hOCE3r8jQA5FeoieBwRadIY1
ep+mte/cutB7baLhkUHs79ze5XuAOzi6q6IwUa/5Xu8qwlZjeKfoQXFhaqfZ0fNldySxHteUV+Q3
NUKwF4bUxmqA+/IUppW3Iws0TLdsh+PeT9tkA4MhW6XEV2vGuI8xUsN2hUcaAzW670MlJ3g6Zjz1
B60k7VbL0vaOn9H3HppoH5SzM5AX0btf/Zzw0iRznXkfB13+ufa8Zh+oINzmS2lVF60CfDQRLkX/
uloT0e5umWGSLVYOaOd6v78fa2FtwikHLzLAHM08zzpkaTGcZkLe7Wf2t+y+K3M7HtbYnIuHtEvs
dZs51SMSvsh9ZJQPK8ExgkULllIWlKP8IxOWGe2YCjECHExqwcwV2YeITTYacn1kLtZuEUAHGtGb
T7+RMuAeXmrNyjvZEcjvAbHKbNPbhgz9GmFlf5zDEcxOEcW7Juuno9M6zqkp40bBtG+MDSpNeu9V
3h20aKYbv0z0g3C69hKPBcOH5lD7s940gdV8KCBqfQaSad4MXaPusLCENyryXyjUxp3Xqs3gKXlO
6TvkK2fIMmzfuohymr3zKHZJMIOtGKVi6E8wFKODwnLnx9426z90VuSAPwIrxwyA/n9ll0xFS0Ka
jxmycDSVKKMeDPjKH4yY3HHEFYnT/0H/8lL3U5l5iEZ6GS75vCxut6F2yVi2vcdK5B9rO9fxocwb
LzzapfnWjQvwH8PRKvG5FwCjM7IgSYmoDOZlMeMFwPbmx6TgT8TeKXQUDxUtV+IzCLQ2cvLexo9z
jG5b2sqPvIfIqpsHdr/brmAHHfd/Ocn/Cxjv0hr7R/4K6TcmNFZayrZwpZB4Mn88GBPZhgg/oq71
lJLk0nMSdZLYusyT174HSiQ3v349h6bfTy8I/c53LJycpqRUWIwnfzGW5DEuMQehxb6Er3FEtA4E
k4X5DV4lwQ5W1X8GdiDlKRr83r5VykWttG7BDBX3aNMIdUVnF2zdppTqQ6EGcSoMd67viKgg8zvu
gu2QVRSAci5DyrZiiRGPTDvgQC+7+ckiW15tG52pfdL3lJlIhN4qZxi7pxbQc7ubYciPTIiXqNnf
Z84TZDQDLi/WUUhuT2JHnEUAKolL4dn165hP7Tu3TPnVn4fyyYbksiAdFxEI8Qv1q0mstj5GnI2I
iijYuhkJGOF5xoXf7gK4lfBco4qocf5HBR2zJslbxcLV21b41ev1LFy4jfibEJGl2/Hjl+45rlxy
gXEo0Jz56UvPqJChdjGCdqblvEw2DmeDHjte9K2l9t8nNvyrFwKhQRnAMND6+e7yFSe4hrjrPSoc
vuLaR3+HfZXv5xqQ3iZLFm5ULXk/M7vs66/vteVj/PgxfdP2A/RjEq4hCtgfb7WaHiP0exhnuGus
izsSkJI0yUT9uMS0gyp0Gc56HAKMseDY9usXFz+hFHmyaINbJtnAwrMhkPx0kcfUIfY7VADrBAKw
1TBGvbz3ssa6lGnLsVkKlw8/yKk6fM8IVmW/iAIjL98jzhGX6xv6j3n978zrKBb4bv779ubHtzZO
yqiryh9GH99+7M/Rh3B/Y5FE//zdvM5848/RhyV/WxqL3OMWi92fU48lHdgCnsf6yqN2RcR/9+pJ
5zfYj4L4HmGBhsFb/+/0Nn9cT/G/c3vjDmX2gVHP4jH78Safq5luXdvjohjyYl6zv/ZnqJadC7yt
aX//y4V5+Pbs/BcCoYcqKbv2//6fH5+o64vBBoVUbwbS5eP+tHhHjl5wMJ08x+SfvZaysggWHIKX
LEE8jFyIJQ/HnXwLhlTt/xcvbdMq9v3F8P/zw5wYmdAdosrzHNAtKwMwjNthGj29pfwTF5sZL/4v
U9Fya0NAM3/zOP+4Ty6f3LMkLWofoDhf3M8vb9lJVGJsts85eDdKNIMaBSdHz9aTVMvL6aXd8+uP
bP24hHx/UW4VyfjMZRX56XKXNQzsqA6ss2OVLBu2b99aGNeanYdF7qXuEG/KBLgza3fPVhJ3fffu
0hu9yQ3QS+sG/PJNTddO71s4bOF2nmf55voWSx4CI1MchjpEz5zMFX2OthZswBojob3+9efg2fjL
OvztY1wb74wHSK6SCyDpL1u+P/o27YvYOtOx5F7pyZfT+dKT81tWuRzU3EFnTvv+61dlePDPrxrw
eGAi44WDn1Z/Goleqh0lzimQ/Qui1IR5WBl/NVONtkTM+tGRtThhW6EtPMV0oX/9+v/8YHoUOsj/
XHJq8Fz+9OXBky4zJlcCuJirH5PlgUHdBrtw+Nv9/Ke95nqFgQnzZC0bHqOHnxaBcPK60jR7cZZJ
oB8NJEzZDhAdre3Qttt3nUn5Npju8nSadJlrb+RhMVKPiWeGsPnf/+C2KVktGUhiDvvpg1vSqIKG
uKhz3zU8JBIianVEYGQOIOmz4H/xkHgsezyX/AVV+afRjqhTMzHswTqrFmEMGk36xDLS1aH3zOqA
343G3UCPlGxy7nISHykZh0CjNUwFJntBIOvBcAf9GNHfhRNBpPuxy4ZgKzpmNaTVNSO/NeUpQ+uj
x7sA/kG++/UlE/9iefEsvj8TXzlJIP5Pj0iaR2Hv45U9h2HKHGOmGt9f7xvdFfWrUoWxzplqvwI1
DY4FOrItUDpKt3Yi0q6eClpcSSabHETfjORUhGb77itTP/76ff6rt8nYn3qKupFjyk9v00D6NMCA
FGdn9rgg18ssahrkwgzFpcnV31Wqyw76w1Psmg53NcAYEx6sz6jwx7Wj6CIrNbOpPY909g6MR5y3
EKU5f7NpbfemrR+U7dLwDpOQyh5KUUwwGK62p4Q0g5qT3tS922TGPkA4Sm5Mg4cgsRn/kMJRHa6X
qGXXcOESxcGxHTya6aSqHAntwW+LGug0Twxwfn0Zv1XY/yhNpc9mzaGDkaSQFkzvn+eRs58FHqVo
dCYbGUtTPc1qk3pG+qGxc2SJJRaocZ16A3YXyzFymqwDIOFdEDN+WOWLsmI90YFcWykpzmbRebth
joxuH7st/MJSRIicjdChuYSTnBaIGY/GMxrkqNuYXlURbhFNYLCYmtLGMS2TJyNtx37LFuACeF08
otKvyzNo4vjgt0V6hJpZnYaUXjDWcwWsrbZyqJGTlxE3MeWfzawVG8zaiOLoEc4172+I3yenmty7
borLDemJcJyYuRZEUdhp/UDoSwW+OobuugJ8aZKSAWyfFptn1C99mafjxg497ykImthcNWlE0JKy
aIYw/o8U0ig3oInndpb/R2OgfKXH33bZftZzh7W/7yVEjQaGym3I6eRoRT3ldj2Ed2TTBE/TODDJ
9GjZq7MxgnuAqNGVDk42K8MLSGZE/eBFRY7OPyBbbeOniEmiuGfbzbhHPLokEfEG4AGaIsYvT2kQ
bD0gHby7ynHe8ARTJpQ+qw0l4DLurdkF2mTixzha5zEh2IhKfXigOBXoz3lHZPFZz84sELnVDKZ7
06vv7MhMp3vXrpqjoUn82EVTVcSoVBPt3wIriE9DFnSffTzjzDus2KQRSQJAYBfRSVmSXJIArWLD
2Wo0zfkTGe/JnYXjiTAEH2ljV5F7RTjVjRdY4Q61SPV7EbTOp8o2AIa4xHhxo+gvUR+my9g4Kjdm
z9ezjsMOWlhUO5tCeGS+FVFh2gwESq3x6JKJsPKr7l02GA+0k0T1xXD8JIOi4zNNuSvLPCgu3kAw
WsANkE+Vtyk84voA2kzSW1S4cKJCUrZQpo6Wg1pWJoaIV8mEH5sgh0wE9Sdi7gCxFEGWIjFj0lD4
O4NYmZt8hr+G4ZArXRK8ezAjn2KIFVy+Nf7IdAfLI3l+RRTmz9po+camkLkummWmYIMXLCOzZXqW
TNyVcNUFm6mETIPoRXikJCmSSteumPlSaa8aa9NU/mYMRm6vMmJyTy4dS3YiMVd6DC/X8+TKt5CJ
CSBRk3oVkjarUTE6bzqcgxfaiO17S8fnltYmC49kHfJkgQ5JxZgXGp5QHzqkza+fmmXAy4mjOlDW
hS+9O2BsnorqkJXkEzfmMqrGd0pfpRtYn1nOsNbmMiAHRQiSfFfRjP9kNSQUPt8mibO3zBZ9h4uj
LHbqFWxa/g+aEOkJES5LDOdq/xg1xCEHXqUfLcdlU08MVtTrGkkN5x9Dh030OlwMK799b4LlUl5n
0i2wKCJLlnfLaIPxmd1I/VBRdlqAHpPpgYwO/pjleA8+MKRjwBrR1Onpw5yuZ+PrKB7XaLC9igb6
hOOGnafWJQ0ttudO1+NmWqrHyeLai2KZK/NI8kpZPLTvcDk0c0X+hIqT5gwjbOQF2eC8XWnT6Mra
9zpnt22CqHkFlEz1q5N2erwWCnPWlNMdlhn3zdLU96B6+Gob3owmQPmdMQCjscSzUaY2i5w45pF2
q9A8EUeZVUduI747Wu4U71XDxtPS6yHyRT+aqUkRXhEfgzQiq1+BSrCbTxmakG1oBVTpMENDZCou
HuGmVbxz4B9UUBUSKkYphqLFdC1wsIgwkJoZr387/NhL6TOlAW6L3JkkHmTs3ClWE0wY9yMERIib
jiRyyF5m1LPiDdaWpqvlG+WYbtEZh3/kdNvCVXl9hETopEzPkYVRBrHzdBs1nn05tu950PId1ZC6
ISbQLASRobaldFjbquWoQhZQciMmVBYsA/atyzd9Klvbu+XjVAe8uu4jdlsc4gS3826Z4qk9Y0Vx
AulBXQ775WTir8XwLXt+MyZp/SCZfPf39QgMGyFyyBlQuCV3bR/PDGxpePFmiNShCYfVjL8LP4BD
kniXNCO3YduRMXEDa4575NqRAkzONYVZxue/LgJZbsNuTEquSp4lwdGd6Po1AU9Y7S4vX4zIBa6q
grwT9WuKY+LAxEztKfebPWlifKtE3vgbkBPLdRgpQYMyCV/gSOoHPUXuG05cnlcTOumWtEYDiJrD
E69Uyzu53omSiRxuwoQlwBHU6NtvQhIZNVH7EJDfM9761fIFpY1kabKqsNkXivZngocWWT/H0XY7
ux1FkeWDbVhZY1Q8TSadTjtNkYkw4S/AFHAMkdoXSIVoOy+BrmJYsc4HOeCxYBFU1DzoDZPDh+sn
ZCeiRm6B2KCDUegnlwPvPBr160x3+ULgBD4slm5zNXKkvfQN/xILA19Lt1RpM6DW/FvFeN02p9nk
jqpzA4WKf1VxOHVwLC3fAGdmkUvZ95xklqum6kEHkDIFsUVqeTuxy6fIklC+1dg87XW56KcYUPJY
zRMMF8+e7R3GdhQJThuxHIGTTtaWXJqNcasIkoi55Xtu8BChZxK69nYcGNBMiYOaxwn63HnUihwM
BncSaYyhTOftu2IlQXhTavq/TGjlbdZUQGWCwB9zcDQuP533sdU8CdMaqdhB7+MOXzaXJL2ufdpK
jZsqEizylCLRciTHnjPjiOaemJcL8G0tWg7uQ2qxLiwLKwh1dpzrvYuVgm1Nd7Xaay+Z/lBsQ+fr
/Skxq92kNAJuhrKR2b3X+9wivtkj+HCy4S6OJuV/vyEwJftfaw9v55oWutobRF3ipaydt4i8vsv1
rnA16dvQc0LBfLPkQW5KcYI6xqOTtUueFEMkQRCMc1UzzZmx9hqLJoQCUjoD3+YDfWur4sHJ10qO
/LeJQkhtWO/FSUg+ArecuDixWwHrzyOeLC9s2GFQomEBrblp+rRitbcT8QHe7nzmpM5NbUIs7hcR
h8LQzPMFSpF2ahV6XGzsWMv23aVcJRvTMM0gNiAwRJE9jWuk6iwKVaQGsooNZqvbsl/ebdp3PGZ2
M/G6IHr0YzFJjgQ1RzVYbWhUIgdBPVCbARvFaMnO2KCaBbSsqIXmp4F4KE04+lDGHwQT5+q2ZBk9
KXOJOXX8btE/JfggNqYIZ3XpnJ4iJDKy4MUca8JjSRjh83rBCKnX8p56XxcfLNv5HBuhsc6wpu3J
yoL+QYrqYcyi9GsE9GHloTFZ2cCMCK2tSJu1NZq6NKnZkaYEX2FHyzOgQpnclyyduM5JzRdaOWCy
bgzy5XdmSe7WKmoq5tyDLm6Tuk7vbdkKsWbXLG452ev9olaZ1owAS2AbdvU10Dn1gmtpFkOKzCX3
zAIDoXXbmXfNsvjfYeSmERkgEjgVRJpygsnL/NaoLLowdNn6dZMjrHmKUouvRxU1f28CwUWyHSKV
6QCOUFNGtbdRsxCgM1DjFEtJ18S+fsyijgoP48G6X1Tb14MyMfZcGDvgUQ3ihlGGqXh7qFJoNsHp
GDcIeXin+rqZhDHr9uwkVfalosZkd0F+sEX0Q+YbHvSX0A+5g64Hw8gkROcuz9OaJa9jTatcjWqJ
fhrjMtSCx4RE3duxDsTpqs0TRte+WzNwLrABDJ+4nQDzuhb7J4Yw7tYiYrWaAUdcBl55fV03gzRj
cUQ2a2+vYnTkAyzqdRj4x0Lhld+ESAYuo5b1K8DJEeg1655CkHbqcm6eJMQ5a1Tk7yx4sdU8AwhY
c7aL9xY2ky9ycM0WwkrPE9cZKBsJuA+OxrcKo6FHsqjiCryc8tbzkF/ecmDT3b7lfAMRoVc3FbTP
XS4twDZ+i5DQzGZxAd5Ey84JWJXo83BJvNRg2wARwkniOq9ymfJd4Ga68EAQ69X4n09qjtiMvpXM
jll8dZk7gxoqC3MXZYXnb92ps3a8cnyJVa+fdezOxxiH6zMSh2zT8oSwOnPamXcoKxefqFvgS59k
bTwoA2ccLseg9Le2svXeQsj2ua9t5z0N+vkLnuYBlphuKbdHZsHUVeTf1K15FBRlNznNlU8LCU9h
AA3x6DVNmTZbcvqaOwcB1ynxyECJUjf5WNRd9ORS4+t1X+TI2VvHvJl8ZzoFdh0+E4Ocfa6aid8E
SitpqZRJDX6YS4MTKwO2USx8EYhJKhjcb/Ou/0x4/m7Cw2CBjucvJjxf2u6//qWK/dtP/qli937z
UJq79Pev9pZFqv6nit36zXXAMTL1uM5arL9Mekx4jaYgTdbDesJwgn7n90kPNhcR+K6Jij1gFkhD
4t+Z9Lg/+1wYobr4aKTjkSPA6nrtIv6lkR5NEhVnGsW3beH1h8ovKWVKq24P9gSBJJeLXjmAIPRo
e/i90UasTGh+GzCr4z6LFWydMOy9neoC9UQvAVe5nVM2+l0OvwrXnn3VzCB6a3aw2FHS6EVUwzjF
U7s+7cNFTyLR3QTI5J2VzBzgeMGUYc1EotOQDYM3A/ChmgBfRYUfPYuyDTjFOCpcB276Cbb7i7hq
f2TYTs8zKNM1Hwkx6mCYm25RC5HHLe4Y1SEh0ouaiA0dYdFshKDZpyZBED2LegPxEQ1SZZyTsE7b
TazTca9Qyt3P41Su9KJfgn47HNJF0xTWOKsRncYPxGy6DWCa5ZMjtW23TFMSKLOoo1zPQe8Uj1Px
FMWwhRDDw/dv+c/YrMWB/em5QoC2EIqHe19OUMOQ5hgNGPsItRl4+kR2Txnq0QegVPY5vAq5SLtE
1FVN/QKi8Y15E/RhsPK9QW4tlvWVi9IPFgqX0G4RsckqILLE8DyUlTau3qze05akG4C+TPTxB2w5
A9vpRN7LxgP9upb/j7sza24bSbbwX3H0OxnYl4eeiCuKtChZcku228sLg5bYAIiNxEIQ+PXzFQDa
JCV7xlN+QFz0m8VOoopVWVmZJ88xK/g2UIg03hQAtqAsS6AVcKymuFjExZVbJcUHI6+B/2yCRp2O
dloGwUYNAC7LE5PfwyzfNI52VQCTCwRerhTIuXBR/L1IauXarbIPCLkZExcy5y8IUdTXqg8YKK6h
vDbDmmbNwoTF3fMecgNFOhA6aXTrrOPtXdQC+dwo9u2LTZxab70yt2CrGi0E2c3u8yJbaPf1Nl1P
Tc+CZ7rZrIoWLpjUjTVdbAN8Jpi96z3nSra29AlK1/s3kcAcRirAwTIBR6HqxSePjiBg83Y491u4
YtVCF/ctjDHzvPyLQjvDPxAAUYiJN+YNksP6u9Ay1pdImpbglfKtNSl2MVNWbeLsFuz4F07b8m60
0aCPq5SVkcRf7KpK8wkUPtv5TuAuI4HApAFKzS/jrHY+0zJSvm9GZSooFyLgKQsAnA0Zj/hKaYGd
Cwte4UmUVNUXwPypcomGUbCZ5qNtDmmpQIc2/MpT0y7iKdfPnXK/EzjSUCBKN1syyZO9WsMiBOC0
MtXPTe5+VrLyIiPLTDOKQuuZawVkawwb6NVrWDJAJAoYqwme1VtsVgrXA5RSBdg1E7BXMyKuegvj
KEkrQMLw9VsajPq6+oAF+kLg7rnLt8GNY7nVfK+SWuXMNHwOPS+vtNu8Bd46i33mTcps8zlugbmZ
wOhmSj5bC9TuTuB3M4HkrVtMr0D3lsB8QdH587CF/mpoJcdX5UKFMNop6/UNIEQUBIOcvooLtHfN
29zUF1Nbh8uDG6863W4KGn5tqBXUjeV8NLK4Ni+K5iZRbAQBUKV8HToc73CSjWbmgvDWVepqlhhr
Ul8oa3za03FxGa+31Y0T2GT1YE4VJVCCHbhpLsJsbd6TlIasyoJ5AwmPeOLsQmOy3sbb63VIi20K
auj1zsiDyU6NvdtqZ1bMwLppqH4o5tykw+IWtO7o78oDthrdlEroXcZRviFZ6KUEyiM9nq03N1a9
/4T8C8LXBNDzfbNopiafuolMJb1VIx2NZtMY7SE9h9Ka1HhJpW2OrCMASDvb3uu0k793TPSuLYvI
xDfhiZrUm6Z+vQB1Ql9eFIYwskKpbuzt6oYmLEhzs92XKHRQutuV/h7OVTebkc1rmU7vosar/yGL
Au8ACfiZb3oIrEAyWdKQkz/C0ri9tGwfeKRvCZVdTSnn9E1HpLAW2ZsgKr9wsFizqoh2V0mzrdil
8PA0kBJUFfp8cVA8agmnzdQ27PyNEUMjv/PUdx6lEaTmYMckM4peZeKsX0f2KL4AhXeVQ3hzoXLA
ItKS0ldNMvdKyxJlrtS2ilR06M+tythPRQH4xiqQygSb4czyDe3Fpa26N/vEDkjURQ8LC4JRO/fs
1wTrMFvBJ/pPSe5JEMI5YN03+N5K3UWkzbUt6R415k7owauo7PW/MjWdjFKogCcmW/TW33iEgwoN
XmG04ZRtQvfShLP8ui62i1lVbm/2cbydQnGXPwEehzk23lSUByJ6InRS5E1p+POscb86AHTnnonK
mosOTRlWX+lVLacKGbMppEAfUoTh5k6We1c0dOqXsE/c7dTFQ5En+p0eazBVlTvzHrqBeJYhfOfV
64dSyUf3lb/+a8+8Xi/2psZujO6gkmtmeyt0ORoD1OIurF1uzcwGSKUBbWICmrJEvIYMxwcjJB9X
lczrw7YMPAuR8oKEW50rXjqlRQkWfro0Ya0ip1Oj5mFUQtoDBqdGmfoLl8swJCru6FPVCoIEdEk0
ghhBdG20miEoYkaRMbVB2QkyKe9dGKb2GkWRhlAmR2SOcgbpLqTl6OyAD532CAUh8lUN/6V5AfH8
9q2WaiP/crPOmo86JI0f41TZX9tCFb0U+ujbelQhlR7be2sCdcmOck9Y4fqjhDkAIHhVC511NcZj
OuHIWtZChZ14bn1NC0KpX9CIChNPUwbXsWDLRcB3anM1n9WtqrtWjhAmQ5oor53tDDJ/daa3QvBx
gnsNyXllkEADbfAVz/sbSQTIideCWmND0oROHB0mkqxBbF5paHGv6JqpLjjdYDFIjY1+k21KCLMK
LaPxmDJa6Trcl3bKzMw52y6c2nfWk9yGMaoJuWjXuZpAd+PkuxJSHmDJkR+O5nTsIw/KvaxE+E03
3LeqObKKSVo022AWmmScU8el3OjrJTx63laBqha1lkskYNb3jp9tH0geVwSSVh1AO+qa8HAuuMGC
srhqVH8PKjvc75QLpc5s8IxZXXyMXNe9XOSu+iZeO7EgpdrXnxo9MGYwJb7WoRFF7bYpEGYEhUz1
j9wdckRwtXrBqEIpIcjhjNmP0LKoxSWWCAhuu9jSqHAFhvIRSUjBEoGyD7o9UJvOYFFOaCkKC2US
ZEXxCefdTHUm6YYWvq+QZsBGaHPFvOAXBXwbhYK3x81CCMmKcl1fZKWpTQrEnTYTw/Ljt8k2B9Zv
hT5krqZ/uzGrDfKQcfGmKm1zbvnOBnpO3THv8ygrw2lObvq1AWB/6vKjXTtlDkA7Soz6ab9w/C8u
MfcHZBHsm4XhJ5Ru6539JkdcxLpceKrn3saKqU+02v5UIA32sRYS3ZaHWHckZLu1vanMM0qoKFwg
afFZ3xiUgsF8g1gFbMFZorm30bquV9poQQfMNlCX+NPgOqhGSBZuDevTbhfm9STMYnsxG20D37ks
FPhlvSIGJp8U+gO4bX1qWhUKeNRvpxTX3NdgyMupCdkUOZVddVfnXvWQw0cEF3oFHNyEAylFS2FZ
bxFrQAo9NWZqAJkzjGgbELXarkCbCvpcfVFspyPLt2baTrGfAC7t3wBJau6cbbN5t6nAjEzw52uI
oFXYahMl+uSpSuTRSbF2r+nRXVzTkqNcK5sFOCfW642y9ax7vSmqSaVs0rlG4ng6agQpn21spjWC
W8T+qBWayMJPUtp7QlxznMwqC+2/dTRK5nuFpoqNG1XvUzq/qBJm02KzRVXMo1q9FqD6tYDX4yR2
l2xANosNz1mO4PStLjrefQHNDwVIv27x+qGA7qcCxB+2cH6IQ2iXh8neE2B/v8X9IxdLC4BoBtgV
afWEWAUdAhvRLLBr+wYq0ULQXmr/39z/+4FcLovltG1Mvy9XWf2wykvY/Q5yBeKvLfzwPRTCRYCq
4i9+6OeGXq1ao11G4TEFvyDegPTrCfgT4OZZPqF9pfZVfmYhWvLG5dPqzz/obTcpxNqKQApGaUKz
cPvvIxdgKLAwkkkmXpEHtByZi6O5+dHofz6wbhp//pmTV18+xQGoi7zIgsfiGPlKhx5YupNsyg9G
f2biaPT2GCYAMimA0toHZOPxJBC1oVtv0zNoqN0sDG0SBD5HdhK0sW2BfQf/100CBo8nwbHGAKno
Foc2ZaCT4D5TOfnllWCMNaJm0QDQjZHlfjwJqqqOmSTgmSZ5Mp4Oqj2g7aACWSWlJ7UfNGdsuqap
ajo763j4jpAws2GtcQS0madbdEMaPpQ+kqPXjTGgaaCpau/yyKseT4LLJOiuasIP0k0CydVhuUQi
/PME869uBEMdm7apmlwYukGeuUQbb6EL9VqRWh7Y6FtGJakNoDtjVgDUK3TEtM/Z6DkNaYqA/9Qa
3AZwHF16A4hmEIDgFG2/efrjDQB9jmE5lmiM6/4+uCVA7wvIW+klAC8YmsrEViejt4mILMHb1Y++
i70G5AM1cY5LDp/9z4UVgrR+kMKhnMwC/kEVzGqche0zuI1Ab7AiOws6dTQDL+eIDhXxnIUDsEUZ
qGUDhO+PguHNAiLe3Ut1XZDf7ivPLwc/DI8NY8xaV+go6qPfs7VAdY9yoys6ZLvIY0B7gVaLZ8XW
Xz4LlbHK2CH/UrpVcDZ+xx3zNTR50XbVPUM7Esk6izYmKYdIHyCEjOz3w6lwthcsdwyfNp19cKe1
z+D8Ij+SIxsac1HmlghlWb8UxN3z2C9ySyIowi+6fdw0uFmgRqJJewSFENmyyQxw8RQPBo9nwbbR
d6QNxra/75hhBYnc75wulSHhF6EKteERpCv2xVlwhWymIjpd+7+TWxnWLLChnzGs/qp3ZEfoGmSF
NC12s8AWO14L7ZXZ7lkRBzZ+/JXoYpXyi9wV6DAjQGCxt8/ZXcF1OD3ZKaTXOr/YLbsBnZGawqVe
fhZcak2M8fTXt60xboKcCjRq7TO8CIkIT/ZsBDklBg+p6HloANOow8KAqqQb/vCOAw1MhOSPL5IF
JEeFE3jRBZBE5qAQMfRQMyYIbTmyh6KujEGhcXM2z05DV+W0VPGATn8aDm8RkNiWjYwMi/gQtKF+
+JHP/aAh0IXwXmuDuyRoCkzUsntAG1Mh4Cpo96nRs+HbXKgVaiw0vLffNCT/T32jC00kYiGSpoyd
XvCX74iOSb5QEVS//d8HFwtBN6vI7gHyBfTFo2h+uAienYbcFCkccN5qfV5xeLMA7ld2K+gkRykZ
Ehl3p4EokhxHhC6npSIqCOSpu2d4O4Lih6RDIC4E/0yNoGUMZyYweDILlBFaiu9Dim1wa4GExjMq
ol+9HRj22FDh1hBw8/bB+x3PAlm6sQnl0LdpYq0M644EH5YjHSCRM6aSAhXRyzdFIVVBZkXVoGkb
3Pg5srsE//9+Oog7Yscr9T0fcLIKVAvHiGSdTUpZPMNbBXAzS3sEYwwnkyDR6MPksziRhp0x1Ds6
VGwDHD+Ht6RHNNBWcEDouoea4tn4CZHoFaG0ckAgdBM+pEiJVhvpWSCbzE/swrHWLvXzc8EmmU4A
oSl9oOQOzyMY/Ijya4EmQaqIen8xPouUunPB4egY4FYgbSQ7fG1MSgRWUeA07XO+FUzKbwporAMO
ZXDBARrjquwsiEARXkFot/pj4Sw4sCmscJt2aHLrZmmIsyAYvKQSiCJEMujJo9T8LRw+ORwVhXq7
QCUdPEL7hQNyi/ANqdIpNH0M+aTLAflyScERJQfqrKSTu1ka3lowNGnUgcFPDbKIREqfTD7zCwCw
KKkQmA93LSCEJLsjRDqVnDHslS+Hy7Yztki3O8YBnjM4AIrYEaSC5fwC4SJOVvTPvnx1wi+w4si5
9RM+JI+gKz0wTOLSYAI4JWcMheqLgRKlVt3QAe4ONlzUWQbSVycV568j3nnwixy6x6cDuXV4GUT1
qYeodMtuSGuBvJrs1QkIigJZJv+dOURwiGixWbAK94fn8FyB1fIlyroCi/HhWvtA6SxaJq9I9QnI
LsSTh3ByWFkUtPakcThk1MCnk0ribGifs3CREMHies3l6nsIMbRZQHhI9ljg6gBJvIamaTcLZyVH
Cm1k1BBHIPvafeC/Dxf/C6/xrfNl4gfRU9vzEqzyl7pefvSBQ9PH87/3DR/zpz//EC0tJx8ULTDd
d39vifnXCWStbUo5+uOhSaX9nv5/7wf4/KtPvuswqsM/XgWrbJk9+mhMiRaf/jXvljGdM/8XLb8u
4+VxRwqrDy/1/U3+/OPkPY9+//9gOA/P7AoQl7TdDILs5NRw2zghbzhcJvkyP7yi+Bnpt+S8krU8
WUbBP2l2punZNf5I20aILls+pYe3FG8NYTu3C3nLSbJ6LILHsjgYa4234HxZ45eraFkts9Wx5Q76
LW2577F6lf7zCumZMv4anCyWDlst+y0zZj14OjHcd67IWn69StF/PbXcQYFlLV8x40FwPOOqTjnv
8A8v0v58O/Z/ttXnT0v/ZAGqHWpX9oXnsHAmaXC6IztArLTp5ClYnnmRDl4pbTmtTn+8Dqkna/bm
uW/qwF/ShjFQPob1YRm0bq/DFMmafpOWQf5smjuoiqzt22WQnHiPHiMsbzero2XydDwdPcBM3nSe
Lx/9Ml8Vxcma7vEb0vaDRz/wlqettR02Qt40Z0GeFicrG/kTUWWWt50jZpfDd3jim3o8w++wnpbZ
uenf8uJpUpz5kL7YKvvSd6uvGcTVp7PdAd3kTe+Wp+cWORhRIJU3XL26Wsab3A9Oj3Xsi9Lb77B/
vcry1YmnQqhXVLR+h/Hb1T54PDnGMC6Kpr/D+GfEIQ+WhIfFtCjCSJtOs8J/NVlmKSfl6XLp6hu/
5wsul+H53udCTJpU1vxbPzid8S4HLW02jIhITm816AkJZJC06WzlnbMXtOVEWcN/rZIkr6Pd8uya
0Pc7yJp/8NOn1at5/uxs65rtZM2/S8sfLMS+uPJ7vuD5Quwz1bLm3zP7qzxfnYQUepcFlre9P71V
9nlVWbsfiqV/WNDCp/TdELJm/15lMSfbieUuBSptOeBmc7a89a7eImv656pyRyQk/0sq4+N/IjSV
tR/kj2mSByeRm97lXaUnBoES5PZOfk2rzeL93PJLmaZvvCnP808HPpSX/rfT5Jr4xGO0Wmb/+jcA
AAD//w==</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26080C4D-9410-4013-B9E4-92B82C8FA6AC}">
          <cx:tx>
            <cx:txData>
              <cx:f>_xlchart.v1.12</cx:f>
              <cx:v>Profit</cx:v>
            </cx:txData>
          </cx:tx>
          <cx:spPr>
            <a:solidFill>
              <a:schemeClr val="tx1">
                <a:lumMod val="95000"/>
                <a:lumOff val="5000"/>
              </a:schemeClr>
            </a:solidFill>
          </cx:spPr>
          <cx:dataPt idx="3">
            <cx:spPr>
              <a:gradFill flip="none" rotWithShape="1">
                <a:gsLst>
                  <a:gs pos="0">
                    <a:srgbClr val="A5A5A5">
                      <a:lumMod val="89000"/>
                    </a:srgbClr>
                  </a:gs>
                  <a:gs pos="23000">
                    <a:srgbClr val="A5A5A5">
                      <a:lumMod val="89000"/>
                    </a:srgbClr>
                  </a:gs>
                  <a:gs pos="69000">
                    <a:srgbClr val="A5A5A5">
                      <a:lumMod val="75000"/>
                    </a:srgbClr>
                  </a:gs>
                  <a:gs pos="97000">
                    <a:srgbClr val="A5A5A5">
                      <a:lumMod val="70000"/>
                    </a:srgbClr>
                  </a:gs>
                </a:gsLst>
                <a:path path="circle">
                  <a:fillToRect l="50000" t="50000" r="50000" b="50000"/>
                </a:path>
                <a:tileRect/>
              </a:gradFill>
            </cx:spPr>
          </cx:dataPt>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3" Type="http://schemas.openxmlformats.org/officeDocument/2006/relationships/image" Target="../media/image4.emf"/><Relationship Id="rId7" Type="http://schemas.openxmlformats.org/officeDocument/2006/relationships/chart" Target="../charts/chart9.xml"/><Relationship Id="rId12" Type="http://schemas.microsoft.com/office/2014/relationships/chartEx" Target="../charts/chartEx3.xml"/><Relationship Id="rId2" Type="http://schemas.openxmlformats.org/officeDocument/2006/relationships/image" Target="../media/image3.emf"/><Relationship Id="rId16" Type="http://schemas.openxmlformats.org/officeDocument/2006/relationships/chart" Target="../charts/chart16.xml"/><Relationship Id="rId1" Type="http://schemas.openxmlformats.org/officeDocument/2006/relationships/image" Target="../media/image2.png"/><Relationship Id="rId6" Type="http://schemas.openxmlformats.org/officeDocument/2006/relationships/image" Target="../media/image7.emf"/><Relationship Id="rId11" Type="http://schemas.openxmlformats.org/officeDocument/2006/relationships/chart" Target="../charts/chart13.xml"/><Relationship Id="rId5" Type="http://schemas.openxmlformats.org/officeDocument/2006/relationships/image" Target="../media/image6.emf"/><Relationship Id="rId15" Type="http://schemas.microsoft.com/office/2014/relationships/chartEx" Target="../charts/chartEx4.xml"/><Relationship Id="rId10" Type="http://schemas.openxmlformats.org/officeDocument/2006/relationships/chart" Target="../charts/chart12.xml"/><Relationship Id="rId4" Type="http://schemas.openxmlformats.org/officeDocument/2006/relationships/image" Target="../media/image5.emf"/><Relationship Id="rId9" Type="http://schemas.openxmlformats.org/officeDocument/2006/relationships/chart" Target="../charts/chart11.xml"/><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4</xdr:col>
      <xdr:colOff>323850</xdr:colOff>
      <xdr:row>1</xdr:row>
      <xdr:rowOff>128587</xdr:rowOff>
    </xdr:from>
    <xdr:to>
      <xdr:col>12</xdr:col>
      <xdr:colOff>19050</xdr:colOff>
      <xdr:row>16</xdr:row>
      <xdr:rowOff>14287</xdr:rowOff>
    </xdr:to>
    <xdr:graphicFrame macro="">
      <xdr:nvGraphicFramePr>
        <xdr:cNvPr id="2" name="Chart 1">
          <a:extLst>
            <a:ext uri="{FF2B5EF4-FFF2-40B4-BE49-F238E27FC236}">
              <a16:creationId xmlns:a16="http://schemas.microsoft.com/office/drawing/2014/main" id="{312F7E08-354D-4E21-AFF7-C8A943A60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2</xdr:row>
      <xdr:rowOff>4762</xdr:rowOff>
    </xdr:from>
    <xdr:to>
      <xdr:col>13</xdr:col>
      <xdr:colOff>314325</xdr:colOff>
      <xdr:row>16</xdr:row>
      <xdr:rowOff>80962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7531C3E-834E-41A8-8088-36C497BF36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9625" y="3857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942974</xdr:colOff>
      <xdr:row>3</xdr:row>
      <xdr:rowOff>47626</xdr:rowOff>
    </xdr:from>
    <xdr:to>
      <xdr:col>2</xdr:col>
      <xdr:colOff>285749</xdr:colOff>
      <xdr:row>11</xdr:row>
      <xdr:rowOff>9526</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3EB863F6-5243-45EC-BA9F-D42D1906935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2974" y="619126"/>
              <a:ext cx="115252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447675</xdr:colOff>
      <xdr:row>2</xdr:row>
      <xdr:rowOff>38101</xdr:rowOff>
    </xdr:from>
    <xdr:to>
      <xdr:col>4</xdr:col>
      <xdr:colOff>276225</xdr:colOff>
      <xdr:row>11</xdr:row>
      <xdr:rowOff>1</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0F405C09-943F-49BF-BB7B-D42B77C73E4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57425" y="419101"/>
              <a:ext cx="14097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438150</xdr:colOff>
      <xdr:row>2</xdr:row>
      <xdr:rowOff>57150</xdr:rowOff>
    </xdr:from>
    <xdr:to>
      <xdr:col>6</xdr:col>
      <xdr:colOff>561975</xdr:colOff>
      <xdr:row>10</xdr:row>
      <xdr:rowOff>161925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E19F1667-69B9-4D5B-B579-32A62E5AE3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29050" y="438150"/>
              <a:ext cx="1343025"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600075</xdr:colOff>
      <xdr:row>2</xdr:row>
      <xdr:rowOff>4762</xdr:rowOff>
    </xdr:from>
    <xdr:to>
      <xdr:col>9</xdr:col>
      <xdr:colOff>0</xdr:colOff>
      <xdr:row>17</xdr:row>
      <xdr:rowOff>0</xdr:rowOff>
    </xdr:to>
    <xdr:graphicFrame macro="">
      <xdr:nvGraphicFramePr>
        <xdr:cNvPr id="2" name="Chart 1">
          <a:extLst>
            <a:ext uri="{FF2B5EF4-FFF2-40B4-BE49-F238E27FC236}">
              <a16:creationId xmlns:a16="http://schemas.microsoft.com/office/drawing/2014/main" id="{D6CFD796-F4AD-43D5-9B03-8B52C5FA3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152399</xdr:colOff>
      <xdr:row>1</xdr:row>
      <xdr:rowOff>176212</xdr:rowOff>
    </xdr:from>
    <xdr:to>
      <xdr:col>12</xdr:col>
      <xdr:colOff>85724</xdr:colOff>
      <xdr:row>16</xdr:row>
      <xdr:rowOff>61912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D56BCA4-2056-4758-B54E-5EE91F72D7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4874" y="366712"/>
              <a:ext cx="42005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123825</xdr:colOff>
      <xdr:row>2</xdr:row>
      <xdr:rowOff>1</xdr:rowOff>
    </xdr:from>
    <xdr:to>
      <xdr:col>14</xdr:col>
      <xdr:colOff>504825</xdr:colOff>
      <xdr:row>9</xdr:row>
      <xdr:rowOff>95251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B876E69-D197-48A2-917D-B193E6D3C3F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53500" y="381001"/>
              <a:ext cx="16002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561975</xdr:colOff>
      <xdr:row>1</xdr:row>
      <xdr:rowOff>42862</xdr:rowOff>
    </xdr:from>
    <xdr:to>
      <xdr:col>12</xdr:col>
      <xdr:colOff>428625</xdr:colOff>
      <xdr:row>15</xdr:row>
      <xdr:rowOff>119062</xdr:rowOff>
    </xdr:to>
    <xdr:graphicFrame macro="">
      <xdr:nvGraphicFramePr>
        <xdr:cNvPr id="2" name="Chart 1">
          <a:extLst>
            <a:ext uri="{FF2B5EF4-FFF2-40B4-BE49-F238E27FC236}">
              <a16:creationId xmlns:a16="http://schemas.microsoft.com/office/drawing/2014/main" id="{46A5F9F0-A52A-44B3-95D4-E81A2EDB0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295275</xdr:colOff>
      <xdr:row>17</xdr:row>
      <xdr:rowOff>42862</xdr:rowOff>
    </xdr:from>
    <xdr:to>
      <xdr:col>1</xdr:col>
      <xdr:colOff>571500</xdr:colOff>
      <xdr:row>20</xdr:row>
      <xdr:rowOff>38100</xdr:rowOff>
    </xdr:to>
    <xdr:graphicFrame macro="">
      <xdr:nvGraphicFramePr>
        <xdr:cNvPr id="2" name="Chart 1">
          <a:extLst>
            <a:ext uri="{FF2B5EF4-FFF2-40B4-BE49-F238E27FC236}">
              <a16:creationId xmlns:a16="http://schemas.microsoft.com/office/drawing/2014/main" id="{E3297FFD-5F7E-4681-8AD9-BE57D9EEB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152401</xdr:colOff>
      <xdr:row>17</xdr:row>
      <xdr:rowOff>61913</xdr:rowOff>
    </xdr:from>
    <xdr:to>
      <xdr:col>4</xdr:col>
      <xdr:colOff>676275</xdr:colOff>
      <xdr:row>20</xdr:row>
      <xdr:rowOff>28575</xdr:rowOff>
    </xdr:to>
    <xdr:graphicFrame macro="">
      <xdr:nvGraphicFramePr>
        <xdr:cNvPr id="3" name="Chart 2">
          <a:extLst>
            <a:ext uri="{FF2B5EF4-FFF2-40B4-BE49-F238E27FC236}">
              <a16:creationId xmlns:a16="http://schemas.microsoft.com/office/drawing/2014/main" id="{2544ABAB-43F6-4AE2-9E3D-E1D21279BC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17</xdr:row>
      <xdr:rowOff>71437</xdr:rowOff>
    </xdr:from>
    <xdr:to>
      <xdr:col>7</xdr:col>
      <xdr:colOff>762000</xdr:colOff>
      <xdr:row>20</xdr:row>
      <xdr:rowOff>28575</xdr:rowOff>
    </xdr:to>
    <xdr:graphicFrame macro="">
      <xdr:nvGraphicFramePr>
        <xdr:cNvPr id="4" name="Chart 3">
          <a:extLst>
            <a:ext uri="{FF2B5EF4-FFF2-40B4-BE49-F238E27FC236}">
              <a16:creationId xmlns:a16="http://schemas.microsoft.com/office/drawing/2014/main" id="{85F0CFD7-8E9E-4BEA-B3DE-06FCDB10B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466724</xdr:colOff>
      <xdr:row>17</xdr:row>
      <xdr:rowOff>90487</xdr:rowOff>
    </xdr:from>
    <xdr:to>
      <xdr:col>10</xdr:col>
      <xdr:colOff>1123949</xdr:colOff>
      <xdr:row>19</xdr:row>
      <xdr:rowOff>180975</xdr:rowOff>
    </xdr:to>
    <xdr:graphicFrame macro="">
      <xdr:nvGraphicFramePr>
        <xdr:cNvPr id="5" name="Chart 4">
          <a:extLst>
            <a:ext uri="{FF2B5EF4-FFF2-40B4-BE49-F238E27FC236}">
              <a16:creationId xmlns:a16="http://schemas.microsoft.com/office/drawing/2014/main" id="{987B0910-6C56-4E42-9978-56900BA48E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257175</xdr:colOff>
      <xdr:row>17</xdr:row>
      <xdr:rowOff>80962</xdr:rowOff>
    </xdr:from>
    <xdr:to>
      <xdr:col>13</xdr:col>
      <xdr:colOff>800100</xdr:colOff>
      <xdr:row>19</xdr:row>
      <xdr:rowOff>180975</xdr:rowOff>
    </xdr:to>
    <xdr:graphicFrame macro="">
      <xdr:nvGraphicFramePr>
        <xdr:cNvPr id="6" name="Chart 5">
          <a:extLst>
            <a:ext uri="{FF2B5EF4-FFF2-40B4-BE49-F238E27FC236}">
              <a16:creationId xmlns:a16="http://schemas.microsoft.com/office/drawing/2014/main" id="{314862A9-F48B-4B09-8C19-391F146C2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76201</xdr:rowOff>
    </xdr:from>
    <xdr:ext cx="12816491" cy="22145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1"/>
          <a:ext cx="12816491" cy="221455"/>
        </a:xfrm>
        <a:prstGeom prst="roundRect">
          <a:avLst>
            <a:gd name="adj" fmla="val 16667"/>
          </a:avLst>
        </a:prstGeom>
        <a:noFill/>
        <a:ln>
          <a:noFill/>
        </a:ln>
      </xdr:spPr>
      <xdr:style>
        <a:lnRef idx="0">
          <a:scrgbClr r="0" g="0" b="0"/>
        </a:lnRef>
        <a:fillRef idx="0">
          <a:scrgbClr r="0" g="0" b="0"/>
        </a:fillRef>
        <a:effectRef idx="0">
          <a:scrgbClr r="0" g="0" b="0"/>
        </a:effectRef>
        <a:fontRef idx="minor">
          <a:schemeClr val="dk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2400" b="1" u="sng">
              <a:solidFill>
                <a:schemeClr val="lt1"/>
              </a:solidFill>
              <a:latin typeface="Lato"/>
              <a:ea typeface="Lato"/>
              <a:cs typeface="Lato"/>
              <a:sym typeface="Lato"/>
            </a:rPr>
            <a:t>E-COMMERCE   SALES   ANALYSIS   DASHBOARD</a:t>
          </a:r>
          <a:endParaRPr sz="1400" u="sng"/>
        </a:p>
      </xdr:txBody>
    </xdr:sp>
    <xdr:clientData fLocksWithSheet="0"/>
  </xdr:oneCellAnchor>
  <xdr:oneCellAnchor>
    <xdr:from>
      <xdr:col>0</xdr:col>
      <xdr:colOff>152399</xdr:colOff>
      <xdr:row>10</xdr:row>
      <xdr:rowOff>108942</xdr:rowOff>
    </xdr:from>
    <xdr:ext cx="12891861" cy="2072283"/>
    <xdr:grpSp>
      <xdr:nvGrpSpPr>
        <xdr:cNvPr id="2" name="Shape 2">
          <a:extLst>
            <a:ext uri="{FF2B5EF4-FFF2-40B4-BE49-F238E27FC236}">
              <a16:creationId xmlns:a16="http://schemas.microsoft.com/office/drawing/2014/main" id="{00000000-0008-0000-0100-000002000000}"/>
            </a:ext>
          </a:extLst>
        </xdr:cNvPr>
        <xdr:cNvGrpSpPr/>
      </xdr:nvGrpSpPr>
      <xdr:grpSpPr>
        <a:xfrm>
          <a:off x="152399" y="1894880"/>
          <a:ext cx="12891861" cy="2072283"/>
          <a:chOff x="0" y="2736417"/>
          <a:chExt cx="10729158" cy="2072283"/>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36417"/>
            <a:ext cx="10729158" cy="2072283"/>
            <a:chOff x="152400" y="1955552"/>
            <a:chExt cx="12559346" cy="2244973"/>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1663996" y="2044949"/>
                <a:ext cx="2008170" cy="195658"/>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6441464" y="2048620"/>
                <a:ext cx="1696378" cy="191987"/>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92346" y="1955552"/>
              <a:ext cx="2819400" cy="2228850"/>
              <a:chOff x="9892346" y="1850846"/>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92346" y="1850846"/>
                <a:ext cx="2819400" cy="2219325"/>
              </a:xfrm>
              <a:prstGeom prst="roundRect">
                <a:avLst>
                  <a:gd name="adj" fmla="val 6632"/>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10240188" y="1958087"/>
                <a:ext cx="2261835" cy="16054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oneCellAnchor>
    <xdr:from>
      <xdr:col>0</xdr:col>
      <xdr:colOff>142875</xdr:colOff>
      <xdr:row>22</xdr:row>
      <xdr:rowOff>147569</xdr:rowOff>
    </xdr:from>
    <xdr:ext cx="4991100" cy="2278329"/>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76632"/>
          <a:ext cx="4991100" cy="2278329"/>
        </a:xfrm>
        <a:prstGeom prst="roundRect">
          <a:avLst>
            <a:gd name="adj" fmla="val 5729"/>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570906</xdr:colOff>
      <xdr:row>23</xdr:row>
      <xdr:rowOff>45246</xdr:rowOff>
    </xdr:from>
    <xdr:ext cx="1274563" cy="177996"/>
    <xdr:sp macro="" textlink="">
      <xdr:nvSpPr>
        <xdr:cNvPr id="16" name="Shape 16">
          <a:extLst>
            <a:ext uri="{FF2B5EF4-FFF2-40B4-BE49-F238E27FC236}">
              <a16:creationId xmlns:a16="http://schemas.microsoft.com/office/drawing/2014/main" id="{00000000-0008-0000-0100-000010000000}"/>
            </a:ext>
          </a:extLst>
        </xdr:cNvPr>
        <xdr:cNvSpPr/>
      </xdr:nvSpPr>
      <xdr:spPr>
        <a:xfrm>
          <a:off x="1731765" y="4152902"/>
          <a:ext cx="1274563" cy="177996"/>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9</xdr:col>
      <xdr:colOff>93908</xdr:colOff>
      <xdr:row>22</xdr:row>
      <xdr:rowOff>147570</xdr:rowOff>
    </xdr:from>
    <xdr:ext cx="4306373" cy="2263445"/>
    <xdr:sp macro="" textlink="">
      <xdr:nvSpPr>
        <xdr:cNvPr id="17" name="Shape 17">
          <a:extLst>
            <a:ext uri="{FF2B5EF4-FFF2-40B4-BE49-F238E27FC236}">
              <a16:creationId xmlns:a16="http://schemas.microsoft.com/office/drawing/2014/main" id="{00000000-0008-0000-0100-000011000000}"/>
            </a:ext>
          </a:extLst>
        </xdr:cNvPr>
        <xdr:cNvSpPr/>
      </xdr:nvSpPr>
      <xdr:spPr>
        <a:xfrm>
          <a:off x="5317775" y="4076633"/>
          <a:ext cx="4306373" cy="2263445"/>
        </a:xfrm>
        <a:prstGeom prst="roundRect">
          <a:avLst>
            <a:gd name="adj" fmla="val 8946"/>
          </a:avLst>
        </a:prstGeom>
        <a:ln/>
      </xdr:spPr>
      <xdr:style>
        <a:lnRef idx="1">
          <a:schemeClr val="dk1"/>
        </a:lnRef>
        <a:fillRef idx="3">
          <a:schemeClr val="dk1"/>
        </a:fillRef>
        <a:effectRef idx="2">
          <a:schemeClr val="dk1"/>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445227</xdr:colOff>
      <xdr:row>23</xdr:row>
      <xdr:rowOff>59532</xdr:rowOff>
    </xdr:from>
    <xdr:ext cx="2401374" cy="153043"/>
    <xdr:sp macro="" textlink="">
      <xdr:nvSpPr>
        <xdr:cNvPr id="18" name="Shape 18">
          <a:extLst>
            <a:ext uri="{FF2B5EF4-FFF2-40B4-BE49-F238E27FC236}">
              <a16:creationId xmlns:a16="http://schemas.microsoft.com/office/drawing/2014/main" id="{00000000-0008-0000-0100-000012000000}"/>
            </a:ext>
          </a:extLst>
        </xdr:cNvPr>
        <xdr:cNvSpPr/>
      </xdr:nvSpPr>
      <xdr:spPr>
        <a:xfrm>
          <a:off x="6249524" y="4167188"/>
          <a:ext cx="2401374" cy="153043"/>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16</xdr:col>
      <xdr:colOff>415880</xdr:colOff>
      <xdr:row>23</xdr:row>
      <xdr:rowOff>1</xdr:rowOff>
    </xdr:from>
    <xdr:ext cx="4554979" cy="2247304"/>
    <xdr:sp macro="" textlink="">
      <xdr:nvSpPr>
        <xdr:cNvPr id="19" name="Shape 19">
          <a:extLst>
            <a:ext uri="{FF2B5EF4-FFF2-40B4-BE49-F238E27FC236}">
              <a16:creationId xmlns:a16="http://schemas.microsoft.com/office/drawing/2014/main" id="{00000000-0008-0000-0100-000013000000}"/>
            </a:ext>
          </a:extLst>
        </xdr:cNvPr>
        <xdr:cNvSpPr/>
      </xdr:nvSpPr>
      <xdr:spPr>
        <a:xfrm>
          <a:off x="9702755" y="4107657"/>
          <a:ext cx="4554979" cy="2247304"/>
        </a:xfrm>
        <a:prstGeom prst="roundRect">
          <a:avLst>
            <a:gd name="adj" fmla="val 8264"/>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19</xdr:col>
      <xdr:colOff>241898</xdr:colOff>
      <xdr:row>23</xdr:row>
      <xdr:rowOff>67077</xdr:rowOff>
    </xdr:from>
    <xdr:ext cx="1707751" cy="171047"/>
    <xdr:sp macro="" textlink="">
      <xdr:nvSpPr>
        <xdr:cNvPr id="20" name="Shape 20">
          <a:extLst>
            <a:ext uri="{FF2B5EF4-FFF2-40B4-BE49-F238E27FC236}">
              <a16:creationId xmlns:a16="http://schemas.microsoft.com/office/drawing/2014/main" id="{00000000-0008-0000-0100-000014000000}"/>
            </a:ext>
          </a:extLst>
        </xdr:cNvPr>
        <xdr:cNvSpPr/>
      </xdr:nvSpPr>
      <xdr:spPr>
        <a:xfrm>
          <a:off x="11270062" y="4174733"/>
          <a:ext cx="1707751" cy="171047"/>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152399</xdr:colOff>
      <xdr:row>2</xdr:row>
      <xdr:rowOff>76200</xdr:rowOff>
    </xdr:from>
    <xdr:ext cx="12833797" cy="1409700"/>
    <xdr:grpSp>
      <xdr:nvGrpSpPr>
        <xdr:cNvPr id="21" name="Shape 2">
          <a:extLst>
            <a:ext uri="{FF2B5EF4-FFF2-40B4-BE49-F238E27FC236}">
              <a16:creationId xmlns:a16="http://schemas.microsoft.com/office/drawing/2014/main" id="{00000000-0008-0000-0100-000015000000}"/>
            </a:ext>
          </a:extLst>
        </xdr:cNvPr>
        <xdr:cNvGrpSpPr/>
      </xdr:nvGrpSpPr>
      <xdr:grpSpPr>
        <a:xfrm>
          <a:off x="152399" y="433388"/>
          <a:ext cx="12833797" cy="1409700"/>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Arial" panose="020B0604020202020204" pitchFamily="34" charset="0"/>
                    <a:ea typeface="Lato"/>
                    <a:cs typeface="Arial" panose="020B0604020202020204" pitchFamily="34" charset="0"/>
                    <a:sym typeface="Lato"/>
                  </a:rPr>
                  <a:t>SALE</a:t>
                </a:r>
                <a:r>
                  <a:rPr lang="en-US" sz="1600" b="1">
                    <a:solidFill>
                      <a:schemeClr val="lt1"/>
                    </a:solidFill>
                    <a:latin typeface="Lato"/>
                    <a:ea typeface="Lato"/>
                    <a:cs typeface="Lato"/>
                    <a:sym typeface="Lato"/>
                  </a:rPr>
                  <a:t>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Arial" panose="020B0604020202020204" pitchFamily="34" charset="0"/>
                    <a:ea typeface="Lato"/>
                    <a:cs typeface="Arial" panose="020B0604020202020204" pitchFamily="34" charset="0"/>
                    <a:sym typeface="Lato"/>
                  </a:rPr>
                  <a:t>PROFIT</a:t>
                </a:r>
                <a:endParaRPr sz="1400">
                  <a:latin typeface="Arial" panose="020B0604020202020204" pitchFamily="34" charset="0"/>
                  <a:cs typeface="Arial" panose="020B0604020202020204"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lt1"/>
                    </a:solidFill>
                    <a:latin typeface="Arial" panose="020B0604020202020204" pitchFamily="34" charset="0"/>
                    <a:ea typeface="Lato"/>
                    <a:cs typeface="Arial" panose="020B0604020202020204" pitchFamily="34" charset="0"/>
                    <a:sym typeface="Lato"/>
                  </a:rPr>
                  <a:t>QUANTITY</a:t>
                </a:r>
                <a:endParaRPr sz="1400">
                  <a:latin typeface="Arial" panose="020B0604020202020204" pitchFamily="34" charset="0"/>
                  <a:cs typeface="Arial" panose="020B0604020202020204"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409448" cy="1383567"/>
              <a:chOff x="152399" y="459938"/>
              <a:chExt cx="2683143"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68541" y="459938"/>
                <a:ext cx="266700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Arial" panose="020B0604020202020204" pitchFamily="34" charset="0"/>
                    <a:ea typeface="Lato"/>
                    <a:cs typeface="Arial" panose="020B0604020202020204" pitchFamily="34" charset="0"/>
                    <a:sym typeface="Lato"/>
                  </a:rPr>
                  <a:t>NO .</a:t>
                </a:r>
                <a:r>
                  <a:rPr lang="en-US" sz="1600" b="1" baseline="0">
                    <a:solidFill>
                      <a:schemeClr val="lt1"/>
                    </a:solidFill>
                    <a:latin typeface="Arial" panose="020B0604020202020204" pitchFamily="34" charset="0"/>
                    <a:ea typeface="Lato"/>
                    <a:cs typeface="Arial" panose="020B0604020202020204" pitchFamily="34" charset="0"/>
                    <a:sym typeface="Lato"/>
                  </a:rPr>
                  <a:t> </a:t>
                </a:r>
                <a:r>
                  <a:rPr lang="en-US" sz="1600" b="1">
                    <a:solidFill>
                      <a:schemeClr val="lt1"/>
                    </a:solidFill>
                    <a:latin typeface="Arial" panose="020B0604020202020204" pitchFamily="34" charset="0"/>
                    <a:ea typeface="Lato"/>
                    <a:cs typeface="Arial" panose="020B0604020202020204" pitchFamily="34" charset="0"/>
                    <a:sym typeface="Lato"/>
                  </a:rPr>
                  <a:t>OF ORDERS</a:t>
                </a:r>
                <a:endParaRPr sz="1400">
                  <a:latin typeface="Arial" panose="020B0604020202020204" pitchFamily="34" charset="0"/>
                  <a:cs typeface="Arial" panose="020B0604020202020204"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Arial" panose="020B0604020202020204" pitchFamily="34" charset="0"/>
                    <a:ea typeface="Lato"/>
                    <a:cs typeface="Arial" panose="020B0604020202020204" pitchFamily="34" charset="0"/>
                    <a:sym typeface="Lato"/>
                  </a:rPr>
                  <a:t> PROFIT  MARGIN</a:t>
                </a:r>
                <a:endParaRPr sz="1400">
                  <a:latin typeface="Arial" panose="020B0604020202020204" pitchFamily="34" charset="0"/>
                  <a:cs typeface="Arial" panose="020B0604020202020204" pitchFamily="34" charset="0"/>
                </a:endParaRPr>
              </a:p>
            </xdr:txBody>
          </xdr:sp>
        </xdr:grpSp>
      </xdr:grpSp>
    </xdr:grpSp>
    <xdr:clientData fLocksWithSheet="0"/>
  </xdr:oneCellAnchor>
  <xdr:twoCellAnchor>
    <xdr:from>
      <xdr:col>1</xdr:col>
      <xdr:colOff>104180</xdr:colOff>
      <xdr:row>3</xdr:row>
      <xdr:rowOff>163710</xdr:rowOff>
    </xdr:from>
    <xdr:to>
      <xdr:col>4</xdr:col>
      <xdr:colOff>178595</xdr:colOff>
      <xdr:row>5</xdr:row>
      <xdr:rowOff>163710</xdr:rowOff>
    </xdr:to>
    <xdr:sp macro="" textlink="'Sparklines Trends'!B17">
      <xdr:nvSpPr>
        <xdr:cNvPr id="39" name="Rectangle: Rounded Corners 38">
          <a:extLst>
            <a:ext uri="{FF2B5EF4-FFF2-40B4-BE49-F238E27FC236}">
              <a16:creationId xmlns:a16="http://schemas.microsoft.com/office/drawing/2014/main" id="{A05D5ED4-AA63-4194-B9DB-99C20A06004C}"/>
            </a:ext>
          </a:extLst>
        </xdr:cNvPr>
        <xdr:cNvSpPr/>
      </xdr:nvSpPr>
      <xdr:spPr>
        <a:xfrm>
          <a:off x="684610" y="699491"/>
          <a:ext cx="1815704" cy="357188"/>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C0D7EDD3-4CF6-406F-B00F-5A525C208946}" type="TxLink">
            <a:rPr lang="en-US" sz="1800" b="0" i="0" u="none" strike="noStrike">
              <a:solidFill>
                <a:schemeClr val="bg1"/>
              </a:solidFill>
              <a:latin typeface="Arial Black" panose="020B0A04020102020204" pitchFamily="34" charset="0"/>
              <a:cs typeface="Calibri"/>
            </a:rPr>
            <a:pPr algn="l"/>
            <a:t>$2297.20K</a:t>
          </a:fld>
          <a:endParaRPr lang="en-US" sz="1800">
            <a:solidFill>
              <a:schemeClr val="bg1"/>
            </a:solidFill>
            <a:latin typeface="Arial Black" panose="020B0A04020102020204" pitchFamily="34" charset="0"/>
          </a:endParaRPr>
        </a:p>
      </xdr:txBody>
    </xdr:sp>
    <xdr:clientData/>
  </xdr:twoCellAnchor>
  <xdr:twoCellAnchor>
    <xdr:from>
      <xdr:col>5</xdr:col>
      <xdr:colOff>401836</xdr:colOff>
      <xdr:row>3</xdr:row>
      <xdr:rowOff>148828</xdr:rowOff>
    </xdr:from>
    <xdr:to>
      <xdr:col>8</xdr:col>
      <xdr:colOff>297655</xdr:colOff>
      <xdr:row>6</xdr:row>
      <xdr:rowOff>29765</xdr:rowOff>
    </xdr:to>
    <xdr:sp macro="" textlink="'Sparklines Trends'!E17">
      <xdr:nvSpPr>
        <xdr:cNvPr id="40" name="Rectangle: Rounded Corners 39">
          <a:extLst>
            <a:ext uri="{FF2B5EF4-FFF2-40B4-BE49-F238E27FC236}">
              <a16:creationId xmlns:a16="http://schemas.microsoft.com/office/drawing/2014/main" id="{E68F73D1-EDDC-4B60-8C98-DD355A66EC12}"/>
            </a:ext>
          </a:extLst>
        </xdr:cNvPr>
        <xdr:cNvSpPr/>
      </xdr:nvSpPr>
      <xdr:spPr>
        <a:xfrm>
          <a:off x="3303984" y="684609"/>
          <a:ext cx="1637109" cy="416719"/>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BE04DFCD-9593-40C7-8252-F8C92968FF6C}" type="TxLink">
            <a:rPr lang="en-US" sz="1800" b="0" i="0" u="none" strike="noStrike">
              <a:solidFill>
                <a:schemeClr val="bg1"/>
              </a:solidFill>
              <a:latin typeface="Arial Black" panose="020B0A04020102020204" pitchFamily="34" charset="0"/>
              <a:cs typeface="Calibri"/>
            </a:rPr>
            <a:pPr algn="l"/>
            <a:t>$286.40K</a:t>
          </a:fld>
          <a:endParaRPr lang="en-US" sz="1800">
            <a:solidFill>
              <a:schemeClr val="bg1"/>
            </a:solidFill>
            <a:latin typeface="Arial Black" panose="020B0A04020102020204" pitchFamily="34" charset="0"/>
          </a:endParaRPr>
        </a:p>
      </xdr:txBody>
    </xdr:sp>
    <xdr:clientData/>
  </xdr:twoCellAnchor>
  <xdr:twoCellAnchor>
    <xdr:from>
      <xdr:col>0</xdr:col>
      <xdr:colOff>89299</xdr:colOff>
      <xdr:row>5</xdr:row>
      <xdr:rowOff>163712</xdr:rowOff>
    </xdr:from>
    <xdr:to>
      <xdr:col>2</xdr:col>
      <xdr:colOff>327423</xdr:colOff>
      <xdr:row>7</xdr:row>
      <xdr:rowOff>119063</xdr:rowOff>
    </xdr:to>
    <xdr:sp macro="" textlink="">
      <xdr:nvSpPr>
        <xdr:cNvPr id="42" name="Rectangle: Rounded Corners 41">
          <a:extLst>
            <a:ext uri="{FF2B5EF4-FFF2-40B4-BE49-F238E27FC236}">
              <a16:creationId xmlns:a16="http://schemas.microsoft.com/office/drawing/2014/main" id="{C07A4D30-8D5E-4285-B461-133C9B7B5477}"/>
            </a:ext>
          </a:extLst>
        </xdr:cNvPr>
        <xdr:cNvSpPr/>
      </xdr:nvSpPr>
      <xdr:spPr>
        <a:xfrm>
          <a:off x="89299" y="1056681"/>
          <a:ext cx="1398983" cy="312538"/>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1200" b="1" u="none">
              <a:solidFill>
                <a:schemeClr val="bg1"/>
              </a:solidFill>
              <a:latin typeface="Arial Black" panose="020B0A04020102020204" pitchFamily="34" charset="0"/>
            </a:rPr>
            <a:t>YOY</a:t>
          </a:r>
          <a:r>
            <a:rPr lang="en-US" sz="1200" b="1" u="none" baseline="0">
              <a:solidFill>
                <a:schemeClr val="bg1"/>
              </a:solidFill>
              <a:latin typeface="Arial Black" panose="020B0A04020102020204" pitchFamily="34" charset="0"/>
            </a:rPr>
            <a:t> GROWTH</a:t>
          </a:r>
        </a:p>
        <a:p>
          <a:pPr algn="l"/>
          <a:endParaRPr lang="en-US" sz="1200"/>
        </a:p>
      </xdr:txBody>
    </xdr:sp>
    <xdr:clientData/>
  </xdr:twoCellAnchor>
  <xdr:twoCellAnchor editAs="oneCell">
    <xdr:from>
      <xdr:col>4</xdr:col>
      <xdr:colOff>390523</xdr:colOff>
      <xdr:row>5</xdr:row>
      <xdr:rowOff>165498</xdr:rowOff>
    </xdr:from>
    <xdr:to>
      <xdr:col>7</xdr:col>
      <xdr:colOff>45339</xdr:colOff>
      <xdr:row>8</xdr:row>
      <xdr:rowOff>13798</xdr:rowOff>
    </xdr:to>
    <xdr:pic>
      <xdr:nvPicPr>
        <xdr:cNvPr id="47" name="Picture 46">
          <a:extLst>
            <a:ext uri="{FF2B5EF4-FFF2-40B4-BE49-F238E27FC236}">
              <a16:creationId xmlns:a16="http://schemas.microsoft.com/office/drawing/2014/main" id="{E4A27863-6D51-473F-AD14-CB3EBF6EC3AE}"/>
            </a:ext>
          </a:extLst>
        </xdr:cNvPr>
        <xdr:cNvPicPr>
          <a:picLocks noChangeAspect="1"/>
        </xdr:cNvPicPr>
      </xdr:nvPicPr>
      <xdr:blipFill>
        <a:blip xmlns:r="http://schemas.openxmlformats.org/officeDocument/2006/relationships" r:embed="rId1"/>
        <a:stretch>
          <a:fillRect/>
        </a:stretch>
      </xdr:blipFill>
      <xdr:spPr>
        <a:xfrm>
          <a:off x="2712242" y="1058467"/>
          <a:ext cx="1396105" cy="384081"/>
        </a:xfrm>
        <a:prstGeom prst="rect">
          <a:avLst/>
        </a:prstGeom>
      </xdr:spPr>
    </xdr:pic>
    <xdr:clientData/>
  </xdr:twoCellAnchor>
  <xdr:twoCellAnchor editAs="oneCell">
    <xdr:from>
      <xdr:col>9</xdr:col>
      <xdr:colOff>122633</xdr:colOff>
      <xdr:row>5</xdr:row>
      <xdr:rowOff>150614</xdr:rowOff>
    </xdr:from>
    <xdr:to>
      <xdr:col>11</xdr:col>
      <xdr:colOff>357878</xdr:colOff>
      <xdr:row>7</xdr:row>
      <xdr:rowOff>177508</xdr:rowOff>
    </xdr:to>
    <xdr:pic>
      <xdr:nvPicPr>
        <xdr:cNvPr id="48" name="Picture 47">
          <a:extLst>
            <a:ext uri="{FF2B5EF4-FFF2-40B4-BE49-F238E27FC236}">
              <a16:creationId xmlns:a16="http://schemas.microsoft.com/office/drawing/2014/main" id="{02E25AF7-6F8C-4361-8C7B-3BB388B493B1}"/>
            </a:ext>
          </a:extLst>
        </xdr:cNvPr>
        <xdr:cNvPicPr>
          <a:picLocks noChangeAspect="1"/>
        </xdr:cNvPicPr>
      </xdr:nvPicPr>
      <xdr:blipFill>
        <a:blip xmlns:r="http://schemas.openxmlformats.org/officeDocument/2006/relationships" r:embed="rId1"/>
        <a:stretch>
          <a:fillRect/>
        </a:stretch>
      </xdr:blipFill>
      <xdr:spPr>
        <a:xfrm>
          <a:off x="5346500" y="1043583"/>
          <a:ext cx="1396105" cy="384081"/>
        </a:xfrm>
        <a:prstGeom prst="rect">
          <a:avLst/>
        </a:prstGeom>
      </xdr:spPr>
    </xdr:pic>
    <xdr:clientData/>
  </xdr:twoCellAnchor>
  <xdr:twoCellAnchor editAs="oneCell">
    <xdr:from>
      <xdr:col>0</xdr:col>
      <xdr:colOff>201236</xdr:colOff>
      <xdr:row>7</xdr:row>
      <xdr:rowOff>89297</xdr:rowOff>
    </xdr:from>
    <xdr:to>
      <xdr:col>2</xdr:col>
      <xdr:colOff>89297</xdr:colOff>
      <xdr:row>9</xdr:row>
      <xdr:rowOff>116852</xdr:rowOff>
    </xdr:to>
    <xdr:pic>
      <xdr:nvPicPr>
        <xdr:cNvPr id="53" name="Picture 52">
          <a:extLst>
            <a:ext uri="{FF2B5EF4-FFF2-40B4-BE49-F238E27FC236}">
              <a16:creationId xmlns:a16="http://schemas.microsoft.com/office/drawing/2014/main" id="{126DDA85-0CCF-4B14-BC22-C7135E3C0F4A}"/>
            </a:ext>
          </a:extLst>
        </xdr:cNvPr>
        <xdr:cNvPicPr>
          <a:picLocks noChangeAspect="1" noChangeArrowheads="1"/>
        </xdr:cNvPicPr>
      </xdr:nvPicPr>
      <xdr:blipFill>
        <a:blip xmlns:r="http://schemas.openxmlformats.org/officeDocument/2006/relationships" r:embed="rId2">
          <a:alphaModFix/>
          <a:extLst>
            <a:ext uri="{28A0092B-C50C-407E-A947-70E740481C1C}">
              <a14:useLocalDpi xmlns:a14="http://schemas.microsoft.com/office/drawing/2010/main" val="0"/>
            </a:ext>
          </a:extLst>
        </a:blip>
        <a:srcRect/>
        <a:stretch>
          <a:fillRect/>
        </a:stretch>
      </xdr:blipFill>
      <xdr:spPr bwMode="auto">
        <a:xfrm>
          <a:off x="201236" y="1339453"/>
          <a:ext cx="1048920" cy="384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375642</xdr:colOff>
      <xdr:row>5</xdr:row>
      <xdr:rowOff>150615</xdr:rowOff>
    </xdr:from>
    <xdr:to>
      <xdr:col>16</xdr:col>
      <xdr:colOff>30458</xdr:colOff>
      <xdr:row>7</xdr:row>
      <xdr:rowOff>177509</xdr:rowOff>
    </xdr:to>
    <xdr:pic>
      <xdr:nvPicPr>
        <xdr:cNvPr id="49" name="Picture 48">
          <a:extLst>
            <a:ext uri="{FF2B5EF4-FFF2-40B4-BE49-F238E27FC236}">
              <a16:creationId xmlns:a16="http://schemas.microsoft.com/office/drawing/2014/main" id="{D531CDA9-FA46-4A33-91BE-ED4FB6750D28}"/>
            </a:ext>
          </a:extLst>
        </xdr:cNvPr>
        <xdr:cNvPicPr>
          <a:picLocks noChangeAspect="1"/>
        </xdr:cNvPicPr>
      </xdr:nvPicPr>
      <xdr:blipFill>
        <a:blip xmlns:r="http://schemas.openxmlformats.org/officeDocument/2006/relationships" r:embed="rId1"/>
        <a:stretch>
          <a:fillRect/>
        </a:stretch>
      </xdr:blipFill>
      <xdr:spPr>
        <a:xfrm>
          <a:off x="7921228" y="1043584"/>
          <a:ext cx="1396105" cy="384081"/>
        </a:xfrm>
        <a:prstGeom prst="rect">
          <a:avLst/>
        </a:prstGeom>
      </xdr:spPr>
    </xdr:pic>
    <xdr:clientData/>
  </xdr:twoCellAnchor>
  <xdr:twoCellAnchor editAs="oneCell">
    <xdr:from>
      <xdr:col>17</xdr:col>
      <xdr:colOff>554235</xdr:colOff>
      <xdr:row>6</xdr:row>
      <xdr:rowOff>1786</xdr:rowOff>
    </xdr:from>
    <xdr:to>
      <xdr:col>20</xdr:col>
      <xdr:colOff>209051</xdr:colOff>
      <xdr:row>8</xdr:row>
      <xdr:rowOff>28680</xdr:rowOff>
    </xdr:to>
    <xdr:pic>
      <xdr:nvPicPr>
        <xdr:cNvPr id="50" name="Picture 49">
          <a:extLst>
            <a:ext uri="{FF2B5EF4-FFF2-40B4-BE49-F238E27FC236}">
              <a16:creationId xmlns:a16="http://schemas.microsoft.com/office/drawing/2014/main" id="{06DF52D0-F7A9-447D-AC2D-129E70E54452}"/>
            </a:ext>
          </a:extLst>
        </xdr:cNvPr>
        <xdr:cNvPicPr>
          <a:picLocks noChangeAspect="1"/>
        </xdr:cNvPicPr>
      </xdr:nvPicPr>
      <xdr:blipFill>
        <a:blip xmlns:r="http://schemas.openxmlformats.org/officeDocument/2006/relationships" r:embed="rId1"/>
        <a:stretch>
          <a:fillRect/>
        </a:stretch>
      </xdr:blipFill>
      <xdr:spPr>
        <a:xfrm>
          <a:off x="10421540" y="1073349"/>
          <a:ext cx="1396105" cy="384081"/>
        </a:xfrm>
        <a:prstGeom prst="rect">
          <a:avLst/>
        </a:prstGeom>
      </xdr:spPr>
    </xdr:pic>
    <xdr:clientData/>
  </xdr:twoCellAnchor>
  <xdr:twoCellAnchor editAs="oneCell">
    <xdr:from>
      <xdr:col>4</xdr:col>
      <xdr:colOff>506015</xdr:colOff>
      <xdr:row>7</xdr:row>
      <xdr:rowOff>118668</xdr:rowOff>
    </xdr:from>
    <xdr:to>
      <xdr:col>6</xdr:col>
      <xdr:colOff>346647</xdr:colOff>
      <xdr:row>9</xdr:row>
      <xdr:rowOff>148829</xdr:rowOff>
    </xdr:to>
    <xdr:pic>
      <xdr:nvPicPr>
        <xdr:cNvPr id="54" name="Picture 53">
          <a:extLst>
            <a:ext uri="{FF2B5EF4-FFF2-40B4-BE49-F238E27FC236}">
              <a16:creationId xmlns:a16="http://schemas.microsoft.com/office/drawing/2014/main" id="{6D753371-F9F8-4F24-BA52-99963FDA52D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27734" y="1368824"/>
          <a:ext cx="1001491" cy="387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253008</xdr:colOff>
      <xdr:row>7</xdr:row>
      <xdr:rowOff>74415</xdr:rowOff>
    </xdr:from>
    <xdr:to>
      <xdr:col>11</xdr:col>
      <xdr:colOff>129777</xdr:colOff>
      <xdr:row>9</xdr:row>
      <xdr:rowOff>119063</xdr:rowOff>
    </xdr:to>
    <xdr:pic>
      <xdr:nvPicPr>
        <xdr:cNvPr id="55" name="Picture 54">
          <a:extLst>
            <a:ext uri="{FF2B5EF4-FFF2-40B4-BE49-F238E27FC236}">
              <a16:creationId xmlns:a16="http://schemas.microsoft.com/office/drawing/2014/main" id="{E272846E-5797-4EA4-8C04-0330A0FD05D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476875" y="1324571"/>
          <a:ext cx="1037629" cy="401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506015</xdr:colOff>
      <xdr:row>7</xdr:row>
      <xdr:rowOff>89297</xdr:rowOff>
    </xdr:from>
    <xdr:to>
      <xdr:col>15</xdr:col>
      <xdr:colOff>357188</xdr:colOff>
      <xdr:row>9</xdr:row>
      <xdr:rowOff>120098</xdr:rowOff>
    </xdr:to>
    <xdr:pic>
      <xdr:nvPicPr>
        <xdr:cNvPr id="56" name="Picture 55">
          <a:extLst>
            <a:ext uri="{FF2B5EF4-FFF2-40B4-BE49-F238E27FC236}">
              <a16:creationId xmlns:a16="http://schemas.microsoft.com/office/drawing/2014/main" id="{032C9A92-BF08-4CE8-955C-05CC702D4B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51601" y="1339453"/>
          <a:ext cx="1012032" cy="3879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226812</xdr:colOff>
      <xdr:row>3</xdr:row>
      <xdr:rowOff>150615</xdr:rowOff>
    </xdr:from>
    <xdr:to>
      <xdr:col>12</xdr:col>
      <xdr:colOff>360757</xdr:colOff>
      <xdr:row>5</xdr:row>
      <xdr:rowOff>135731</xdr:rowOff>
    </xdr:to>
    <xdr:sp macro="" textlink="'Sparklines Trends'!H17">
      <xdr:nvSpPr>
        <xdr:cNvPr id="57" name="Rectangle: Rounded Corners 56">
          <a:extLst>
            <a:ext uri="{FF2B5EF4-FFF2-40B4-BE49-F238E27FC236}">
              <a16:creationId xmlns:a16="http://schemas.microsoft.com/office/drawing/2014/main" id="{D45E9B79-F7C3-4216-8073-36F160F4E2C0}"/>
            </a:ext>
          </a:extLst>
        </xdr:cNvPr>
        <xdr:cNvSpPr/>
      </xdr:nvSpPr>
      <xdr:spPr>
        <a:xfrm>
          <a:off x="6031109" y="686396"/>
          <a:ext cx="1294804" cy="342304"/>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14253466-4F1E-4171-938B-FC5D144F8BB9}" type="TxLink">
            <a:rPr lang="en-US" sz="1800" b="0" i="0" u="none" strike="noStrike">
              <a:solidFill>
                <a:schemeClr val="bg1"/>
              </a:solidFill>
              <a:latin typeface="Arial Black" panose="020B0A04020102020204" pitchFamily="34" charset="0"/>
              <a:cs typeface="Calibri"/>
            </a:rPr>
            <a:pPr algn="l"/>
            <a:t># 37873</a:t>
          </a:fld>
          <a:endParaRPr lang="en-US" sz="1800">
            <a:solidFill>
              <a:schemeClr val="bg1"/>
            </a:solidFill>
            <a:latin typeface="Arial Black" panose="020B0A04020102020204" pitchFamily="34" charset="0"/>
          </a:endParaRPr>
        </a:p>
      </xdr:txBody>
    </xdr:sp>
    <xdr:clientData/>
  </xdr:twoCellAnchor>
  <xdr:twoCellAnchor>
    <xdr:from>
      <xdr:col>14</xdr:col>
      <xdr:colOff>375642</xdr:colOff>
      <xdr:row>3</xdr:row>
      <xdr:rowOff>150615</xdr:rowOff>
    </xdr:from>
    <xdr:to>
      <xdr:col>16</xdr:col>
      <xdr:colOff>509587</xdr:colOff>
      <xdr:row>5</xdr:row>
      <xdr:rowOff>135731</xdr:rowOff>
    </xdr:to>
    <xdr:sp macro="" textlink="'Sparklines Trends'!K17">
      <xdr:nvSpPr>
        <xdr:cNvPr id="59" name="Rectangle: Rounded Corners 58">
          <a:extLst>
            <a:ext uri="{FF2B5EF4-FFF2-40B4-BE49-F238E27FC236}">
              <a16:creationId xmlns:a16="http://schemas.microsoft.com/office/drawing/2014/main" id="{3A2813B3-CC47-43BE-9690-9706CB82E0F4}"/>
            </a:ext>
          </a:extLst>
        </xdr:cNvPr>
        <xdr:cNvSpPr/>
      </xdr:nvSpPr>
      <xdr:spPr>
        <a:xfrm>
          <a:off x="8501658" y="686396"/>
          <a:ext cx="1294804" cy="342304"/>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BDC482E2-CCEB-407A-A17D-7F1A2FFFCB5D}" type="TxLink">
            <a:rPr lang="en-US" sz="1800" b="0" i="0" u="none" strike="noStrike">
              <a:solidFill>
                <a:schemeClr val="bg1"/>
              </a:solidFill>
              <a:latin typeface="Arial Black" panose="020B0A04020102020204" pitchFamily="34" charset="0"/>
              <a:cs typeface="Calibri"/>
            </a:rPr>
            <a:pPr algn="l"/>
            <a:t># 9994</a:t>
          </a:fld>
          <a:endParaRPr lang="en-US" sz="1800">
            <a:solidFill>
              <a:schemeClr val="bg1"/>
            </a:solidFill>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18</xdr:col>
          <xdr:colOff>119062</xdr:colOff>
          <xdr:row>7</xdr:row>
          <xdr:rowOff>104179</xdr:rowOff>
        </xdr:from>
        <xdr:to>
          <xdr:col>20</xdr:col>
          <xdr:colOff>32055</xdr:colOff>
          <xdr:row>9</xdr:row>
          <xdr:rowOff>163711</xdr:rowOff>
        </xdr:to>
        <xdr:pic>
          <xdr:nvPicPr>
            <xdr:cNvPr id="60" name="Picture 59">
              <a:extLst>
                <a:ext uri="{FF2B5EF4-FFF2-40B4-BE49-F238E27FC236}">
                  <a16:creationId xmlns:a16="http://schemas.microsoft.com/office/drawing/2014/main" id="{E7F058F8-4239-46CA-9AB0-5FAB3CB5A344}"/>
                </a:ext>
              </a:extLst>
            </xdr:cNvPr>
            <xdr:cNvPicPr>
              <a:picLocks noChangeAspect="1" noChangeArrowheads="1"/>
              <a:extLst>
                <a:ext uri="{84589F7E-364E-4C9E-8A38-B11213B215E9}">
                  <a14:cameraTool cellRange="'YOY Growth'!$F$10" spid="_x0000_s2061"/>
                </a:ext>
              </a:extLst>
            </xdr:cNvPicPr>
          </xdr:nvPicPr>
          <xdr:blipFill>
            <a:blip xmlns:r="http://schemas.openxmlformats.org/officeDocument/2006/relationships" r:embed="rId6"/>
            <a:srcRect/>
            <a:stretch>
              <a:fillRect/>
            </a:stretch>
          </xdr:blipFill>
          <xdr:spPr bwMode="auto">
            <a:xfrm>
              <a:off x="10566796" y="1354335"/>
              <a:ext cx="1073853" cy="4167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19</xdr:col>
      <xdr:colOff>185737</xdr:colOff>
      <xdr:row>3</xdr:row>
      <xdr:rowOff>139304</xdr:rowOff>
    </xdr:from>
    <xdr:to>
      <xdr:col>21</xdr:col>
      <xdr:colOff>319682</xdr:colOff>
      <xdr:row>5</xdr:row>
      <xdr:rowOff>148828</xdr:rowOff>
    </xdr:to>
    <xdr:sp macro="" textlink="'Sparklines Trends'!N17">
      <xdr:nvSpPr>
        <xdr:cNvPr id="61" name="Rectangle: Rounded Corners 60">
          <a:extLst>
            <a:ext uri="{FF2B5EF4-FFF2-40B4-BE49-F238E27FC236}">
              <a16:creationId xmlns:a16="http://schemas.microsoft.com/office/drawing/2014/main" id="{50A713EC-808A-4A2D-A853-F3729122F1C4}"/>
            </a:ext>
          </a:extLst>
        </xdr:cNvPr>
        <xdr:cNvSpPr/>
      </xdr:nvSpPr>
      <xdr:spPr>
        <a:xfrm>
          <a:off x="11213901" y="675085"/>
          <a:ext cx="1294804" cy="366712"/>
        </a:xfrm>
        <a:prstGeom prst="round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031D9E4A-4CDD-41B8-ABD9-2658BED8E538}" type="TxLink">
            <a:rPr lang="en-US" sz="1800" b="0" i="0" u="none" strike="noStrike">
              <a:solidFill>
                <a:schemeClr val="bg1"/>
              </a:solidFill>
              <a:latin typeface="Arial Black" panose="020B0A04020102020204" pitchFamily="34" charset="0"/>
              <a:cs typeface="Calibri"/>
            </a:rPr>
            <a:pPr algn="l"/>
            <a:t>12.47%</a:t>
          </a:fld>
          <a:endParaRPr lang="en-US" sz="1800">
            <a:solidFill>
              <a:schemeClr val="bg1"/>
            </a:solidFill>
            <a:latin typeface="Arial Black" panose="020B0A04020102020204" pitchFamily="34" charset="0"/>
          </a:endParaRPr>
        </a:p>
      </xdr:txBody>
    </xdr:sp>
    <xdr:clientData/>
  </xdr:twoCellAnchor>
  <xdr:twoCellAnchor>
    <xdr:from>
      <xdr:col>2</xdr:col>
      <xdr:colOff>372071</xdr:colOff>
      <xdr:row>7</xdr:row>
      <xdr:rowOff>29767</xdr:rowOff>
    </xdr:from>
    <xdr:to>
      <xdr:col>4</xdr:col>
      <xdr:colOff>297657</xdr:colOff>
      <xdr:row>9</xdr:row>
      <xdr:rowOff>74415</xdr:rowOff>
    </xdr:to>
    <xdr:graphicFrame macro="">
      <xdr:nvGraphicFramePr>
        <xdr:cNvPr id="62" name="Chart 61">
          <a:extLst>
            <a:ext uri="{FF2B5EF4-FFF2-40B4-BE49-F238E27FC236}">
              <a16:creationId xmlns:a16="http://schemas.microsoft.com/office/drawing/2014/main" id="{D592C019-1ADF-4FD1-AA74-179C22150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327421</xdr:colOff>
      <xdr:row>7</xdr:row>
      <xdr:rowOff>59532</xdr:rowOff>
    </xdr:from>
    <xdr:to>
      <xdr:col>13</xdr:col>
      <xdr:colOff>267890</xdr:colOff>
      <xdr:row>9</xdr:row>
      <xdr:rowOff>104180</xdr:rowOff>
    </xdr:to>
    <xdr:graphicFrame macro="">
      <xdr:nvGraphicFramePr>
        <xdr:cNvPr id="63" name="Chart 62">
          <a:extLst>
            <a:ext uri="{FF2B5EF4-FFF2-40B4-BE49-F238E27FC236}">
              <a16:creationId xmlns:a16="http://schemas.microsoft.com/office/drawing/2014/main" id="{004A79F8-6EFB-4454-9B31-AFDD996D9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550665</xdr:colOff>
      <xdr:row>7</xdr:row>
      <xdr:rowOff>59531</xdr:rowOff>
    </xdr:from>
    <xdr:to>
      <xdr:col>17</xdr:col>
      <xdr:colOff>476250</xdr:colOff>
      <xdr:row>9</xdr:row>
      <xdr:rowOff>89296</xdr:rowOff>
    </xdr:to>
    <xdr:graphicFrame macro="">
      <xdr:nvGraphicFramePr>
        <xdr:cNvPr id="64" name="Chart 63">
          <a:extLst>
            <a:ext uri="{FF2B5EF4-FFF2-40B4-BE49-F238E27FC236}">
              <a16:creationId xmlns:a16="http://schemas.microsoft.com/office/drawing/2014/main" id="{502B0DA8-C65C-4EAF-B224-B7F7C829B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14882</xdr:colOff>
      <xdr:row>7</xdr:row>
      <xdr:rowOff>104181</xdr:rowOff>
    </xdr:from>
    <xdr:to>
      <xdr:col>9</xdr:col>
      <xdr:colOff>1</xdr:colOff>
      <xdr:row>9</xdr:row>
      <xdr:rowOff>133946</xdr:rowOff>
    </xdr:to>
    <xdr:graphicFrame macro="">
      <xdr:nvGraphicFramePr>
        <xdr:cNvPr id="65" name="Chart 64">
          <a:extLst>
            <a:ext uri="{FF2B5EF4-FFF2-40B4-BE49-F238E27FC236}">
              <a16:creationId xmlns:a16="http://schemas.microsoft.com/office/drawing/2014/main" id="{C7990FC0-2796-4CC4-A57F-72CD1393F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178596</xdr:colOff>
      <xdr:row>7</xdr:row>
      <xdr:rowOff>104180</xdr:rowOff>
    </xdr:from>
    <xdr:to>
      <xdr:col>22</xdr:col>
      <xdr:colOff>148828</xdr:colOff>
      <xdr:row>9</xdr:row>
      <xdr:rowOff>133945</xdr:rowOff>
    </xdr:to>
    <xdr:graphicFrame macro="">
      <xdr:nvGraphicFramePr>
        <xdr:cNvPr id="66" name="Chart 65">
          <a:extLst>
            <a:ext uri="{FF2B5EF4-FFF2-40B4-BE49-F238E27FC236}">
              <a16:creationId xmlns:a16="http://schemas.microsoft.com/office/drawing/2014/main" id="{54A4081B-B471-45CD-B410-14476DDD1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342305</xdr:colOff>
      <xdr:row>24</xdr:row>
      <xdr:rowOff>133947</xdr:rowOff>
    </xdr:from>
    <xdr:to>
      <xdr:col>8</xdr:col>
      <xdr:colOff>282772</xdr:colOff>
      <xdr:row>34</xdr:row>
      <xdr:rowOff>163711</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0C0E2033-3856-4955-886A-5031206154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42305" y="4477347"/>
              <a:ext cx="4588667" cy="18395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282774</xdr:colOff>
      <xdr:row>24</xdr:row>
      <xdr:rowOff>104181</xdr:rowOff>
    </xdr:from>
    <xdr:to>
      <xdr:col>16</xdr:col>
      <xdr:colOff>148828</xdr:colOff>
      <xdr:row>34</xdr:row>
      <xdr:rowOff>163711</xdr:rowOff>
    </xdr:to>
    <xdr:graphicFrame macro="">
      <xdr:nvGraphicFramePr>
        <xdr:cNvPr id="68" name="Chart 67">
          <a:extLst>
            <a:ext uri="{FF2B5EF4-FFF2-40B4-BE49-F238E27FC236}">
              <a16:creationId xmlns:a16="http://schemas.microsoft.com/office/drawing/2014/main" id="{E45F8760-6BD5-4F04-9EEE-0488AF79C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342304</xdr:colOff>
      <xdr:row>12</xdr:row>
      <xdr:rowOff>59532</xdr:rowOff>
    </xdr:from>
    <xdr:to>
      <xdr:col>9</xdr:col>
      <xdr:colOff>14882</xdr:colOff>
      <xdr:row>21</xdr:row>
      <xdr:rowOff>104180</xdr:rowOff>
    </xdr:to>
    <xdr:graphicFrame macro="">
      <xdr:nvGraphicFramePr>
        <xdr:cNvPr id="70" name="Chart 69">
          <a:extLst>
            <a:ext uri="{FF2B5EF4-FFF2-40B4-BE49-F238E27FC236}">
              <a16:creationId xmlns:a16="http://schemas.microsoft.com/office/drawing/2014/main" id="{96EB9260-B523-4472-9850-F4037CFD3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491132</xdr:colOff>
      <xdr:row>12</xdr:row>
      <xdr:rowOff>59532</xdr:rowOff>
    </xdr:from>
    <xdr:to>
      <xdr:col>17</xdr:col>
      <xdr:colOff>14883</xdr:colOff>
      <xdr:row>21</xdr:row>
      <xdr:rowOff>89297</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8BB47EA2-0967-4A09-ACA1-4E8A7348B0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720357" y="2231232"/>
              <a:ext cx="4171951" cy="16585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431602</xdr:colOff>
      <xdr:row>12</xdr:row>
      <xdr:rowOff>59531</xdr:rowOff>
    </xdr:from>
    <xdr:to>
      <xdr:col>22</xdr:col>
      <xdr:colOff>119064</xdr:colOff>
      <xdr:row>21</xdr:row>
      <xdr:rowOff>29764</xdr:rowOff>
    </xdr:to>
    <xdr:graphicFrame macro="">
      <xdr:nvGraphicFramePr>
        <xdr:cNvPr id="72" name="Chart 71">
          <a:extLst>
            <a:ext uri="{FF2B5EF4-FFF2-40B4-BE49-F238E27FC236}">
              <a16:creationId xmlns:a16="http://schemas.microsoft.com/office/drawing/2014/main" id="{589F55BD-1FD2-4ABC-954B-7D14B1EB8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17</xdr:col>
      <xdr:colOff>29765</xdr:colOff>
      <xdr:row>25</xdr:row>
      <xdr:rowOff>29765</xdr:rowOff>
    </xdr:from>
    <xdr:to>
      <xdr:col>19</xdr:col>
      <xdr:colOff>21431</xdr:colOff>
      <xdr:row>33</xdr:row>
      <xdr:rowOff>86915</xdr:rowOff>
    </xdr:to>
    <mc:AlternateContent xmlns:mc="http://schemas.openxmlformats.org/markup-compatibility/2006" xmlns:a14="http://schemas.microsoft.com/office/drawing/2010/main">
      <mc:Choice Requires="a14">
        <xdr:graphicFrame macro="">
          <xdr:nvGraphicFramePr>
            <xdr:cNvPr id="82" name="Year 2">
              <a:extLst>
                <a:ext uri="{FF2B5EF4-FFF2-40B4-BE49-F238E27FC236}">
                  <a16:creationId xmlns:a16="http://schemas.microsoft.com/office/drawing/2014/main" id="{8D40BEAB-D478-4308-B4C6-8F21D4A3393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897070" y="4494609"/>
              <a:ext cx="115252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119063</xdr:colOff>
      <xdr:row>25</xdr:row>
      <xdr:rowOff>44648</xdr:rowOff>
    </xdr:from>
    <xdr:to>
      <xdr:col>21</xdr:col>
      <xdr:colOff>367904</xdr:colOff>
      <xdr:row>33</xdr:row>
      <xdr:rowOff>104178</xdr:rowOff>
    </xdr:to>
    <mc:AlternateContent xmlns:mc="http://schemas.openxmlformats.org/markup-compatibility/2006" xmlns:a14="http://schemas.microsoft.com/office/drawing/2010/main">
      <mc:Choice Requires="a14">
        <xdr:graphicFrame macro="">
          <xdr:nvGraphicFramePr>
            <xdr:cNvPr id="85" name="Segment 1">
              <a:extLst>
                <a:ext uri="{FF2B5EF4-FFF2-40B4-BE49-F238E27FC236}">
                  <a16:creationId xmlns:a16="http://schemas.microsoft.com/office/drawing/2014/main" id="{03FEAE2B-068E-41C3-AEB2-FE27194EAFC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147227" y="4509492"/>
              <a:ext cx="1409700" cy="1488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520900</xdr:colOff>
      <xdr:row>25</xdr:row>
      <xdr:rowOff>44649</xdr:rowOff>
    </xdr:from>
    <xdr:to>
      <xdr:col>24</xdr:col>
      <xdr:colOff>122635</xdr:colOff>
      <xdr:row>33</xdr:row>
      <xdr:rowOff>119062</xdr:rowOff>
    </xdr:to>
    <mc:AlternateContent xmlns:mc="http://schemas.openxmlformats.org/markup-compatibility/2006" xmlns:a14="http://schemas.microsoft.com/office/drawing/2010/main">
      <mc:Choice Requires="a14">
        <xdr:graphicFrame macro="">
          <xdr:nvGraphicFramePr>
            <xdr:cNvPr id="87" name="Region 1">
              <a:extLst>
                <a:ext uri="{FF2B5EF4-FFF2-40B4-BE49-F238E27FC236}">
                  <a16:creationId xmlns:a16="http://schemas.microsoft.com/office/drawing/2014/main" id="{5057859E-EE33-46FD-9CDA-D92D0E75E4C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709923" y="4509493"/>
              <a:ext cx="1343025" cy="1503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 refreshedDate="45503.486723726855" createdVersion="7" refreshedVersion="7" minRefreshableVersion="3" recordCount="9994" xr:uid="{C466A783-0B5D-4EED-9667-85E62C254CB3}">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7982354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C0FB2D-7FB9-4B45-896F-5A1352A4C05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5">
    <format dxfId="18">
      <pivotArea outline="0" collapsedLevelsAreSubtotals="1" fieldPosition="0">
        <references count="1">
          <reference field="4294967294" count="1" selected="0">
            <x v="0"/>
          </reference>
        </references>
      </pivotArea>
    </format>
    <format dxfId="17">
      <pivotArea dataOnly="0" labelOnly="1" outline="0" fieldPosition="0">
        <references count="1">
          <reference field="4294967294" count="1">
            <x v="0"/>
          </reference>
        </references>
      </pivotArea>
    </format>
    <format dxfId="16">
      <pivotArea dataOnly="0" labelOnly="1" outline="0" fieldPosition="0">
        <references count="1">
          <reference field="4294967294" count="1">
            <x v="1"/>
          </reference>
        </references>
      </pivotArea>
    </format>
    <format dxfId="15">
      <pivotArea outline="0" collapsedLevelsAreSubtotals="1" fieldPosition="0">
        <references count="1">
          <reference field="4294967294" count="1" selected="0">
            <x v="1"/>
          </reference>
        </references>
      </pivotArea>
    </format>
    <format dxfId="14">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47A1B8-EE1A-4376-88AB-53701B96F74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E3C8A4-C549-40C1-85DC-118C8545DB2B}"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11BC0E-0708-495D-93B2-7AD733B1301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2">
    <format dxfId="13">
      <pivotArea outline="0" collapsedLevelsAreSubtotals="1" fieldPosition="0"/>
    </format>
    <format dxfId="1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EF3A9E-F918-4956-B785-5FA76B39C8BD}"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2">
    <format dxfId="11">
      <pivotArea outline="0" collapsedLevelsAreSubtotals="1" fieldPosition="0"/>
    </format>
    <format dxfId="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2027F6-3826-407E-A755-01F4992C3A17}"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1">
      <pivotArea outline="0" collapsedLevelsAreSubtotals="1" fieldPosition="0"/>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FA721F-BBFA-4D38-A42B-F4E26888519C}"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2">
    <format dxfId="3">
      <pivotArea outline="0" collapsedLevelsAreSubtotals="1" fieldPosition="0"/>
    </format>
    <format dxfId="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7F39AA-ADA4-43D6-8777-D3C744F276D8}"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numFmtId="10"/>
  </dataFields>
  <formats count="2">
    <format dxfId="5">
      <pivotArea dataOnly="0" labelOnly="1" outline="0" axis="axisValues" fieldPosition="0"/>
    </format>
    <format dxfId="4">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2D51F7-B093-4F9F-BA27-20D986AFB0AE}"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3:K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Customer ID" fld="6" subtotal="count" baseField="0" baseItem="0" numFmtId="166"/>
  </dataFields>
  <formats count="2">
    <format dxfId="7">
      <pivotArea dataOnly="0" labelOnly="1" outline="0" axis="axisValues" fieldPosition="0"/>
    </format>
    <format dxfId="6">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98B323-B051-4320-ABBC-296963B3A21A}"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3:H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166"/>
  </dataFields>
  <formats count="2">
    <format dxfId="9">
      <pivotArea dataOnly="0" labelOnly="1" outline="0" axis="axisValues" fieldPosition="0"/>
    </format>
    <format dxfId="8">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C76D6D-87CE-46A7-80E9-06E3A5E32001}"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4EDEB6A-786B-44B4-A9DC-924CE8483002}" sourceName="Year">
  <pivotTables>
    <pivotTable tabId="9" name="PivotTable3"/>
    <pivotTable tabId="3" name="PivotTable1"/>
    <pivotTable tabId="11" name="PivotTable8"/>
    <pivotTable tabId="12" name="PivotTable9"/>
    <pivotTable tabId="13" name="PivotTable10"/>
  </pivotTables>
  <data>
    <tabular pivotCacheId="79823541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B9CF2DF-CDE9-4A5C-8583-A1A509F144C0}" sourceName="Segment">
  <pivotTables>
    <pivotTable tabId="9" name="PivotTable3"/>
    <pivotTable tabId="3" name="PivotTable1"/>
    <pivotTable tabId="11" name="PivotTable8"/>
    <pivotTable tabId="12" name="PivotTable9"/>
    <pivotTable tabId="13" name="PivotTable10"/>
  </pivotTables>
  <data>
    <tabular pivotCacheId="7982354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DFF7C6E-09C9-4E8E-A93A-8821BB28622D}" sourceName="Region">
  <pivotTables>
    <pivotTable tabId="9" name="PivotTable3"/>
    <pivotTable tabId="3" name="PivotTable1"/>
    <pivotTable tabId="11" name="PivotTable8"/>
    <pivotTable tabId="12" name="PivotTable9"/>
    <pivotTable tabId="13" name="PivotTable10"/>
  </pivotTables>
  <data>
    <tabular pivotCacheId="79823541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A24B089-31A9-4258-9D29-2EBC31C6DB90}" cache="Slicer_Year1" caption="Year" style="Slicer Style 1" rowHeight="241300"/>
  <slicer name="Segment" xr10:uid="{7DB96C26-DE30-4065-BA2C-B1578269752A}" cache="Slicer_Segment" caption="Segment" style="Slicer Style 1" rowHeight="241300"/>
  <slicer name="Region" xr10:uid="{50CDBF96-3BC3-4B99-BA5D-0FB89444A06E}" cache="Slicer_Region" caption="Region"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7C631B6-FD6A-4B87-9D50-E64E05EDD9C7}"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3A83278-BE0D-48C0-AF9F-31AC2866734B}" cache="Slicer_Year1" caption="Year" style="Slicer Style 1" rowHeight="241300"/>
  <slicer name="Segment 1" xr10:uid="{281034B9-1CBF-4B23-A137-77510F035398}" cache="Slicer_Segment" caption="Segment" style="Slicer Style 1" rowHeight="241300"/>
  <slicer name="Region 1" xr10:uid="{DA87A7A6-3931-4A3A-BF30-A7D3AD1A85F5}" cache="Slicer_Region" caption="Region"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2578125" defaultRowHeight="15" customHeight="1" x14ac:dyDescent="0.25"/>
  <cols>
    <col min="1" max="1" width="7.5703125" bestFit="1" customWidth="1"/>
    <col min="2" max="2" width="15" bestFit="1" customWidth="1"/>
    <col min="3" max="3" width="5.140625" bestFit="1" customWidth="1"/>
    <col min="4" max="4" width="12.5703125" customWidth="1"/>
    <col min="5" max="5" width="13.7109375" customWidth="1"/>
    <col min="6" max="6" width="15" customWidth="1"/>
    <col min="7" max="7" width="12.42578125" bestFit="1" customWidth="1"/>
    <col min="8" max="8" width="22.7109375" bestFit="1"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7BC1C-85F7-4ED3-AEDC-351316960D4F}">
  <dimension ref="A3:C16"/>
  <sheetViews>
    <sheetView workbookViewId="0">
      <selection activeCell="H21" sqref="H2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10932</v>
      </c>
      <c r="B3" s="16" t="s">
        <v>10946</v>
      </c>
      <c r="C3" s="18" t="s">
        <v>10947</v>
      </c>
    </row>
    <row r="4" spans="1:3" x14ac:dyDescent="0.25">
      <c r="A4" s="32" t="s">
        <v>10934</v>
      </c>
      <c r="B4" s="16">
        <v>95365.937600000019</v>
      </c>
      <c r="C4" s="19">
        <v>9199.2699999999986</v>
      </c>
    </row>
    <row r="5" spans="1:3" x14ac:dyDescent="0.25">
      <c r="A5" s="33" t="s">
        <v>10935</v>
      </c>
      <c r="B5" s="35">
        <v>60172.649400000024</v>
      </c>
      <c r="C5" s="36">
        <v>10288.898699999991</v>
      </c>
    </row>
    <row r="6" spans="1:3" x14ac:dyDescent="0.25">
      <c r="A6" s="33" t="s">
        <v>10936</v>
      </c>
      <c r="B6" s="35">
        <v>199252.98399999991</v>
      </c>
      <c r="C6" s="36">
        <v>26806.573700000015</v>
      </c>
    </row>
    <row r="7" spans="1:3" x14ac:dyDescent="0.25">
      <c r="A7" s="33" t="s">
        <v>10937</v>
      </c>
      <c r="B7" s="35">
        <v>141851.5674</v>
      </c>
      <c r="C7" s="36">
        <v>13437.806799999998</v>
      </c>
    </row>
    <row r="8" spans="1:3" x14ac:dyDescent="0.25">
      <c r="A8" s="33" t="s">
        <v>10938</v>
      </c>
      <c r="B8" s="35">
        <v>156122.28669999994</v>
      </c>
      <c r="C8" s="36">
        <v>22308.51279999999</v>
      </c>
    </row>
    <row r="9" spans="1:3" x14ac:dyDescent="0.25">
      <c r="A9" s="33" t="s">
        <v>10939</v>
      </c>
      <c r="B9" s="35">
        <v>147082.61130000011</v>
      </c>
      <c r="C9" s="36">
        <v>20899.334500000012</v>
      </c>
    </row>
    <row r="10" spans="1:3" x14ac:dyDescent="0.25">
      <c r="A10" s="33" t="s">
        <v>10940</v>
      </c>
      <c r="B10" s="35">
        <v>149580.83800000031</v>
      </c>
      <c r="C10" s="36">
        <v>13535.38299999998</v>
      </c>
    </row>
    <row r="11" spans="1:3" x14ac:dyDescent="0.25">
      <c r="A11" s="33" t="s">
        <v>10941</v>
      </c>
      <c r="B11" s="35">
        <v>159589.45099999988</v>
      </c>
      <c r="C11" s="36">
        <v>21896.715399999972</v>
      </c>
    </row>
    <row r="12" spans="1:3" x14ac:dyDescent="0.25">
      <c r="A12" s="33" t="s">
        <v>10942</v>
      </c>
      <c r="B12" s="35">
        <v>309770.09970000025</v>
      </c>
      <c r="C12" s="36">
        <v>37293.192500000034</v>
      </c>
    </row>
    <row r="13" spans="1:3" x14ac:dyDescent="0.25">
      <c r="A13" s="33" t="s">
        <v>10943</v>
      </c>
      <c r="B13" s="35">
        <v>197115.20170000009</v>
      </c>
      <c r="C13" s="36">
        <v>31469.663800000035</v>
      </c>
    </row>
    <row r="14" spans="1:3" x14ac:dyDescent="0.25">
      <c r="A14" s="33" t="s">
        <v>10944</v>
      </c>
      <c r="B14" s="35">
        <v>349120.07400000008</v>
      </c>
      <c r="C14" s="36">
        <v>35825.536599999927</v>
      </c>
    </row>
    <row r="15" spans="1:3" x14ac:dyDescent="0.25">
      <c r="A15" s="33" t="s">
        <v>10945</v>
      </c>
      <c r="B15" s="35">
        <v>332177.15950000001</v>
      </c>
      <c r="C15" s="36">
        <v>43436.13390000003</v>
      </c>
    </row>
    <row r="16" spans="1:3" x14ac:dyDescent="0.25">
      <c r="A16" s="34" t="s">
        <v>10933</v>
      </c>
      <c r="B16" s="17">
        <v>2297200.8603000008</v>
      </c>
      <c r="C16" s="20">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EED5D-98C5-4368-AD3A-9CB8DABE32CD}">
  <dimension ref="A3:E7"/>
  <sheetViews>
    <sheetView workbookViewId="0">
      <selection activeCell="D15" sqref="D15"/>
    </sheetView>
  </sheetViews>
  <sheetFormatPr defaultRowHeight="15" x14ac:dyDescent="0.25"/>
  <cols>
    <col min="1" max="1" width="14.5703125" bestFit="1" customWidth="1"/>
    <col min="2" max="2" width="12.5703125" bestFit="1" customWidth="1"/>
    <col min="4" max="4" width="14.5703125" bestFit="1" customWidth="1"/>
  </cols>
  <sheetData>
    <row r="3" spans="1:5" x14ac:dyDescent="0.25">
      <c r="A3" s="7" t="s">
        <v>10932</v>
      </c>
      <c r="B3" s="8" t="s">
        <v>10947</v>
      </c>
      <c r="D3" s="23" t="s">
        <v>15</v>
      </c>
      <c r="E3" s="24" t="s">
        <v>21</v>
      </c>
    </row>
    <row r="4" spans="1:5" x14ac:dyDescent="0.25">
      <c r="A4" s="9" t="s">
        <v>32</v>
      </c>
      <c r="B4" s="10">
        <v>18451.272799999992</v>
      </c>
      <c r="D4" t="str">
        <f>A4</f>
        <v>Furniture</v>
      </c>
      <c r="E4" s="25">
        <f>GETPIVOTDATA("Profit",$A$3,"Category",A4)</f>
        <v>18451.272799999992</v>
      </c>
    </row>
    <row r="5" spans="1:5" x14ac:dyDescent="0.25">
      <c r="A5" s="21" t="s">
        <v>46</v>
      </c>
      <c r="B5" s="22">
        <v>122490.8008000001</v>
      </c>
      <c r="D5" t="str">
        <f t="shared" ref="D5:D7" si="0">A5</f>
        <v>Office Supplies</v>
      </c>
      <c r="E5" s="25">
        <f t="shared" ref="E5:E6" si="1">GETPIVOTDATA("Profit",$A$3,"Category",A5)</f>
        <v>122490.8008000001</v>
      </c>
    </row>
    <row r="6" spans="1:5" x14ac:dyDescent="0.25">
      <c r="A6" s="21" t="s">
        <v>71</v>
      </c>
      <c r="B6" s="22">
        <v>145454.9480999998</v>
      </c>
      <c r="D6" t="str">
        <f t="shared" si="0"/>
        <v>Technology</v>
      </c>
      <c r="E6" s="25">
        <f t="shared" si="1"/>
        <v>145454.9480999998</v>
      </c>
    </row>
    <row r="7" spans="1:5" x14ac:dyDescent="0.25">
      <c r="A7" s="11" t="s">
        <v>10933</v>
      </c>
      <c r="B7" s="12">
        <v>286397.02169999992</v>
      </c>
      <c r="D7" t="str">
        <f t="shared" si="0"/>
        <v>Grand Total</v>
      </c>
      <c r="E7" s="2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0A94-5B96-44B4-90B5-DF472FE2EB03}">
  <dimension ref="A3:B7"/>
  <sheetViews>
    <sheetView workbookViewId="0">
      <selection activeCell="G21" sqref="G21"/>
    </sheetView>
  </sheetViews>
  <sheetFormatPr defaultRowHeight="15" x14ac:dyDescent="0.25"/>
  <cols>
    <col min="1" max="1" width="14.5703125" bestFit="1" customWidth="1"/>
    <col min="2" max="2" width="12.140625" bestFit="1" customWidth="1"/>
  </cols>
  <sheetData>
    <row r="3" spans="1:2" x14ac:dyDescent="0.25">
      <c r="A3" s="7" t="s">
        <v>10932</v>
      </c>
      <c r="B3" s="8" t="s">
        <v>10946</v>
      </c>
    </row>
    <row r="4" spans="1:2" x14ac:dyDescent="0.25">
      <c r="A4" s="9" t="s">
        <v>32</v>
      </c>
      <c r="B4" s="26">
        <v>0.32300170530281774</v>
      </c>
    </row>
    <row r="5" spans="1:2" x14ac:dyDescent="0.25">
      <c r="A5" s="21" t="s">
        <v>46</v>
      </c>
      <c r="B5" s="27">
        <v>0.31301008302169103</v>
      </c>
    </row>
    <row r="6" spans="1:2" x14ac:dyDescent="0.25">
      <c r="A6" s="21" t="s">
        <v>71</v>
      </c>
      <c r="B6" s="27">
        <v>0.36398821167549117</v>
      </c>
    </row>
    <row r="7" spans="1:2" x14ac:dyDescent="0.25">
      <c r="A7" s="11" t="s">
        <v>10933</v>
      </c>
      <c r="B7" s="2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1F6CD-B643-42E4-B2CC-AE8C64F9A1FC}">
  <dimension ref="A2:E53"/>
  <sheetViews>
    <sheetView workbookViewId="0">
      <selection activeCell="N15" sqref="N15"/>
    </sheetView>
  </sheetViews>
  <sheetFormatPr defaultRowHeight="15" x14ac:dyDescent="0.25"/>
  <cols>
    <col min="1" max="1" width="18.7109375" bestFit="1" customWidth="1"/>
    <col min="2" max="2" width="12.140625" bestFit="1" customWidth="1"/>
    <col min="4" max="4" width="18.7109375" bestFit="1" customWidth="1"/>
    <col min="5" max="5" width="9.7109375" bestFit="1" customWidth="1"/>
  </cols>
  <sheetData>
    <row r="2" spans="1:5" x14ac:dyDescent="0.25">
      <c r="D2" s="53" t="s">
        <v>10948</v>
      </c>
      <c r="E2" s="54"/>
    </row>
    <row r="3" spans="1:5" x14ac:dyDescent="0.25">
      <c r="A3" s="7" t="s">
        <v>10932</v>
      </c>
      <c r="B3" s="29" t="s">
        <v>10946</v>
      </c>
      <c r="D3" s="23" t="s">
        <v>11</v>
      </c>
      <c r="E3" s="23" t="s">
        <v>18</v>
      </c>
    </row>
    <row r="4" spans="1:5" x14ac:dyDescent="0.25">
      <c r="A4" s="9" t="s">
        <v>358</v>
      </c>
      <c r="B4" s="29">
        <v>19510.639999999992</v>
      </c>
      <c r="D4" t="str">
        <f>A4</f>
        <v>Alabama</v>
      </c>
      <c r="E4" s="25">
        <f>GETPIVOTDATA("Sales",$A$3,"State",A4)</f>
        <v>19510.639999999992</v>
      </c>
    </row>
    <row r="5" spans="1:5" x14ac:dyDescent="0.25">
      <c r="A5" s="21" t="s">
        <v>310</v>
      </c>
      <c r="B5" s="30">
        <v>35282.000999999997</v>
      </c>
      <c r="D5" t="str">
        <f t="shared" ref="D5:D53" si="0">A5</f>
        <v>Arizona</v>
      </c>
      <c r="E5" s="25">
        <f t="shared" ref="E5:E52" si="1">GETPIVOTDATA("Sales",$A$3,"State",A5)</f>
        <v>35282.000999999997</v>
      </c>
    </row>
    <row r="6" spans="1:5" x14ac:dyDescent="0.25">
      <c r="A6" s="21" t="s">
        <v>1707</v>
      </c>
      <c r="B6" s="30">
        <v>11678.129999999997</v>
      </c>
      <c r="D6" t="str">
        <f t="shared" si="0"/>
        <v>Arkansas</v>
      </c>
      <c r="E6" s="25">
        <f t="shared" si="1"/>
        <v>11678.129999999997</v>
      </c>
    </row>
    <row r="7" spans="1:5" x14ac:dyDescent="0.25">
      <c r="A7" s="21" t="s">
        <v>43</v>
      </c>
      <c r="B7" s="30">
        <v>457687.63150000101</v>
      </c>
      <c r="D7" t="str">
        <f t="shared" si="0"/>
        <v>California</v>
      </c>
      <c r="E7" s="25">
        <f t="shared" si="1"/>
        <v>457687.63150000101</v>
      </c>
    </row>
    <row r="8" spans="1:5" x14ac:dyDescent="0.25">
      <c r="A8" s="21" t="s">
        <v>457</v>
      </c>
      <c r="B8" s="30">
        <v>32108.117999999995</v>
      </c>
      <c r="D8" t="str">
        <f t="shared" si="0"/>
        <v>Colorado</v>
      </c>
      <c r="E8" s="25">
        <f t="shared" si="1"/>
        <v>32108.117999999995</v>
      </c>
    </row>
    <row r="9" spans="1:5" x14ac:dyDescent="0.25">
      <c r="A9" s="21" t="s">
        <v>747</v>
      </c>
      <c r="B9" s="30">
        <v>13384.356999999996</v>
      </c>
      <c r="D9" t="str">
        <f t="shared" si="0"/>
        <v>Connecticut</v>
      </c>
      <c r="E9" s="25">
        <f t="shared" si="1"/>
        <v>13384.356999999996</v>
      </c>
    </row>
    <row r="10" spans="1:5" x14ac:dyDescent="0.25">
      <c r="A10" s="21" t="s">
        <v>245</v>
      </c>
      <c r="B10" s="30">
        <v>27451.068999999992</v>
      </c>
      <c r="D10" t="str">
        <f t="shared" si="0"/>
        <v>Delaware</v>
      </c>
      <c r="E10" s="25">
        <f t="shared" si="1"/>
        <v>27451.068999999992</v>
      </c>
    </row>
    <row r="11" spans="1:5" x14ac:dyDescent="0.25">
      <c r="A11" s="21" t="s">
        <v>3034</v>
      </c>
      <c r="B11" s="30">
        <v>2865.0199999999995</v>
      </c>
      <c r="D11" t="str">
        <f t="shared" si="0"/>
        <v>District of Columbia</v>
      </c>
      <c r="E11" s="25">
        <f t="shared" si="1"/>
        <v>2865.0199999999995</v>
      </c>
    </row>
    <row r="12" spans="1:5" x14ac:dyDescent="0.25">
      <c r="A12" s="21" t="s">
        <v>54</v>
      </c>
      <c r="B12" s="30">
        <v>89473.707999999999</v>
      </c>
      <c r="D12" t="str">
        <f t="shared" si="0"/>
        <v>Florida</v>
      </c>
      <c r="E12" s="25">
        <f t="shared" si="1"/>
        <v>89473.707999999999</v>
      </c>
    </row>
    <row r="13" spans="1:5" x14ac:dyDescent="0.25">
      <c r="A13" s="21" t="s">
        <v>1272</v>
      </c>
      <c r="B13" s="30">
        <v>49095.840000000004</v>
      </c>
      <c r="D13" t="str">
        <f t="shared" si="0"/>
        <v>Georgia</v>
      </c>
      <c r="E13" s="25">
        <f t="shared" si="1"/>
        <v>49095.840000000004</v>
      </c>
    </row>
    <row r="14" spans="1:5" x14ac:dyDescent="0.25">
      <c r="A14" s="21" t="s">
        <v>6260</v>
      </c>
      <c r="B14" s="30">
        <v>4382.4860000000017</v>
      </c>
      <c r="D14" t="str">
        <f t="shared" si="0"/>
        <v>Idaho</v>
      </c>
      <c r="E14" s="25">
        <f t="shared" si="1"/>
        <v>4382.4860000000017</v>
      </c>
    </row>
    <row r="15" spans="1:5" x14ac:dyDescent="0.25">
      <c r="A15" s="21" t="s">
        <v>211</v>
      </c>
      <c r="B15" s="30">
        <v>80166.10099999985</v>
      </c>
      <c r="D15" t="str">
        <f t="shared" si="0"/>
        <v>Illinois</v>
      </c>
      <c r="E15" s="25">
        <f t="shared" si="1"/>
        <v>80166.10099999985</v>
      </c>
    </row>
    <row r="16" spans="1:5" x14ac:dyDescent="0.25">
      <c r="A16" s="21" t="s">
        <v>254</v>
      </c>
      <c r="B16" s="30">
        <v>53555.360000000001</v>
      </c>
      <c r="D16" t="str">
        <f t="shared" si="0"/>
        <v>Indiana</v>
      </c>
      <c r="E16" s="25">
        <f t="shared" si="1"/>
        <v>53555.360000000001</v>
      </c>
    </row>
    <row r="17" spans="1:5" x14ac:dyDescent="0.25">
      <c r="A17" s="21" t="s">
        <v>489</v>
      </c>
      <c r="B17" s="30">
        <v>4579.7599999999993</v>
      </c>
      <c r="D17" t="str">
        <f t="shared" si="0"/>
        <v>Iowa</v>
      </c>
      <c r="E17" s="25">
        <f t="shared" si="1"/>
        <v>4579.7599999999993</v>
      </c>
    </row>
    <row r="18" spans="1:5" x14ac:dyDescent="0.25">
      <c r="A18" s="21" t="s">
        <v>4530</v>
      </c>
      <c r="B18" s="30">
        <v>2914.31</v>
      </c>
      <c r="D18" t="str">
        <f t="shared" si="0"/>
        <v>Kansas</v>
      </c>
      <c r="E18" s="25">
        <f t="shared" si="1"/>
        <v>2914.31</v>
      </c>
    </row>
    <row r="19" spans="1:5" x14ac:dyDescent="0.25">
      <c r="A19" s="21" t="s">
        <v>29</v>
      </c>
      <c r="B19" s="30">
        <v>36591.749999999971</v>
      </c>
      <c r="D19" t="str">
        <f t="shared" si="0"/>
        <v>Kentucky</v>
      </c>
      <c r="E19" s="25">
        <f t="shared" si="1"/>
        <v>36591.749999999971</v>
      </c>
    </row>
    <row r="20" spans="1:5" x14ac:dyDescent="0.25">
      <c r="A20" s="21" t="s">
        <v>736</v>
      </c>
      <c r="B20" s="30">
        <v>9217.0299999999988</v>
      </c>
      <c r="D20" t="str">
        <f t="shared" si="0"/>
        <v>Louisiana</v>
      </c>
      <c r="E20" s="25">
        <f t="shared" si="1"/>
        <v>9217.0299999999988</v>
      </c>
    </row>
    <row r="21" spans="1:5" x14ac:dyDescent="0.25">
      <c r="A21" s="21" t="s">
        <v>5235</v>
      </c>
      <c r="B21" s="30">
        <v>1270.53</v>
      </c>
      <c r="D21" t="str">
        <f t="shared" si="0"/>
        <v>Maine</v>
      </c>
      <c r="E21" s="25">
        <f t="shared" si="1"/>
        <v>1270.53</v>
      </c>
    </row>
    <row r="22" spans="1:5" x14ac:dyDescent="0.25">
      <c r="A22" s="21" t="s">
        <v>2735</v>
      </c>
      <c r="B22" s="30">
        <v>23705.523000000005</v>
      </c>
      <c r="D22" t="str">
        <f t="shared" si="0"/>
        <v>Maryland</v>
      </c>
      <c r="E22" s="25">
        <f t="shared" si="1"/>
        <v>23705.523000000005</v>
      </c>
    </row>
    <row r="23" spans="1:5" x14ac:dyDescent="0.25">
      <c r="A23" s="21" t="s">
        <v>1245</v>
      </c>
      <c r="B23" s="30">
        <v>28634.43399999999</v>
      </c>
      <c r="D23" t="str">
        <f t="shared" si="0"/>
        <v>Massachusetts</v>
      </c>
      <c r="E23" s="25">
        <f t="shared" si="1"/>
        <v>28634.43399999999</v>
      </c>
    </row>
    <row r="24" spans="1:5" x14ac:dyDescent="0.25">
      <c r="A24" s="21" t="s">
        <v>238</v>
      </c>
      <c r="B24" s="30">
        <v>76269.614000000016</v>
      </c>
      <c r="D24" t="str">
        <f t="shared" si="0"/>
        <v>Michigan</v>
      </c>
      <c r="E24" s="25">
        <f t="shared" si="1"/>
        <v>76269.614000000016</v>
      </c>
    </row>
    <row r="25" spans="1:5" x14ac:dyDescent="0.25">
      <c r="A25" s="21" t="s">
        <v>229</v>
      </c>
      <c r="B25" s="30">
        <v>29863.149999999994</v>
      </c>
      <c r="D25" t="str">
        <f t="shared" si="0"/>
        <v>Minnesota</v>
      </c>
      <c r="E25" s="25">
        <f t="shared" si="1"/>
        <v>29863.149999999994</v>
      </c>
    </row>
    <row r="26" spans="1:5" x14ac:dyDescent="0.25">
      <c r="A26" s="21" t="s">
        <v>1487</v>
      </c>
      <c r="B26" s="30">
        <v>10771.34</v>
      </c>
      <c r="D26" t="str">
        <f t="shared" si="0"/>
        <v>Mississippi</v>
      </c>
      <c r="E26" s="25">
        <f t="shared" si="1"/>
        <v>10771.34</v>
      </c>
    </row>
    <row r="27" spans="1:5" x14ac:dyDescent="0.25">
      <c r="A27" s="21" t="s">
        <v>596</v>
      </c>
      <c r="B27" s="30">
        <v>22205.149999999998</v>
      </c>
      <c r="D27" t="str">
        <f t="shared" si="0"/>
        <v>Missouri</v>
      </c>
      <c r="E27" s="25">
        <f t="shared" si="1"/>
        <v>22205.149999999998</v>
      </c>
    </row>
    <row r="28" spans="1:5" x14ac:dyDescent="0.25">
      <c r="A28" s="21" t="s">
        <v>1762</v>
      </c>
      <c r="B28" s="30">
        <v>5589.3519999999971</v>
      </c>
      <c r="D28" t="str">
        <f t="shared" si="0"/>
        <v>Montana</v>
      </c>
      <c r="E28" s="25">
        <f t="shared" si="1"/>
        <v>5589.3519999999971</v>
      </c>
    </row>
    <row r="29" spans="1:5" x14ac:dyDescent="0.25">
      <c r="A29" s="21" t="s">
        <v>138</v>
      </c>
      <c r="B29" s="30">
        <v>7464.9299999999985</v>
      </c>
      <c r="D29" t="str">
        <f t="shared" si="0"/>
        <v>Nebraska</v>
      </c>
      <c r="E29" s="25">
        <f t="shared" si="1"/>
        <v>7464.9299999999985</v>
      </c>
    </row>
    <row r="30" spans="1:5" x14ac:dyDescent="0.25">
      <c r="A30" s="21" t="s">
        <v>1392</v>
      </c>
      <c r="B30" s="30">
        <v>16729.101999999999</v>
      </c>
      <c r="D30" t="str">
        <f t="shared" si="0"/>
        <v>Nevada</v>
      </c>
      <c r="E30" s="25">
        <f t="shared" si="1"/>
        <v>16729.101999999999</v>
      </c>
    </row>
    <row r="31" spans="1:5" x14ac:dyDescent="0.25">
      <c r="A31" s="21" t="s">
        <v>2694</v>
      </c>
      <c r="B31" s="30">
        <v>7292.5239999999994</v>
      </c>
      <c r="D31" t="str">
        <f t="shared" si="0"/>
        <v>New Hampshire</v>
      </c>
      <c r="E31" s="25">
        <f t="shared" si="1"/>
        <v>7292.5239999999994</v>
      </c>
    </row>
    <row r="32" spans="1:5" x14ac:dyDescent="0.25">
      <c r="A32" s="21" t="s">
        <v>788</v>
      </c>
      <c r="B32" s="30">
        <v>35764.312000000013</v>
      </c>
      <c r="D32" t="str">
        <f t="shared" si="0"/>
        <v>New Jersey</v>
      </c>
      <c r="E32" s="25">
        <f t="shared" si="1"/>
        <v>35764.312000000013</v>
      </c>
    </row>
    <row r="33" spans="1:5" x14ac:dyDescent="0.25">
      <c r="A33" s="21" t="s">
        <v>668</v>
      </c>
      <c r="B33" s="30">
        <v>4783.5220000000008</v>
      </c>
      <c r="D33" t="str">
        <f t="shared" si="0"/>
        <v>New Mexico</v>
      </c>
      <c r="E33" s="25">
        <f t="shared" si="1"/>
        <v>4783.5220000000008</v>
      </c>
    </row>
    <row r="34" spans="1:5" x14ac:dyDescent="0.25">
      <c r="A34" s="21" t="s">
        <v>267</v>
      </c>
      <c r="B34" s="30">
        <v>310876.27099999978</v>
      </c>
      <c r="D34" t="str">
        <f t="shared" si="0"/>
        <v>New York</v>
      </c>
      <c r="E34" s="25">
        <f t="shared" si="1"/>
        <v>310876.27099999978</v>
      </c>
    </row>
    <row r="35" spans="1:5" x14ac:dyDescent="0.25">
      <c r="A35" s="21" t="s">
        <v>88</v>
      </c>
      <c r="B35" s="30">
        <v>55603.163999999968</v>
      </c>
      <c r="D35" t="str">
        <f t="shared" si="0"/>
        <v>North Carolina</v>
      </c>
      <c r="E35" s="25">
        <f t="shared" si="1"/>
        <v>55603.163999999968</v>
      </c>
    </row>
    <row r="36" spans="1:5" x14ac:dyDescent="0.25">
      <c r="A36" s="21" t="s">
        <v>7449</v>
      </c>
      <c r="B36" s="30">
        <v>919.91</v>
      </c>
      <c r="D36" t="str">
        <f t="shared" si="0"/>
        <v>North Dakota</v>
      </c>
      <c r="E36" s="25">
        <f t="shared" si="1"/>
        <v>919.91</v>
      </c>
    </row>
    <row r="37" spans="1:5" x14ac:dyDescent="0.25">
      <c r="A37" s="21" t="s">
        <v>498</v>
      </c>
      <c r="B37" s="30">
        <v>78258.135999999926</v>
      </c>
      <c r="D37" t="str">
        <f t="shared" si="0"/>
        <v>Ohio</v>
      </c>
      <c r="E37" s="25">
        <f t="shared" si="1"/>
        <v>78258.135999999926</v>
      </c>
    </row>
    <row r="38" spans="1:5" x14ac:dyDescent="0.25">
      <c r="A38" s="21" t="s">
        <v>649</v>
      </c>
      <c r="B38" s="30">
        <v>19683.390000000003</v>
      </c>
      <c r="D38" t="str">
        <f t="shared" si="0"/>
        <v>Oklahoma</v>
      </c>
      <c r="E38" s="25">
        <f t="shared" si="1"/>
        <v>19683.390000000003</v>
      </c>
    </row>
    <row r="39" spans="1:5" x14ac:dyDescent="0.25">
      <c r="A39" s="21" t="s">
        <v>420</v>
      </c>
      <c r="B39" s="30">
        <v>17431.149999999991</v>
      </c>
      <c r="D39" t="str">
        <f t="shared" si="0"/>
        <v>Oregon</v>
      </c>
      <c r="E39" s="25">
        <f t="shared" si="1"/>
        <v>17431.149999999991</v>
      </c>
    </row>
    <row r="40" spans="1:5" x14ac:dyDescent="0.25">
      <c r="A40" s="21" t="s">
        <v>147</v>
      </c>
      <c r="B40" s="30">
        <v>116511.91400000003</v>
      </c>
      <c r="D40" t="str">
        <f t="shared" si="0"/>
        <v>Pennsylvania</v>
      </c>
      <c r="E40" s="25">
        <f t="shared" si="1"/>
        <v>116511.91400000003</v>
      </c>
    </row>
    <row r="41" spans="1:5" x14ac:dyDescent="0.25">
      <c r="A41" s="21" t="s">
        <v>1399</v>
      </c>
      <c r="B41" s="30">
        <v>22627.955999999995</v>
      </c>
      <c r="D41" t="str">
        <f t="shared" si="0"/>
        <v>Rhode Island</v>
      </c>
      <c r="E41" s="25">
        <f t="shared" si="1"/>
        <v>22627.955999999995</v>
      </c>
    </row>
    <row r="42" spans="1:5" x14ac:dyDescent="0.25">
      <c r="A42" s="21" t="s">
        <v>383</v>
      </c>
      <c r="B42" s="30">
        <v>8481.7099999999991</v>
      </c>
      <c r="D42" t="str">
        <f t="shared" si="0"/>
        <v>South Carolina</v>
      </c>
      <c r="E42" s="25">
        <f t="shared" si="1"/>
        <v>8481.7099999999991</v>
      </c>
    </row>
    <row r="43" spans="1:5" x14ac:dyDescent="0.25">
      <c r="A43" s="21" t="s">
        <v>5326</v>
      </c>
      <c r="B43" s="30">
        <v>1315.5600000000002</v>
      </c>
      <c r="D43" t="str">
        <f t="shared" si="0"/>
        <v>South Dakota</v>
      </c>
      <c r="E43" s="25">
        <f t="shared" si="1"/>
        <v>1315.5600000000002</v>
      </c>
    </row>
    <row r="44" spans="1:5" x14ac:dyDescent="0.25">
      <c r="A44" s="21" t="s">
        <v>335</v>
      </c>
      <c r="B44" s="30">
        <v>30661.872999999981</v>
      </c>
      <c r="D44" t="str">
        <f t="shared" si="0"/>
        <v>Tennessee</v>
      </c>
      <c r="E44" s="25">
        <f t="shared" si="1"/>
        <v>30661.872999999981</v>
      </c>
    </row>
    <row r="45" spans="1:5" x14ac:dyDescent="0.25">
      <c r="A45" s="21" t="s">
        <v>104</v>
      </c>
      <c r="B45" s="30">
        <v>170188.04580000002</v>
      </c>
      <c r="D45" t="str">
        <f t="shared" si="0"/>
        <v>Texas</v>
      </c>
      <c r="E45" s="25">
        <f t="shared" si="1"/>
        <v>170188.04580000002</v>
      </c>
    </row>
    <row r="46" spans="1:5" x14ac:dyDescent="0.25">
      <c r="A46" s="21" t="s">
        <v>121</v>
      </c>
      <c r="B46" s="30">
        <v>11220.055999999999</v>
      </c>
      <c r="D46" t="str">
        <f t="shared" si="0"/>
        <v>Utah</v>
      </c>
      <c r="E46" s="25">
        <f t="shared" si="1"/>
        <v>11220.055999999999</v>
      </c>
    </row>
    <row r="47" spans="1:5" x14ac:dyDescent="0.25">
      <c r="A47" s="21" t="s">
        <v>5203</v>
      </c>
      <c r="B47" s="30">
        <v>8929.369999999999</v>
      </c>
      <c r="D47" t="str">
        <f t="shared" si="0"/>
        <v>Vermont</v>
      </c>
      <c r="E47" s="25">
        <f t="shared" si="1"/>
        <v>8929.369999999999</v>
      </c>
    </row>
    <row r="48" spans="1:5" x14ac:dyDescent="0.25">
      <c r="A48" s="21" t="s">
        <v>319</v>
      </c>
      <c r="B48" s="30">
        <v>70636.719999999987</v>
      </c>
      <c r="D48" t="str">
        <f t="shared" si="0"/>
        <v>Virginia</v>
      </c>
      <c r="E48" s="25">
        <f t="shared" si="1"/>
        <v>70636.719999999987</v>
      </c>
    </row>
    <row r="49" spans="1:5" x14ac:dyDescent="0.25">
      <c r="A49" s="21" t="s">
        <v>96</v>
      </c>
      <c r="B49" s="30">
        <v>138641.26999999993</v>
      </c>
      <c r="D49" t="str">
        <f t="shared" si="0"/>
        <v>Washington</v>
      </c>
      <c r="E49" s="25">
        <f t="shared" si="1"/>
        <v>138641.26999999993</v>
      </c>
    </row>
    <row r="50" spans="1:5" x14ac:dyDescent="0.25">
      <c r="A50" s="21" t="s">
        <v>9726</v>
      </c>
      <c r="B50" s="30">
        <v>1209.8240000000001</v>
      </c>
      <c r="D50" t="str">
        <f t="shared" si="0"/>
        <v>West Virginia</v>
      </c>
      <c r="E50" s="25">
        <f t="shared" si="1"/>
        <v>1209.8240000000001</v>
      </c>
    </row>
    <row r="51" spans="1:5" x14ac:dyDescent="0.25">
      <c r="A51" s="21" t="s">
        <v>114</v>
      </c>
      <c r="B51" s="30">
        <v>32114.610000000019</v>
      </c>
      <c r="D51" t="str">
        <f t="shared" si="0"/>
        <v>Wisconsin</v>
      </c>
      <c r="E51" s="25">
        <f t="shared" si="1"/>
        <v>32114.610000000019</v>
      </c>
    </row>
    <row r="52" spans="1:5" x14ac:dyDescent="0.25">
      <c r="A52" s="21" t="s">
        <v>8542</v>
      </c>
      <c r="B52" s="30">
        <v>1603.1360000000002</v>
      </c>
      <c r="D52" t="str">
        <f t="shared" si="0"/>
        <v>Wyoming</v>
      </c>
      <c r="E52" s="25">
        <f t="shared" si="1"/>
        <v>1603.1360000000002</v>
      </c>
    </row>
    <row r="53" spans="1:5" x14ac:dyDescent="0.25">
      <c r="A53" s="11" t="s">
        <v>10933</v>
      </c>
      <c r="B53" s="31">
        <v>2297200.8603000003</v>
      </c>
      <c r="D53" t="str">
        <f t="shared" si="0"/>
        <v>Grand Total</v>
      </c>
      <c r="E53" s="25">
        <f>GETPIVOTDATA("Sales",$A$3)</f>
        <v>2297200.8603000003</v>
      </c>
    </row>
  </sheetData>
  <mergeCells count="1">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3C692-3211-4FF2-8949-BBC8F99AAF8F}">
  <dimension ref="A3:B9"/>
  <sheetViews>
    <sheetView workbookViewId="0">
      <selection activeCell="K18" sqref="K18"/>
    </sheetView>
  </sheetViews>
  <sheetFormatPr defaultRowHeight="15" x14ac:dyDescent="0.25"/>
  <cols>
    <col min="1" max="1" width="13.140625" bestFit="1" customWidth="1"/>
    <col min="2" max="2" width="12.140625" bestFit="1" customWidth="1"/>
  </cols>
  <sheetData>
    <row r="3" spans="1:2" x14ac:dyDescent="0.25">
      <c r="A3" s="7" t="s">
        <v>10932</v>
      </c>
      <c r="B3" s="29" t="s">
        <v>10946</v>
      </c>
    </row>
    <row r="4" spans="1:2" x14ac:dyDescent="0.25">
      <c r="A4" s="9" t="s">
        <v>75</v>
      </c>
      <c r="B4" s="29">
        <v>203412.73300000009</v>
      </c>
    </row>
    <row r="5" spans="1:2" x14ac:dyDescent="0.25">
      <c r="A5" s="21" t="s">
        <v>56</v>
      </c>
      <c r="B5" s="30">
        <v>206965.53200000009</v>
      </c>
    </row>
    <row r="6" spans="1:2" x14ac:dyDescent="0.25">
      <c r="A6" s="21" t="s">
        <v>59</v>
      </c>
      <c r="B6" s="30">
        <v>223843.60800000012</v>
      </c>
    </row>
    <row r="7" spans="1:2" x14ac:dyDescent="0.25">
      <c r="A7" s="21" t="s">
        <v>36</v>
      </c>
      <c r="B7" s="30">
        <v>328449.1030000007</v>
      </c>
    </row>
    <row r="8" spans="1:2" x14ac:dyDescent="0.25">
      <c r="A8" s="21" t="s">
        <v>72</v>
      </c>
      <c r="B8" s="30">
        <v>330007.05400000012</v>
      </c>
    </row>
    <row r="9" spans="1:2" x14ac:dyDescent="0.25">
      <c r="A9" s="11" t="s">
        <v>10933</v>
      </c>
      <c r="B9" s="31">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8E005-DE10-4E15-B8C7-DC170FC4FABD}">
  <dimension ref="A3:N17"/>
  <sheetViews>
    <sheetView topLeftCell="E1" workbookViewId="0">
      <selection activeCell="L17" sqref="L17"/>
    </sheetView>
  </sheetViews>
  <sheetFormatPr defaultRowHeight="15" x14ac:dyDescent="0.25"/>
  <cols>
    <col min="1" max="1" width="13.140625" bestFit="1" customWidth="1"/>
    <col min="2" max="2" width="12.140625" bestFit="1" customWidth="1"/>
    <col min="4" max="4" width="13.140625" bestFit="1" customWidth="1"/>
    <col min="5" max="6" width="12.5703125" bestFit="1" customWidth="1"/>
    <col min="7" max="7" width="13.140625" bestFit="1" customWidth="1"/>
    <col min="8" max="8" width="15.42578125" bestFit="1" customWidth="1"/>
    <col min="9" max="9" width="6.140625" customWidth="1"/>
    <col min="10" max="10" width="13.140625" bestFit="1" customWidth="1"/>
    <col min="11" max="11" width="20.140625" bestFit="1" customWidth="1"/>
    <col min="12" max="12" width="7.42578125" customWidth="1"/>
    <col min="13" max="13" width="13.140625" bestFit="1" customWidth="1"/>
    <col min="14" max="14" width="19.42578125" bestFit="1" customWidth="1"/>
  </cols>
  <sheetData>
    <row r="3" spans="1:14" x14ac:dyDescent="0.25">
      <c r="A3" s="7" t="s">
        <v>10932</v>
      </c>
      <c r="B3" s="29" t="s">
        <v>10946</v>
      </c>
      <c r="D3" s="7" t="s">
        <v>10932</v>
      </c>
      <c r="E3" s="29" t="s">
        <v>10947</v>
      </c>
      <c r="G3" s="7" t="s">
        <v>10932</v>
      </c>
      <c r="H3" s="10" t="s">
        <v>10949</v>
      </c>
      <c r="J3" s="7" t="s">
        <v>10932</v>
      </c>
      <c r="K3" s="29" t="s">
        <v>10950</v>
      </c>
      <c r="M3" s="7" t="s">
        <v>10932</v>
      </c>
      <c r="N3" s="29" t="s">
        <v>10951</v>
      </c>
    </row>
    <row r="4" spans="1:14" x14ac:dyDescent="0.25">
      <c r="A4" s="32" t="s">
        <v>10934</v>
      </c>
      <c r="B4" s="29">
        <v>95365.937600000019</v>
      </c>
      <c r="D4" s="32" t="s">
        <v>10934</v>
      </c>
      <c r="E4" s="29">
        <v>9199.2699999999986</v>
      </c>
      <c r="G4" s="32" t="s">
        <v>10934</v>
      </c>
      <c r="H4" s="40">
        <v>1500</v>
      </c>
      <c r="J4" s="32" t="s">
        <v>10934</v>
      </c>
      <c r="K4" s="40">
        <v>387</v>
      </c>
      <c r="M4" s="32" t="s">
        <v>10934</v>
      </c>
      <c r="N4" s="26">
        <v>9.6462848596792869E-2</v>
      </c>
    </row>
    <row r="5" spans="1:14" x14ac:dyDescent="0.25">
      <c r="A5" s="33" t="s">
        <v>10935</v>
      </c>
      <c r="B5" s="30">
        <v>60172.649400000024</v>
      </c>
      <c r="D5" s="33" t="s">
        <v>10935</v>
      </c>
      <c r="E5" s="30">
        <v>10288.898699999991</v>
      </c>
      <c r="G5" s="33" t="s">
        <v>10935</v>
      </c>
      <c r="H5" s="41">
        <v>1068</v>
      </c>
      <c r="J5" s="33" t="s">
        <v>10935</v>
      </c>
      <c r="K5" s="41">
        <v>301</v>
      </c>
      <c r="M5" s="33" t="s">
        <v>10935</v>
      </c>
      <c r="N5" s="27">
        <v>0.17098962406664425</v>
      </c>
    </row>
    <row r="6" spans="1:14" x14ac:dyDescent="0.25">
      <c r="A6" s="33" t="s">
        <v>10936</v>
      </c>
      <c r="B6" s="30">
        <v>199252.98399999991</v>
      </c>
      <c r="D6" s="33" t="s">
        <v>10936</v>
      </c>
      <c r="E6" s="30">
        <v>26806.573700000015</v>
      </c>
      <c r="G6" s="33" t="s">
        <v>10936</v>
      </c>
      <c r="H6" s="41">
        <v>2491</v>
      </c>
      <c r="J6" s="33" t="s">
        <v>10936</v>
      </c>
      <c r="K6" s="41">
        <v>680</v>
      </c>
      <c r="M6" s="33" t="s">
        <v>10936</v>
      </c>
      <c r="N6" s="27">
        <v>0.13453536886554246</v>
      </c>
    </row>
    <row r="7" spans="1:14" x14ac:dyDescent="0.25">
      <c r="A7" s="33" t="s">
        <v>10937</v>
      </c>
      <c r="B7" s="30">
        <v>141851.5674</v>
      </c>
      <c r="D7" s="33" t="s">
        <v>10937</v>
      </c>
      <c r="E7" s="30">
        <v>13437.806799999998</v>
      </c>
      <c r="G7" s="33" t="s">
        <v>10937</v>
      </c>
      <c r="H7" s="41">
        <v>2441</v>
      </c>
      <c r="J7" s="33" t="s">
        <v>10937</v>
      </c>
      <c r="K7" s="41">
        <v>663</v>
      </c>
      <c r="M7" s="33" t="s">
        <v>10937</v>
      </c>
      <c r="N7" s="27">
        <v>9.4731465053942004E-2</v>
      </c>
    </row>
    <row r="8" spans="1:14" x14ac:dyDescent="0.25">
      <c r="A8" s="33" t="s">
        <v>10938</v>
      </c>
      <c r="B8" s="30">
        <v>156122.28669999994</v>
      </c>
      <c r="D8" s="33" t="s">
        <v>10938</v>
      </c>
      <c r="E8" s="30">
        <v>22308.51279999999</v>
      </c>
      <c r="G8" s="33" t="s">
        <v>10938</v>
      </c>
      <c r="H8" s="41">
        <v>2850</v>
      </c>
      <c r="J8" s="33" t="s">
        <v>10938</v>
      </c>
      <c r="K8" s="41">
        <v>750</v>
      </c>
      <c r="M8" s="33" t="s">
        <v>10938</v>
      </c>
      <c r="N8" s="27">
        <v>0.14289127626517142</v>
      </c>
    </row>
    <row r="9" spans="1:14" x14ac:dyDescent="0.25">
      <c r="A9" s="33" t="s">
        <v>10939</v>
      </c>
      <c r="B9" s="30">
        <v>147082.61130000011</v>
      </c>
      <c r="D9" s="33" t="s">
        <v>10939</v>
      </c>
      <c r="E9" s="30">
        <v>20899.334500000012</v>
      </c>
      <c r="G9" s="33" t="s">
        <v>10939</v>
      </c>
      <c r="H9" s="41">
        <v>2644</v>
      </c>
      <c r="J9" s="33" t="s">
        <v>10939</v>
      </c>
      <c r="K9" s="41">
        <v>709</v>
      </c>
      <c r="M9" s="33" t="s">
        <v>10939</v>
      </c>
      <c r="N9" s="27">
        <v>0.1420924901678027</v>
      </c>
    </row>
    <row r="10" spans="1:14" x14ac:dyDescent="0.25">
      <c r="A10" s="33" t="s">
        <v>10940</v>
      </c>
      <c r="B10" s="30">
        <v>149580.83800000031</v>
      </c>
      <c r="D10" s="33" t="s">
        <v>10940</v>
      </c>
      <c r="E10" s="30">
        <v>13535.38299999998</v>
      </c>
      <c r="G10" s="33" t="s">
        <v>10940</v>
      </c>
      <c r="H10" s="41">
        <v>2705</v>
      </c>
      <c r="J10" s="33" t="s">
        <v>10940</v>
      </c>
      <c r="K10" s="41">
        <v>708</v>
      </c>
      <c r="M10" s="33" t="s">
        <v>10940</v>
      </c>
      <c r="N10" s="27">
        <v>9.0488749635163512E-2</v>
      </c>
    </row>
    <row r="11" spans="1:14" x14ac:dyDescent="0.25">
      <c r="A11" s="33" t="s">
        <v>10941</v>
      </c>
      <c r="B11" s="30">
        <v>159589.45099999988</v>
      </c>
      <c r="D11" s="33" t="s">
        <v>10941</v>
      </c>
      <c r="E11" s="30">
        <v>21896.715399999972</v>
      </c>
      <c r="G11" s="33" t="s">
        <v>10941</v>
      </c>
      <c r="H11" s="41">
        <v>2796</v>
      </c>
      <c r="J11" s="33" t="s">
        <v>10941</v>
      </c>
      <c r="K11" s="41">
        <v>710</v>
      </c>
      <c r="M11" s="33" t="s">
        <v>10941</v>
      </c>
      <c r="N11" s="27">
        <v>0.13720653378273723</v>
      </c>
    </row>
    <row r="12" spans="1:14" x14ac:dyDescent="0.25">
      <c r="A12" s="33" t="s">
        <v>10942</v>
      </c>
      <c r="B12" s="30">
        <v>309770.09970000025</v>
      </c>
      <c r="D12" s="33" t="s">
        <v>10942</v>
      </c>
      <c r="E12" s="30">
        <v>37293.192500000034</v>
      </c>
      <c r="G12" s="33" t="s">
        <v>10942</v>
      </c>
      <c r="H12" s="41">
        <v>5073</v>
      </c>
      <c r="J12" s="33" t="s">
        <v>10942</v>
      </c>
      <c r="K12" s="41">
        <v>1386</v>
      </c>
      <c r="M12" s="33" t="s">
        <v>10942</v>
      </c>
      <c r="N12" s="27">
        <v>0.12038990379031732</v>
      </c>
    </row>
    <row r="13" spans="1:14" x14ac:dyDescent="0.25">
      <c r="A13" s="33" t="s">
        <v>10943</v>
      </c>
      <c r="B13" s="30">
        <v>197115.20170000009</v>
      </c>
      <c r="D13" s="33" t="s">
        <v>10943</v>
      </c>
      <c r="E13" s="30">
        <v>31469.663800000035</v>
      </c>
      <c r="G13" s="33" t="s">
        <v>10943</v>
      </c>
      <c r="H13" s="41">
        <v>3095</v>
      </c>
      <c r="J13" s="33" t="s">
        <v>10943</v>
      </c>
      <c r="K13" s="41">
        <v>817</v>
      </c>
      <c r="M13" s="33" t="s">
        <v>10943</v>
      </c>
      <c r="N13" s="27">
        <v>0.15965112547684351</v>
      </c>
    </row>
    <row r="14" spans="1:14" x14ac:dyDescent="0.25">
      <c r="A14" s="33" t="s">
        <v>10944</v>
      </c>
      <c r="B14" s="30">
        <v>349120.07400000008</v>
      </c>
      <c r="D14" s="33" t="s">
        <v>10944</v>
      </c>
      <c r="E14" s="30">
        <v>35825.536599999927</v>
      </c>
      <c r="G14" s="33" t="s">
        <v>10944</v>
      </c>
      <c r="H14" s="41">
        <v>5741</v>
      </c>
      <c r="J14" s="33" t="s">
        <v>10944</v>
      </c>
      <c r="K14" s="41">
        <v>1462</v>
      </c>
      <c r="M14" s="33" t="s">
        <v>10944</v>
      </c>
      <c r="N14" s="27">
        <v>0.10261666191099604</v>
      </c>
    </row>
    <row r="15" spans="1:14" x14ac:dyDescent="0.25">
      <c r="A15" s="33" t="s">
        <v>10945</v>
      </c>
      <c r="B15" s="30">
        <v>332177.15950000001</v>
      </c>
      <c r="D15" s="33" t="s">
        <v>10945</v>
      </c>
      <c r="E15" s="30">
        <v>43436.13390000003</v>
      </c>
      <c r="G15" s="33" t="s">
        <v>10945</v>
      </c>
      <c r="H15" s="41">
        <v>5469</v>
      </c>
      <c r="J15" s="33" t="s">
        <v>10945</v>
      </c>
      <c r="K15" s="41">
        <v>1421</v>
      </c>
      <c r="M15" s="33" t="s">
        <v>10945</v>
      </c>
      <c r="N15" s="27">
        <v>0.13076195234308405</v>
      </c>
    </row>
    <row r="16" spans="1:14" x14ac:dyDescent="0.25">
      <c r="A16" s="34" t="s">
        <v>10933</v>
      </c>
      <c r="B16" s="31">
        <v>2297200.8603000008</v>
      </c>
      <c r="D16" s="34" t="s">
        <v>10933</v>
      </c>
      <c r="E16" s="31">
        <v>286397.02169999998</v>
      </c>
      <c r="G16" s="34" t="s">
        <v>10933</v>
      </c>
      <c r="H16" s="42">
        <v>37873</v>
      </c>
      <c r="J16" s="34" t="s">
        <v>10933</v>
      </c>
      <c r="K16" s="42">
        <v>9994</v>
      </c>
      <c r="M16" s="34" t="s">
        <v>10933</v>
      </c>
      <c r="N16" s="28">
        <v>0.12467217240315856</v>
      </c>
    </row>
    <row r="17" spans="2:14" x14ac:dyDescent="0.25">
      <c r="B17" s="25">
        <f>GETPIVOTDATA("Sales",$A$3)</f>
        <v>2297200.8603000008</v>
      </c>
      <c r="E17" s="25">
        <f>GETPIVOTDATA("Profit",$D$3)</f>
        <v>286397.02169999998</v>
      </c>
      <c r="H17" s="43">
        <f>GETPIVOTDATA("Quantity",$G$3)</f>
        <v>37873</v>
      </c>
      <c r="K17" s="43">
        <f>GETPIVOTDATA("Customer ID",$J$3)</f>
        <v>9994</v>
      </c>
      <c r="N17" s="39">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F502-61E6-4F48-88C4-317624C3219D}">
  <dimension ref="A3:F10"/>
  <sheetViews>
    <sheetView zoomScale="91" zoomScaleNormal="91" workbookViewId="0">
      <selection activeCell="F10" sqref="F10"/>
    </sheetView>
  </sheetViews>
  <sheetFormatPr defaultRowHeight="15" x14ac:dyDescent="0.25"/>
  <cols>
    <col min="1" max="2" width="13.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7" t="s">
        <v>10932</v>
      </c>
      <c r="B3" s="6" t="s">
        <v>10946</v>
      </c>
      <c r="C3" s="44" t="s">
        <v>10947</v>
      </c>
      <c r="D3" s="44" t="s">
        <v>10949</v>
      </c>
      <c r="E3" s="44" t="s">
        <v>10952</v>
      </c>
      <c r="F3" s="13" t="s">
        <v>10951</v>
      </c>
    </row>
    <row r="4" spans="1:6" x14ac:dyDescent="0.25">
      <c r="A4" s="9">
        <v>2011</v>
      </c>
      <c r="B4" s="14">
        <v>484247.49810000096</v>
      </c>
      <c r="C4" s="45">
        <v>49543.974100000007</v>
      </c>
      <c r="D4" s="45">
        <v>7581</v>
      </c>
      <c r="E4" s="45">
        <v>1993</v>
      </c>
      <c r="F4" s="15">
        <v>0.10231126499236715</v>
      </c>
    </row>
    <row r="5" spans="1:6" x14ac:dyDescent="0.25">
      <c r="A5" s="21">
        <v>2012</v>
      </c>
      <c r="B5" s="38">
        <v>470532.50899999985</v>
      </c>
      <c r="C5" s="46">
        <v>61618.603700000051</v>
      </c>
      <c r="D5" s="46">
        <v>7979</v>
      </c>
      <c r="E5" s="46">
        <v>2102</v>
      </c>
      <c r="F5" s="37">
        <v>0.13095504034557592</v>
      </c>
    </row>
    <row r="6" spans="1:6" x14ac:dyDescent="0.25">
      <c r="A6" s="21">
        <v>2013</v>
      </c>
      <c r="B6" s="38">
        <v>608473.83000000066</v>
      </c>
      <c r="C6" s="46">
        <v>81726.930800000177</v>
      </c>
      <c r="D6" s="46">
        <v>9810</v>
      </c>
      <c r="E6" s="46">
        <v>2580</v>
      </c>
      <c r="F6" s="37">
        <v>0.13431461924993568</v>
      </c>
    </row>
    <row r="7" spans="1:6" x14ac:dyDescent="0.25">
      <c r="A7" s="47">
        <v>2014</v>
      </c>
      <c r="B7" s="48">
        <v>733947.0231999997</v>
      </c>
      <c r="C7" s="49">
        <v>93507.513099999967</v>
      </c>
      <c r="D7" s="49">
        <v>12503</v>
      </c>
      <c r="E7" s="49">
        <v>3319</v>
      </c>
      <c r="F7" s="50">
        <v>0.12740362743390987</v>
      </c>
    </row>
    <row r="10" spans="1:6" x14ac:dyDescent="0.25">
      <c r="A10" s="23" t="s">
        <v>10953</v>
      </c>
      <c r="B10" s="51">
        <f>GETPIVOTDATA("Sum of Sales",$A$3,"Year",2014)/GETPIVOTDATA("Sum of Sales",$A$3,"Year",2013)-1</f>
        <v>0.20620967905883303</v>
      </c>
      <c r="C10" s="51">
        <f>GETPIVOTDATA("Sum of Profit",$A$3,"Year",2014)/GETPIVOTDATA("Sum of Profit",$A$3,"Year",2013)-1</f>
        <v>0.14414565902185772</v>
      </c>
      <c r="D10" s="51">
        <f>GETPIVOTDATA("Sum of Quantity",$A$3,"Year",2014)/GETPIVOTDATA("Sum of Quantity",$A$3,"Year",2013)-1</f>
        <v>0.27451580020387367</v>
      </c>
      <c r="E10" s="51">
        <f>GETPIVOTDATA("Count of Order ID",$A$3,"Year",2014)/GETPIVOTDATA("Count of Order ID",$A$3,"Year",2013)-1</f>
        <v>0.2864341085271318</v>
      </c>
      <c r="F10" s="52">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64" zoomScaleNormal="64" workbookViewId="0">
      <selection activeCell="Z14" sqref="Z14"/>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c r="B11" s="5"/>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Combo(Sales And Profit)</vt:lpstr>
      <vt:lpstr>Waterfall Chart</vt:lpstr>
      <vt:lpstr>Doughnut</vt:lpstr>
      <vt:lpstr>Map of Sales By Year</vt:lpstr>
      <vt:lpstr>Subcategory Top 5 Bar</vt:lpstr>
      <vt:lpstr>Sparklines Trends</vt:lpstr>
      <vt:lpstr>YOY Growth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Sheikh  Mohammad Hussain</cp:lastModifiedBy>
  <dcterms:created xsi:type="dcterms:W3CDTF">2015-06-05T18:17:20Z</dcterms:created>
  <dcterms:modified xsi:type="dcterms:W3CDTF">2024-07-30T13:50:04Z</dcterms:modified>
</cp:coreProperties>
</file>