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M:\DOCUMENT\training\New folder\Articles of the week\Stock_SAV\"/>
    </mc:Choice>
  </mc:AlternateContent>
  <bookViews>
    <workbookView xWindow="0" yWindow="0" windowWidth="21570" windowHeight="8055"/>
  </bookViews>
  <sheets>
    <sheet name="SAV" sheetId="1" r:id="rId1"/>
    <sheet name="income sta" sheetId="3" r:id="rId2"/>
    <sheet name="Balance sheet" sheetId="2" r:id="rId3"/>
    <sheet name="Cashflow"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8" i="1" l="1"/>
  <c r="D18" i="1"/>
  <c r="E18" i="1"/>
  <c r="F18" i="1"/>
  <c r="G18" i="1"/>
  <c r="H18" i="1"/>
  <c r="I18" i="1"/>
  <c r="J18" i="1"/>
  <c r="B18" i="1"/>
  <c r="J7" i="1"/>
  <c r="J10" i="1" s="1"/>
  <c r="J4" i="1"/>
  <c r="J5" i="1"/>
  <c r="I7" i="1"/>
  <c r="H7" i="1"/>
  <c r="G7" i="1"/>
  <c r="F7" i="1"/>
  <c r="E7" i="1"/>
  <c r="D7" i="1"/>
  <c r="J13" i="1"/>
  <c r="J15" i="1"/>
  <c r="J16" i="1"/>
  <c r="I16" i="1"/>
  <c r="H16" i="1"/>
  <c r="J14" i="1"/>
  <c r="I14" i="1"/>
  <c r="H14" i="1"/>
  <c r="J12" i="1"/>
  <c r="I12" i="1"/>
  <c r="H12" i="1"/>
  <c r="G12" i="1"/>
  <c r="F12" i="1"/>
  <c r="E12" i="1"/>
</calcChain>
</file>

<file path=xl/sharedStrings.xml><?xml version="1.0" encoding="utf-8"?>
<sst xmlns="http://schemas.openxmlformats.org/spreadsheetml/2006/main" count="863" uniqueCount="178">
  <si>
    <t>Year</t>
  </si>
  <si>
    <t>ÞÞÞÞÞ</t>
  </si>
  <si>
    <t xml:space="preserve">Market Capitalization </t>
  </si>
  <si>
    <t>Short Term Debt</t>
  </si>
  <si>
    <t>Long term bebt</t>
  </si>
  <si>
    <t>Preferred Stcok value (Par valued)</t>
  </si>
  <si>
    <t>Cash</t>
  </si>
  <si>
    <t>Total Entriprse Value - TEV</t>
  </si>
  <si>
    <t>Net income/loss</t>
  </si>
  <si>
    <t>Intesest Expense</t>
  </si>
  <si>
    <t>Interest income</t>
  </si>
  <si>
    <t>Taxes</t>
  </si>
  <si>
    <t>Depreciation &amp; Amortization</t>
  </si>
  <si>
    <t>EBITDA</t>
  </si>
  <si>
    <t>TEV / EBITDA</t>
  </si>
  <si>
    <t>P/E</t>
  </si>
  <si>
    <t>voting</t>
  </si>
  <si>
    <t>non-voting</t>
  </si>
  <si>
    <t>Total common stock</t>
  </si>
  <si>
    <t>Price (At end of fiscal year)</t>
  </si>
  <si>
    <t>Dividend (annual) (per sahre)</t>
  </si>
  <si>
    <t>EPS basic</t>
  </si>
  <si>
    <t>EPS Diluted</t>
  </si>
  <si>
    <t>(in millions)</t>
  </si>
  <si>
    <t>Net income</t>
  </si>
  <si>
    <t>Deperciation &amp; Amortization</t>
  </si>
  <si>
    <t>Working cap. Change</t>
  </si>
  <si>
    <t>Capital Expenditure</t>
  </si>
  <si>
    <t>FCFF</t>
  </si>
  <si>
    <t>FCFF/TEV</t>
  </si>
  <si>
    <t>Total liabilities &amp; shareholders' equity</t>
  </si>
  <si>
    <t>Total shareholders' equity</t>
  </si>
  <si>
    <t>-</t>
  </si>
  <si>
    <t>Retained earnings (deficit)</t>
  </si>
  <si>
    <t>Contributed surplus</t>
  </si>
  <si>
    <t>Share-based payment reserve</t>
  </si>
  <si>
    <t>Warrants</t>
  </si>
  <si>
    <t>Share capital</t>
  </si>
  <si>
    <t>Common shares</t>
  </si>
  <si>
    <t>Total liabilities</t>
  </si>
  <si>
    <t>Long-term debt</t>
  </si>
  <si>
    <t>Promissory note payable</t>
  </si>
  <si>
    <t>Total current liabilities</t>
  </si>
  <si>
    <t>Current portion of long-term debt</t>
  </si>
  <si>
    <t>Current portion of promissory note payable</t>
  </si>
  <si>
    <t>Deferred gain from equity accounted investee</t>
  </si>
  <si>
    <t>Accounts payable &amp; accrued liabilities</t>
  </si>
  <si>
    <t>Total assets</t>
  </si>
  <si>
    <t>Goodwill</t>
  </si>
  <si>
    <t>Deferred tax asset</t>
  </si>
  <si>
    <t>Long-term investments</t>
  </si>
  <si>
    <t>Interest in equity accounted investee</t>
  </si>
  <si>
    <t>Embedded derivative</t>
  </si>
  <si>
    <t>Promissory notes receivable</t>
  </si>
  <si>
    <t>Convertible note receivable</t>
  </si>
  <si>
    <t>Intangible assets</t>
  </si>
  <si>
    <t>Capital assets</t>
  </si>
  <si>
    <t>Accumulated depreciation</t>
  </si>
  <si>
    <t>Capital assets, gross</t>
  </si>
  <si>
    <t>Deferred share issuance costs</t>
  </si>
  <si>
    <t>Total current assets</t>
  </si>
  <si>
    <t>Short term investment</t>
  </si>
  <si>
    <t>Due from DFMMJ Investments, Ltd.</t>
  </si>
  <si>
    <t>Prepaid assets</t>
  </si>
  <si>
    <t>Biological assets</t>
  </si>
  <si>
    <t>Inventory</t>
  </si>
  <si>
    <t>Other receivables</t>
  </si>
  <si>
    <t>Accounts receivable</t>
  </si>
  <si>
    <t>Amounts receivable</t>
  </si>
  <si>
    <t>Marketable securities</t>
  </si>
  <si>
    <t>Cash &amp; cash equivalents</t>
  </si>
  <si>
    <t>No</t>
  </si>
  <si>
    <t>Yes</t>
  </si>
  <si>
    <t>Consolidated</t>
  </si>
  <si>
    <t>Not Qualified</t>
  </si>
  <si>
    <t>Audit Status</t>
  </si>
  <si>
    <t>CAD</t>
  </si>
  <si>
    <t>Currency</t>
  </si>
  <si>
    <t>08/31/2011</t>
  </si>
  <si>
    <t>08/31/2012</t>
  </si>
  <si>
    <t>08/31/2013</t>
  </si>
  <si>
    <t>08/31/2014</t>
  </si>
  <si>
    <t>05/31/2015</t>
  </si>
  <si>
    <t>05/31/2016</t>
  </si>
  <si>
    <t>05/31/2017</t>
  </si>
  <si>
    <t>Report Date</t>
  </si>
  <si>
    <t xml:space="preserve">As Reported Annual Balance Sheet </t>
  </si>
  <si>
    <t xml:space="preserve">Exchange rate used is that of the Year End reported date </t>
  </si>
  <si>
    <t xml:space="preserve">Due to changes with International Financial Reporting Standards (IFRS), recent financials statement presentations have been adjusted to meet this standard.  Please note the original historical presentations have remained in the original format </t>
  </si>
  <si>
    <t>Aphria Inc (TSX: APH)</t>
  </si>
  <si>
    <t>Number of full time employees</t>
  </si>
  <si>
    <t>Income (loss) per share - diluted</t>
  </si>
  <si>
    <t>Income (loss) per share - basic</t>
  </si>
  <si>
    <t>Year end common shares outstanding</t>
  </si>
  <si>
    <t>Weighted average shares outstanding - diluted</t>
  </si>
  <si>
    <t>Weighted average shares outstanding - basic</t>
  </si>
  <si>
    <t>Net income (loss)</t>
  </si>
  <si>
    <t>Income tax expense (recovery)</t>
  </si>
  <si>
    <t>Income (loss) before income taxes</t>
  </si>
  <si>
    <t>Profit from equity accounted investee</t>
  </si>
  <si>
    <t>Gain on sale of capital assets</t>
  </si>
  <si>
    <t>Gain on long-term investments</t>
  </si>
  <si>
    <t>Finance income, net</t>
  </si>
  <si>
    <t>Interest expense</t>
  </si>
  <si>
    <t>Listing costs</t>
  </si>
  <si>
    <t>Gain on marketable securities</t>
  </si>
  <si>
    <t>Foreign exchange gain</t>
  </si>
  <si>
    <t>Consulting revenue</t>
  </si>
  <si>
    <t>Profit (loss) from operations</t>
  </si>
  <si>
    <t>Total expenses</t>
  </si>
  <si>
    <t>Other expense</t>
  </si>
  <si>
    <t>Office &amp; general expense</t>
  </si>
  <si>
    <t>Legal fees</t>
  </si>
  <si>
    <t>Audit &amp; accounting fees</t>
  </si>
  <si>
    <t>Impairment of intangible asset</t>
  </si>
  <si>
    <t>Research &amp; development</t>
  </si>
  <si>
    <t>Amortization &amp; depreciation</t>
  </si>
  <si>
    <t>Amortization</t>
  </si>
  <si>
    <t>Selling, marketing &amp; promotion</t>
  </si>
  <si>
    <t>Share-based compensation</t>
  </si>
  <si>
    <t>General &amp; administrative</t>
  </si>
  <si>
    <t>Gross profit (loss)</t>
  </si>
  <si>
    <t>Total cost of sales</t>
  </si>
  <si>
    <t>Net effect of changes in fair value of biological assets &amp; inventory</t>
  </si>
  <si>
    <t>Pre-distribution growing costs</t>
  </si>
  <si>
    <t>Cost of goods sold, net</t>
  </si>
  <si>
    <t>Revenue</t>
  </si>
  <si>
    <t xml:space="preserve">As Reported Annual Income Statement </t>
  </si>
  <si>
    <t>Cash &amp; cash equivalents, end of year</t>
  </si>
  <si>
    <t>Cash &amp; cash equivalents, beginning of year</t>
  </si>
  <si>
    <t>Increase (decrease) in cash &amp; cash equivalents</t>
  </si>
  <si>
    <t>Net cash flows from (used in) investing activities</t>
  </si>
  <si>
    <t>Redemption of short term investment</t>
  </si>
  <si>
    <t>Purchase of short-term investment</t>
  </si>
  <si>
    <t>Net cash acquired in reverse takeover</t>
  </si>
  <si>
    <t>Repayment of promissory notes receivable</t>
  </si>
  <si>
    <t>Proceeds from divestiture of long-term investments</t>
  </si>
  <si>
    <t>Investment in long-term investments</t>
  </si>
  <si>
    <t>Proceeds from disposal of marketable securities</t>
  </si>
  <si>
    <t>Investment in marketable securities</t>
  </si>
  <si>
    <t>Purchase of equity investments</t>
  </si>
  <si>
    <t>Issuance of promissory notes receivable</t>
  </si>
  <si>
    <t>Proceeds from disposal of capital assets</t>
  </si>
  <si>
    <t>Convertible note advanced to debtors</t>
  </si>
  <si>
    <t>Investment in intangible assets, net of share capital issued</t>
  </si>
  <si>
    <t>Investment in capital assets</t>
  </si>
  <si>
    <t>Net cash flow from financing activities</t>
  </si>
  <si>
    <t>Share issuance costs</t>
  </si>
  <si>
    <t>Repayment of long-term debt</t>
  </si>
  <si>
    <t>Proceeds from long-term debt, net of finance fees</t>
  </si>
  <si>
    <t>Repayment of amounts due to related parties</t>
  </si>
  <si>
    <t>Advances from related parties</t>
  </si>
  <si>
    <t>Share capital issued on stock options exercised</t>
  </si>
  <si>
    <t>Share capital issued on warrants exercised</t>
  </si>
  <si>
    <t>Share capital issued, net of cash issuance costs</t>
  </si>
  <si>
    <t>Net cash flow from (used in) operating activities</t>
  </si>
  <si>
    <t>Change in non-cash working capital</t>
  </si>
  <si>
    <t>Increase (decrease) in accounts payable &amp; accrued liabilities</t>
  </si>
  <si>
    <t>Decrease (increase) in prepaid expenses</t>
  </si>
  <si>
    <t>Change in biological assets</t>
  </si>
  <si>
    <t>Change in inventory</t>
  </si>
  <si>
    <t>Decrease (increase) in other receivables</t>
  </si>
  <si>
    <t>Decrease (increase) in accounts receivable</t>
  </si>
  <si>
    <t>Non-cash listing costs</t>
  </si>
  <si>
    <t>Net effect of change in fair value of biological assets</t>
  </si>
  <si>
    <t>Realized loss on long-term investments</t>
  </si>
  <si>
    <t>Unrealized loss (gain) on long-term investments</t>
  </si>
  <si>
    <t>Loss (gain) on marketable securities</t>
  </si>
  <si>
    <t>Amortization of finance fees on long-term debt</t>
  </si>
  <si>
    <t>Accrued interest on convertible note advanced to debtors</t>
  </si>
  <si>
    <t>Impairment of intangible assets</t>
  </si>
  <si>
    <t>Disposition &amp; usage of bearer plants</t>
  </si>
  <si>
    <t>Loss (gain) on sale of capital assets</t>
  </si>
  <si>
    <t>Net income (loss) for the year</t>
  </si>
  <si>
    <t xml:space="preserve">As Reported Annual Cash Flow </t>
  </si>
  <si>
    <t>=</t>
  </si>
  <si>
    <t>used</t>
  </si>
  <si>
    <t xml:space="preserve">Cash &amp; short-term investments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</si>
</sst>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5" formatCode="_-* #,##0_-;\-* #,##0_-;_-* &quot;-&quot;??_-;_-@_-"/>
  </numFmts>
  <fonts count="6" x14ac:knownFonts="1">
    <font>
      <sz val="11"/>
      <color theme="1"/>
      <name val="Calibri"/>
      <family val="2"/>
      <scheme val="minor"/>
    </font>
    <font>
      <sz val="11"/>
      <color theme="1"/>
      <name val="Calibri"/>
      <family val="2"/>
      <scheme val="minor"/>
    </font>
    <font>
      <sz val="10"/>
      <name val="Arial"/>
      <family val="2"/>
    </font>
    <font>
      <sz val="10"/>
      <name val="Symbol"/>
      <family val="1"/>
      <charset val="2"/>
    </font>
    <font>
      <b/>
      <sz val="10"/>
      <name val="Arial"/>
      <family val="2"/>
    </font>
    <font>
      <b/>
      <sz val="16"/>
      <name val="Arial"/>
      <family val="2"/>
    </font>
  </fonts>
  <fills count="6">
    <fill>
      <patternFill patternType="none"/>
    </fill>
    <fill>
      <patternFill patternType="gray125"/>
    </fill>
    <fill>
      <patternFill patternType="solid">
        <fgColor theme="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s>
  <borders count="3">
    <border>
      <left/>
      <right/>
      <top/>
      <bottom/>
      <diagonal/>
    </border>
    <border>
      <left/>
      <right style="thin">
        <color indexed="64"/>
      </right>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0" fontId="2" fillId="0" borderId="0" applyFill="0"/>
  </cellStyleXfs>
  <cellXfs count="28">
    <xf numFmtId="0" fontId="0" fillId="0" borderId="0" xfId="0"/>
    <xf numFmtId="0" fontId="0" fillId="0" borderId="0" xfId="0" applyFill="1"/>
    <xf numFmtId="0" fontId="2" fillId="0" borderId="0" xfId="0" applyFont="1" applyFill="1"/>
    <xf numFmtId="0" fontId="3" fillId="0" borderId="0" xfId="0" applyFont="1" applyFill="1"/>
    <xf numFmtId="0" fontId="0" fillId="0" borderId="1" xfId="0" applyFill="1" applyBorder="1"/>
    <xf numFmtId="0" fontId="4" fillId="0" borderId="2" xfId="0" applyFont="1" applyFill="1" applyBorder="1"/>
    <xf numFmtId="0" fontId="2" fillId="0" borderId="1" xfId="0" applyFont="1" applyFill="1" applyBorder="1"/>
    <xf numFmtId="0" fontId="4" fillId="0" borderId="1" xfId="0" applyFont="1" applyFill="1" applyBorder="1" applyAlignment="1">
      <alignment horizontal="right"/>
    </xf>
    <xf numFmtId="0" fontId="0" fillId="2" borderId="1" xfId="0" applyFill="1" applyBorder="1"/>
    <xf numFmtId="0" fontId="0" fillId="3" borderId="0" xfId="0" applyFill="1"/>
    <xf numFmtId="0" fontId="4" fillId="0" borderId="1" xfId="0" applyFont="1" applyFill="1" applyBorder="1"/>
    <xf numFmtId="0" fontId="2" fillId="0" borderId="0" xfId="2" applyFill="1"/>
    <xf numFmtId="0" fontId="2" fillId="0" borderId="0" xfId="2" applyFill="1" applyAlignment="1">
      <alignment horizontal="left"/>
    </xf>
    <xf numFmtId="0" fontId="4" fillId="0" borderId="0" xfId="2" applyFont="1" applyFill="1" applyAlignment="1">
      <alignment horizontal="left" vertical="top"/>
    </xf>
    <xf numFmtId="0" fontId="4" fillId="0" borderId="0" xfId="2" applyFont="1" applyFill="1" applyAlignment="1">
      <alignment horizontal="right" vertical="top" wrapText="1"/>
    </xf>
    <xf numFmtId="0" fontId="4" fillId="0" borderId="0" xfId="2" applyFont="1" applyFill="1" applyAlignment="1">
      <alignment horizontal="left" vertical="top" wrapText="1"/>
    </xf>
    <xf numFmtId="0" fontId="2" fillId="0" borderId="0" xfId="2" applyFill="1" applyAlignment="1">
      <alignment horizontal="left" vertical="top" wrapText="1"/>
    </xf>
    <xf numFmtId="0" fontId="5" fillId="0" borderId="0" xfId="2" applyFont="1" applyFill="1" applyAlignment="1">
      <alignment horizontal="left"/>
    </xf>
    <xf numFmtId="165" fontId="2" fillId="0" borderId="0" xfId="1" applyNumberFormat="1" applyFont="1" applyFill="1" applyAlignment="1">
      <alignment horizontal="right"/>
    </xf>
    <xf numFmtId="165" fontId="2" fillId="0" borderId="0" xfId="1" applyNumberFormat="1" applyFont="1" applyFill="1"/>
    <xf numFmtId="0" fontId="2" fillId="4" borderId="0" xfId="2" applyFill="1"/>
    <xf numFmtId="0" fontId="2" fillId="0" borderId="0" xfId="2" quotePrefix="1" applyFill="1"/>
    <xf numFmtId="165" fontId="0" fillId="0" borderId="0" xfId="1" applyNumberFormat="1" applyFont="1"/>
    <xf numFmtId="165" fontId="0" fillId="0" borderId="0" xfId="1" applyNumberFormat="1" applyFont="1" applyFill="1"/>
    <xf numFmtId="0" fontId="2" fillId="4" borderId="0" xfId="2" applyFill="1" applyAlignment="1">
      <alignment horizontal="left"/>
    </xf>
    <xf numFmtId="0" fontId="2" fillId="5" borderId="0" xfId="2" applyFill="1" applyAlignment="1">
      <alignment horizontal="left"/>
    </xf>
    <xf numFmtId="165" fontId="2" fillId="0" borderId="0" xfId="2" applyNumberFormat="1" applyFill="1"/>
    <xf numFmtId="3" fontId="0" fillId="0" borderId="0" xfId="0" applyNumberFormat="1" applyFill="1"/>
  </cellXfs>
  <cellStyles count="3">
    <cellStyle name="Comma" xfId="1" builtin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tabSelected="1" workbookViewId="0">
      <selection activeCell="J20" sqref="J20"/>
    </sheetView>
  </sheetViews>
  <sheetFormatPr defaultRowHeight="15" x14ac:dyDescent="0.25"/>
  <cols>
    <col min="1" max="1" width="29.42578125" bestFit="1" customWidth="1"/>
    <col min="5" max="6" width="10.5703125" bestFit="1" customWidth="1"/>
    <col min="7" max="7" width="11.5703125" bestFit="1" customWidth="1"/>
    <col min="8" max="8" width="13.28515625" bestFit="1" customWidth="1"/>
    <col min="9" max="9" width="11.5703125" bestFit="1" customWidth="1"/>
    <col min="10" max="10" width="15.28515625" bestFit="1" customWidth="1"/>
  </cols>
  <sheetData>
    <row r="1" spans="1:11" x14ac:dyDescent="0.25">
      <c r="A1" s="1"/>
      <c r="B1" s="2" t="s">
        <v>0</v>
      </c>
      <c r="C1" s="3" t="s">
        <v>1</v>
      </c>
      <c r="D1" s="1"/>
      <c r="E1" s="1"/>
      <c r="F1" s="1"/>
      <c r="G1" s="1"/>
      <c r="H1" s="1"/>
      <c r="I1" s="1"/>
      <c r="J1" s="1"/>
      <c r="K1" s="1"/>
    </row>
    <row r="2" spans="1:11" x14ac:dyDescent="0.25">
      <c r="A2" s="4"/>
      <c r="B2" s="5">
        <v>2009</v>
      </c>
      <c r="C2" s="5">
        <v>2010</v>
      </c>
      <c r="D2" s="5">
        <v>2011</v>
      </c>
      <c r="E2" s="5">
        <v>2012</v>
      </c>
      <c r="F2" s="5">
        <v>2013</v>
      </c>
      <c r="G2" s="5">
        <v>2014</v>
      </c>
      <c r="H2" s="5">
        <v>2015</v>
      </c>
      <c r="I2" s="5">
        <v>2016</v>
      </c>
      <c r="J2" s="5">
        <v>2017</v>
      </c>
      <c r="K2" s="1"/>
    </row>
    <row r="3" spans="1:11" x14ac:dyDescent="0.25">
      <c r="A3" s="4" t="s">
        <v>2</v>
      </c>
      <c r="B3" s="1"/>
      <c r="C3" s="1"/>
      <c r="D3" s="1"/>
      <c r="E3" s="1"/>
      <c r="F3" s="1"/>
      <c r="G3" s="1"/>
      <c r="H3" s="1"/>
      <c r="I3" s="1"/>
      <c r="J3" s="27">
        <v>10626000</v>
      </c>
      <c r="K3" s="1"/>
    </row>
    <row r="4" spans="1:11" x14ac:dyDescent="0.25">
      <c r="A4" s="4" t="s">
        <v>3</v>
      </c>
      <c r="B4" s="1"/>
      <c r="C4" s="1"/>
      <c r="D4" s="1"/>
      <c r="E4" s="1"/>
      <c r="F4" s="1"/>
      <c r="G4" s="1"/>
      <c r="H4" s="1"/>
      <c r="I4" s="1"/>
      <c r="J4" s="1">
        <f>'Balance sheet'!B42</f>
        <v>765224</v>
      </c>
      <c r="K4" s="1"/>
    </row>
    <row r="5" spans="1:11" x14ac:dyDescent="0.25">
      <c r="A5" s="4" t="s">
        <v>4</v>
      </c>
      <c r="B5" s="1"/>
      <c r="C5" s="1"/>
      <c r="D5" s="1"/>
      <c r="E5" s="1"/>
      <c r="F5" s="1"/>
      <c r="G5" s="1"/>
      <c r="H5" s="1"/>
      <c r="I5" s="1"/>
      <c r="J5">
        <f>'Balance sheet'!B45</f>
        <v>31420230</v>
      </c>
      <c r="K5" s="1"/>
    </row>
    <row r="6" spans="1:11" x14ac:dyDescent="0.25">
      <c r="A6" s="6" t="s">
        <v>5</v>
      </c>
      <c r="B6" s="1"/>
      <c r="C6" s="1"/>
      <c r="D6" s="1"/>
      <c r="E6" s="1"/>
      <c r="F6" s="1"/>
      <c r="G6" s="1"/>
      <c r="H6" s="1"/>
      <c r="I6" s="1"/>
      <c r="J6">
        <v>0</v>
      </c>
      <c r="K6" s="1"/>
    </row>
    <row r="7" spans="1:11" x14ac:dyDescent="0.25">
      <c r="A7" s="4" t="s">
        <v>177</v>
      </c>
      <c r="B7" s="1"/>
      <c r="C7" s="1"/>
      <c r="D7" s="1">
        <f>SUM('Balance sheet'!H13:H15)</f>
        <v>79500</v>
      </c>
      <c r="E7" s="1">
        <f>SUM('Balance sheet'!G13:G15)</f>
        <v>23670</v>
      </c>
      <c r="F7" s="1">
        <f>SUM('Balance sheet'!F13:F15)</f>
        <v>10276</v>
      </c>
      <c r="G7" s="1">
        <f>SUM('Balance sheet'!E13:E15)</f>
        <v>12894</v>
      </c>
      <c r="H7" s="1">
        <f>SUM('Balance sheet'!D13:D15)</f>
        <v>7051909</v>
      </c>
      <c r="I7" s="1">
        <f>SUM('Balance sheet'!C13:C15)</f>
        <v>16472664</v>
      </c>
      <c r="J7" s="23">
        <f>SUM('Balance sheet'!B13:B15)</f>
        <v>167257202</v>
      </c>
      <c r="K7" s="1"/>
    </row>
    <row r="8" spans="1:11" x14ac:dyDescent="0.25">
      <c r="A8" s="4"/>
      <c r="B8" s="1"/>
      <c r="C8" s="1"/>
      <c r="D8" s="1"/>
      <c r="E8" s="1"/>
      <c r="F8" s="1"/>
      <c r="G8" s="1"/>
      <c r="H8" s="1"/>
      <c r="I8" s="1"/>
      <c r="J8" s="1"/>
      <c r="K8" s="1"/>
    </row>
    <row r="9" spans="1:11" x14ac:dyDescent="0.25">
      <c r="A9" s="4"/>
      <c r="B9" s="1"/>
      <c r="C9" s="1"/>
      <c r="D9" s="1"/>
      <c r="E9" s="1"/>
      <c r="F9" s="1"/>
      <c r="G9" s="1"/>
      <c r="H9" s="1"/>
      <c r="I9" s="1"/>
      <c r="J9" s="1"/>
      <c r="K9" s="1"/>
    </row>
    <row r="10" spans="1:11" x14ac:dyDescent="0.25">
      <c r="A10" s="7" t="s">
        <v>7</v>
      </c>
      <c r="B10" s="1"/>
      <c r="C10" s="1"/>
      <c r="D10" s="1"/>
      <c r="E10" s="1"/>
      <c r="F10" s="1"/>
      <c r="G10" s="1"/>
      <c r="H10" s="1"/>
      <c r="I10" s="1"/>
      <c r="J10" s="27">
        <f>J3+J4+J5+J6-J7</f>
        <v>-124445748</v>
      </c>
      <c r="K10" s="1"/>
    </row>
    <row r="11" spans="1:11" x14ac:dyDescent="0.25">
      <c r="A11" s="8"/>
      <c r="B11" s="9"/>
      <c r="C11" s="9"/>
      <c r="D11" s="9"/>
      <c r="E11" s="9"/>
      <c r="F11" s="9"/>
      <c r="G11" s="9"/>
      <c r="H11" s="9"/>
      <c r="I11" s="9"/>
      <c r="J11" s="9"/>
      <c r="K11" s="1"/>
    </row>
    <row r="12" spans="1:11" x14ac:dyDescent="0.25">
      <c r="A12" s="4" t="s">
        <v>8</v>
      </c>
      <c r="B12" s="22"/>
      <c r="C12" s="23"/>
      <c r="D12" s="23"/>
      <c r="E12" s="23">
        <f>'income sta'!G46</f>
        <v>-95758</v>
      </c>
      <c r="F12" s="23">
        <f>'income sta'!F46</f>
        <v>-44265</v>
      </c>
      <c r="G12" s="23">
        <f>'income sta'!E46</f>
        <v>-132411</v>
      </c>
      <c r="H12" s="23">
        <f>'income sta'!D46</f>
        <v>-6543444</v>
      </c>
      <c r="I12" s="23">
        <f>'income sta'!C46</f>
        <v>-802039</v>
      </c>
      <c r="J12" s="23">
        <f>'income sta'!B46</f>
        <v>4198455</v>
      </c>
      <c r="K12" s="1"/>
    </row>
    <row r="13" spans="1:11" x14ac:dyDescent="0.25">
      <c r="A13" s="4" t="s">
        <v>9</v>
      </c>
      <c r="B13" s="22"/>
      <c r="C13" s="23"/>
      <c r="D13" s="23"/>
      <c r="E13" s="23"/>
      <c r="F13" s="23"/>
      <c r="G13" s="23"/>
      <c r="I13" s="23"/>
      <c r="J13" s="23">
        <f>-'income sta'!B38</f>
        <v>387099</v>
      </c>
      <c r="K13" s="1"/>
    </row>
    <row r="14" spans="1:11" x14ac:dyDescent="0.25">
      <c r="A14" s="4" t="s">
        <v>10</v>
      </c>
      <c r="B14" s="22"/>
      <c r="C14" s="23"/>
      <c r="D14" s="23"/>
      <c r="E14" s="23"/>
      <c r="F14" s="23"/>
      <c r="G14" s="23"/>
      <c r="H14" s="23">
        <f>'income sta'!D39</f>
        <v>130231</v>
      </c>
      <c r="I14" s="23">
        <f>'income sta'!C39</f>
        <v>281497</v>
      </c>
      <c r="J14" s="23">
        <f>'income sta'!B37</f>
        <v>1115348</v>
      </c>
      <c r="K14" s="1"/>
    </row>
    <row r="15" spans="1:11" x14ac:dyDescent="0.25">
      <c r="A15" s="4" t="s">
        <v>11</v>
      </c>
      <c r="B15" s="23"/>
      <c r="C15" s="23"/>
      <c r="D15" s="23"/>
      <c r="E15" s="23">
        <v>0</v>
      </c>
      <c r="F15" s="23">
        <v>0</v>
      </c>
      <c r="G15" s="23">
        <v>0</v>
      </c>
      <c r="H15" s="23">
        <v>0</v>
      </c>
      <c r="I15" s="23">
        <v>0</v>
      </c>
      <c r="J15" s="23">
        <f>-'income sta'!B45</f>
        <v>133762</v>
      </c>
      <c r="K15" s="1"/>
    </row>
    <row r="16" spans="1:11" x14ac:dyDescent="0.25">
      <c r="A16" s="4" t="s">
        <v>12</v>
      </c>
      <c r="B16" s="23"/>
      <c r="C16" s="23"/>
      <c r="D16" s="23"/>
      <c r="E16" s="23"/>
      <c r="F16" s="23"/>
      <c r="G16" s="23"/>
      <c r="H16" s="23">
        <f>Cashflow!D15</f>
        <v>380878</v>
      </c>
      <c r="I16" s="23">
        <f>Cashflow!C15</f>
        <v>952178</v>
      </c>
      <c r="J16" s="23">
        <f>Cashflow!B28</f>
        <v>1941576</v>
      </c>
      <c r="K16" s="1"/>
    </row>
    <row r="17" spans="1:11" x14ac:dyDescent="0.25">
      <c r="A17" s="4"/>
      <c r="B17" s="1"/>
      <c r="C17" s="1"/>
      <c r="D17" s="1"/>
      <c r="E17" s="1"/>
      <c r="F17" s="1"/>
      <c r="G17" s="1"/>
      <c r="H17" s="1"/>
      <c r="I17" s="1"/>
      <c r="J17" s="1"/>
      <c r="K17" s="1"/>
    </row>
    <row r="18" spans="1:11" x14ac:dyDescent="0.25">
      <c r="A18" s="7" t="s">
        <v>13</v>
      </c>
      <c r="B18" s="23">
        <f>SUM(B12:B16)</f>
        <v>0</v>
      </c>
      <c r="C18" s="23">
        <f t="shared" ref="C18:J18" si="0">SUM(C12:C16)</f>
        <v>0</v>
      </c>
      <c r="D18" s="23">
        <f t="shared" si="0"/>
        <v>0</v>
      </c>
      <c r="E18" s="23">
        <f t="shared" si="0"/>
        <v>-95758</v>
      </c>
      <c r="F18" s="23">
        <f t="shared" si="0"/>
        <v>-44265</v>
      </c>
      <c r="G18" s="23">
        <f t="shared" si="0"/>
        <v>-132411</v>
      </c>
      <c r="H18" s="23">
        <f t="shared" si="0"/>
        <v>-6032335</v>
      </c>
      <c r="I18" s="23">
        <f t="shared" si="0"/>
        <v>431636</v>
      </c>
      <c r="J18" s="23">
        <f t="shared" si="0"/>
        <v>7776240</v>
      </c>
      <c r="K18" s="1"/>
    </row>
    <row r="19" spans="1:11" x14ac:dyDescent="0.25">
      <c r="A19" s="8"/>
      <c r="B19" s="9"/>
      <c r="C19" s="9"/>
      <c r="D19" s="9"/>
      <c r="E19" s="9"/>
      <c r="F19" s="9"/>
      <c r="G19" s="9"/>
      <c r="H19" s="9"/>
      <c r="I19" s="9"/>
      <c r="J19" s="9"/>
      <c r="K19" s="1"/>
    </row>
    <row r="20" spans="1:11" x14ac:dyDescent="0.25">
      <c r="A20" s="10" t="s">
        <v>14</v>
      </c>
      <c r="B20" s="1"/>
      <c r="C20" s="1"/>
      <c r="D20" s="1"/>
      <c r="E20" s="1"/>
      <c r="F20" s="1"/>
      <c r="G20" s="1"/>
      <c r="H20" s="1"/>
      <c r="I20" s="1"/>
      <c r="J20" s="1"/>
      <c r="K20" s="1"/>
    </row>
    <row r="21" spans="1:11" x14ac:dyDescent="0.25">
      <c r="A21" s="10" t="s">
        <v>15</v>
      </c>
      <c r="B21" s="1"/>
      <c r="C21" s="1"/>
      <c r="D21" s="1"/>
      <c r="E21" s="1"/>
      <c r="F21" s="1"/>
      <c r="G21" s="1"/>
      <c r="H21" s="1"/>
      <c r="I21" s="1"/>
      <c r="J21" s="1"/>
      <c r="K21" s="1"/>
    </row>
    <row r="22" spans="1:11" x14ac:dyDescent="0.25">
      <c r="A22" s="8"/>
      <c r="B22" s="9"/>
      <c r="C22" s="9"/>
      <c r="D22" s="9"/>
      <c r="E22" s="9"/>
      <c r="F22" s="9"/>
      <c r="G22" s="9"/>
      <c r="H22" s="9"/>
      <c r="I22" s="9"/>
      <c r="J22" s="9"/>
      <c r="K22" s="1"/>
    </row>
    <row r="23" spans="1:11" x14ac:dyDescent="0.25">
      <c r="A23" s="4" t="s">
        <v>16</v>
      </c>
      <c r="B23" s="1"/>
      <c r="C23" s="1"/>
      <c r="D23" s="1"/>
      <c r="E23" s="1"/>
      <c r="F23" s="1"/>
      <c r="G23" s="1"/>
      <c r="H23" s="1"/>
      <c r="I23" s="1"/>
      <c r="J23" s="1"/>
      <c r="K23" s="1"/>
    </row>
    <row r="24" spans="1:11" x14ac:dyDescent="0.25">
      <c r="A24" s="4" t="s">
        <v>17</v>
      </c>
      <c r="B24" s="1"/>
      <c r="C24" s="1"/>
      <c r="D24" s="1"/>
      <c r="E24" s="1"/>
      <c r="F24" s="1"/>
      <c r="G24" s="1"/>
      <c r="H24" s="1"/>
      <c r="I24" s="1"/>
      <c r="J24" s="1"/>
      <c r="K24" s="1"/>
    </row>
    <row r="25" spans="1:11" x14ac:dyDescent="0.25">
      <c r="A25" s="4" t="s">
        <v>18</v>
      </c>
      <c r="B25" s="1"/>
      <c r="C25" s="1"/>
      <c r="D25" s="1"/>
      <c r="E25" s="1"/>
      <c r="F25" s="1"/>
      <c r="G25" s="1"/>
      <c r="H25" s="1"/>
      <c r="I25" s="1"/>
      <c r="J25" s="1"/>
      <c r="K25" s="1"/>
    </row>
    <row r="26" spans="1:11" x14ac:dyDescent="0.25">
      <c r="A26" s="8"/>
      <c r="B26" s="9"/>
      <c r="C26" s="9"/>
      <c r="D26" s="9"/>
      <c r="E26" s="9"/>
      <c r="F26" s="9"/>
      <c r="G26" s="9"/>
      <c r="H26" s="9"/>
      <c r="I26" s="9"/>
      <c r="J26" s="9"/>
      <c r="K26" s="1"/>
    </row>
    <row r="27" spans="1:11" x14ac:dyDescent="0.25">
      <c r="A27" s="4" t="s">
        <v>19</v>
      </c>
      <c r="B27" s="1"/>
      <c r="C27" s="1"/>
      <c r="D27" s="1"/>
      <c r="E27" s="1"/>
      <c r="F27" s="1"/>
      <c r="G27" s="1"/>
      <c r="H27" s="1"/>
      <c r="I27" s="1"/>
      <c r="J27" s="1"/>
      <c r="K27" s="1"/>
    </row>
    <row r="28" spans="1:11" x14ac:dyDescent="0.25">
      <c r="A28" s="4" t="s">
        <v>20</v>
      </c>
      <c r="B28" s="1"/>
      <c r="C28" s="1"/>
      <c r="D28" s="1"/>
      <c r="E28" s="1"/>
      <c r="F28" s="1"/>
      <c r="G28" s="1"/>
      <c r="H28" s="1"/>
      <c r="I28" s="1"/>
      <c r="J28" s="1"/>
      <c r="K28" s="1"/>
    </row>
    <row r="29" spans="1:11" x14ac:dyDescent="0.25">
      <c r="A29" s="8"/>
      <c r="B29" s="9"/>
      <c r="C29" s="9"/>
      <c r="D29" s="9"/>
      <c r="E29" s="9"/>
      <c r="F29" s="9"/>
      <c r="G29" s="9"/>
      <c r="H29" s="9"/>
      <c r="I29" s="9"/>
      <c r="J29" s="9"/>
      <c r="K29" s="1"/>
    </row>
    <row r="30" spans="1:11" x14ac:dyDescent="0.25">
      <c r="A30" s="4" t="s">
        <v>21</v>
      </c>
      <c r="B30" s="1"/>
      <c r="C30" s="1"/>
      <c r="D30" s="1"/>
      <c r="E30" s="1"/>
      <c r="F30" s="1"/>
      <c r="G30" s="1"/>
      <c r="H30" s="1"/>
      <c r="I30" s="1"/>
      <c r="J30" s="1"/>
      <c r="K30" s="1"/>
    </row>
    <row r="31" spans="1:11" x14ac:dyDescent="0.25">
      <c r="A31" s="4" t="s">
        <v>22</v>
      </c>
      <c r="B31" s="1"/>
      <c r="C31" s="1"/>
      <c r="D31" s="1"/>
      <c r="E31" s="1"/>
      <c r="F31" s="1"/>
      <c r="G31" s="1"/>
      <c r="H31" s="1"/>
      <c r="I31" s="1"/>
      <c r="J31" s="1"/>
      <c r="K31" s="1"/>
    </row>
    <row r="32" spans="1:11" x14ac:dyDescent="0.25">
      <c r="A32" s="8" t="s">
        <v>23</v>
      </c>
      <c r="B32" s="9"/>
      <c r="C32" s="9"/>
      <c r="D32" s="9"/>
      <c r="E32" s="9"/>
      <c r="F32" s="9"/>
      <c r="G32" s="9"/>
      <c r="H32" s="9"/>
      <c r="I32" s="9"/>
      <c r="J32" s="9"/>
      <c r="K32" s="1"/>
    </row>
    <row r="33" spans="1:11" x14ac:dyDescent="0.25">
      <c r="A33" s="4" t="s">
        <v>24</v>
      </c>
      <c r="B33" s="1"/>
      <c r="C33" s="1"/>
      <c r="D33" s="1"/>
      <c r="E33" s="1"/>
      <c r="F33" s="1"/>
      <c r="G33" s="1"/>
      <c r="H33" s="1"/>
      <c r="I33" s="1"/>
      <c r="J33" s="1"/>
      <c r="K33" s="1"/>
    </row>
    <row r="34" spans="1:11" x14ac:dyDescent="0.25">
      <c r="A34" s="4" t="s">
        <v>25</v>
      </c>
      <c r="B34" s="1"/>
      <c r="C34" s="1"/>
      <c r="D34" s="1"/>
      <c r="E34" s="1"/>
      <c r="F34" s="1"/>
      <c r="G34" s="1"/>
      <c r="H34" s="1"/>
      <c r="I34" s="1"/>
      <c r="J34" s="1"/>
      <c r="K34" s="1"/>
    </row>
    <row r="35" spans="1:11" x14ac:dyDescent="0.25">
      <c r="A35" s="4" t="s">
        <v>26</v>
      </c>
      <c r="B35" s="1"/>
      <c r="C35" s="1"/>
      <c r="D35" s="1"/>
      <c r="E35" s="1"/>
      <c r="F35" s="1"/>
      <c r="G35" s="1"/>
      <c r="H35" s="1"/>
      <c r="I35" s="1"/>
      <c r="J35" s="1"/>
      <c r="K35" s="1"/>
    </row>
    <row r="36" spans="1:11" x14ac:dyDescent="0.25">
      <c r="A36" s="4" t="s">
        <v>27</v>
      </c>
      <c r="B36" s="1"/>
      <c r="C36" s="1"/>
      <c r="D36" s="1"/>
      <c r="E36" s="1"/>
      <c r="F36" s="1"/>
      <c r="G36" s="1"/>
      <c r="H36" s="1"/>
      <c r="I36" s="1"/>
      <c r="J36" s="1"/>
      <c r="K36" s="1"/>
    </row>
    <row r="37" spans="1:11" x14ac:dyDescent="0.25">
      <c r="A37" s="4"/>
      <c r="B37" s="1"/>
      <c r="C37" s="1"/>
      <c r="D37" s="1"/>
      <c r="E37" s="1"/>
      <c r="F37" s="1"/>
      <c r="G37" s="1"/>
      <c r="H37" s="1"/>
      <c r="I37" s="1"/>
      <c r="J37" s="1"/>
      <c r="K37" s="1"/>
    </row>
    <row r="38" spans="1:11" x14ac:dyDescent="0.25">
      <c r="A38" s="7" t="s">
        <v>28</v>
      </c>
      <c r="B38" s="1"/>
      <c r="C38" s="1"/>
      <c r="D38" s="1"/>
      <c r="E38" s="1"/>
      <c r="F38" s="1"/>
      <c r="G38" s="1"/>
      <c r="H38" s="1"/>
      <c r="I38" s="1"/>
      <c r="J38" s="1"/>
      <c r="K38" s="1"/>
    </row>
    <row r="39" spans="1:11" x14ac:dyDescent="0.25">
      <c r="A39" s="7" t="s">
        <v>29</v>
      </c>
      <c r="B39" s="1"/>
      <c r="C39" s="1"/>
      <c r="D39" s="1"/>
      <c r="E39" s="1"/>
      <c r="F39" s="1"/>
      <c r="G39" s="1"/>
      <c r="H39" s="1"/>
      <c r="I39" s="1"/>
      <c r="J39" s="1"/>
      <c r="K39" s="1"/>
    </row>
    <row r="40" spans="1:11" x14ac:dyDescent="0.25">
      <c r="A40" s="1"/>
      <c r="B40" s="1"/>
      <c r="C40" s="1"/>
      <c r="D40" s="1"/>
      <c r="E40" s="1"/>
      <c r="F40" s="1"/>
      <c r="G40" s="1"/>
      <c r="H40" s="1"/>
      <c r="I40" s="1"/>
      <c r="J40" s="1"/>
      <c r="K40"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topLeftCell="A4" zoomScale="80" zoomScaleNormal="80" workbookViewId="0">
      <selection activeCell="B23" sqref="B23"/>
    </sheetView>
  </sheetViews>
  <sheetFormatPr defaultRowHeight="12.75" x14ac:dyDescent="0.2"/>
  <cols>
    <col min="1" max="1" width="50.7109375" style="11" customWidth="1"/>
    <col min="2" max="201" width="12.7109375" style="11" customWidth="1"/>
    <col min="202" max="16384" width="9.140625" style="11"/>
  </cols>
  <sheetData>
    <row r="1" spans="1:9" ht="20.25" x14ac:dyDescent="0.3">
      <c r="A1" s="17" t="s">
        <v>89</v>
      </c>
    </row>
    <row r="3" spans="1:9" ht="63.75" x14ac:dyDescent="0.2">
      <c r="A3" s="16" t="s">
        <v>88</v>
      </c>
    </row>
    <row r="5" spans="1:9" x14ac:dyDescent="0.2">
      <c r="A5" s="16" t="s">
        <v>87</v>
      </c>
      <c r="D5" s="20"/>
      <c r="E5" s="21" t="s">
        <v>175</v>
      </c>
      <c r="F5" s="11" t="s">
        <v>176</v>
      </c>
    </row>
    <row r="8" spans="1:9" x14ac:dyDescent="0.2">
      <c r="A8" s="15" t="s">
        <v>127</v>
      </c>
    </row>
    <row r="9" spans="1:9" x14ac:dyDescent="0.2">
      <c r="A9" s="13" t="s">
        <v>85</v>
      </c>
      <c r="B9" s="14" t="s">
        <v>84</v>
      </c>
      <c r="C9" s="14" t="s">
        <v>83</v>
      </c>
      <c r="D9" s="14" t="s">
        <v>82</v>
      </c>
      <c r="E9" s="14" t="s">
        <v>81</v>
      </c>
      <c r="F9" s="14" t="s">
        <v>80</v>
      </c>
      <c r="G9" s="14" t="s">
        <v>79</v>
      </c>
      <c r="H9" s="14" t="s">
        <v>78</v>
      </c>
      <c r="I9" s="13"/>
    </row>
    <row r="10" spans="1:9" x14ac:dyDescent="0.2">
      <c r="A10" s="13" t="s">
        <v>77</v>
      </c>
      <c r="B10" s="14" t="s">
        <v>76</v>
      </c>
      <c r="C10" s="14" t="s">
        <v>76</v>
      </c>
      <c r="D10" s="14" t="s">
        <v>76</v>
      </c>
      <c r="E10" s="14" t="s">
        <v>76</v>
      </c>
      <c r="F10" s="14" t="s">
        <v>76</v>
      </c>
      <c r="G10" s="14" t="s">
        <v>76</v>
      </c>
      <c r="H10" s="14" t="s">
        <v>76</v>
      </c>
      <c r="I10" s="13"/>
    </row>
    <row r="11" spans="1:9" ht="25.5" x14ac:dyDescent="0.2">
      <c r="A11" s="13" t="s">
        <v>75</v>
      </c>
      <c r="B11" s="14" t="s">
        <v>74</v>
      </c>
      <c r="C11" s="14" t="s">
        <v>74</v>
      </c>
      <c r="D11" s="14" t="s">
        <v>74</v>
      </c>
      <c r="E11" s="14" t="s">
        <v>74</v>
      </c>
      <c r="F11" s="14" t="s">
        <v>74</v>
      </c>
      <c r="G11" s="14" t="s">
        <v>74</v>
      </c>
      <c r="H11" s="14" t="s">
        <v>74</v>
      </c>
      <c r="I11" s="13"/>
    </row>
    <row r="12" spans="1:9" x14ac:dyDescent="0.2">
      <c r="A12" s="13" t="s">
        <v>73</v>
      </c>
      <c r="B12" s="14" t="s">
        <v>72</v>
      </c>
      <c r="C12" s="14" t="s">
        <v>72</v>
      </c>
      <c r="D12" s="14" t="s">
        <v>72</v>
      </c>
      <c r="E12" s="14" t="s">
        <v>71</v>
      </c>
      <c r="F12" s="14" t="s">
        <v>71</v>
      </c>
      <c r="G12" s="14" t="s">
        <v>71</v>
      </c>
      <c r="H12" s="14" t="s">
        <v>71</v>
      </c>
      <c r="I12" s="13"/>
    </row>
    <row r="13" spans="1:9" x14ac:dyDescent="0.2">
      <c r="A13" s="12" t="s">
        <v>126</v>
      </c>
      <c r="B13" s="18">
        <v>20438483</v>
      </c>
      <c r="C13" s="18">
        <v>8433929</v>
      </c>
      <c r="D13" s="18">
        <v>551430</v>
      </c>
      <c r="E13" s="18" t="s">
        <v>32</v>
      </c>
      <c r="F13" s="18" t="s">
        <v>32</v>
      </c>
      <c r="G13" s="18" t="s">
        <v>32</v>
      </c>
      <c r="H13" s="18" t="s">
        <v>32</v>
      </c>
      <c r="I13" s="12"/>
    </row>
    <row r="14" spans="1:9" x14ac:dyDescent="0.2">
      <c r="A14" s="12" t="s">
        <v>125</v>
      </c>
      <c r="B14" s="18">
        <v>-3599342</v>
      </c>
      <c r="C14" s="18">
        <v>-1861440</v>
      </c>
      <c r="D14" s="18">
        <v>-433262</v>
      </c>
      <c r="E14" s="18" t="s">
        <v>32</v>
      </c>
      <c r="F14" s="18" t="s">
        <v>32</v>
      </c>
      <c r="G14" s="18" t="s">
        <v>32</v>
      </c>
      <c r="H14" s="18" t="s">
        <v>32</v>
      </c>
      <c r="I14" s="12"/>
    </row>
    <row r="15" spans="1:9" x14ac:dyDescent="0.2">
      <c r="A15" s="12" t="s">
        <v>117</v>
      </c>
      <c r="B15" s="18">
        <v>-985533</v>
      </c>
      <c r="C15" s="18">
        <v>-590415</v>
      </c>
      <c r="D15" s="18" t="s">
        <v>32</v>
      </c>
      <c r="E15" s="18" t="s">
        <v>32</v>
      </c>
      <c r="F15" s="18" t="s">
        <v>32</v>
      </c>
      <c r="G15" s="18" t="s">
        <v>32</v>
      </c>
      <c r="H15" s="18" t="s">
        <v>32</v>
      </c>
      <c r="I15" s="12"/>
    </row>
    <row r="16" spans="1:9" x14ac:dyDescent="0.2">
      <c r="A16" s="12" t="s">
        <v>124</v>
      </c>
      <c r="B16" s="18" t="s">
        <v>32</v>
      </c>
      <c r="C16" s="18" t="s">
        <v>32</v>
      </c>
      <c r="D16" s="18">
        <v>-321028</v>
      </c>
      <c r="E16" s="18" t="s">
        <v>32</v>
      </c>
      <c r="F16" s="18" t="s">
        <v>32</v>
      </c>
      <c r="G16" s="18" t="s">
        <v>32</v>
      </c>
      <c r="H16" s="18" t="s">
        <v>32</v>
      </c>
      <c r="I16" s="12"/>
    </row>
    <row r="17" spans="1:9" x14ac:dyDescent="0.2">
      <c r="A17" s="12" t="s">
        <v>123</v>
      </c>
      <c r="B17" s="18">
        <v>1443925</v>
      </c>
      <c r="C17" s="18">
        <v>-4646</v>
      </c>
      <c r="D17" s="18">
        <v>997711</v>
      </c>
      <c r="E17" s="18" t="s">
        <v>32</v>
      </c>
      <c r="F17" s="18" t="s">
        <v>32</v>
      </c>
      <c r="G17" s="18" t="s">
        <v>32</v>
      </c>
      <c r="H17" s="18" t="s">
        <v>32</v>
      </c>
      <c r="I17" s="12"/>
    </row>
    <row r="18" spans="1:9" x14ac:dyDescent="0.2">
      <c r="A18" s="12" t="s">
        <v>122</v>
      </c>
      <c r="B18" s="18">
        <v>-3140950</v>
      </c>
      <c r="C18" s="18">
        <v>-2456501</v>
      </c>
      <c r="D18" s="18" t="s">
        <v>32</v>
      </c>
      <c r="E18" s="18" t="s">
        <v>32</v>
      </c>
      <c r="F18" s="18" t="s">
        <v>32</v>
      </c>
      <c r="G18" s="18" t="s">
        <v>32</v>
      </c>
      <c r="H18" s="18" t="s">
        <v>32</v>
      </c>
      <c r="I18" s="12"/>
    </row>
    <row r="19" spans="1:9" x14ac:dyDescent="0.2">
      <c r="A19" s="12" t="s">
        <v>121</v>
      </c>
      <c r="B19" s="18">
        <v>17297533</v>
      </c>
      <c r="C19" s="18">
        <v>5977428</v>
      </c>
      <c r="D19" s="18">
        <v>794851</v>
      </c>
      <c r="E19" s="18" t="s">
        <v>32</v>
      </c>
      <c r="F19" s="18" t="s">
        <v>32</v>
      </c>
      <c r="G19" s="18" t="s">
        <v>32</v>
      </c>
      <c r="H19" s="18" t="s">
        <v>32</v>
      </c>
      <c r="I19" s="12"/>
    </row>
    <row r="20" spans="1:9" x14ac:dyDescent="0.2">
      <c r="A20" s="12" t="s">
        <v>120</v>
      </c>
      <c r="B20" s="18">
        <v>-4678054</v>
      </c>
      <c r="C20" s="18">
        <v>-2425123</v>
      </c>
      <c r="D20" s="18">
        <v>-2082417</v>
      </c>
      <c r="E20" s="18" t="s">
        <v>32</v>
      </c>
      <c r="F20" s="18" t="s">
        <v>32</v>
      </c>
      <c r="G20" s="18" t="s">
        <v>32</v>
      </c>
      <c r="H20" s="18" t="s">
        <v>32</v>
      </c>
      <c r="I20" s="12"/>
    </row>
    <row r="21" spans="1:9" x14ac:dyDescent="0.2">
      <c r="A21" s="12" t="s">
        <v>119</v>
      </c>
      <c r="B21" s="18">
        <v>-2399111</v>
      </c>
      <c r="C21" s="18">
        <v>-462314</v>
      </c>
      <c r="D21" s="18">
        <v>-1261589</v>
      </c>
      <c r="E21" s="18" t="s">
        <v>32</v>
      </c>
      <c r="F21" s="18" t="s">
        <v>32</v>
      </c>
      <c r="G21" s="18">
        <v>-44671</v>
      </c>
      <c r="H21" s="18" t="s">
        <v>32</v>
      </c>
      <c r="I21" s="12"/>
    </row>
    <row r="22" spans="1:9" x14ac:dyDescent="0.2">
      <c r="A22" s="12" t="s">
        <v>118</v>
      </c>
      <c r="B22" s="18">
        <v>-6663862</v>
      </c>
      <c r="C22" s="18">
        <v>-3598481</v>
      </c>
      <c r="D22" s="18">
        <v>-720217</v>
      </c>
      <c r="E22" s="18" t="s">
        <v>32</v>
      </c>
      <c r="F22" s="18" t="s">
        <v>32</v>
      </c>
      <c r="G22" s="18" t="s">
        <v>32</v>
      </c>
      <c r="H22" s="18" t="s">
        <v>32</v>
      </c>
      <c r="I22" s="12"/>
    </row>
    <row r="23" spans="1:9" x14ac:dyDescent="0.2">
      <c r="A23" s="12" t="s">
        <v>117</v>
      </c>
      <c r="B23" s="18">
        <v>-956043</v>
      </c>
      <c r="C23" s="18" t="s">
        <v>32</v>
      </c>
      <c r="D23" s="18" t="s">
        <v>32</v>
      </c>
      <c r="E23" s="18" t="s">
        <v>32</v>
      </c>
      <c r="F23" s="18" t="s">
        <v>32</v>
      </c>
      <c r="G23" s="18" t="s">
        <v>32</v>
      </c>
      <c r="H23" s="18" t="s">
        <v>32</v>
      </c>
      <c r="I23" s="12"/>
    </row>
    <row r="24" spans="1:9" x14ac:dyDescent="0.2">
      <c r="A24" s="12" t="s">
        <v>116</v>
      </c>
      <c r="B24" s="18" t="s">
        <v>32</v>
      </c>
      <c r="C24" s="18">
        <v>-361763</v>
      </c>
      <c r="D24" s="18">
        <v>-56707</v>
      </c>
      <c r="E24" s="18" t="s">
        <v>32</v>
      </c>
      <c r="F24" s="18" t="s">
        <v>32</v>
      </c>
      <c r="G24" s="18" t="s">
        <v>32</v>
      </c>
      <c r="H24" s="18" t="s">
        <v>32</v>
      </c>
      <c r="I24" s="12"/>
    </row>
    <row r="25" spans="1:9" x14ac:dyDescent="0.2">
      <c r="A25" s="12" t="s">
        <v>115</v>
      </c>
      <c r="B25" s="18">
        <v>-492425</v>
      </c>
      <c r="C25" s="18">
        <v>-220408</v>
      </c>
      <c r="D25" s="18">
        <v>-69528</v>
      </c>
      <c r="E25" s="18" t="s">
        <v>32</v>
      </c>
      <c r="F25" s="18" t="s">
        <v>32</v>
      </c>
      <c r="G25" s="18" t="s">
        <v>32</v>
      </c>
      <c r="H25" s="18" t="s">
        <v>32</v>
      </c>
      <c r="I25" s="12"/>
    </row>
    <row r="26" spans="1:9" x14ac:dyDescent="0.2">
      <c r="A26" s="12" t="s">
        <v>114</v>
      </c>
      <c r="B26" s="18">
        <v>-3500000</v>
      </c>
      <c r="C26" s="18" t="s">
        <v>32</v>
      </c>
      <c r="D26" s="18" t="s">
        <v>32</v>
      </c>
      <c r="E26" s="18" t="s">
        <v>32</v>
      </c>
      <c r="F26" s="18" t="s">
        <v>32</v>
      </c>
      <c r="G26" s="18" t="s">
        <v>32</v>
      </c>
      <c r="H26" s="18" t="s">
        <v>32</v>
      </c>
      <c r="I26" s="12"/>
    </row>
    <row r="27" spans="1:9" x14ac:dyDescent="0.2">
      <c r="A27" s="12" t="s">
        <v>113</v>
      </c>
      <c r="B27" s="18" t="s">
        <v>32</v>
      </c>
      <c r="C27" s="18" t="s">
        <v>32</v>
      </c>
      <c r="D27" s="18" t="s">
        <v>32</v>
      </c>
      <c r="E27" s="18">
        <v>-5940</v>
      </c>
      <c r="F27" s="18">
        <v>-22796</v>
      </c>
      <c r="G27" s="18">
        <v>-23997</v>
      </c>
      <c r="H27" s="18" t="s">
        <v>32</v>
      </c>
      <c r="I27" s="12"/>
    </row>
    <row r="28" spans="1:9" x14ac:dyDescent="0.2">
      <c r="A28" s="12" t="s">
        <v>112</v>
      </c>
      <c r="B28" s="18" t="s">
        <v>32</v>
      </c>
      <c r="C28" s="18" t="s">
        <v>32</v>
      </c>
      <c r="D28" s="18" t="s">
        <v>32</v>
      </c>
      <c r="E28" s="18">
        <v>-76481</v>
      </c>
      <c r="F28" s="18">
        <v>-9994</v>
      </c>
      <c r="G28" s="18">
        <v>-8208</v>
      </c>
      <c r="H28" s="18" t="s">
        <v>32</v>
      </c>
      <c r="I28" s="12"/>
    </row>
    <row r="29" spans="1:9" x14ac:dyDescent="0.2">
      <c r="A29" s="12" t="s">
        <v>111</v>
      </c>
      <c r="B29" s="18" t="s">
        <v>32</v>
      </c>
      <c r="C29" s="18" t="s">
        <v>32</v>
      </c>
      <c r="D29" s="18" t="s">
        <v>32</v>
      </c>
      <c r="E29" s="18">
        <v>-41101</v>
      </c>
      <c r="F29" s="18">
        <v>-15005</v>
      </c>
      <c r="G29" s="18">
        <v>-20950</v>
      </c>
      <c r="H29" s="18" t="s">
        <v>32</v>
      </c>
      <c r="I29" s="12"/>
    </row>
    <row r="30" spans="1:9" x14ac:dyDescent="0.2">
      <c r="A30" s="12" t="s">
        <v>110</v>
      </c>
      <c r="B30" s="18" t="s">
        <v>32</v>
      </c>
      <c r="C30" s="18" t="s">
        <v>32</v>
      </c>
      <c r="D30" s="18" t="s">
        <v>32</v>
      </c>
      <c r="E30" s="18">
        <v>-11839</v>
      </c>
      <c r="F30" s="18" t="s">
        <v>32</v>
      </c>
      <c r="G30" s="18" t="s">
        <v>32</v>
      </c>
      <c r="H30" s="18" t="s">
        <v>32</v>
      </c>
      <c r="I30" s="12"/>
    </row>
    <row r="31" spans="1:9" x14ac:dyDescent="0.2">
      <c r="A31" s="12" t="s">
        <v>109</v>
      </c>
      <c r="B31" s="18">
        <v>-18689495</v>
      </c>
      <c r="C31" s="18">
        <v>-7068089</v>
      </c>
      <c r="D31" s="18" t="s">
        <v>32</v>
      </c>
      <c r="E31" s="18">
        <v>-135361</v>
      </c>
      <c r="F31" s="18">
        <v>-47795</v>
      </c>
      <c r="G31" s="18">
        <v>-97826</v>
      </c>
      <c r="H31" s="18" t="s">
        <v>32</v>
      </c>
      <c r="I31" s="12"/>
    </row>
    <row r="32" spans="1:9" x14ac:dyDescent="0.2">
      <c r="A32" s="12" t="s">
        <v>108</v>
      </c>
      <c r="B32" s="18">
        <v>-1391962</v>
      </c>
      <c r="C32" s="18">
        <v>-1090661</v>
      </c>
      <c r="D32" s="18">
        <v>-3395607</v>
      </c>
      <c r="E32" s="18" t="s">
        <v>32</v>
      </c>
      <c r="F32" s="18" t="s">
        <v>32</v>
      </c>
      <c r="G32" s="18" t="s">
        <v>32</v>
      </c>
      <c r="H32" s="18" t="s">
        <v>32</v>
      </c>
      <c r="I32" s="12"/>
    </row>
    <row r="33" spans="1:12" x14ac:dyDescent="0.2">
      <c r="A33" s="12" t="s">
        <v>107</v>
      </c>
      <c r="B33" s="18">
        <v>511875</v>
      </c>
      <c r="C33" s="18" t="s">
        <v>32</v>
      </c>
      <c r="D33" s="18" t="s">
        <v>32</v>
      </c>
      <c r="E33" s="18" t="s">
        <v>32</v>
      </c>
      <c r="F33" s="18" t="s">
        <v>32</v>
      </c>
      <c r="G33" s="18" t="s">
        <v>32</v>
      </c>
      <c r="H33" s="18" t="s">
        <v>32</v>
      </c>
      <c r="I33" s="12"/>
    </row>
    <row r="34" spans="1:12" x14ac:dyDescent="0.2">
      <c r="A34" s="12" t="s">
        <v>106</v>
      </c>
      <c r="B34" s="18">
        <v>482596</v>
      </c>
      <c r="C34" s="18" t="s">
        <v>32</v>
      </c>
      <c r="D34" s="18" t="s">
        <v>32</v>
      </c>
      <c r="E34" s="18" t="s">
        <v>32</v>
      </c>
      <c r="F34" s="18" t="s">
        <v>32</v>
      </c>
      <c r="G34" s="18" t="s">
        <v>32</v>
      </c>
      <c r="H34" s="18" t="s">
        <v>32</v>
      </c>
      <c r="I34" s="12"/>
    </row>
    <row r="35" spans="1:12" x14ac:dyDescent="0.2">
      <c r="A35" s="12" t="s">
        <v>105</v>
      </c>
      <c r="B35" s="18">
        <v>208563</v>
      </c>
      <c r="C35" s="18" t="s">
        <v>32</v>
      </c>
      <c r="D35" s="18" t="s">
        <v>32</v>
      </c>
      <c r="E35" s="18" t="s">
        <v>32</v>
      </c>
      <c r="F35" s="18" t="s">
        <v>32</v>
      </c>
      <c r="G35" s="18" t="s">
        <v>32</v>
      </c>
      <c r="H35" s="18" t="s">
        <v>32</v>
      </c>
      <c r="I35" s="12"/>
    </row>
    <row r="36" spans="1:12" x14ac:dyDescent="0.2">
      <c r="A36" s="12" t="s">
        <v>104</v>
      </c>
      <c r="B36" s="18" t="s">
        <v>32</v>
      </c>
      <c r="C36" s="18" t="s">
        <v>32</v>
      </c>
      <c r="D36" s="18">
        <v>-3278068</v>
      </c>
      <c r="E36" s="18" t="s">
        <v>32</v>
      </c>
      <c r="F36" s="18" t="s">
        <v>32</v>
      </c>
      <c r="G36" s="18" t="s">
        <v>32</v>
      </c>
      <c r="H36" s="18" t="s">
        <v>32</v>
      </c>
      <c r="I36" s="12"/>
      <c r="L36" s="26"/>
    </row>
    <row r="37" spans="1:12" x14ac:dyDescent="0.2">
      <c r="A37" s="24" t="s">
        <v>10</v>
      </c>
      <c r="B37" s="18">
        <v>1115348</v>
      </c>
      <c r="C37" s="18" t="s">
        <v>32</v>
      </c>
      <c r="D37" s="18" t="s">
        <v>32</v>
      </c>
      <c r="E37" s="18" t="s">
        <v>32</v>
      </c>
      <c r="F37" s="18" t="s">
        <v>32</v>
      </c>
      <c r="G37" s="18" t="s">
        <v>32</v>
      </c>
      <c r="H37" s="18" t="s">
        <v>32</v>
      </c>
      <c r="I37" s="12"/>
    </row>
    <row r="38" spans="1:12" x14ac:dyDescent="0.2">
      <c r="A38" s="24" t="s">
        <v>103</v>
      </c>
      <c r="B38" s="18">
        <v>-387099</v>
      </c>
      <c r="C38" s="18" t="s">
        <v>32</v>
      </c>
      <c r="D38" s="18" t="s">
        <v>32</v>
      </c>
      <c r="E38" s="18" t="s">
        <v>32</v>
      </c>
      <c r="F38" s="18" t="s">
        <v>32</v>
      </c>
      <c r="G38" s="18" t="s">
        <v>32</v>
      </c>
      <c r="H38" s="18" t="s">
        <v>32</v>
      </c>
      <c r="I38" s="12"/>
    </row>
    <row r="39" spans="1:12" x14ac:dyDescent="0.2">
      <c r="A39" s="25" t="s">
        <v>102</v>
      </c>
      <c r="B39" s="18">
        <v>728249</v>
      </c>
      <c r="C39" s="18">
        <v>281497</v>
      </c>
      <c r="D39" s="18">
        <v>130231</v>
      </c>
      <c r="E39" s="18" t="s">
        <v>32</v>
      </c>
      <c r="F39" s="18" t="s">
        <v>32</v>
      </c>
      <c r="G39" s="18" t="s">
        <v>32</v>
      </c>
      <c r="H39" s="18" t="s">
        <v>32</v>
      </c>
      <c r="I39" s="12"/>
    </row>
    <row r="40" spans="1:12" x14ac:dyDescent="0.2">
      <c r="A40" s="12" t="s">
        <v>101</v>
      </c>
      <c r="B40" s="18">
        <v>3571129</v>
      </c>
      <c r="C40" s="18" t="s">
        <v>32</v>
      </c>
      <c r="D40" s="18" t="s">
        <v>32</v>
      </c>
      <c r="E40" s="18" t="s">
        <v>32</v>
      </c>
      <c r="F40" s="18" t="s">
        <v>32</v>
      </c>
      <c r="G40" s="18" t="s">
        <v>32</v>
      </c>
      <c r="H40" s="18" t="s">
        <v>32</v>
      </c>
      <c r="I40" s="12"/>
    </row>
    <row r="41" spans="1:12" x14ac:dyDescent="0.2">
      <c r="A41" s="12" t="s">
        <v>10</v>
      </c>
      <c r="B41" s="18" t="s">
        <v>32</v>
      </c>
      <c r="C41" s="18" t="s">
        <v>32</v>
      </c>
      <c r="D41" s="18" t="s">
        <v>32</v>
      </c>
      <c r="E41" s="18">
        <v>2950</v>
      </c>
      <c r="F41" s="18">
        <v>3530</v>
      </c>
      <c r="G41" s="18">
        <v>2068</v>
      </c>
      <c r="H41" s="18" t="s">
        <v>32</v>
      </c>
      <c r="I41" s="12"/>
    </row>
    <row r="42" spans="1:12" x14ac:dyDescent="0.2">
      <c r="A42" s="12" t="s">
        <v>100</v>
      </c>
      <c r="B42" s="18">
        <v>11367</v>
      </c>
      <c r="C42" s="18">
        <v>7125</v>
      </c>
      <c r="D42" s="18" t="s">
        <v>32</v>
      </c>
      <c r="E42" s="18" t="s">
        <v>32</v>
      </c>
      <c r="F42" s="18" t="s">
        <v>32</v>
      </c>
      <c r="G42" s="18" t="s">
        <v>32</v>
      </c>
      <c r="H42" s="18" t="s">
        <v>32</v>
      </c>
      <c r="I42" s="12"/>
    </row>
    <row r="43" spans="1:12" x14ac:dyDescent="0.2">
      <c r="A43" s="12" t="s">
        <v>99</v>
      </c>
      <c r="B43" s="18">
        <v>210400</v>
      </c>
      <c r="C43" s="18" t="s">
        <v>32</v>
      </c>
      <c r="D43" s="18" t="s">
        <v>32</v>
      </c>
      <c r="E43" s="18" t="s">
        <v>32</v>
      </c>
      <c r="F43" s="18" t="s">
        <v>32</v>
      </c>
      <c r="G43" s="18" t="s">
        <v>32</v>
      </c>
      <c r="H43" s="18" t="s">
        <v>32</v>
      </c>
      <c r="I43" s="12"/>
    </row>
    <row r="44" spans="1:12" x14ac:dyDescent="0.2">
      <c r="A44" s="12" t="s">
        <v>98</v>
      </c>
      <c r="B44" s="18">
        <v>4332217</v>
      </c>
      <c r="C44" s="18" t="s">
        <v>32</v>
      </c>
      <c r="D44" s="18" t="s">
        <v>32</v>
      </c>
      <c r="E44" s="18" t="s">
        <v>32</v>
      </c>
      <c r="F44" s="18" t="s">
        <v>32</v>
      </c>
      <c r="G44" s="18" t="s">
        <v>32</v>
      </c>
      <c r="H44" s="18" t="s">
        <v>32</v>
      </c>
      <c r="I44" s="12"/>
    </row>
    <row r="45" spans="1:12" x14ac:dyDescent="0.2">
      <c r="A45" s="24" t="s">
        <v>97</v>
      </c>
      <c r="B45" s="18">
        <v>-133762</v>
      </c>
      <c r="C45" s="18" t="s">
        <v>32</v>
      </c>
      <c r="D45" s="18" t="s">
        <v>32</v>
      </c>
      <c r="E45" s="18" t="s">
        <v>32</v>
      </c>
      <c r="F45" s="18" t="s">
        <v>32</v>
      </c>
      <c r="G45" s="18" t="s">
        <v>32</v>
      </c>
      <c r="H45" s="18" t="s">
        <v>32</v>
      </c>
      <c r="I45" s="12"/>
    </row>
    <row r="46" spans="1:12" x14ac:dyDescent="0.2">
      <c r="A46" s="24" t="s">
        <v>96</v>
      </c>
      <c r="B46" s="18">
        <v>4198455</v>
      </c>
      <c r="C46" s="18">
        <v>-802039</v>
      </c>
      <c r="D46" s="18">
        <v>-6543444</v>
      </c>
      <c r="E46" s="18">
        <v>-132411</v>
      </c>
      <c r="F46" s="18">
        <v>-44265</v>
      </c>
      <c r="G46" s="18">
        <v>-95758</v>
      </c>
      <c r="H46" s="18" t="s">
        <v>32</v>
      </c>
      <c r="I46" s="12"/>
    </row>
    <row r="47" spans="1:12" x14ac:dyDescent="0.2">
      <c r="A47" s="12" t="s">
        <v>95</v>
      </c>
      <c r="B47" s="18">
        <v>104341319</v>
      </c>
      <c r="C47" s="18">
        <v>58442827</v>
      </c>
      <c r="D47" s="18">
        <v>45386330</v>
      </c>
      <c r="E47" s="18">
        <v>398500</v>
      </c>
      <c r="F47" s="18">
        <v>398500</v>
      </c>
      <c r="G47" s="18">
        <v>275409.8</v>
      </c>
      <c r="H47" s="18" t="s">
        <v>32</v>
      </c>
      <c r="I47" s="12"/>
    </row>
    <row r="48" spans="1:12" x14ac:dyDescent="0.2">
      <c r="A48" s="12" t="s">
        <v>94</v>
      </c>
      <c r="B48" s="18">
        <v>111427893</v>
      </c>
      <c r="C48" s="18">
        <v>58442827</v>
      </c>
      <c r="D48" s="18">
        <v>45386330</v>
      </c>
      <c r="E48" s="18">
        <v>398500</v>
      </c>
      <c r="F48" s="18">
        <v>398500</v>
      </c>
      <c r="G48" s="18">
        <v>275409.8</v>
      </c>
      <c r="H48" s="18" t="s">
        <v>32</v>
      </c>
      <c r="I48" s="12"/>
    </row>
    <row r="49" spans="1:9" x14ac:dyDescent="0.2">
      <c r="A49" s="12" t="s">
        <v>93</v>
      </c>
      <c r="B49" s="18">
        <v>138628704</v>
      </c>
      <c r="C49" s="18">
        <v>70053933</v>
      </c>
      <c r="D49" s="18">
        <v>52479587</v>
      </c>
      <c r="E49" s="18">
        <v>500000</v>
      </c>
      <c r="F49" s="18">
        <v>600000</v>
      </c>
      <c r="G49" s="18">
        <v>600000</v>
      </c>
      <c r="H49" s="18">
        <v>200000</v>
      </c>
      <c r="I49" s="12"/>
    </row>
    <row r="50" spans="1:9" x14ac:dyDescent="0.2">
      <c r="A50" s="12" t="s">
        <v>92</v>
      </c>
      <c r="B50" s="18">
        <v>0.04</v>
      </c>
      <c r="C50" s="18">
        <v>0.01</v>
      </c>
      <c r="D50" s="18">
        <v>-0.14000000000000001</v>
      </c>
      <c r="E50" s="18">
        <v>-0.33</v>
      </c>
      <c r="F50" s="18">
        <v>-0.11</v>
      </c>
      <c r="G50" s="18">
        <v>-0.35</v>
      </c>
      <c r="H50" s="18" t="s">
        <v>32</v>
      </c>
      <c r="I50" s="12"/>
    </row>
    <row r="51" spans="1:9" x14ac:dyDescent="0.2">
      <c r="A51" s="12" t="s">
        <v>91</v>
      </c>
      <c r="B51" s="18">
        <v>0.04</v>
      </c>
      <c r="C51" s="18">
        <v>0.01</v>
      </c>
      <c r="D51" s="18">
        <v>-0.14000000000000001</v>
      </c>
      <c r="E51" s="18">
        <v>-0.33</v>
      </c>
      <c r="F51" s="18">
        <v>-0.11</v>
      </c>
      <c r="G51" s="18">
        <v>-0.35</v>
      </c>
      <c r="H51" s="18" t="s">
        <v>32</v>
      </c>
      <c r="I51" s="12"/>
    </row>
    <row r="52" spans="1:9" x14ac:dyDescent="0.2">
      <c r="A52" s="12" t="s">
        <v>90</v>
      </c>
      <c r="B52" s="18">
        <v>150</v>
      </c>
      <c r="C52" s="18" t="s">
        <v>32</v>
      </c>
      <c r="D52" s="18" t="s">
        <v>32</v>
      </c>
      <c r="E52" s="18" t="s">
        <v>32</v>
      </c>
      <c r="F52" s="18" t="s">
        <v>32</v>
      </c>
      <c r="G52" s="18" t="s">
        <v>32</v>
      </c>
      <c r="H52" s="18" t="s">
        <v>32</v>
      </c>
      <c r="I52" s="12"/>
    </row>
    <row r="53" spans="1:9" x14ac:dyDescent="0.2">
      <c r="B53" s="19"/>
      <c r="C53" s="19"/>
      <c r="D53" s="19"/>
      <c r="E53" s="19"/>
      <c r="F53" s="19"/>
      <c r="G53" s="19"/>
      <c r="H53" s="19"/>
    </row>
  </sheetData>
  <printOptions gridLines="1" gridLinesSet="0"/>
  <pageMargins left="0.75" right="0.75" top="1" bottom="1" header="0.5" footer="0.5"/>
  <pageSetup paperSize="0" fitToWidth="0" fitToHeight="0"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topLeftCell="A8" zoomScale="90" zoomScaleNormal="90" workbookViewId="0">
      <selection activeCell="A14" sqref="A14"/>
    </sheetView>
  </sheetViews>
  <sheetFormatPr defaultRowHeight="12.75" x14ac:dyDescent="0.2"/>
  <cols>
    <col min="1" max="1" width="50.7109375" style="11" customWidth="1"/>
    <col min="2" max="2" width="13.28515625" style="11" bestFit="1" customWidth="1"/>
    <col min="3" max="201" width="12.7109375" style="11" customWidth="1"/>
    <col min="202" max="16384" width="9.140625" style="11"/>
  </cols>
  <sheetData>
    <row r="1" spans="1:9" ht="20.25" x14ac:dyDescent="0.3">
      <c r="A1" s="17" t="s">
        <v>89</v>
      </c>
    </row>
    <row r="3" spans="1:9" ht="63.75" x14ac:dyDescent="0.2">
      <c r="A3" s="16" t="s">
        <v>88</v>
      </c>
    </row>
    <row r="5" spans="1:9" x14ac:dyDescent="0.2">
      <c r="A5" s="16" t="s">
        <v>87</v>
      </c>
      <c r="D5" s="20"/>
      <c r="E5" s="21" t="s">
        <v>175</v>
      </c>
      <c r="F5" s="11" t="s">
        <v>176</v>
      </c>
    </row>
    <row r="8" spans="1:9" x14ac:dyDescent="0.2">
      <c r="A8" s="15" t="s">
        <v>86</v>
      </c>
    </row>
    <row r="9" spans="1:9" x14ac:dyDescent="0.2">
      <c r="A9" s="13" t="s">
        <v>85</v>
      </c>
      <c r="B9" s="14" t="s">
        <v>84</v>
      </c>
      <c r="C9" s="14" t="s">
        <v>83</v>
      </c>
      <c r="D9" s="14" t="s">
        <v>82</v>
      </c>
      <c r="E9" s="14" t="s">
        <v>81</v>
      </c>
      <c r="F9" s="14" t="s">
        <v>80</v>
      </c>
      <c r="G9" s="14" t="s">
        <v>79</v>
      </c>
      <c r="H9" s="14" t="s">
        <v>78</v>
      </c>
      <c r="I9" s="13"/>
    </row>
    <row r="10" spans="1:9" x14ac:dyDescent="0.2">
      <c r="A10" s="13" t="s">
        <v>77</v>
      </c>
      <c r="B10" s="14" t="s">
        <v>76</v>
      </c>
      <c r="C10" s="14" t="s">
        <v>76</v>
      </c>
      <c r="D10" s="14" t="s">
        <v>76</v>
      </c>
      <c r="E10" s="14" t="s">
        <v>76</v>
      </c>
      <c r="F10" s="14" t="s">
        <v>76</v>
      </c>
      <c r="G10" s="14" t="s">
        <v>76</v>
      </c>
      <c r="H10" s="14" t="s">
        <v>76</v>
      </c>
      <c r="I10" s="13"/>
    </row>
    <row r="11" spans="1:9" ht="25.5" x14ac:dyDescent="0.2">
      <c r="A11" s="13" t="s">
        <v>75</v>
      </c>
      <c r="B11" s="14" t="s">
        <v>74</v>
      </c>
      <c r="C11" s="14" t="s">
        <v>74</v>
      </c>
      <c r="D11" s="14" t="s">
        <v>74</v>
      </c>
      <c r="E11" s="14" t="s">
        <v>74</v>
      </c>
      <c r="F11" s="14" t="s">
        <v>74</v>
      </c>
      <c r="G11" s="14" t="s">
        <v>74</v>
      </c>
      <c r="H11" s="14" t="s">
        <v>74</v>
      </c>
      <c r="I11" s="13"/>
    </row>
    <row r="12" spans="1:9" x14ac:dyDescent="0.2">
      <c r="A12" s="13" t="s">
        <v>73</v>
      </c>
      <c r="B12" s="14" t="s">
        <v>72</v>
      </c>
      <c r="C12" s="14" t="s">
        <v>72</v>
      </c>
      <c r="D12" s="14" t="s">
        <v>72</v>
      </c>
      <c r="E12" s="14" t="s">
        <v>71</v>
      </c>
      <c r="F12" s="14" t="s">
        <v>71</v>
      </c>
      <c r="G12" s="14" t="s">
        <v>71</v>
      </c>
      <c r="H12" s="14" t="s">
        <v>71</v>
      </c>
      <c r="I12" s="13"/>
    </row>
    <row r="13" spans="1:9" x14ac:dyDescent="0.2">
      <c r="A13" s="24" t="s">
        <v>70</v>
      </c>
      <c r="B13" s="18">
        <v>79910415</v>
      </c>
      <c r="C13" s="18">
        <v>16472664</v>
      </c>
      <c r="D13" s="18">
        <v>7051909</v>
      </c>
      <c r="E13" s="18" t="s">
        <v>32</v>
      </c>
      <c r="F13" s="18" t="s">
        <v>32</v>
      </c>
      <c r="G13" s="18" t="s">
        <v>32</v>
      </c>
      <c r="H13" s="18" t="s">
        <v>32</v>
      </c>
      <c r="I13" s="12"/>
    </row>
    <row r="14" spans="1:9" x14ac:dyDescent="0.2">
      <c r="A14" s="24" t="s">
        <v>69</v>
      </c>
      <c r="B14" s="18">
        <v>87346787</v>
      </c>
      <c r="C14" s="18" t="s">
        <v>32</v>
      </c>
      <c r="D14" s="18" t="s">
        <v>32</v>
      </c>
      <c r="E14" s="18" t="s">
        <v>32</v>
      </c>
      <c r="F14" s="18" t="s">
        <v>32</v>
      </c>
      <c r="G14" s="18" t="s">
        <v>32</v>
      </c>
      <c r="H14" s="18" t="s">
        <v>32</v>
      </c>
      <c r="I14" s="12"/>
    </row>
    <row r="15" spans="1:9" x14ac:dyDescent="0.2">
      <c r="A15" s="24" t="s">
        <v>6</v>
      </c>
      <c r="B15" s="18" t="s">
        <v>32</v>
      </c>
      <c r="C15" s="18" t="s">
        <v>32</v>
      </c>
      <c r="D15" s="18" t="s">
        <v>32</v>
      </c>
      <c r="E15" s="18">
        <v>12894</v>
      </c>
      <c r="F15" s="18">
        <v>10276</v>
      </c>
      <c r="G15" s="18">
        <v>23670</v>
      </c>
      <c r="H15" s="18">
        <v>79500</v>
      </c>
      <c r="I15" s="12"/>
    </row>
    <row r="16" spans="1:9" x14ac:dyDescent="0.2">
      <c r="A16" s="12" t="s">
        <v>68</v>
      </c>
      <c r="B16" s="18" t="s">
        <v>32</v>
      </c>
      <c r="C16" s="18">
        <v>1778679</v>
      </c>
      <c r="D16" s="18" t="s">
        <v>32</v>
      </c>
      <c r="E16" s="18">
        <v>1253</v>
      </c>
      <c r="F16" s="18">
        <v>2294</v>
      </c>
      <c r="G16" s="18">
        <v>3165</v>
      </c>
      <c r="H16" s="18">
        <v>500</v>
      </c>
      <c r="I16" s="12"/>
    </row>
    <row r="17" spans="1:9" x14ac:dyDescent="0.2">
      <c r="A17" s="12" t="s">
        <v>67</v>
      </c>
      <c r="B17" s="18">
        <v>825511</v>
      </c>
      <c r="C17" s="18" t="s">
        <v>32</v>
      </c>
      <c r="D17" s="18" t="s">
        <v>32</v>
      </c>
      <c r="E17" s="18" t="s">
        <v>32</v>
      </c>
      <c r="F17" s="18" t="s">
        <v>32</v>
      </c>
      <c r="G17" s="18" t="s">
        <v>32</v>
      </c>
      <c r="H17" s="18" t="s">
        <v>32</v>
      </c>
      <c r="I17" s="12"/>
    </row>
    <row r="18" spans="1:9" x14ac:dyDescent="0.2">
      <c r="A18" s="12" t="s">
        <v>66</v>
      </c>
      <c r="B18" s="18">
        <v>4511639</v>
      </c>
      <c r="C18" s="18">
        <v>126952</v>
      </c>
      <c r="D18" s="18">
        <v>759528</v>
      </c>
      <c r="E18" s="18" t="s">
        <v>32</v>
      </c>
      <c r="F18" s="18" t="s">
        <v>32</v>
      </c>
      <c r="G18" s="18" t="s">
        <v>32</v>
      </c>
      <c r="H18" s="18" t="s">
        <v>32</v>
      </c>
      <c r="I18" s="12"/>
    </row>
    <row r="19" spans="1:9" x14ac:dyDescent="0.2">
      <c r="A19" s="12" t="s">
        <v>65</v>
      </c>
      <c r="B19" s="18">
        <v>3886607</v>
      </c>
      <c r="C19" s="18">
        <v>2088850</v>
      </c>
      <c r="D19" s="18">
        <v>1724247</v>
      </c>
      <c r="E19" s="18" t="s">
        <v>32</v>
      </c>
      <c r="F19" s="18" t="s">
        <v>32</v>
      </c>
      <c r="G19" s="18" t="s">
        <v>32</v>
      </c>
      <c r="H19" s="18" t="s">
        <v>32</v>
      </c>
      <c r="I19" s="12"/>
    </row>
    <row r="20" spans="1:9" x14ac:dyDescent="0.2">
      <c r="A20" s="12" t="s">
        <v>64</v>
      </c>
      <c r="B20" s="18">
        <v>1362749</v>
      </c>
      <c r="C20" s="18">
        <v>697997</v>
      </c>
      <c r="D20" s="18">
        <v>288858</v>
      </c>
      <c r="E20" s="18" t="s">
        <v>32</v>
      </c>
      <c r="F20" s="18" t="s">
        <v>32</v>
      </c>
      <c r="G20" s="18" t="s">
        <v>32</v>
      </c>
      <c r="H20" s="18" t="s">
        <v>32</v>
      </c>
      <c r="I20" s="12"/>
    </row>
    <row r="21" spans="1:9" x14ac:dyDescent="0.2">
      <c r="A21" s="12" t="s">
        <v>63</v>
      </c>
      <c r="B21" s="18">
        <v>1059624</v>
      </c>
      <c r="C21" s="18">
        <v>160156</v>
      </c>
      <c r="D21" s="18">
        <v>167270</v>
      </c>
      <c r="E21" s="18" t="s">
        <v>32</v>
      </c>
      <c r="F21" s="18" t="s">
        <v>32</v>
      </c>
      <c r="G21" s="18" t="s">
        <v>32</v>
      </c>
      <c r="H21" s="18" t="s">
        <v>32</v>
      </c>
      <c r="I21" s="12"/>
    </row>
    <row r="22" spans="1:9" x14ac:dyDescent="0.2">
      <c r="A22" s="12" t="s">
        <v>62</v>
      </c>
      <c r="B22" s="18">
        <v>463916</v>
      </c>
      <c r="C22" s="18" t="s">
        <v>32</v>
      </c>
      <c r="D22" s="18" t="s">
        <v>32</v>
      </c>
      <c r="E22" s="18" t="s">
        <v>32</v>
      </c>
      <c r="F22" s="18" t="s">
        <v>32</v>
      </c>
      <c r="G22" s="18" t="s">
        <v>32</v>
      </c>
      <c r="H22" s="18" t="s">
        <v>32</v>
      </c>
      <c r="I22" s="12"/>
    </row>
    <row r="23" spans="1:9" x14ac:dyDescent="0.2">
      <c r="A23" s="24" t="s">
        <v>61</v>
      </c>
      <c r="B23" s="18" t="s">
        <v>32</v>
      </c>
      <c r="C23" s="18" t="s">
        <v>32</v>
      </c>
      <c r="D23" s="18" t="s">
        <v>32</v>
      </c>
      <c r="E23" s="18">
        <v>170000</v>
      </c>
      <c r="F23" s="18">
        <v>285000</v>
      </c>
      <c r="G23" s="18">
        <v>315000</v>
      </c>
      <c r="H23" s="18" t="s">
        <v>32</v>
      </c>
      <c r="I23" s="12"/>
    </row>
    <row r="24" spans="1:9" x14ac:dyDescent="0.2">
      <c r="A24" s="12" t="s">
        <v>53</v>
      </c>
      <c r="B24" s="18" t="s">
        <v>32</v>
      </c>
      <c r="C24" s="18">
        <v>567588</v>
      </c>
      <c r="D24" s="18">
        <v>346255</v>
      </c>
      <c r="E24" s="18" t="s">
        <v>32</v>
      </c>
      <c r="F24" s="18" t="s">
        <v>32</v>
      </c>
      <c r="G24" s="18" t="s">
        <v>32</v>
      </c>
      <c r="H24" s="18" t="s">
        <v>32</v>
      </c>
      <c r="I24" s="12"/>
    </row>
    <row r="25" spans="1:9" x14ac:dyDescent="0.2">
      <c r="A25" s="12" t="s">
        <v>60</v>
      </c>
      <c r="B25" s="18">
        <v>179367248</v>
      </c>
      <c r="C25" s="18">
        <v>21892886</v>
      </c>
      <c r="D25" s="18">
        <v>10338067</v>
      </c>
      <c r="E25" s="18">
        <v>184147</v>
      </c>
      <c r="F25" s="18">
        <v>297570</v>
      </c>
      <c r="G25" s="18">
        <v>341835</v>
      </c>
      <c r="H25" s="18">
        <v>80000</v>
      </c>
      <c r="I25" s="12"/>
    </row>
    <row r="26" spans="1:9" x14ac:dyDescent="0.2">
      <c r="A26" s="12" t="s">
        <v>59</v>
      </c>
      <c r="B26" s="18" t="s">
        <v>32</v>
      </c>
      <c r="C26" s="18" t="s">
        <v>32</v>
      </c>
      <c r="D26" s="18" t="s">
        <v>32</v>
      </c>
      <c r="E26" s="18" t="s">
        <v>32</v>
      </c>
      <c r="F26" s="18" t="s">
        <v>32</v>
      </c>
      <c r="G26" s="18" t="s">
        <v>32</v>
      </c>
      <c r="H26" s="18">
        <v>33000</v>
      </c>
      <c r="I26" s="12"/>
    </row>
    <row r="27" spans="1:9" x14ac:dyDescent="0.2">
      <c r="A27" s="12" t="s">
        <v>58</v>
      </c>
      <c r="B27" s="18">
        <v>74805581</v>
      </c>
      <c r="C27" s="18">
        <v>8376487</v>
      </c>
      <c r="D27" s="18">
        <v>3986324</v>
      </c>
      <c r="E27" s="18" t="s">
        <v>32</v>
      </c>
      <c r="F27" s="18" t="s">
        <v>32</v>
      </c>
      <c r="G27" s="18" t="s">
        <v>32</v>
      </c>
      <c r="H27" s="18" t="s">
        <v>32</v>
      </c>
      <c r="I27" s="12"/>
    </row>
    <row r="28" spans="1:9" x14ac:dyDescent="0.2">
      <c r="A28" s="12" t="s">
        <v>57</v>
      </c>
      <c r="B28" s="18">
        <v>-2305433</v>
      </c>
      <c r="C28" s="18">
        <v>-1067267</v>
      </c>
      <c r="D28" s="18">
        <v>-360163</v>
      </c>
      <c r="E28" s="18" t="s">
        <v>32</v>
      </c>
      <c r="F28" s="18" t="s">
        <v>32</v>
      </c>
      <c r="G28" s="18" t="s">
        <v>32</v>
      </c>
      <c r="H28" s="18" t="s">
        <v>32</v>
      </c>
      <c r="I28" s="12"/>
    </row>
    <row r="29" spans="1:9" x14ac:dyDescent="0.2">
      <c r="A29" s="12" t="s">
        <v>56</v>
      </c>
      <c r="B29" s="18">
        <v>72500148</v>
      </c>
      <c r="C29" s="18">
        <v>7309220</v>
      </c>
      <c r="D29" s="18">
        <v>3626161</v>
      </c>
      <c r="E29" s="18" t="s">
        <v>32</v>
      </c>
      <c r="F29" s="18" t="s">
        <v>32</v>
      </c>
      <c r="G29" s="18" t="s">
        <v>32</v>
      </c>
      <c r="H29" s="18" t="s">
        <v>32</v>
      </c>
      <c r="I29" s="12"/>
    </row>
    <row r="30" spans="1:9" x14ac:dyDescent="0.2">
      <c r="A30" s="12" t="s">
        <v>55</v>
      </c>
      <c r="B30" s="18">
        <v>1891237</v>
      </c>
      <c r="C30" s="18">
        <v>4317680</v>
      </c>
      <c r="D30" s="18">
        <v>74598</v>
      </c>
      <c r="E30" s="18" t="s">
        <v>32</v>
      </c>
      <c r="F30" s="18" t="s">
        <v>32</v>
      </c>
      <c r="G30" s="18" t="s">
        <v>32</v>
      </c>
      <c r="H30" s="18" t="s">
        <v>32</v>
      </c>
      <c r="I30" s="12"/>
    </row>
    <row r="31" spans="1:9" x14ac:dyDescent="0.2">
      <c r="A31" s="12" t="s">
        <v>54</v>
      </c>
      <c r="B31" s="18">
        <v>1360548</v>
      </c>
      <c r="C31" s="18" t="s">
        <v>32</v>
      </c>
      <c r="D31" s="18" t="s">
        <v>32</v>
      </c>
      <c r="E31" s="18" t="s">
        <v>32</v>
      </c>
      <c r="F31" s="18" t="s">
        <v>32</v>
      </c>
      <c r="G31" s="18" t="s">
        <v>32</v>
      </c>
      <c r="H31" s="18" t="s">
        <v>32</v>
      </c>
      <c r="I31" s="12"/>
    </row>
    <row r="32" spans="1:9" x14ac:dyDescent="0.2">
      <c r="A32" s="12" t="s">
        <v>53</v>
      </c>
      <c r="B32" s="18" t="s">
        <v>32</v>
      </c>
      <c r="C32" s="18" t="s">
        <v>32</v>
      </c>
      <c r="D32" s="18">
        <v>253745</v>
      </c>
      <c r="E32" s="18" t="s">
        <v>32</v>
      </c>
      <c r="F32" s="18" t="s">
        <v>32</v>
      </c>
      <c r="G32" s="18" t="s">
        <v>32</v>
      </c>
      <c r="H32" s="18" t="s">
        <v>32</v>
      </c>
      <c r="I32" s="12"/>
    </row>
    <row r="33" spans="1:9" x14ac:dyDescent="0.2">
      <c r="A33" s="12" t="s">
        <v>52</v>
      </c>
      <c r="B33" s="18">
        <v>173000</v>
      </c>
      <c r="C33" s="18" t="s">
        <v>32</v>
      </c>
      <c r="D33" s="18" t="s">
        <v>32</v>
      </c>
      <c r="E33" s="18" t="s">
        <v>32</v>
      </c>
      <c r="F33" s="18" t="s">
        <v>32</v>
      </c>
      <c r="G33" s="18" t="s">
        <v>32</v>
      </c>
      <c r="H33" s="18" t="s">
        <v>32</v>
      </c>
      <c r="I33" s="12"/>
    </row>
    <row r="34" spans="1:9" x14ac:dyDescent="0.2">
      <c r="A34" s="12" t="s">
        <v>51</v>
      </c>
      <c r="B34" s="18">
        <v>28376092</v>
      </c>
      <c r="C34" s="18" t="s">
        <v>32</v>
      </c>
      <c r="D34" s="18" t="s">
        <v>32</v>
      </c>
      <c r="E34" s="18" t="s">
        <v>32</v>
      </c>
      <c r="F34" s="18" t="s">
        <v>32</v>
      </c>
      <c r="G34" s="18" t="s">
        <v>32</v>
      </c>
      <c r="H34" s="18" t="s">
        <v>32</v>
      </c>
      <c r="I34" s="12"/>
    </row>
    <row r="35" spans="1:9" x14ac:dyDescent="0.2">
      <c r="A35" s="12" t="s">
        <v>50</v>
      </c>
      <c r="B35" s="18">
        <v>27787578</v>
      </c>
      <c r="C35" s="18">
        <v>1560200</v>
      </c>
      <c r="D35" s="18" t="s">
        <v>32</v>
      </c>
      <c r="E35" s="18" t="s">
        <v>32</v>
      </c>
      <c r="F35" s="18" t="s">
        <v>32</v>
      </c>
      <c r="G35" s="18" t="s">
        <v>32</v>
      </c>
      <c r="H35" s="18" t="s">
        <v>32</v>
      </c>
      <c r="I35" s="12"/>
    </row>
    <row r="36" spans="1:9" x14ac:dyDescent="0.2">
      <c r="A36" s="12" t="s">
        <v>49</v>
      </c>
      <c r="B36" s="18">
        <v>3314570</v>
      </c>
      <c r="C36" s="18" t="s">
        <v>32</v>
      </c>
      <c r="D36" s="18" t="s">
        <v>32</v>
      </c>
      <c r="E36" s="18" t="s">
        <v>32</v>
      </c>
      <c r="F36" s="18" t="s">
        <v>32</v>
      </c>
      <c r="G36" s="18" t="s">
        <v>32</v>
      </c>
      <c r="H36" s="18" t="s">
        <v>32</v>
      </c>
      <c r="I36" s="12"/>
    </row>
    <row r="37" spans="1:9" x14ac:dyDescent="0.2">
      <c r="A37" s="12" t="s">
        <v>48</v>
      </c>
      <c r="B37" s="18">
        <v>1200000</v>
      </c>
      <c r="C37" s="18">
        <v>1200000</v>
      </c>
      <c r="D37" s="18" t="s">
        <v>32</v>
      </c>
      <c r="E37" s="18" t="s">
        <v>32</v>
      </c>
      <c r="F37" s="18" t="s">
        <v>32</v>
      </c>
      <c r="G37" s="18" t="s">
        <v>32</v>
      </c>
      <c r="H37" s="18" t="s">
        <v>32</v>
      </c>
      <c r="I37" s="12"/>
    </row>
    <row r="38" spans="1:9" x14ac:dyDescent="0.2">
      <c r="A38" s="12" t="s">
        <v>47</v>
      </c>
      <c r="B38" s="18">
        <v>315970421</v>
      </c>
      <c r="C38" s="18">
        <v>36279986</v>
      </c>
      <c r="D38" s="18">
        <v>14292571</v>
      </c>
      <c r="E38" s="18">
        <v>184147</v>
      </c>
      <c r="F38" s="18">
        <v>297570</v>
      </c>
      <c r="G38" s="18">
        <v>341835</v>
      </c>
      <c r="H38" s="18">
        <v>113000</v>
      </c>
      <c r="I38" s="12"/>
    </row>
    <row r="39" spans="1:9" x14ac:dyDescent="0.2">
      <c r="A39" s="12" t="s">
        <v>46</v>
      </c>
      <c r="B39" s="18">
        <v>5872962</v>
      </c>
      <c r="C39" s="18">
        <v>1266492</v>
      </c>
      <c r="D39" s="18">
        <v>947223</v>
      </c>
      <c r="E39" s="18">
        <v>29988</v>
      </c>
      <c r="F39" s="18">
        <v>11000</v>
      </c>
      <c r="G39" s="18">
        <v>11000</v>
      </c>
      <c r="H39" s="18">
        <v>13000</v>
      </c>
      <c r="I39" s="12"/>
    </row>
    <row r="40" spans="1:9" x14ac:dyDescent="0.2">
      <c r="A40" s="12" t="s">
        <v>45</v>
      </c>
      <c r="B40" s="18">
        <v>2800000</v>
      </c>
      <c r="C40" s="18" t="s">
        <v>32</v>
      </c>
      <c r="D40" s="18" t="s">
        <v>32</v>
      </c>
      <c r="E40" s="18" t="s">
        <v>32</v>
      </c>
      <c r="F40" s="18" t="s">
        <v>32</v>
      </c>
      <c r="G40" s="18" t="s">
        <v>32</v>
      </c>
      <c r="H40" s="18" t="s">
        <v>32</v>
      </c>
      <c r="I40" s="12"/>
    </row>
    <row r="41" spans="1:9" x14ac:dyDescent="0.2">
      <c r="A41" s="12" t="s">
        <v>44</v>
      </c>
      <c r="B41" s="18">
        <v>877500</v>
      </c>
      <c r="C41" s="18" t="s">
        <v>32</v>
      </c>
      <c r="D41" s="18" t="s">
        <v>32</v>
      </c>
      <c r="E41" s="18" t="s">
        <v>32</v>
      </c>
      <c r="F41" s="18" t="s">
        <v>32</v>
      </c>
      <c r="G41" s="18" t="s">
        <v>32</v>
      </c>
      <c r="H41" s="18" t="s">
        <v>32</v>
      </c>
      <c r="I41" s="12"/>
    </row>
    <row r="42" spans="1:9" x14ac:dyDescent="0.2">
      <c r="A42" s="12" t="s">
        <v>43</v>
      </c>
      <c r="B42" s="18">
        <v>765224</v>
      </c>
      <c r="C42" s="18" t="s">
        <v>32</v>
      </c>
      <c r="D42" s="18" t="s">
        <v>32</v>
      </c>
      <c r="E42" s="18" t="s">
        <v>32</v>
      </c>
      <c r="F42" s="18" t="s">
        <v>32</v>
      </c>
      <c r="G42" s="18" t="s">
        <v>32</v>
      </c>
      <c r="H42" s="18" t="s">
        <v>32</v>
      </c>
      <c r="I42" s="12"/>
    </row>
    <row r="43" spans="1:9" x14ac:dyDescent="0.2">
      <c r="A43" s="12" t="s">
        <v>42</v>
      </c>
      <c r="B43" s="18">
        <v>10315686</v>
      </c>
      <c r="C43" s="18">
        <v>1266492</v>
      </c>
      <c r="D43" s="18">
        <v>947223</v>
      </c>
      <c r="E43" s="18">
        <v>29988</v>
      </c>
      <c r="F43" s="18">
        <v>11000</v>
      </c>
      <c r="G43" s="18">
        <v>11000</v>
      </c>
      <c r="H43" s="18">
        <v>13000</v>
      </c>
      <c r="I43" s="12"/>
    </row>
    <row r="44" spans="1:9" x14ac:dyDescent="0.2">
      <c r="A44" s="12" t="s">
        <v>41</v>
      </c>
      <c r="B44" s="18">
        <v>365625</v>
      </c>
      <c r="C44" s="18" t="s">
        <v>32</v>
      </c>
      <c r="D44" s="18" t="s">
        <v>32</v>
      </c>
      <c r="E44" s="18" t="s">
        <v>32</v>
      </c>
      <c r="F44" s="18" t="s">
        <v>32</v>
      </c>
      <c r="G44" s="18" t="s">
        <v>32</v>
      </c>
      <c r="H44" s="18" t="s">
        <v>32</v>
      </c>
      <c r="I44" s="12"/>
    </row>
    <row r="45" spans="1:9" x14ac:dyDescent="0.2">
      <c r="A45" s="24" t="s">
        <v>40</v>
      </c>
      <c r="B45" s="18">
        <v>31420230</v>
      </c>
      <c r="C45" s="18" t="s">
        <v>32</v>
      </c>
      <c r="D45" s="18" t="s">
        <v>32</v>
      </c>
      <c r="E45" s="18" t="s">
        <v>32</v>
      </c>
      <c r="F45" s="18" t="s">
        <v>32</v>
      </c>
      <c r="G45" s="18" t="s">
        <v>32</v>
      </c>
      <c r="H45" s="18" t="s">
        <v>32</v>
      </c>
      <c r="I45" s="12"/>
    </row>
    <row r="46" spans="1:9" x14ac:dyDescent="0.2">
      <c r="A46" s="12" t="s">
        <v>39</v>
      </c>
      <c r="B46" s="18">
        <v>42101541</v>
      </c>
      <c r="C46" s="18" t="s">
        <v>32</v>
      </c>
      <c r="D46" s="18" t="s">
        <v>32</v>
      </c>
      <c r="E46" s="18" t="s">
        <v>32</v>
      </c>
      <c r="F46" s="18" t="s">
        <v>32</v>
      </c>
      <c r="G46" s="18" t="s">
        <v>32</v>
      </c>
      <c r="H46" s="18" t="s">
        <v>32</v>
      </c>
      <c r="I46" s="12"/>
    </row>
    <row r="47" spans="1:9" x14ac:dyDescent="0.2">
      <c r="A47" s="12" t="s">
        <v>38</v>
      </c>
      <c r="B47" s="18">
        <v>274316548</v>
      </c>
      <c r="C47" s="18">
        <v>40916880</v>
      </c>
      <c r="D47" s="18">
        <v>20246095</v>
      </c>
      <c r="E47" s="18">
        <v>360934</v>
      </c>
      <c r="F47" s="18">
        <v>360934</v>
      </c>
      <c r="G47" s="18">
        <v>360934</v>
      </c>
      <c r="H47" s="18">
        <v>100000</v>
      </c>
      <c r="I47" s="12"/>
    </row>
    <row r="48" spans="1:9" x14ac:dyDescent="0.2">
      <c r="A48" s="12" t="s">
        <v>37</v>
      </c>
      <c r="B48" s="18">
        <v>274316548</v>
      </c>
      <c r="C48" s="18">
        <v>40916880</v>
      </c>
      <c r="D48" s="18">
        <v>20246095</v>
      </c>
      <c r="E48" s="18">
        <v>360934</v>
      </c>
      <c r="F48" s="18">
        <v>360934</v>
      </c>
      <c r="G48" s="18">
        <v>360934</v>
      </c>
      <c r="H48" s="18">
        <v>100000</v>
      </c>
      <c r="I48" s="12"/>
    </row>
    <row r="49" spans="1:9" x14ac:dyDescent="0.2">
      <c r="A49" s="12" t="s">
        <v>36</v>
      </c>
      <c r="B49" s="18">
        <v>444912</v>
      </c>
      <c r="C49" s="18">
        <v>693675</v>
      </c>
      <c r="D49" s="18">
        <v>556589</v>
      </c>
      <c r="E49" s="18" t="s">
        <v>32</v>
      </c>
      <c r="F49" s="18">
        <v>20988</v>
      </c>
      <c r="G49" s="18">
        <v>20988</v>
      </c>
      <c r="H49" s="18" t="s">
        <v>32</v>
      </c>
      <c r="I49" s="12"/>
    </row>
    <row r="50" spans="1:9" x14ac:dyDescent="0.2">
      <c r="A50" s="12" t="s">
        <v>35</v>
      </c>
      <c r="B50" s="18">
        <v>3229929</v>
      </c>
      <c r="C50" s="18">
        <v>1723903</v>
      </c>
      <c r="D50" s="18">
        <v>1261589</v>
      </c>
      <c r="E50" s="18" t="s">
        <v>32</v>
      </c>
      <c r="F50" s="18" t="s">
        <v>32</v>
      </c>
      <c r="G50" s="18" t="s">
        <v>32</v>
      </c>
      <c r="H50" s="18" t="s">
        <v>32</v>
      </c>
      <c r="I50" s="12"/>
    </row>
    <row r="51" spans="1:9" x14ac:dyDescent="0.2">
      <c r="A51" s="12" t="s">
        <v>34</v>
      </c>
      <c r="B51" s="18" t="s">
        <v>32</v>
      </c>
      <c r="C51" s="18" t="s">
        <v>32</v>
      </c>
      <c r="D51" s="18" t="s">
        <v>32</v>
      </c>
      <c r="E51" s="18">
        <v>65659</v>
      </c>
      <c r="F51" s="18">
        <v>44671</v>
      </c>
      <c r="G51" s="18">
        <v>44671</v>
      </c>
      <c r="H51" s="18" t="s">
        <v>32</v>
      </c>
      <c r="I51" s="12"/>
    </row>
    <row r="52" spans="1:9" x14ac:dyDescent="0.2">
      <c r="A52" s="12" t="s">
        <v>33</v>
      </c>
      <c r="B52" s="18">
        <v>-4122509</v>
      </c>
      <c r="C52" s="18">
        <v>-8320964</v>
      </c>
      <c r="D52" s="18">
        <v>-8718925</v>
      </c>
      <c r="E52" s="18">
        <v>-272434</v>
      </c>
      <c r="F52" s="18">
        <v>-140023</v>
      </c>
      <c r="G52" s="18">
        <v>-95758</v>
      </c>
      <c r="H52" s="18" t="s">
        <v>32</v>
      </c>
      <c r="I52" s="12"/>
    </row>
    <row r="53" spans="1:9" x14ac:dyDescent="0.2">
      <c r="A53" s="12" t="s">
        <v>31</v>
      </c>
      <c r="B53" s="18">
        <v>273868880</v>
      </c>
      <c r="C53" s="18">
        <v>35013494</v>
      </c>
      <c r="D53" s="18">
        <v>13345348</v>
      </c>
      <c r="E53" s="18">
        <v>154159</v>
      </c>
      <c r="F53" s="18">
        <v>286570</v>
      </c>
      <c r="G53" s="18">
        <v>330835</v>
      </c>
      <c r="H53" s="18">
        <v>100000</v>
      </c>
      <c r="I53" s="12"/>
    </row>
    <row r="54" spans="1:9" x14ac:dyDescent="0.2">
      <c r="A54" s="12" t="s">
        <v>30</v>
      </c>
      <c r="B54" s="18">
        <v>315970421</v>
      </c>
      <c r="C54" s="18">
        <v>36279986</v>
      </c>
      <c r="D54" s="18">
        <v>14292571</v>
      </c>
      <c r="E54" s="18">
        <v>184147</v>
      </c>
      <c r="F54" s="18">
        <v>297570</v>
      </c>
      <c r="G54" s="18">
        <v>341835</v>
      </c>
      <c r="H54" s="18">
        <v>113000</v>
      </c>
      <c r="I54" s="12"/>
    </row>
    <row r="55" spans="1:9" x14ac:dyDescent="0.2">
      <c r="B55" s="19"/>
      <c r="C55" s="19"/>
      <c r="D55" s="19"/>
      <c r="E55" s="19"/>
      <c r="F55" s="19"/>
      <c r="G55" s="19"/>
      <c r="H55" s="19"/>
    </row>
  </sheetData>
  <printOptions gridLines="1" gridLinesSet="0"/>
  <pageMargins left="0.75" right="0.75" top="1" bottom="1" header="0.5" footer="0.5"/>
  <pageSetup paperSize="0" fitToWidth="0" fitToHeight="0"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7"/>
  <sheetViews>
    <sheetView topLeftCell="A7" zoomScale="80" zoomScaleNormal="80" workbookViewId="0">
      <selection activeCell="A28" sqref="A28"/>
    </sheetView>
  </sheetViews>
  <sheetFormatPr defaultRowHeight="12.75" x14ac:dyDescent="0.2"/>
  <cols>
    <col min="1" max="1" width="50.7109375" style="11" customWidth="1"/>
    <col min="2" max="201" width="12.7109375" style="11" customWidth="1"/>
    <col min="202" max="16384" width="9.140625" style="11"/>
  </cols>
  <sheetData>
    <row r="1" spans="1:9" ht="20.25" x14ac:dyDescent="0.3">
      <c r="A1" s="17" t="s">
        <v>89</v>
      </c>
    </row>
    <row r="3" spans="1:9" ht="63.75" x14ac:dyDescent="0.2">
      <c r="A3" s="16" t="s">
        <v>88</v>
      </c>
    </row>
    <row r="5" spans="1:9" x14ac:dyDescent="0.2">
      <c r="A5" s="16" t="s">
        <v>87</v>
      </c>
      <c r="D5" s="20"/>
      <c r="E5" s="21" t="s">
        <v>175</v>
      </c>
      <c r="F5" s="11" t="s">
        <v>176</v>
      </c>
    </row>
    <row r="8" spans="1:9" x14ac:dyDescent="0.2">
      <c r="A8" s="15" t="s">
        <v>174</v>
      </c>
    </row>
    <row r="9" spans="1:9" x14ac:dyDescent="0.2">
      <c r="A9" s="13" t="s">
        <v>85</v>
      </c>
      <c r="B9" s="14" t="s">
        <v>84</v>
      </c>
      <c r="C9" s="14" t="s">
        <v>83</v>
      </c>
      <c r="D9" s="14" t="s">
        <v>82</v>
      </c>
      <c r="E9" s="14" t="s">
        <v>81</v>
      </c>
      <c r="F9" s="14" t="s">
        <v>80</v>
      </c>
      <c r="G9" s="14" t="s">
        <v>79</v>
      </c>
      <c r="H9" s="14" t="s">
        <v>78</v>
      </c>
      <c r="I9" s="13"/>
    </row>
    <row r="10" spans="1:9" x14ac:dyDescent="0.2">
      <c r="A10" s="13" t="s">
        <v>77</v>
      </c>
      <c r="B10" s="14" t="s">
        <v>76</v>
      </c>
      <c r="C10" s="14" t="s">
        <v>76</v>
      </c>
      <c r="D10" s="14" t="s">
        <v>76</v>
      </c>
      <c r="E10" s="14" t="s">
        <v>76</v>
      </c>
      <c r="F10" s="14" t="s">
        <v>76</v>
      </c>
      <c r="G10" s="14" t="s">
        <v>76</v>
      </c>
      <c r="H10" s="14" t="s">
        <v>76</v>
      </c>
      <c r="I10" s="13"/>
    </row>
    <row r="11" spans="1:9" ht="25.5" x14ac:dyDescent="0.2">
      <c r="A11" s="13" t="s">
        <v>75</v>
      </c>
      <c r="B11" s="14" t="s">
        <v>74</v>
      </c>
      <c r="C11" s="14" t="s">
        <v>74</v>
      </c>
      <c r="D11" s="14" t="s">
        <v>74</v>
      </c>
      <c r="E11" s="14" t="s">
        <v>74</v>
      </c>
      <c r="F11" s="14" t="s">
        <v>74</v>
      </c>
      <c r="G11" s="14" t="s">
        <v>74</v>
      </c>
      <c r="H11" s="14" t="s">
        <v>74</v>
      </c>
      <c r="I11" s="13"/>
    </row>
    <row r="12" spans="1:9" x14ac:dyDescent="0.2">
      <c r="A12" s="13" t="s">
        <v>73</v>
      </c>
      <c r="B12" s="14" t="s">
        <v>72</v>
      </c>
      <c r="C12" s="14" t="s">
        <v>72</v>
      </c>
      <c r="D12" s="14" t="s">
        <v>72</v>
      </c>
      <c r="E12" s="14" t="s">
        <v>71</v>
      </c>
      <c r="F12" s="14" t="s">
        <v>71</v>
      </c>
      <c r="G12" s="14" t="s">
        <v>71</v>
      </c>
      <c r="H12" s="14" t="s">
        <v>71</v>
      </c>
      <c r="I12" s="13"/>
    </row>
    <row r="13" spans="1:9" x14ac:dyDescent="0.2">
      <c r="A13" s="12" t="s">
        <v>173</v>
      </c>
      <c r="B13" s="18">
        <v>4198455</v>
      </c>
      <c r="C13" s="18">
        <v>397961</v>
      </c>
      <c r="D13" s="18">
        <v>-6543444</v>
      </c>
      <c r="E13" s="18">
        <v>-132411</v>
      </c>
      <c r="F13" s="18">
        <v>-44265</v>
      </c>
      <c r="G13" s="18">
        <v>-95758</v>
      </c>
      <c r="H13" s="18" t="s">
        <v>32</v>
      </c>
      <c r="I13" s="12"/>
    </row>
    <row r="14" spans="1:9" x14ac:dyDescent="0.2">
      <c r="A14" s="12" t="s">
        <v>97</v>
      </c>
      <c r="B14" s="18">
        <v>133762</v>
      </c>
      <c r="C14" s="18">
        <v>-1200000</v>
      </c>
      <c r="D14" s="18" t="s">
        <v>32</v>
      </c>
      <c r="E14" s="18" t="s">
        <v>32</v>
      </c>
      <c r="F14" s="18" t="s">
        <v>32</v>
      </c>
      <c r="G14" s="18" t="s">
        <v>32</v>
      </c>
      <c r="H14" s="18" t="s">
        <v>32</v>
      </c>
      <c r="I14" s="12"/>
    </row>
    <row r="15" spans="1:9" x14ac:dyDescent="0.2">
      <c r="A15" s="24" t="s">
        <v>116</v>
      </c>
      <c r="B15" s="18" t="s">
        <v>32</v>
      </c>
      <c r="C15" s="18">
        <v>952178</v>
      </c>
      <c r="D15" s="18">
        <v>380878</v>
      </c>
      <c r="E15" s="18" t="s">
        <v>32</v>
      </c>
      <c r="F15" s="18" t="s">
        <v>32</v>
      </c>
      <c r="G15" s="18" t="s">
        <v>32</v>
      </c>
      <c r="H15" s="18" t="s">
        <v>32</v>
      </c>
      <c r="I15" s="12"/>
    </row>
    <row r="16" spans="1:9" x14ac:dyDescent="0.2">
      <c r="A16" s="12" t="s">
        <v>172</v>
      </c>
      <c r="B16" s="18">
        <v>-11367</v>
      </c>
      <c r="C16" s="18">
        <v>-7125</v>
      </c>
      <c r="D16" s="18" t="s">
        <v>32</v>
      </c>
      <c r="E16" s="18" t="s">
        <v>32</v>
      </c>
      <c r="F16" s="18" t="s">
        <v>32</v>
      </c>
      <c r="G16" s="18" t="s">
        <v>32</v>
      </c>
      <c r="H16" s="18" t="s">
        <v>32</v>
      </c>
      <c r="I16" s="12"/>
    </row>
    <row r="17" spans="1:9" x14ac:dyDescent="0.2">
      <c r="A17" s="12" t="s">
        <v>171</v>
      </c>
      <c r="B17" s="18">
        <v>66613</v>
      </c>
      <c r="C17" s="18" t="s">
        <v>32</v>
      </c>
      <c r="D17" s="18" t="s">
        <v>32</v>
      </c>
      <c r="E17" s="18" t="s">
        <v>32</v>
      </c>
      <c r="F17" s="18" t="s">
        <v>32</v>
      </c>
      <c r="G17" s="18" t="s">
        <v>32</v>
      </c>
      <c r="H17" s="18" t="s">
        <v>32</v>
      </c>
      <c r="I17" s="12"/>
    </row>
    <row r="18" spans="1:9" x14ac:dyDescent="0.2">
      <c r="A18" s="12" t="s">
        <v>170</v>
      </c>
      <c r="B18" s="18">
        <v>3500000</v>
      </c>
      <c r="C18" s="18" t="s">
        <v>32</v>
      </c>
      <c r="D18" s="18" t="s">
        <v>32</v>
      </c>
      <c r="E18" s="18" t="s">
        <v>32</v>
      </c>
      <c r="F18" s="18" t="s">
        <v>32</v>
      </c>
      <c r="G18" s="18" t="s">
        <v>32</v>
      </c>
      <c r="H18" s="18" t="s">
        <v>32</v>
      </c>
      <c r="I18" s="12"/>
    </row>
    <row r="19" spans="1:9" x14ac:dyDescent="0.2">
      <c r="A19" s="12" t="s">
        <v>169</v>
      </c>
      <c r="B19" s="18">
        <v>-33548</v>
      </c>
      <c r="C19" s="18" t="s">
        <v>32</v>
      </c>
      <c r="D19" s="18" t="s">
        <v>32</v>
      </c>
      <c r="E19" s="18" t="s">
        <v>32</v>
      </c>
      <c r="F19" s="18" t="s">
        <v>32</v>
      </c>
      <c r="G19" s="18" t="s">
        <v>32</v>
      </c>
      <c r="H19" s="18" t="s">
        <v>32</v>
      </c>
      <c r="I19" s="12"/>
    </row>
    <row r="20" spans="1:9" x14ac:dyDescent="0.2">
      <c r="A20" s="12" t="s">
        <v>99</v>
      </c>
      <c r="B20" s="18">
        <v>-210400</v>
      </c>
      <c r="C20" s="18" t="s">
        <v>32</v>
      </c>
      <c r="D20" s="18" t="s">
        <v>32</v>
      </c>
      <c r="E20" s="18" t="s">
        <v>32</v>
      </c>
      <c r="F20" s="18" t="s">
        <v>32</v>
      </c>
      <c r="G20" s="18" t="s">
        <v>32</v>
      </c>
      <c r="H20" s="18" t="s">
        <v>32</v>
      </c>
      <c r="I20" s="12"/>
    </row>
    <row r="21" spans="1:9" x14ac:dyDescent="0.2">
      <c r="A21" s="12" t="s">
        <v>168</v>
      </c>
      <c r="B21" s="18">
        <v>4583</v>
      </c>
      <c r="C21" s="18" t="s">
        <v>32</v>
      </c>
      <c r="D21" s="18" t="s">
        <v>32</v>
      </c>
      <c r="E21" s="18" t="s">
        <v>32</v>
      </c>
      <c r="F21" s="18" t="s">
        <v>32</v>
      </c>
      <c r="G21" s="18" t="s">
        <v>32</v>
      </c>
      <c r="H21" s="18" t="s">
        <v>32</v>
      </c>
      <c r="I21" s="12"/>
    </row>
    <row r="22" spans="1:9" x14ac:dyDescent="0.2">
      <c r="A22" s="12" t="s">
        <v>167</v>
      </c>
      <c r="B22" s="18">
        <v>-208563</v>
      </c>
      <c r="C22" s="18" t="s">
        <v>32</v>
      </c>
      <c r="D22" s="18" t="s">
        <v>32</v>
      </c>
      <c r="E22" s="18" t="s">
        <v>32</v>
      </c>
      <c r="F22" s="18" t="s">
        <v>32</v>
      </c>
      <c r="G22" s="18" t="s">
        <v>32</v>
      </c>
      <c r="H22" s="18" t="s">
        <v>32</v>
      </c>
      <c r="I22" s="12"/>
    </row>
    <row r="23" spans="1:9" x14ac:dyDescent="0.2">
      <c r="A23" s="12" t="s">
        <v>119</v>
      </c>
      <c r="B23" s="18">
        <v>2399111</v>
      </c>
      <c r="C23" s="18">
        <v>462314</v>
      </c>
      <c r="D23" s="18">
        <v>1261589</v>
      </c>
      <c r="E23" s="18" t="s">
        <v>32</v>
      </c>
      <c r="F23" s="18" t="s">
        <v>32</v>
      </c>
      <c r="G23" s="18">
        <v>44671</v>
      </c>
      <c r="H23" s="18" t="s">
        <v>32</v>
      </c>
      <c r="I23" s="12"/>
    </row>
    <row r="24" spans="1:9" x14ac:dyDescent="0.2">
      <c r="A24" s="12" t="s">
        <v>166</v>
      </c>
      <c r="B24" s="18">
        <v>-6311979</v>
      </c>
      <c r="C24" s="18" t="s">
        <v>32</v>
      </c>
      <c r="D24" s="18" t="s">
        <v>32</v>
      </c>
      <c r="E24" s="18" t="s">
        <v>32</v>
      </c>
      <c r="F24" s="18" t="s">
        <v>32</v>
      </c>
      <c r="G24" s="18" t="s">
        <v>32</v>
      </c>
      <c r="H24" s="18" t="s">
        <v>32</v>
      </c>
      <c r="I24" s="12"/>
    </row>
    <row r="25" spans="1:9" x14ac:dyDescent="0.2">
      <c r="A25" s="12" t="s">
        <v>165</v>
      </c>
      <c r="B25" s="18">
        <v>2740850</v>
      </c>
      <c r="C25" s="18" t="s">
        <v>32</v>
      </c>
      <c r="D25" s="18" t="s">
        <v>32</v>
      </c>
      <c r="E25" s="18" t="s">
        <v>32</v>
      </c>
      <c r="F25" s="18" t="s">
        <v>32</v>
      </c>
      <c r="G25" s="18" t="s">
        <v>32</v>
      </c>
      <c r="H25" s="18" t="s">
        <v>32</v>
      </c>
      <c r="I25" s="12"/>
    </row>
    <row r="26" spans="1:9" x14ac:dyDescent="0.2">
      <c r="A26" s="12" t="s">
        <v>107</v>
      </c>
      <c r="B26" s="18">
        <v>-511875</v>
      </c>
      <c r="C26" s="18" t="s">
        <v>32</v>
      </c>
      <c r="D26" s="18" t="s">
        <v>32</v>
      </c>
      <c r="E26" s="18" t="s">
        <v>32</v>
      </c>
      <c r="F26" s="18" t="s">
        <v>32</v>
      </c>
      <c r="G26" s="18" t="s">
        <v>32</v>
      </c>
      <c r="H26" s="18" t="s">
        <v>32</v>
      </c>
      <c r="I26" s="12"/>
    </row>
    <row r="27" spans="1:9" x14ac:dyDescent="0.2">
      <c r="A27" s="12" t="s">
        <v>164</v>
      </c>
      <c r="B27" s="18">
        <v>-5004615</v>
      </c>
      <c r="C27" s="18">
        <v>4646</v>
      </c>
      <c r="D27" s="18">
        <v>-997711</v>
      </c>
      <c r="E27" s="18" t="s">
        <v>32</v>
      </c>
      <c r="F27" s="18" t="s">
        <v>32</v>
      </c>
      <c r="G27" s="18" t="s">
        <v>32</v>
      </c>
      <c r="H27" s="18" t="s">
        <v>32</v>
      </c>
      <c r="I27" s="12"/>
    </row>
    <row r="28" spans="1:9" x14ac:dyDescent="0.2">
      <c r="A28" s="12" t="s">
        <v>117</v>
      </c>
      <c r="B28" s="18">
        <v>1941576</v>
      </c>
      <c r="C28" s="18" t="s">
        <v>32</v>
      </c>
      <c r="D28" s="18" t="s">
        <v>32</v>
      </c>
      <c r="E28" s="18" t="s">
        <v>32</v>
      </c>
      <c r="F28" s="18" t="s">
        <v>32</v>
      </c>
      <c r="G28" s="18" t="s">
        <v>32</v>
      </c>
      <c r="H28" s="18" t="s">
        <v>32</v>
      </c>
      <c r="I28" s="12"/>
    </row>
    <row r="29" spans="1:9" x14ac:dyDescent="0.2">
      <c r="A29" s="12" t="s">
        <v>163</v>
      </c>
      <c r="B29" s="18" t="s">
        <v>32</v>
      </c>
      <c r="C29" s="18" t="s">
        <v>32</v>
      </c>
      <c r="D29" s="18">
        <v>2468020</v>
      </c>
      <c r="E29" s="18" t="s">
        <v>32</v>
      </c>
      <c r="F29" s="18" t="s">
        <v>32</v>
      </c>
      <c r="G29" s="18" t="s">
        <v>32</v>
      </c>
      <c r="H29" s="18" t="s">
        <v>32</v>
      </c>
      <c r="I29" s="12"/>
    </row>
    <row r="30" spans="1:9" x14ac:dyDescent="0.2">
      <c r="A30" s="12" t="s">
        <v>68</v>
      </c>
      <c r="B30" s="18" t="s">
        <v>32</v>
      </c>
      <c r="C30" s="18" t="s">
        <v>32</v>
      </c>
      <c r="D30" s="18" t="s">
        <v>32</v>
      </c>
      <c r="E30" s="18">
        <v>1041</v>
      </c>
      <c r="F30" s="18">
        <v>871</v>
      </c>
      <c r="G30" s="18">
        <v>-2665</v>
      </c>
      <c r="H30" s="18">
        <v>-500</v>
      </c>
      <c r="I30" s="12"/>
    </row>
    <row r="31" spans="1:9" x14ac:dyDescent="0.2">
      <c r="A31" s="12" t="s">
        <v>162</v>
      </c>
      <c r="B31" s="18">
        <v>953168</v>
      </c>
      <c r="C31" s="18">
        <v>-1778679</v>
      </c>
      <c r="D31" s="18" t="s">
        <v>32</v>
      </c>
      <c r="E31" s="18" t="s">
        <v>32</v>
      </c>
      <c r="F31" s="18" t="s">
        <v>32</v>
      </c>
      <c r="G31" s="18" t="s">
        <v>32</v>
      </c>
      <c r="H31" s="18" t="s">
        <v>32</v>
      </c>
      <c r="I31" s="12"/>
    </row>
    <row r="32" spans="1:9" x14ac:dyDescent="0.2">
      <c r="A32" s="12" t="s">
        <v>161</v>
      </c>
      <c r="B32" s="18">
        <v>-4384687</v>
      </c>
      <c r="C32" s="18">
        <v>632576</v>
      </c>
      <c r="D32" s="18">
        <v>-743170</v>
      </c>
      <c r="E32" s="18" t="s">
        <v>32</v>
      </c>
      <c r="F32" s="18" t="s">
        <v>32</v>
      </c>
      <c r="G32" s="18" t="s">
        <v>32</v>
      </c>
      <c r="H32" s="18" t="s">
        <v>32</v>
      </c>
      <c r="I32" s="12"/>
    </row>
    <row r="33" spans="1:9" x14ac:dyDescent="0.2">
      <c r="A33" s="12" t="s">
        <v>160</v>
      </c>
      <c r="B33" s="18">
        <v>6618200</v>
      </c>
      <c r="C33" s="18">
        <v>-369249</v>
      </c>
      <c r="D33" s="18">
        <v>-726536</v>
      </c>
      <c r="E33" s="18" t="s">
        <v>32</v>
      </c>
      <c r="F33" s="18" t="s">
        <v>32</v>
      </c>
      <c r="G33" s="18" t="s">
        <v>32</v>
      </c>
      <c r="H33" s="18" t="s">
        <v>32</v>
      </c>
      <c r="I33" s="12"/>
    </row>
    <row r="34" spans="1:9" x14ac:dyDescent="0.2">
      <c r="A34" s="12" t="s">
        <v>159</v>
      </c>
      <c r="B34" s="18">
        <v>-4188319</v>
      </c>
      <c r="C34" s="18">
        <v>-409139</v>
      </c>
      <c r="D34" s="18">
        <v>-288858</v>
      </c>
      <c r="E34" s="18" t="s">
        <v>32</v>
      </c>
      <c r="F34" s="18" t="s">
        <v>32</v>
      </c>
      <c r="G34" s="18" t="s">
        <v>32</v>
      </c>
      <c r="H34" s="18" t="s">
        <v>32</v>
      </c>
      <c r="I34" s="12"/>
    </row>
    <row r="35" spans="1:9" x14ac:dyDescent="0.2">
      <c r="A35" s="12" t="s">
        <v>158</v>
      </c>
      <c r="B35" s="18">
        <v>-899468</v>
      </c>
      <c r="C35" s="18">
        <v>7114</v>
      </c>
      <c r="D35" s="18">
        <v>-167270</v>
      </c>
      <c r="E35" s="18" t="s">
        <v>32</v>
      </c>
      <c r="F35" s="18" t="s">
        <v>32</v>
      </c>
      <c r="G35" s="18" t="s">
        <v>32</v>
      </c>
      <c r="H35" s="18" t="s">
        <v>32</v>
      </c>
      <c r="I35" s="12"/>
    </row>
    <row r="36" spans="1:9" x14ac:dyDescent="0.2">
      <c r="A36" s="12" t="s">
        <v>157</v>
      </c>
      <c r="B36" s="18">
        <v>4534068</v>
      </c>
      <c r="C36" s="18">
        <v>319269</v>
      </c>
      <c r="D36" s="18">
        <v>-86515</v>
      </c>
      <c r="E36" s="18">
        <v>18988</v>
      </c>
      <c r="F36" s="18" t="s">
        <v>32</v>
      </c>
      <c r="G36" s="18">
        <v>11000</v>
      </c>
      <c r="H36" s="18" t="s">
        <v>32</v>
      </c>
      <c r="I36" s="12"/>
    </row>
    <row r="37" spans="1:9" x14ac:dyDescent="0.2">
      <c r="A37" s="12" t="s">
        <v>156</v>
      </c>
      <c r="B37" s="18">
        <v>2632962</v>
      </c>
      <c r="C37" s="18">
        <v>-1598108</v>
      </c>
      <c r="D37" s="18" t="s">
        <v>32</v>
      </c>
      <c r="E37" s="18" t="s">
        <v>32</v>
      </c>
      <c r="F37" s="18" t="s">
        <v>32</v>
      </c>
      <c r="G37" s="18" t="s">
        <v>32</v>
      </c>
      <c r="H37" s="18" t="s">
        <v>32</v>
      </c>
      <c r="I37" s="12"/>
    </row>
    <row r="38" spans="1:9" x14ac:dyDescent="0.2">
      <c r="A38" s="12" t="s">
        <v>155</v>
      </c>
      <c r="B38" s="18">
        <v>5325565</v>
      </c>
      <c r="C38" s="18">
        <v>-988134</v>
      </c>
      <c r="D38" s="18">
        <v>-5443017</v>
      </c>
      <c r="E38" s="18">
        <v>-112382</v>
      </c>
      <c r="F38" s="18">
        <v>-43394</v>
      </c>
      <c r="G38" s="18">
        <v>-42752</v>
      </c>
      <c r="H38" s="18">
        <v>-500</v>
      </c>
      <c r="I38" s="12"/>
    </row>
    <row r="39" spans="1:9" x14ac:dyDescent="0.2">
      <c r="A39" s="12" t="s">
        <v>154</v>
      </c>
      <c r="B39" s="18">
        <v>204408498</v>
      </c>
      <c r="C39" s="18">
        <v>10314727</v>
      </c>
      <c r="D39" s="18">
        <v>17270184</v>
      </c>
      <c r="E39" s="18" t="s">
        <v>32</v>
      </c>
      <c r="F39" s="18" t="s">
        <v>32</v>
      </c>
      <c r="G39" s="18">
        <v>400000</v>
      </c>
      <c r="H39" s="18">
        <v>100000</v>
      </c>
      <c r="I39" s="12"/>
    </row>
    <row r="40" spans="1:9" x14ac:dyDescent="0.2">
      <c r="A40" s="12" t="s">
        <v>153</v>
      </c>
      <c r="B40" s="18">
        <v>23038582</v>
      </c>
      <c r="C40" s="18">
        <v>6065144</v>
      </c>
      <c r="D40" s="18" t="s">
        <v>32</v>
      </c>
      <c r="E40" s="18" t="s">
        <v>32</v>
      </c>
      <c r="F40" s="18" t="s">
        <v>32</v>
      </c>
      <c r="G40" s="18" t="s">
        <v>32</v>
      </c>
      <c r="H40" s="18" t="s">
        <v>32</v>
      </c>
      <c r="I40" s="12"/>
    </row>
    <row r="41" spans="1:9" x14ac:dyDescent="0.2">
      <c r="A41" s="12" t="s">
        <v>152</v>
      </c>
      <c r="B41" s="18">
        <v>975330</v>
      </c>
      <c r="C41" s="18" t="s">
        <v>32</v>
      </c>
      <c r="D41" s="18" t="s">
        <v>32</v>
      </c>
      <c r="E41" s="18" t="s">
        <v>32</v>
      </c>
      <c r="F41" s="18" t="s">
        <v>32</v>
      </c>
      <c r="G41" s="18" t="s">
        <v>32</v>
      </c>
      <c r="H41" s="18" t="s">
        <v>32</v>
      </c>
      <c r="I41" s="12"/>
    </row>
    <row r="42" spans="1:9" x14ac:dyDescent="0.2">
      <c r="A42" s="12" t="s">
        <v>151</v>
      </c>
      <c r="B42" s="18">
        <v>387892</v>
      </c>
      <c r="C42" s="18">
        <v>1139788</v>
      </c>
      <c r="D42" s="18">
        <v>574951</v>
      </c>
      <c r="E42" s="18" t="s">
        <v>32</v>
      </c>
      <c r="F42" s="18" t="s">
        <v>32</v>
      </c>
      <c r="G42" s="18" t="s">
        <v>32</v>
      </c>
      <c r="H42" s="18" t="s">
        <v>32</v>
      </c>
      <c r="I42" s="12"/>
    </row>
    <row r="43" spans="1:9" x14ac:dyDescent="0.2">
      <c r="A43" s="12" t="s">
        <v>150</v>
      </c>
      <c r="B43" s="18">
        <v>-851808</v>
      </c>
      <c r="C43" s="18">
        <v>-1139788</v>
      </c>
      <c r="D43" s="18">
        <v>-2487011</v>
      </c>
      <c r="E43" s="18" t="s">
        <v>32</v>
      </c>
      <c r="F43" s="18" t="s">
        <v>32</v>
      </c>
      <c r="G43" s="18" t="s">
        <v>32</v>
      </c>
      <c r="H43" s="18" t="s">
        <v>32</v>
      </c>
      <c r="I43" s="12"/>
    </row>
    <row r="44" spans="1:9" x14ac:dyDescent="0.2">
      <c r="A44" s="12" t="s">
        <v>149</v>
      </c>
      <c r="B44" s="18">
        <v>32825000</v>
      </c>
      <c r="C44" s="18" t="s">
        <v>32</v>
      </c>
      <c r="D44" s="18" t="s">
        <v>32</v>
      </c>
      <c r="E44" s="18" t="s">
        <v>32</v>
      </c>
      <c r="F44" s="18" t="s">
        <v>32</v>
      </c>
      <c r="G44" s="18" t="s">
        <v>32</v>
      </c>
      <c r="H44" s="18" t="s">
        <v>32</v>
      </c>
      <c r="I44" s="12"/>
    </row>
    <row r="45" spans="1:9" x14ac:dyDescent="0.2">
      <c r="A45" s="12" t="s">
        <v>148</v>
      </c>
      <c r="B45" s="18">
        <v>-644129</v>
      </c>
      <c r="C45" s="18" t="s">
        <v>32</v>
      </c>
      <c r="D45" s="18" t="s">
        <v>32</v>
      </c>
      <c r="E45" s="18" t="s">
        <v>32</v>
      </c>
      <c r="F45" s="18" t="s">
        <v>32</v>
      </c>
      <c r="G45" s="18" t="s">
        <v>32</v>
      </c>
      <c r="H45" s="18" t="s">
        <v>32</v>
      </c>
      <c r="I45" s="12"/>
    </row>
    <row r="46" spans="1:9" x14ac:dyDescent="0.2">
      <c r="A46" s="12" t="s">
        <v>147</v>
      </c>
      <c r="B46" s="18" t="s">
        <v>32</v>
      </c>
      <c r="C46" s="18" t="s">
        <v>32</v>
      </c>
      <c r="D46" s="18" t="s">
        <v>32</v>
      </c>
      <c r="E46" s="18" t="s">
        <v>32</v>
      </c>
      <c r="F46" s="18" t="s">
        <v>32</v>
      </c>
      <c r="G46" s="18">
        <v>-98078</v>
      </c>
      <c r="H46" s="18" t="s">
        <v>32</v>
      </c>
      <c r="I46" s="12"/>
    </row>
    <row r="47" spans="1:9" x14ac:dyDescent="0.2">
      <c r="A47" s="12" t="s">
        <v>59</v>
      </c>
      <c r="B47" s="18" t="s">
        <v>32</v>
      </c>
      <c r="C47" s="18" t="s">
        <v>32</v>
      </c>
      <c r="D47" s="18" t="s">
        <v>32</v>
      </c>
      <c r="E47" s="18" t="s">
        <v>32</v>
      </c>
      <c r="F47" s="18" t="s">
        <v>32</v>
      </c>
      <c r="G47" s="18" t="s">
        <v>32</v>
      </c>
      <c r="H47" s="18">
        <v>-20000</v>
      </c>
      <c r="I47" s="12"/>
    </row>
    <row r="48" spans="1:9" x14ac:dyDescent="0.2">
      <c r="A48" s="12" t="s">
        <v>146</v>
      </c>
      <c r="B48" s="18">
        <v>260139365</v>
      </c>
      <c r="C48" s="18">
        <v>16379871</v>
      </c>
      <c r="D48" s="18">
        <v>15358124</v>
      </c>
      <c r="E48" s="18" t="s">
        <v>32</v>
      </c>
      <c r="F48" s="18" t="s">
        <v>32</v>
      </c>
      <c r="G48" s="18">
        <v>301922</v>
      </c>
      <c r="H48" s="18">
        <v>80000</v>
      </c>
      <c r="I48" s="12"/>
    </row>
    <row r="49" spans="1:9" x14ac:dyDescent="0.2">
      <c r="A49" s="12" t="s">
        <v>145</v>
      </c>
      <c r="B49" s="18">
        <v>-66416305</v>
      </c>
      <c r="C49" s="18">
        <v>-4426059</v>
      </c>
      <c r="D49" s="18">
        <v>-2404846</v>
      </c>
      <c r="E49" s="18" t="s">
        <v>32</v>
      </c>
      <c r="F49" s="18" t="s">
        <v>32</v>
      </c>
      <c r="G49" s="18" t="s">
        <v>32</v>
      </c>
      <c r="H49" s="18" t="s">
        <v>32</v>
      </c>
      <c r="I49" s="12"/>
    </row>
    <row r="50" spans="1:9" x14ac:dyDescent="0.2">
      <c r="A50" s="12" t="s">
        <v>144</v>
      </c>
      <c r="B50" s="18">
        <v>-1306120</v>
      </c>
      <c r="C50" s="18">
        <v>-53705</v>
      </c>
      <c r="D50" s="18">
        <v>-107995</v>
      </c>
      <c r="E50" s="18" t="s">
        <v>32</v>
      </c>
      <c r="F50" s="18" t="s">
        <v>32</v>
      </c>
      <c r="G50" s="18" t="s">
        <v>32</v>
      </c>
      <c r="H50" s="18" t="s">
        <v>32</v>
      </c>
      <c r="I50" s="12"/>
    </row>
    <row r="51" spans="1:9" x14ac:dyDescent="0.2">
      <c r="A51" s="12" t="s">
        <v>143</v>
      </c>
      <c r="B51" s="18">
        <v>-1500000</v>
      </c>
      <c r="C51" s="18" t="s">
        <v>32</v>
      </c>
      <c r="D51" s="18" t="s">
        <v>32</v>
      </c>
      <c r="E51" s="18" t="s">
        <v>32</v>
      </c>
      <c r="F51" s="18" t="s">
        <v>32</v>
      </c>
      <c r="G51" s="18" t="s">
        <v>32</v>
      </c>
      <c r="H51" s="18" t="s">
        <v>32</v>
      </c>
      <c r="I51" s="12"/>
    </row>
    <row r="52" spans="1:9" x14ac:dyDescent="0.2">
      <c r="A52" s="12" t="s">
        <v>142</v>
      </c>
      <c r="B52" s="18">
        <v>32823</v>
      </c>
      <c r="C52" s="18">
        <v>36570</v>
      </c>
      <c r="D52" s="18" t="s">
        <v>32</v>
      </c>
      <c r="E52" s="18" t="s">
        <v>32</v>
      </c>
      <c r="F52" s="18" t="s">
        <v>32</v>
      </c>
      <c r="G52" s="18" t="s">
        <v>32</v>
      </c>
      <c r="H52" s="18" t="s">
        <v>32</v>
      </c>
      <c r="I52" s="12"/>
    </row>
    <row r="53" spans="1:9" x14ac:dyDescent="0.2">
      <c r="A53" s="12" t="s">
        <v>141</v>
      </c>
      <c r="B53" s="18" t="s">
        <v>32</v>
      </c>
      <c r="C53" s="18">
        <v>-200000</v>
      </c>
      <c r="D53" s="18">
        <v>-600000</v>
      </c>
      <c r="E53" s="18" t="s">
        <v>32</v>
      </c>
      <c r="F53" s="18" t="s">
        <v>32</v>
      </c>
      <c r="G53" s="18" t="s">
        <v>32</v>
      </c>
      <c r="H53" s="18" t="s">
        <v>32</v>
      </c>
      <c r="I53" s="12"/>
    </row>
    <row r="54" spans="1:9" x14ac:dyDescent="0.2">
      <c r="A54" s="12" t="s">
        <v>140</v>
      </c>
      <c r="B54" s="18">
        <v>-25365692</v>
      </c>
      <c r="C54" s="18" t="s">
        <v>32</v>
      </c>
      <c r="D54" s="18" t="s">
        <v>32</v>
      </c>
      <c r="E54" s="18" t="s">
        <v>32</v>
      </c>
      <c r="F54" s="18" t="s">
        <v>32</v>
      </c>
      <c r="G54" s="18" t="s">
        <v>32</v>
      </c>
      <c r="H54" s="18" t="s">
        <v>32</v>
      </c>
      <c r="I54" s="12"/>
    </row>
    <row r="55" spans="1:9" x14ac:dyDescent="0.2">
      <c r="A55" s="12" t="s">
        <v>139</v>
      </c>
      <c r="B55" s="18">
        <v>-109268749</v>
      </c>
      <c r="C55" s="18" t="s">
        <v>32</v>
      </c>
      <c r="D55" s="18" t="s">
        <v>32</v>
      </c>
      <c r="E55" s="18" t="s">
        <v>32</v>
      </c>
      <c r="F55" s="18" t="s">
        <v>32</v>
      </c>
      <c r="G55" s="18" t="s">
        <v>32</v>
      </c>
      <c r="H55" s="18" t="s">
        <v>32</v>
      </c>
      <c r="I55" s="12"/>
    </row>
    <row r="56" spans="1:9" x14ac:dyDescent="0.2">
      <c r="A56" s="12" t="s">
        <v>138</v>
      </c>
      <c r="B56" s="18">
        <v>22130525</v>
      </c>
      <c r="C56" s="18" t="s">
        <v>32</v>
      </c>
      <c r="D56" s="18" t="s">
        <v>32</v>
      </c>
      <c r="E56" s="18" t="s">
        <v>32</v>
      </c>
      <c r="F56" s="18" t="s">
        <v>32</v>
      </c>
      <c r="G56" s="18" t="s">
        <v>32</v>
      </c>
      <c r="H56" s="18" t="s">
        <v>32</v>
      </c>
      <c r="I56" s="12"/>
    </row>
    <row r="57" spans="1:9" x14ac:dyDescent="0.2">
      <c r="A57" s="12" t="s">
        <v>137</v>
      </c>
      <c r="B57" s="18">
        <v>-28097293</v>
      </c>
      <c r="C57" s="18" t="s">
        <v>32</v>
      </c>
      <c r="D57" s="18" t="s">
        <v>32</v>
      </c>
      <c r="E57" s="18" t="s">
        <v>32</v>
      </c>
      <c r="F57" s="18" t="s">
        <v>32</v>
      </c>
      <c r="G57" s="18" t="s">
        <v>32</v>
      </c>
      <c r="H57" s="18" t="s">
        <v>32</v>
      </c>
      <c r="I57" s="12"/>
    </row>
    <row r="58" spans="1:9" x14ac:dyDescent="0.2">
      <c r="A58" s="12" t="s">
        <v>136</v>
      </c>
      <c r="B58" s="18">
        <v>7196044</v>
      </c>
      <c r="C58" s="18" t="s">
        <v>32</v>
      </c>
      <c r="D58" s="18" t="s">
        <v>32</v>
      </c>
      <c r="E58" s="18" t="s">
        <v>32</v>
      </c>
      <c r="F58" s="18" t="s">
        <v>32</v>
      </c>
      <c r="G58" s="18" t="s">
        <v>32</v>
      </c>
      <c r="H58" s="18" t="s">
        <v>32</v>
      </c>
      <c r="I58" s="12"/>
    </row>
    <row r="59" spans="1:9" x14ac:dyDescent="0.2">
      <c r="A59" s="12" t="s">
        <v>135</v>
      </c>
      <c r="B59" s="18">
        <v>567588</v>
      </c>
      <c r="C59" s="18">
        <v>232412</v>
      </c>
      <c r="D59" s="18" t="s">
        <v>32</v>
      </c>
      <c r="E59" s="18" t="s">
        <v>32</v>
      </c>
      <c r="F59" s="18" t="s">
        <v>32</v>
      </c>
      <c r="G59" s="18" t="s">
        <v>32</v>
      </c>
      <c r="H59" s="18" t="s">
        <v>32</v>
      </c>
      <c r="I59" s="12"/>
    </row>
    <row r="60" spans="1:9" x14ac:dyDescent="0.2">
      <c r="A60" s="12" t="s">
        <v>134</v>
      </c>
      <c r="B60" s="18" t="s">
        <v>32</v>
      </c>
      <c r="C60" s="18" t="s">
        <v>32</v>
      </c>
      <c r="D60" s="18">
        <v>79188</v>
      </c>
      <c r="E60" s="18" t="s">
        <v>32</v>
      </c>
      <c r="F60" s="18" t="s">
        <v>32</v>
      </c>
      <c r="G60" s="18" t="s">
        <v>32</v>
      </c>
      <c r="H60" s="18" t="s">
        <v>32</v>
      </c>
      <c r="I60" s="12"/>
    </row>
    <row r="61" spans="1:9" x14ac:dyDescent="0.2">
      <c r="A61" s="12" t="s">
        <v>133</v>
      </c>
      <c r="B61" s="18" t="s">
        <v>32</v>
      </c>
      <c r="C61" s="18" t="s">
        <v>32</v>
      </c>
      <c r="D61" s="18" t="s">
        <v>32</v>
      </c>
      <c r="E61" s="18">
        <v>-170000</v>
      </c>
      <c r="F61" s="18">
        <v>-285000</v>
      </c>
      <c r="G61" s="18">
        <v>-315000</v>
      </c>
      <c r="H61" s="18" t="s">
        <v>32</v>
      </c>
      <c r="I61" s="12"/>
    </row>
    <row r="62" spans="1:9" x14ac:dyDescent="0.2">
      <c r="A62" s="12" t="s">
        <v>50</v>
      </c>
      <c r="B62" s="18" t="s">
        <v>32</v>
      </c>
      <c r="C62" s="18">
        <v>-1560200</v>
      </c>
      <c r="D62" s="18" t="s">
        <v>32</v>
      </c>
      <c r="E62" s="18" t="s">
        <v>32</v>
      </c>
      <c r="F62" s="18" t="s">
        <v>32</v>
      </c>
      <c r="G62" s="18" t="s">
        <v>32</v>
      </c>
      <c r="H62" s="18" t="s">
        <v>32</v>
      </c>
      <c r="I62" s="12"/>
    </row>
    <row r="63" spans="1:9" x14ac:dyDescent="0.2">
      <c r="A63" s="12" t="s">
        <v>132</v>
      </c>
      <c r="B63" s="18" t="s">
        <v>32</v>
      </c>
      <c r="C63" s="18" t="s">
        <v>32</v>
      </c>
      <c r="D63" s="18" t="s">
        <v>32</v>
      </c>
      <c r="E63" s="18">
        <v>285000</v>
      </c>
      <c r="F63" s="18">
        <v>315000</v>
      </c>
      <c r="G63" s="18" t="s">
        <v>32</v>
      </c>
      <c r="H63" s="18" t="s">
        <v>32</v>
      </c>
      <c r="I63" s="12"/>
    </row>
    <row r="64" spans="1:9" x14ac:dyDescent="0.2">
      <c r="A64" s="12" t="s">
        <v>131</v>
      </c>
      <c r="B64" s="18">
        <v>-202027179</v>
      </c>
      <c r="C64" s="18">
        <v>-5970982</v>
      </c>
      <c r="D64" s="18">
        <v>-3033653</v>
      </c>
      <c r="E64" s="18">
        <v>115000</v>
      </c>
      <c r="F64" s="18">
        <v>30000</v>
      </c>
      <c r="G64" s="18">
        <v>-315000</v>
      </c>
      <c r="H64" s="18" t="s">
        <v>32</v>
      </c>
      <c r="I64" s="12"/>
    </row>
    <row r="65" spans="1:9" x14ac:dyDescent="0.2">
      <c r="A65" s="12" t="s">
        <v>130</v>
      </c>
      <c r="B65" s="18">
        <v>63437751</v>
      </c>
      <c r="C65" s="18">
        <v>9420755</v>
      </c>
      <c r="D65" s="18">
        <v>6881454</v>
      </c>
      <c r="E65" s="18">
        <v>2618</v>
      </c>
      <c r="F65" s="18">
        <v>-13394</v>
      </c>
      <c r="G65" s="18">
        <v>-55830</v>
      </c>
      <c r="H65" s="18">
        <v>79500</v>
      </c>
      <c r="I65" s="12"/>
    </row>
    <row r="66" spans="1:9" x14ac:dyDescent="0.2">
      <c r="A66" s="12" t="s">
        <v>129</v>
      </c>
      <c r="B66" s="18">
        <v>16472664</v>
      </c>
      <c r="C66" s="18">
        <v>7051909</v>
      </c>
      <c r="D66" s="18">
        <v>170455</v>
      </c>
      <c r="E66" s="18">
        <v>10276</v>
      </c>
      <c r="F66" s="18">
        <v>23670</v>
      </c>
      <c r="G66" s="18">
        <v>79500</v>
      </c>
      <c r="H66" s="18" t="s">
        <v>32</v>
      </c>
      <c r="I66" s="12"/>
    </row>
    <row r="67" spans="1:9" x14ac:dyDescent="0.2">
      <c r="A67" s="12" t="s">
        <v>128</v>
      </c>
      <c r="B67" s="18">
        <v>79910415</v>
      </c>
      <c r="C67" s="18">
        <v>16472664</v>
      </c>
      <c r="D67" s="18">
        <v>7051909</v>
      </c>
      <c r="E67" s="18">
        <v>12894</v>
      </c>
      <c r="F67" s="18">
        <v>10276</v>
      </c>
      <c r="G67" s="18">
        <v>23670</v>
      </c>
      <c r="H67" s="18">
        <v>79500</v>
      </c>
      <c r="I67" s="12"/>
    </row>
  </sheetData>
  <printOptions gridLines="1" gridLinesSet="0"/>
  <pageMargins left="0.75" right="0.75" top="1" bottom="1" header="0.5" footer="0.5"/>
  <pageSetup paperSize="0" fitToWidth="0" fitToHeight="0"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SAV</vt:lpstr>
      <vt:lpstr>income sta</vt:lpstr>
      <vt:lpstr>Balance sheet</vt:lpstr>
      <vt:lpstr>Cashflow</vt:lpstr>
    </vt:vector>
  </TitlesOfParts>
  <Company>CSC-SCC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Hammad Hussam (NHQ-AC)</dc:creator>
  <cp:lastModifiedBy>Hammad Hussam (NHQ-AC)</cp:lastModifiedBy>
  <dcterms:created xsi:type="dcterms:W3CDTF">2018-01-31T19:08:06Z</dcterms:created>
  <dcterms:modified xsi:type="dcterms:W3CDTF">2018-01-31T19:31:24Z</dcterms:modified>
</cp:coreProperties>
</file>