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295" windowHeight="9735"/>
  </bookViews>
  <sheets>
    <sheet name="DNI-U" sheetId="1" r:id="rId1"/>
    <sheet name="Tamb-U" sheetId="2" r:id="rId2"/>
  </sheets>
  <calcPr calcId="124519"/>
</workbook>
</file>

<file path=xl/calcChain.xml><?xml version="1.0" encoding="utf-8"?>
<calcChain xmlns="http://schemas.openxmlformats.org/spreadsheetml/2006/main">
  <c r="N3" i="2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K3"/>
  <c r="L3"/>
  <c r="J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G3"/>
  <c r="H3"/>
  <c r="F3"/>
  <c r="H3" i="1"/>
  <c r="I3"/>
  <c r="N3" s="1"/>
  <c r="J3"/>
  <c r="H4"/>
  <c r="M4" s="1"/>
  <c r="I4"/>
  <c r="J4"/>
  <c r="O4" s="1"/>
  <c r="H5"/>
  <c r="I5"/>
  <c r="J5"/>
  <c r="H6"/>
  <c r="M6" s="1"/>
  <c r="I6"/>
  <c r="J6"/>
  <c r="O6" s="1"/>
  <c r="H7"/>
  <c r="I7"/>
  <c r="J7"/>
  <c r="H8"/>
  <c r="M8" s="1"/>
  <c r="I8"/>
  <c r="J8"/>
  <c r="O8" s="1"/>
  <c r="H9"/>
  <c r="I9"/>
  <c r="J9"/>
  <c r="H10"/>
  <c r="M10" s="1"/>
  <c r="I10"/>
  <c r="J10"/>
  <c r="O10" s="1"/>
  <c r="H11"/>
  <c r="I11"/>
  <c r="J11"/>
  <c r="H12"/>
  <c r="M12" s="1"/>
  <c r="I12"/>
  <c r="J12"/>
  <c r="O12" s="1"/>
  <c r="H13"/>
  <c r="I13"/>
  <c r="J13"/>
  <c r="H14"/>
  <c r="M14" s="1"/>
  <c r="I14"/>
  <c r="J14"/>
  <c r="O14" s="1"/>
  <c r="H15"/>
  <c r="I15"/>
  <c r="J15"/>
  <c r="H16"/>
  <c r="M16" s="1"/>
  <c r="I16"/>
  <c r="J16"/>
  <c r="O16" s="1"/>
  <c r="H17"/>
  <c r="I17"/>
  <c r="J17"/>
  <c r="H18"/>
  <c r="M18" s="1"/>
  <c r="I18"/>
  <c r="J18"/>
  <c r="O18" s="1"/>
  <c r="H19"/>
  <c r="I19"/>
  <c r="J19"/>
  <c r="H20"/>
  <c r="M20" s="1"/>
  <c r="I20"/>
  <c r="J20"/>
  <c r="O20" s="1"/>
  <c r="H21"/>
  <c r="I21"/>
  <c r="J21"/>
  <c r="H22"/>
  <c r="M22" s="1"/>
  <c r="I22"/>
  <c r="J22"/>
  <c r="O22" s="1"/>
  <c r="H23"/>
  <c r="I23"/>
  <c r="J23"/>
  <c r="H24"/>
  <c r="M24" s="1"/>
  <c r="I24"/>
  <c r="J24"/>
  <c r="O24" s="1"/>
  <c r="H25"/>
  <c r="I25"/>
  <c r="J25"/>
  <c r="H26"/>
  <c r="M26" s="1"/>
  <c r="I26"/>
  <c r="J26"/>
  <c r="O26" s="1"/>
  <c r="H27"/>
  <c r="I27"/>
  <c r="J27"/>
  <c r="H28"/>
  <c r="M28" s="1"/>
  <c r="I28"/>
  <c r="J28"/>
  <c r="O28" s="1"/>
  <c r="H29"/>
  <c r="I29"/>
  <c r="J29"/>
  <c r="H30"/>
  <c r="M30" s="1"/>
  <c r="I30"/>
  <c r="J30"/>
  <c r="O30" s="1"/>
  <c r="H31"/>
  <c r="I31"/>
  <c r="J31"/>
  <c r="H32"/>
  <c r="M32" s="1"/>
  <c r="I32"/>
  <c r="J32"/>
  <c r="O32" s="1"/>
  <c r="H33"/>
  <c r="I33"/>
  <c r="J33"/>
  <c r="H34"/>
  <c r="M34" s="1"/>
  <c r="I34"/>
  <c r="J34"/>
  <c r="O34" s="1"/>
  <c r="H35"/>
  <c r="I35"/>
  <c r="J35"/>
  <c r="H36"/>
  <c r="M36" s="1"/>
  <c r="I36"/>
  <c r="J36"/>
  <c r="O36" s="1"/>
  <c r="H37"/>
  <c r="I37"/>
  <c r="J37"/>
  <c r="H38"/>
  <c r="M38" s="1"/>
  <c r="I38"/>
  <c r="J38"/>
  <c r="O38" s="1"/>
  <c r="H39"/>
  <c r="I39"/>
  <c r="J39"/>
  <c r="H40"/>
  <c r="M40" s="1"/>
  <c r="I40"/>
  <c r="J40"/>
  <c r="O40" s="1"/>
  <c r="H41"/>
  <c r="I41"/>
  <c r="J41"/>
  <c r="H42"/>
  <c r="M42" s="1"/>
  <c r="I42"/>
  <c r="J42"/>
  <c r="O42" s="1"/>
  <c r="H43"/>
  <c r="I43"/>
  <c r="J4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3"/>
  <c r="M5"/>
  <c r="O5"/>
  <c r="M7"/>
  <c r="O7"/>
  <c r="M9"/>
  <c r="O9"/>
  <c r="M11"/>
  <c r="O11"/>
  <c r="M13"/>
  <c r="O13"/>
  <c r="M15"/>
  <c r="O15"/>
  <c r="M17"/>
  <c r="O17"/>
  <c r="M19"/>
  <c r="O19"/>
  <c r="M21"/>
  <c r="O21"/>
  <c r="M23"/>
  <c r="O23"/>
  <c r="M25"/>
  <c r="O25"/>
  <c r="M27"/>
  <c r="O27"/>
  <c r="M29"/>
  <c r="O29"/>
  <c r="M31"/>
  <c r="O31"/>
  <c r="M33"/>
  <c r="O33"/>
  <c r="M35"/>
  <c r="O35"/>
  <c r="M37"/>
  <c r="O37"/>
  <c r="M39"/>
  <c r="O39"/>
  <c r="M41"/>
  <c r="O41"/>
  <c r="M43"/>
  <c r="O43"/>
  <c r="L3"/>
  <c r="M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Q3" l="1"/>
</calcChain>
</file>

<file path=xl/sharedStrings.xml><?xml version="1.0" encoding="utf-8"?>
<sst xmlns="http://schemas.openxmlformats.org/spreadsheetml/2006/main" count="13" uniqueCount="6">
  <si>
    <t>DNI</t>
  </si>
  <si>
    <t>U</t>
  </si>
  <si>
    <t>[W/m^2]</t>
  </si>
  <si>
    <t>T_amb</t>
  </si>
  <si>
    <t>[K]</t>
  </si>
  <si>
    <t>Fit Curve: U=(15.79+0.01545*Tamb)+(0.9749+0.00332*T_amb)*POWER(DNI,0.44)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</si>
</sst>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v>280K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'DNI-U'!$C$3:$C$43</c:f>
              <c:numCache>
                <c:formatCode>General</c:formatCode>
                <c:ptCount val="41"/>
                <c:pt idx="0">
                  <c:v>34.659999999999997</c:v>
                </c:pt>
                <c:pt idx="1">
                  <c:v>36.26</c:v>
                </c:pt>
                <c:pt idx="2">
                  <c:v>37.619999999999997</c:v>
                </c:pt>
                <c:pt idx="3">
                  <c:v>38.81</c:v>
                </c:pt>
                <c:pt idx="4">
                  <c:v>39.89</c:v>
                </c:pt>
                <c:pt idx="5">
                  <c:v>40.869999999999997</c:v>
                </c:pt>
                <c:pt idx="6">
                  <c:v>41.8</c:v>
                </c:pt>
                <c:pt idx="7">
                  <c:v>42.66</c:v>
                </c:pt>
                <c:pt idx="8">
                  <c:v>43.48</c:v>
                </c:pt>
                <c:pt idx="9">
                  <c:v>44.26</c:v>
                </c:pt>
                <c:pt idx="10">
                  <c:v>45.01</c:v>
                </c:pt>
                <c:pt idx="11">
                  <c:v>45.73</c:v>
                </c:pt>
                <c:pt idx="12">
                  <c:v>46.42</c:v>
                </c:pt>
                <c:pt idx="13">
                  <c:v>47.09</c:v>
                </c:pt>
                <c:pt idx="14">
                  <c:v>47.74</c:v>
                </c:pt>
                <c:pt idx="15">
                  <c:v>48.37</c:v>
                </c:pt>
                <c:pt idx="16">
                  <c:v>48.98</c:v>
                </c:pt>
                <c:pt idx="17">
                  <c:v>49.58</c:v>
                </c:pt>
                <c:pt idx="18">
                  <c:v>50.17</c:v>
                </c:pt>
                <c:pt idx="19">
                  <c:v>50.74</c:v>
                </c:pt>
                <c:pt idx="20">
                  <c:v>51.3</c:v>
                </c:pt>
                <c:pt idx="21">
                  <c:v>51.85</c:v>
                </c:pt>
                <c:pt idx="22">
                  <c:v>52.39</c:v>
                </c:pt>
                <c:pt idx="23">
                  <c:v>52.92</c:v>
                </c:pt>
                <c:pt idx="24">
                  <c:v>53.44</c:v>
                </c:pt>
                <c:pt idx="25">
                  <c:v>53.95</c:v>
                </c:pt>
                <c:pt idx="26">
                  <c:v>54.46</c:v>
                </c:pt>
                <c:pt idx="27">
                  <c:v>54.95</c:v>
                </c:pt>
                <c:pt idx="28">
                  <c:v>55.44</c:v>
                </c:pt>
                <c:pt idx="29">
                  <c:v>55.93</c:v>
                </c:pt>
                <c:pt idx="30">
                  <c:v>56.4</c:v>
                </c:pt>
                <c:pt idx="31">
                  <c:v>56.88</c:v>
                </c:pt>
                <c:pt idx="32">
                  <c:v>57.34</c:v>
                </c:pt>
                <c:pt idx="33">
                  <c:v>57.8</c:v>
                </c:pt>
                <c:pt idx="34">
                  <c:v>58.26</c:v>
                </c:pt>
                <c:pt idx="35">
                  <c:v>58.71</c:v>
                </c:pt>
                <c:pt idx="36">
                  <c:v>59.15</c:v>
                </c:pt>
                <c:pt idx="37">
                  <c:v>59.59</c:v>
                </c:pt>
                <c:pt idx="38">
                  <c:v>60.03</c:v>
                </c:pt>
                <c:pt idx="39">
                  <c:v>60.46</c:v>
                </c:pt>
                <c:pt idx="40">
                  <c:v>60.89</c:v>
                </c:pt>
              </c:numCache>
            </c:numRef>
          </c:yVal>
        </c:ser>
        <c:ser>
          <c:idx val="1"/>
          <c:order val="1"/>
          <c:tx>
            <c:v>290K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yVal>
        </c:ser>
        <c:ser>
          <c:idx val="2"/>
          <c:order val="2"/>
          <c:tx>
            <c:v>300K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'DNI-U'!$E$3:$E$43</c:f>
              <c:numCache>
                <c:formatCode>General</c:formatCode>
                <c:ptCount val="41"/>
                <c:pt idx="0">
                  <c:v>35.5</c:v>
                </c:pt>
                <c:pt idx="1">
                  <c:v>37.15</c:v>
                </c:pt>
                <c:pt idx="2">
                  <c:v>38.549999999999997</c:v>
                </c:pt>
                <c:pt idx="3">
                  <c:v>39.78</c:v>
                </c:pt>
                <c:pt idx="4">
                  <c:v>40.89</c:v>
                </c:pt>
                <c:pt idx="5">
                  <c:v>41.91</c:v>
                </c:pt>
                <c:pt idx="6">
                  <c:v>42.86</c:v>
                </c:pt>
                <c:pt idx="7">
                  <c:v>43.76</c:v>
                </c:pt>
                <c:pt idx="8">
                  <c:v>44.6</c:v>
                </c:pt>
                <c:pt idx="9">
                  <c:v>45.41</c:v>
                </c:pt>
                <c:pt idx="10">
                  <c:v>46.18</c:v>
                </c:pt>
                <c:pt idx="11">
                  <c:v>46.93</c:v>
                </c:pt>
                <c:pt idx="12">
                  <c:v>47.64</c:v>
                </c:pt>
                <c:pt idx="13">
                  <c:v>48.34</c:v>
                </c:pt>
                <c:pt idx="14">
                  <c:v>49.01</c:v>
                </c:pt>
                <c:pt idx="15">
                  <c:v>49.66</c:v>
                </c:pt>
                <c:pt idx="16">
                  <c:v>50.3</c:v>
                </c:pt>
                <c:pt idx="17">
                  <c:v>50.92</c:v>
                </c:pt>
                <c:pt idx="18">
                  <c:v>51.52</c:v>
                </c:pt>
                <c:pt idx="19">
                  <c:v>52.12</c:v>
                </c:pt>
                <c:pt idx="20">
                  <c:v>52.7</c:v>
                </c:pt>
                <c:pt idx="21">
                  <c:v>53.26</c:v>
                </c:pt>
                <c:pt idx="22">
                  <c:v>53.82</c:v>
                </c:pt>
                <c:pt idx="23">
                  <c:v>54.37</c:v>
                </c:pt>
                <c:pt idx="24">
                  <c:v>54.91</c:v>
                </c:pt>
                <c:pt idx="25">
                  <c:v>55.44</c:v>
                </c:pt>
                <c:pt idx="26">
                  <c:v>55.97</c:v>
                </c:pt>
                <c:pt idx="27">
                  <c:v>56.48</c:v>
                </c:pt>
                <c:pt idx="28">
                  <c:v>56.99</c:v>
                </c:pt>
                <c:pt idx="29">
                  <c:v>57.49</c:v>
                </c:pt>
                <c:pt idx="30">
                  <c:v>57.98</c:v>
                </c:pt>
                <c:pt idx="31">
                  <c:v>58.47</c:v>
                </c:pt>
                <c:pt idx="32">
                  <c:v>58.96</c:v>
                </c:pt>
                <c:pt idx="33">
                  <c:v>59.43</c:v>
                </c:pt>
                <c:pt idx="34">
                  <c:v>59.9</c:v>
                </c:pt>
                <c:pt idx="35">
                  <c:v>60.37</c:v>
                </c:pt>
                <c:pt idx="36">
                  <c:v>60.83</c:v>
                </c:pt>
                <c:pt idx="37">
                  <c:v>61.29</c:v>
                </c:pt>
                <c:pt idx="38">
                  <c:v>61.74</c:v>
                </c:pt>
                <c:pt idx="39">
                  <c:v>62.19</c:v>
                </c:pt>
                <c:pt idx="40">
                  <c:v>62.63</c:v>
                </c:pt>
              </c:numCache>
            </c:numRef>
          </c:yVal>
        </c:ser>
        <c:ser>
          <c:idx val="3"/>
          <c:order val="3"/>
          <c:tx>
            <c:v>310K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'DNI-U'!$B$3:$B$43</c:f>
              <c:numCache>
                <c:formatCode>General</c:formatCode>
                <c:ptCount val="41"/>
                <c:pt idx="0">
                  <c:v>34.26</c:v>
                </c:pt>
                <c:pt idx="1">
                  <c:v>35.85</c:v>
                </c:pt>
                <c:pt idx="2">
                  <c:v>37.18</c:v>
                </c:pt>
                <c:pt idx="3">
                  <c:v>38.36</c:v>
                </c:pt>
                <c:pt idx="4">
                  <c:v>39.42</c:v>
                </c:pt>
                <c:pt idx="5">
                  <c:v>40.39</c:v>
                </c:pt>
                <c:pt idx="6">
                  <c:v>41.3</c:v>
                </c:pt>
                <c:pt idx="7">
                  <c:v>42.15</c:v>
                </c:pt>
                <c:pt idx="8">
                  <c:v>42.95</c:v>
                </c:pt>
                <c:pt idx="9">
                  <c:v>43.72</c:v>
                </c:pt>
                <c:pt idx="10">
                  <c:v>44.46</c:v>
                </c:pt>
                <c:pt idx="11">
                  <c:v>45.16</c:v>
                </c:pt>
                <c:pt idx="12">
                  <c:v>45.84</c:v>
                </c:pt>
                <c:pt idx="13">
                  <c:v>46.5</c:v>
                </c:pt>
                <c:pt idx="14">
                  <c:v>47.14</c:v>
                </c:pt>
                <c:pt idx="15">
                  <c:v>47.76</c:v>
                </c:pt>
                <c:pt idx="16">
                  <c:v>48.36</c:v>
                </c:pt>
                <c:pt idx="17">
                  <c:v>48.95</c:v>
                </c:pt>
                <c:pt idx="18">
                  <c:v>49.53</c:v>
                </c:pt>
                <c:pt idx="19">
                  <c:v>50.09</c:v>
                </c:pt>
                <c:pt idx="20">
                  <c:v>50.64</c:v>
                </c:pt>
                <c:pt idx="21">
                  <c:v>51.18</c:v>
                </c:pt>
                <c:pt idx="22">
                  <c:v>51.71</c:v>
                </c:pt>
                <c:pt idx="23">
                  <c:v>52.23</c:v>
                </c:pt>
                <c:pt idx="24">
                  <c:v>52.75</c:v>
                </c:pt>
                <c:pt idx="25">
                  <c:v>53.25</c:v>
                </c:pt>
                <c:pt idx="26">
                  <c:v>53.75</c:v>
                </c:pt>
                <c:pt idx="27">
                  <c:v>54.23</c:v>
                </c:pt>
                <c:pt idx="28">
                  <c:v>54.72</c:v>
                </c:pt>
                <c:pt idx="29">
                  <c:v>55.19</c:v>
                </c:pt>
                <c:pt idx="30">
                  <c:v>55.66</c:v>
                </c:pt>
                <c:pt idx="31">
                  <c:v>56.12</c:v>
                </c:pt>
                <c:pt idx="32">
                  <c:v>56.58</c:v>
                </c:pt>
                <c:pt idx="33">
                  <c:v>57.03</c:v>
                </c:pt>
                <c:pt idx="34">
                  <c:v>57.48</c:v>
                </c:pt>
                <c:pt idx="35">
                  <c:v>57.92</c:v>
                </c:pt>
                <c:pt idx="36">
                  <c:v>58.36</c:v>
                </c:pt>
                <c:pt idx="37">
                  <c:v>58.8</c:v>
                </c:pt>
                <c:pt idx="38">
                  <c:v>59.23</c:v>
                </c:pt>
                <c:pt idx="39">
                  <c:v>59.65</c:v>
                </c:pt>
                <c:pt idx="40">
                  <c:v>60.07</c:v>
                </c:pt>
              </c:numCache>
            </c:numRef>
          </c:yVal>
        </c:ser>
        <c:ser>
          <c:idx val="7"/>
          <c:order val="4"/>
          <c:tx>
            <c:v>280K Fit Curve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'DNI-U'!$J$3:$J$43</c:f>
              <c:numCache>
                <c:formatCode>General</c:formatCode>
                <c:ptCount val="41"/>
                <c:pt idx="0">
                  <c:v>35.78215318115987</c:v>
                </c:pt>
                <c:pt idx="1">
                  <c:v>37.20211197080171</c:v>
                </c:pt>
                <c:pt idx="2">
                  <c:v>38.48231438754862</c:v>
                </c:pt>
                <c:pt idx="3">
                  <c:v>39.655438123239499</c:v>
                </c:pt>
                <c:pt idx="4">
                  <c:v>40.743234597280185</c:v>
                </c:pt>
                <c:pt idx="5">
                  <c:v>41.761029608841724</c:v>
                </c:pt>
                <c:pt idx="6">
                  <c:v>42.720092941940678</c:v>
                </c:pt>
                <c:pt idx="7">
                  <c:v>43.628992665408248</c:v>
                </c:pt>
                <c:pt idx="8">
                  <c:v>44.494419417095344</c:v>
                </c:pt>
                <c:pt idx="9">
                  <c:v>45.321713767443924</c:v>
                </c:pt>
                <c:pt idx="10">
                  <c:v>46.115217602383119</c:v>
                </c:pt>
                <c:pt idx="11">
                  <c:v>46.878516282563638</c:v>
                </c:pt>
                <c:pt idx="12">
                  <c:v>47.614610352340193</c:v>
                </c:pt>
                <c:pt idx="13">
                  <c:v>48.326040300249524</c:v>
                </c:pt>
                <c:pt idx="14">
                  <c:v>49.01497914288575</c:v>
                </c:pt>
                <c:pt idx="15">
                  <c:v>49.68330241223093</c:v>
                </c:pt>
                <c:pt idx="16">
                  <c:v>50.3326419312559</c:v>
                </c:pt>
                <c:pt idx="17">
                  <c:v>50.964427736434175</c:v>
                </c:pt>
                <c:pt idx="18">
                  <c:v>51.579921186632227</c:v>
                </c:pt>
                <c:pt idx="19">
                  <c:v>52.180241418593539</c:v>
                </c:pt>
                <c:pt idx="20">
                  <c:v>52.766386710784843</c:v>
                </c:pt>
                <c:pt idx="21">
                  <c:v>53.339251902280779</c:v>
                </c:pt>
                <c:pt idx="22">
                  <c:v>53.89964272048411</c:v>
                </c:pt>
                <c:pt idx="23">
                  <c:v>54.448287661593284</c:v>
                </c:pt>
                <c:pt idx="24">
                  <c:v>54.985847915163404</c:v>
                </c:pt>
                <c:pt idx="25">
                  <c:v>55.512925711755301</c:v>
                </c:pt>
                <c:pt idx="26">
                  <c:v>56.030071388927439</c:v>
                </c:pt>
                <c:pt idx="27">
                  <c:v>56.537789407717909</c:v>
                </c:pt>
                <c:pt idx="28">
                  <c:v>57.036543503710945</c:v>
                </c:pt>
                <c:pt idx="29">
                  <c:v>57.526761119843698</c:v>
                </c:pt>
                <c:pt idx="30">
                  <c:v>58.008837239459652</c:v>
                </c:pt>
                <c:pt idx="31">
                  <c:v>58.483137715707812</c:v>
                </c:pt>
                <c:pt idx="32">
                  <c:v>58.950002175727349</c:v>
                </c:pt>
                <c:pt idx="33">
                  <c:v>59.409746564034691</c:v>
                </c:pt>
                <c:pt idx="34">
                  <c:v>59.862665378320898</c:v>
                </c:pt>
                <c:pt idx="35">
                  <c:v>60.309033641848075</c:v>
                </c:pt>
                <c:pt idx="36">
                  <c:v>60.749108649330751</c:v>
                </c:pt>
                <c:pt idx="37">
                  <c:v>61.18313151724422</c:v>
                </c:pt>
                <c:pt idx="38">
                  <c:v>61.611328564632771</c:v>
                </c:pt>
                <c:pt idx="39">
                  <c:v>62.033912546487173</c:v>
                </c:pt>
                <c:pt idx="40">
                  <c:v>62.451083758445805</c:v>
                </c:pt>
              </c:numCache>
            </c:numRef>
          </c:yVal>
        </c:ser>
        <c:ser>
          <c:idx val="6"/>
          <c:order val="5"/>
          <c:tx>
            <c:v>290K Fit Curve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5"/>
          <c:order val="6"/>
          <c:tx>
            <c:v>300K Fit Curve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'DNI-U'!$H$3:$H$43</c:f>
              <c:numCache>
                <c:formatCode>General</c:formatCode>
                <c:ptCount val="41"/>
                <c:pt idx="0">
                  <c:v>34.969457671340493</c:v>
                </c:pt>
                <c:pt idx="1">
                  <c:v>36.342370273849838</c:v>
                </c:pt>
                <c:pt idx="2">
                  <c:v>37.580156922684971</c:v>
                </c:pt>
                <c:pt idx="3">
                  <c:v>38.714412629809473</c:v>
                </c:pt>
                <c:pt idx="4">
                  <c:v>39.766168144877902</c:v>
                </c:pt>
                <c:pt idx="5">
                  <c:v>40.750241491468785</c:v>
                </c:pt>
                <c:pt idx="6">
                  <c:v>41.677529062221666</c:v>
                </c:pt>
                <c:pt idx="7">
                  <c:v>42.556315048032317</c:v>
                </c:pt>
                <c:pt idx="8">
                  <c:v>43.393068412008198</c:v>
                </c:pt>
                <c:pt idx="9">
                  <c:v>44.192952780388254</c:v>
                </c:pt>
                <c:pt idx="10">
                  <c:v>44.960166183392928</c:v>
                </c:pt>
                <c:pt idx="11">
                  <c:v>45.698175191219775</c:v>
                </c:pt>
                <c:pt idx="12">
                  <c:v>46.409880933950198</c:v>
                </c:pt>
                <c:pt idx="13">
                  <c:v>47.097739728453419</c:v>
                </c:pt>
                <c:pt idx="14">
                  <c:v>47.763852594765588</c:v>
                </c:pt>
                <c:pt idx="15">
                  <c:v>48.410032924594518</c:v>
                </c:pt>
                <c:pt idx="16">
                  <c:v>49.037858475223061</c:v>
                </c:pt>
                <c:pt idx="17">
                  <c:v>49.648711903043008</c:v>
                </c:pt>
                <c:pt idx="18">
                  <c:v>50.243812775478901</c:v>
                </c:pt>
                <c:pt idx="19">
                  <c:v>50.824243149946952</c:v>
                </c:pt>
                <c:pt idx="20">
                  <c:v>51.390968229872655</c:v>
                </c:pt>
                <c:pt idx="21">
                  <c:v>51.944853206451498</c:v>
                </c:pt>
                <c:pt idx="22">
                  <c:v>52.486677111662118</c:v>
                </c:pt>
                <c:pt idx="23">
                  <c:v>53.017144305109177</c:v>
                </c:pt>
                <c:pt idx="24">
                  <c:v>53.536894069763044</c:v>
                </c:pt>
                <c:pt idx="25">
                  <c:v>54.046508683033899</c:v>
                </c:pt>
                <c:pt idx="26">
                  <c:v>54.546520248652598</c:v>
                </c:pt>
                <c:pt idx="27">
                  <c:v>55.037416513814179</c:v>
                </c:pt>
                <c:pt idx="28">
                  <c:v>55.519645849578716</c:v>
                </c:pt>
                <c:pt idx="29">
                  <c:v>55.993621536810096</c:v>
                </c:pt>
                <c:pt idx="30">
                  <c:v>56.459725472232407</c:v>
                </c:pt>
                <c:pt idx="31">
                  <c:v>56.91831138751909</c:v>
                </c:pt>
                <c:pt idx="32">
                  <c:v>57.369707657256065</c:v>
                </c:pt>
                <c:pt idx="33">
                  <c:v>57.814219758060986</c:v>
                </c:pt>
                <c:pt idx="34">
                  <c:v>58.252132430304073</c:v>
                </c:pt>
                <c:pt idx="35">
                  <c:v>58.683711585154924</c:v>
                </c:pt>
                <c:pt idx="36">
                  <c:v>59.109205992619223</c:v>
                </c:pt>
                <c:pt idx="37">
                  <c:v>59.528848780482072</c:v>
                </c:pt>
                <c:pt idx="38">
                  <c:v>59.942858769367255</c:v>
                </c:pt>
                <c:pt idx="39">
                  <c:v>60.351441665250327</c:v>
                </c:pt>
                <c:pt idx="40">
                  <c:v>60.754791127558718</c:v>
                </c:pt>
              </c:numCache>
            </c:numRef>
          </c:yVal>
        </c:ser>
        <c:ser>
          <c:idx val="4"/>
          <c:order val="7"/>
          <c:tx>
            <c:v>310K Fit Curve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'DNI-U'!$G$3:$G$43</c:f>
              <c:numCache>
                <c:formatCode>General</c:formatCode>
                <c:ptCount val="41"/>
                <c:pt idx="0">
                  <c:v>34.563109916430804</c:v>
                </c:pt>
                <c:pt idx="1">
                  <c:v>35.912499425373909</c:v>
                </c:pt>
                <c:pt idx="2">
                  <c:v>37.129078190253153</c:v>
                </c:pt>
                <c:pt idx="3">
                  <c:v>38.243899883094471</c:v>
                </c:pt>
                <c:pt idx="4">
                  <c:v>39.277634918676767</c:v>
                </c:pt>
                <c:pt idx="5">
                  <c:v>40.244847432782322</c:v>
                </c:pt>
                <c:pt idx="6">
                  <c:v>41.156247122362167</c:v>
                </c:pt>
                <c:pt idx="7">
                  <c:v>42.019976239344345</c:v>
                </c:pt>
                <c:pt idx="8">
                  <c:v>42.842392909464635</c:v>
                </c:pt>
                <c:pt idx="9">
                  <c:v>43.628572286860418</c:v>
                </c:pt>
                <c:pt idx="10">
                  <c:v>44.382640473897837</c:v>
                </c:pt>
                <c:pt idx="11">
                  <c:v>45.108004645547851</c:v>
                </c:pt>
                <c:pt idx="12">
                  <c:v>45.807516224755204</c:v>
                </c:pt>
                <c:pt idx="13">
                  <c:v>46.48358944255537</c:v>
                </c:pt>
                <c:pt idx="14">
                  <c:v>47.13828932070551</c:v>
                </c:pt>
                <c:pt idx="15">
                  <c:v>47.773398180776312</c:v>
                </c:pt>
                <c:pt idx="16">
                  <c:v>48.390466747206659</c:v>
                </c:pt>
                <c:pt idx="17">
                  <c:v>48.990853986347425</c:v>
                </c:pt>
                <c:pt idx="18">
                  <c:v>49.575758569902234</c:v>
                </c:pt>
                <c:pt idx="19">
                  <c:v>50.146244015623665</c:v>
                </c:pt>
                <c:pt idx="20">
                  <c:v>50.703258989416568</c:v>
                </c:pt>
                <c:pt idx="21">
                  <c:v>51.247653858536864</c:v>
                </c:pt>
                <c:pt idx="22">
                  <c:v>51.780194307251122</c:v>
                </c:pt>
                <c:pt idx="23">
                  <c:v>52.301572626867127</c:v>
                </c:pt>
                <c:pt idx="24">
                  <c:v>52.812417147062867</c:v>
                </c:pt>
                <c:pt idx="25">
                  <c:v>53.313300168673202</c:v>
                </c:pt>
                <c:pt idx="26">
                  <c:v>53.804744678515192</c:v>
                </c:pt>
                <c:pt idx="27">
                  <c:v>54.287230066862314</c:v>
                </c:pt>
                <c:pt idx="28">
                  <c:v>54.761197022512597</c:v>
                </c:pt>
                <c:pt idx="29">
                  <c:v>55.227051745293302</c:v>
                </c:pt>
                <c:pt idx="30">
                  <c:v>55.685169588618784</c:v>
                </c:pt>
                <c:pt idx="31">
                  <c:v>56.135898223424739</c:v>
                </c:pt>
                <c:pt idx="32">
                  <c:v>56.579560398020426</c:v>
                </c:pt>
                <c:pt idx="33">
                  <c:v>57.016456355074133</c:v>
                </c:pt>
                <c:pt idx="34">
                  <c:v>57.446865956295667</c:v>
                </c:pt>
                <c:pt idx="35">
                  <c:v>57.871050556808363</c:v>
                </c:pt>
                <c:pt idx="36">
                  <c:v>58.289254664263467</c:v>
                </c:pt>
                <c:pt idx="37">
                  <c:v>58.701707412101001</c:v>
                </c:pt>
                <c:pt idx="38">
                  <c:v>59.108623871734501</c:v>
                </c:pt>
                <c:pt idx="39">
                  <c:v>59.510206224631915</c:v>
                </c:pt>
                <c:pt idx="40">
                  <c:v>59.906644812115182</c:v>
                </c:pt>
              </c:numCache>
            </c:numRef>
          </c:yVal>
        </c:ser>
        <c:axId val="92386816"/>
        <c:axId val="92388352"/>
      </c:scatterChart>
      <c:valAx>
        <c:axId val="92386816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92388352"/>
        <c:crosses val="autoZero"/>
        <c:crossBetween val="midCat"/>
      </c:valAx>
      <c:valAx>
        <c:axId val="92388352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9238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8237116701875696E-2"/>
          <c:y val="4.8890357970620996E-2"/>
          <c:w val="0.74218974457461118"/>
          <c:h val="0.82636429816587764"/>
        </c:manualLayout>
      </c:layout>
      <c:scatterChart>
        <c:scatterStyle val="lineMarker"/>
        <c:ser>
          <c:idx val="0"/>
          <c:order val="0"/>
          <c:tx>
            <c:v>Tamb=280K</c:v>
          </c:tx>
          <c:spPr>
            <a:ln w="28575">
              <a:noFill/>
            </a:ln>
          </c:spPr>
          <c:xVal>
            <c:numRef>
              <c:f>'DNI-U'!$B$3:$B$43</c:f>
              <c:numCache>
                <c:formatCode>General</c:formatCode>
                <c:ptCount val="41"/>
                <c:pt idx="0">
                  <c:v>34.26</c:v>
                </c:pt>
                <c:pt idx="1">
                  <c:v>35.85</c:v>
                </c:pt>
                <c:pt idx="2">
                  <c:v>37.18</c:v>
                </c:pt>
                <c:pt idx="3">
                  <c:v>38.36</c:v>
                </c:pt>
                <c:pt idx="4">
                  <c:v>39.42</c:v>
                </c:pt>
                <c:pt idx="5">
                  <c:v>40.39</c:v>
                </c:pt>
                <c:pt idx="6">
                  <c:v>41.3</c:v>
                </c:pt>
                <c:pt idx="7">
                  <c:v>42.15</c:v>
                </c:pt>
                <c:pt idx="8">
                  <c:v>42.95</c:v>
                </c:pt>
                <c:pt idx="9">
                  <c:v>43.72</c:v>
                </c:pt>
                <c:pt idx="10">
                  <c:v>44.46</c:v>
                </c:pt>
                <c:pt idx="11">
                  <c:v>45.16</c:v>
                </c:pt>
                <c:pt idx="12">
                  <c:v>45.84</c:v>
                </c:pt>
                <c:pt idx="13">
                  <c:v>46.5</c:v>
                </c:pt>
                <c:pt idx="14">
                  <c:v>47.14</c:v>
                </c:pt>
                <c:pt idx="15">
                  <c:v>47.76</c:v>
                </c:pt>
                <c:pt idx="16">
                  <c:v>48.36</c:v>
                </c:pt>
                <c:pt idx="17">
                  <c:v>48.95</c:v>
                </c:pt>
                <c:pt idx="18">
                  <c:v>49.53</c:v>
                </c:pt>
                <c:pt idx="19">
                  <c:v>50.09</c:v>
                </c:pt>
                <c:pt idx="20">
                  <c:v>50.64</c:v>
                </c:pt>
                <c:pt idx="21">
                  <c:v>51.18</c:v>
                </c:pt>
                <c:pt idx="22">
                  <c:v>51.71</c:v>
                </c:pt>
                <c:pt idx="23">
                  <c:v>52.23</c:v>
                </c:pt>
                <c:pt idx="24">
                  <c:v>52.75</c:v>
                </c:pt>
                <c:pt idx="25">
                  <c:v>53.25</c:v>
                </c:pt>
                <c:pt idx="26">
                  <c:v>53.75</c:v>
                </c:pt>
                <c:pt idx="27">
                  <c:v>54.23</c:v>
                </c:pt>
                <c:pt idx="28">
                  <c:v>54.72</c:v>
                </c:pt>
                <c:pt idx="29">
                  <c:v>55.19</c:v>
                </c:pt>
                <c:pt idx="30">
                  <c:v>55.66</c:v>
                </c:pt>
                <c:pt idx="31">
                  <c:v>56.12</c:v>
                </c:pt>
                <c:pt idx="32">
                  <c:v>56.58</c:v>
                </c:pt>
                <c:pt idx="33">
                  <c:v>57.03</c:v>
                </c:pt>
                <c:pt idx="34">
                  <c:v>57.48</c:v>
                </c:pt>
                <c:pt idx="35">
                  <c:v>57.92</c:v>
                </c:pt>
                <c:pt idx="36">
                  <c:v>58.36</c:v>
                </c:pt>
                <c:pt idx="37">
                  <c:v>58.8</c:v>
                </c:pt>
                <c:pt idx="38">
                  <c:v>59.23</c:v>
                </c:pt>
                <c:pt idx="39">
                  <c:v>59.65</c:v>
                </c:pt>
                <c:pt idx="40">
                  <c:v>60.07</c:v>
                </c:pt>
              </c:numCache>
            </c:numRef>
          </c:xVal>
          <c:yVal>
            <c:numRef>
              <c:f>'DNI-U'!$G$3:$G$43</c:f>
              <c:numCache>
                <c:formatCode>General</c:formatCode>
                <c:ptCount val="41"/>
                <c:pt idx="0">
                  <c:v>34.563109916430804</c:v>
                </c:pt>
                <c:pt idx="1">
                  <c:v>35.912499425373909</c:v>
                </c:pt>
                <c:pt idx="2">
                  <c:v>37.129078190253153</c:v>
                </c:pt>
                <c:pt idx="3">
                  <c:v>38.243899883094471</c:v>
                </c:pt>
                <c:pt idx="4">
                  <c:v>39.277634918676767</c:v>
                </c:pt>
                <c:pt idx="5">
                  <c:v>40.244847432782322</c:v>
                </c:pt>
                <c:pt idx="6">
                  <c:v>41.156247122362167</c:v>
                </c:pt>
                <c:pt idx="7">
                  <c:v>42.019976239344345</c:v>
                </c:pt>
                <c:pt idx="8">
                  <c:v>42.842392909464635</c:v>
                </c:pt>
                <c:pt idx="9">
                  <c:v>43.628572286860418</c:v>
                </c:pt>
                <c:pt idx="10">
                  <c:v>44.382640473897837</c:v>
                </c:pt>
                <c:pt idx="11">
                  <c:v>45.108004645547851</c:v>
                </c:pt>
                <c:pt idx="12">
                  <c:v>45.807516224755204</c:v>
                </c:pt>
                <c:pt idx="13">
                  <c:v>46.48358944255537</c:v>
                </c:pt>
                <c:pt idx="14">
                  <c:v>47.13828932070551</c:v>
                </c:pt>
                <c:pt idx="15">
                  <c:v>47.773398180776312</c:v>
                </c:pt>
                <c:pt idx="16">
                  <c:v>48.390466747206659</c:v>
                </c:pt>
                <c:pt idx="17">
                  <c:v>48.990853986347425</c:v>
                </c:pt>
                <c:pt idx="18">
                  <c:v>49.575758569902234</c:v>
                </c:pt>
                <c:pt idx="19">
                  <c:v>50.146244015623665</c:v>
                </c:pt>
                <c:pt idx="20">
                  <c:v>50.703258989416568</c:v>
                </c:pt>
                <c:pt idx="21">
                  <c:v>51.247653858536864</c:v>
                </c:pt>
                <c:pt idx="22">
                  <c:v>51.780194307251122</c:v>
                </c:pt>
                <c:pt idx="23">
                  <c:v>52.301572626867127</c:v>
                </c:pt>
                <c:pt idx="24">
                  <c:v>52.812417147062867</c:v>
                </c:pt>
                <c:pt idx="25">
                  <c:v>53.313300168673202</c:v>
                </c:pt>
                <c:pt idx="26">
                  <c:v>53.804744678515192</c:v>
                </c:pt>
                <c:pt idx="27">
                  <c:v>54.287230066862314</c:v>
                </c:pt>
                <c:pt idx="28">
                  <c:v>54.761197022512597</c:v>
                </c:pt>
                <c:pt idx="29">
                  <c:v>55.227051745293302</c:v>
                </c:pt>
                <c:pt idx="30">
                  <c:v>55.685169588618784</c:v>
                </c:pt>
                <c:pt idx="31">
                  <c:v>56.135898223424739</c:v>
                </c:pt>
                <c:pt idx="32">
                  <c:v>56.579560398020426</c:v>
                </c:pt>
                <c:pt idx="33">
                  <c:v>57.016456355074133</c:v>
                </c:pt>
                <c:pt idx="34">
                  <c:v>57.446865956295667</c:v>
                </c:pt>
                <c:pt idx="35">
                  <c:v>57.871050556808363</c:v>
                </c:pt>
                <c:pt idx="36">
                  <c:v>58.289254664263467</c:v>
                </c:pt>
                <c:pt idx="37">
                  <c:v>58.701707412101001</c:v>
                </c:pt>
                <c:pt idx="38">
                  <c:v>59.108623871734501</c:v>
                </c:pt>
                <c:pt idx="39">
                  <c:v>59.510206224631915</c:v>
                </c:pt>
                <c:pt idx="40">
                  <c:v>59.906644812115182</c:v>
                </c:pt>
              </c:numCache>
            </c:numRef>
          </c:yVal>
        </c:ser>
        <c:ser>
          <c:idx val="1"/>
          <c:order val="1"/>
          <c:tx>
            <c:v>Tamb=290K</c:v>
          </c:tx>
          <c:spPr>
            <a:ln w="28575">
              <a:noFill/>
            </a:ln>
          </c:spPr>
          <c:x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2"/>
          <c:order val="2"/>
          <c:tx>
            <c:v>Tamb=300K</c:v>
          </c:tx>
          <c:spPr>
            <a:ln w="28575">
              <a:noFill/>
            </a:ln>
          </c:spPr>
          <c:x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3"/>
          <c:order val="3"/>
          <c:tx>
            <c:v>Tamb=310K</c:v>
          </c:tx>
          <c:spPr>
            <a:ln w="28575">
              <a:noFill/>
            </a:ln>
          </c:spPr>
          <c:xVal>
            <c:numRef>
              <c:f>'DNI-U'!$E$3:$E$43</c:f>
              <c:numCache>
                <c:formatCode>General</c:formatCode>
                <c:ptCount val="41"/>
                <c:pt idx="0">
                  <c:v>35.5</c:v>
                </c:pt>
                <c:pt idx="1">
                  <c:v>37.15</c:v>
                </c:pt>
                <c:pt idx="2">
                  <c:v>38.549999999999997</c:v>
                </c:pt>
                <c:pt idx="3">
                  <c:v>39.78</c:v>
                </c:pt>
                <c:pt idx="4">
                  <c:v>40.89</c:v>
                </c:pt>
                <c:pt idx="5">
                  <c:v>41.91</c:v>
                </c:pt>
                <c:pt idx="6">
                  <c:v>42.86</c:v>
                </c:pt>
                <c:pt idx="7">
                  <c:v>43.76</c:v>
                </c:pt>
                <c:pt idx="8">
                  <c:v>44.6</c:v>
                </c:pt>
                <c:pt idx="9">
                  <c:v>45.41</c:v>
                </c:pt>
                <c:pt idx="10">
                  <c:v>46.18</c:v>
                </c:pt>
                <c:pt idx="11">
                  <c:v>46.93</c:v>
                </c:pt>
                <c:pt idx="12">
                  <c:v>47.64</c:v>
                </c:pt>
                <c:pt idx="13">
                  <c:v>48.34</c:v>
                </c:pt>
                <c:pt idx="14">
                  <c:v>49.01</c:v>
                </c:pt>
                <c:pt idx="15">
                  <c:v>49.66</c:v>
                </c:pt>
                <c:pt idx="16">
                  <c:v>50.3</c:v>
                </c:pt>
                <c:pt idx="17">
                  <c:v>50.92</c:v>
                </c:pt>
                <c:pt idx="18">
                  <c:v>51.52</c:v>
                </c:pt>
                <c:pt idx="19">
                  <c:v>52.12</c:v>
                </c:pt>
                <c:pt idx="20">
                  <c:v>52.7</c:v>
                </c:pt>
                <c:pt idx="21">
                  <c:v>53.26</c:v>
                </c:pt>
                <c:pt idx="22">
                  <c:v>53.82</c:v>
                </c:pt>
                <c:pt idx="23">
                  <c:v>54.37</c:v>
                </c:pt>
                <c:pt idx="24">
                  <c:v>54.91</c:v>
                </c:pt>
                <c:pt idx="25">
                  <c:v>55.44</c:v>
                </c:pt>
                <c:pt idx="26">
                  <c:v>55.97</c:v>
                </c:pt>
                <c:pt idx="27">
                  <c:v>56.48</c:v>
                </c:pt>
                <c:pt idx="28">
                  <c:v>56.99</c:v>
                </c:pt>
                <c:pt idx="29">
                  <c:v>57.49</c:v>
                </c:pt>
                <c:pt idx="30">
                  <c:v>57.98</c:v>
                </c:pt>
                <c:pt idx="31">
                  <c:v>58.47</c:v>
                </c:pt>
                <c:pt idx="32">
                  <c:v>58.96</c:v>
                </c:pt>
                <c:pt idx="33">
                  <c:v>59.43</c:v>
                </c:pt>
                <c:pt idx="34">
                  <c:v>59.9</c:v>
                </c:pt>
                <c:pt idx="35">
                  <c:v>60.37</c:v>
                </c:pt>
                <c:pt idx="36">
                  <c:v>60.83</c:v>
                </c:pt>
                <c:pt idx="37">
                  <c:v>61.29</c:v>
                </c:pt>
                <c:pt idx="38">
                  <c:v>61.74</c:v>
                </c:pt>
                <c:pt idx="39">
                  <c:v>62.19</c:v>
                </c:pt>
                <c:pt idx="40">
                  <c:v>62.63</c:v>
                </c:pt>
              </c:numCache>
            </c:numRef>
          </c:xVal>
          <c:yVal>
            <c:numRef>
              <c:f>'DNI-U'!$J$3:$J$43</c:f>
              <c:numCache>
                <c:formatCode>General</c:formatCode>
                <c:ptCount val="41"/>
                <c:pt idx="0">
                  <c:v>35.78215318115987</c:v>
                </c:pt>
                <c:pt idx="1">
                  <c:v>37.20211197080171</c:v>
                </c:pt>
                <c:pt idx="2">
                  <c:v>38.48231438754862</c:v>
                </c:pt>
                <c:pt idx="3">
                  <c:v>39.655438123239499</c:v>
                </c:pt>
                <c:pt idx="4">
                  <c:v>40.743234597280185</c:v>
                </c:pt>
                <c:pt idx="5">
                  <c:v>41.761029608841724</c:v>
                </c:pt>
                <c:pt idx="6">
                  <c:v>42.720092941940678</c:v>
                </c:pt>
                <c:pt idx="7">
                  <c:v>43.628992665408248</c:v>
                </c:pt>
                <c:pt idx="8">
                  <c:v>44.494419417095344</c:v>
                </c:pt>
                <c:pt idx="9">
                  <c:v>45.321713767443924</c:v>
                </c:pt>
                <c:pt idx="10">
                  <c:v>46.115217602383119</c:v>
                </c:pt>
                <c:pt idx="11">
                  <c:v>46.878516282563638</c:v>
                </c:pt>
                <c:pt idx="12">
                  <c:v>47.614610352340193</c:v>
                </c:pt>
                <c:pt idx="13">
                  <c:v>48.326040300249524</c:v>
                </c:pt>
                <c:pt idx="14">
                  <c:v>49.01497914288575</c:v>
                </c:pt>
                <c:pt idx="15">
                  <c:v>49.68330241223093</c:v>
                </c:pt>
                <c:pt idx="16">
                  <c:v>50.3326419312559</c:v>
                </c:pt>
                <c:pt idx="17">
                  <c:v>50.964427736434175</c:v>
                </c:pt>
                <c:pt idx="18">
                  <c:v>51.579921186632227</c:v>
                </c:pt>
                <c:pt idx="19">
                  <c:v>52.180241418593539</c:v>
                </c:pt>
                <c:pt idx="20">
                  <c:v>52.766386710784843</c:v>
                </c:pt>
                <c:pt idx="21">
                  <c:v>53.339251902280779</c:v>
                </c:pt>
                <c:pt idx="22">
                  <c:v>53.89964272048411</c:v>
                </c:pt>
                <c:pt idx="23">
                  <c:v>54.448287661593284</c:v>
                </c:pt>
                <c:pt idx="24">
                  <c:v>54.985847915163404</c:v>
                </c:pt>
                <c:pt idx="25">
                  <c:v>55.512925711755301</c:v>
                </c:pt>
                <c:pt idx="26">
                  <c:v>56.030071388927439</c:v>
                </c:pt>
                <c:pt idx="27">
                  <c:v>56.537789407717909</c:v>
                </c:pt>
                <c:pt idx="28">
                  <c:v>57.036543503710945</c:v>
                </c:pt>
                <c:pt idx="29">
                  <c:v>57.526761119843698</c:v>
                </c:pt>
                <c:pt idx="30">
                  <c:v>58.008837239459652</c:v>
                </c:pt>
                <c:pt idx="31">
                  <c:v>58.483137715707812</c:v>
                </c:pt>
                <c:pt idx="32">
                  <c:v>58.950002175727349</c:v>
                </c:pt>
                <c:pt idx="33">
                  <c:v>59.409746564034691</c:v>
                </c:pt>
                <c:pt idx="34">
                  <c:v>59.862665378320898</c:v>
                </c:pt>
                <c:pt idx="35">
                  <c:v>60.309033641848075</c:v>
                </c:pt>
                <c:pt idx="36">
                  <c:v>60.749108649330751</c:v>
                </c:pt>
                <c:pt idx="37">
                  <c:v>61.18313151724422</c:v>
                </c:pt>
                <c:pt idx="38">
                  <c:v>61.611328564632771</c:v>
                </c:pt>
                <c:pt idx="39">
                  <c:v>62.033912546487173</c:v>
                </c:pt>
                <c:pt idx="40">
                  <c:v>62.451083758445805</c:v>
                </c:pt>
              </c:numCache>
            </c:numRef>
          </c:yVal>
        </c:ser>
        <c:ser>
          <c:idx val="4"/>
          <c:order val="4"/>
          <c:tx>
            <c:v>y=x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'DNI-U'!$E$46:$E$47</c:f>
              <c:numCache>
                <c:formatCode>General</c:formatCode>
                <c:ptCount val="2"/>
                <c:pt idx="0">
                  <c:v>34</c:v>
                </c:pt>
                <c:pt idx="1">
                  <c:v>63</c:v>
                </c:pt>
              </c:numCache>
            </c:numRef>
          </c:xVal>
          <c:yVal>
            <c:numRef>
              <c:f>'DNI-U'!$F$46:$F$47</c:f>
              <c:numCache>
                <c:formatCode>General</c:formatCode>
                <c:ptCount val="2"/>
                <c:pt idx="0">
                  <c:v>34</c:v>
                </c:pt>
                <c:pt idx="1">
                  <c:v>63</c:v>
                </c:pt>
              </c:numCache>
            </c:numRef>
          </c:yVal>
        </c:ser>
        <c:axId val="91399680"/>
        <c:axId val="91406336"/>
      </c:scatterChart>
      <c:valAx>
        <c:axId val="91399680"/>
        <c:scaling>
          <c:orientation val="minMax"/>
          <c:max val="63"/>
          <c:min val="34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/>
                  <a:t>Results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207182638755534"/>
              <c:y val="0.92808587832068234"/>
            </c:manualLayout>
          </c:layout>
        </c:title>
        <c:numFmt formatCode="General" sourceLinked="1"/>
        <c:tickLblPos val="nextTo"/>
        <c:crossAx val="91406336"/>
        <c:crosses val="autoZero"/>
        <c:crossBetween val="midCat"/>
      </c:valAx>
      <c:valAx>
        <c:axId val="91406336"/>
        <c:scaling>
          <c:orientation val="minMax"/>
          <c:max val="63"/>
          <c:min val="3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800"/>
                  <a:t>Fitted values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9.7560975609756115E-3"/>
              <c:y val="0.37683504704340742"/>
            </c:manualLayout>
          </c:layout>
        </c:title>
        <c:numFmt formatCode="General" sourceLinked="1"/>
        <c:tickLblPos val="nextTo"/>
        <c:crossAx val="9139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2"/>
          <c:order val="2"/>
          <c:tx>
            <c:v>DNI900 Results</c:v>
          </c:tx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'Tamb-U'!$D$3:$D$43</c:f>
              <c:numCache>
                <c:formatCode>General</c:formatCode>
                <c:ptCount val="41"/>
                <c:pt idx="0">
                  <c:v>58.17</c:v>
                </c:pt>
                <c:pt idx="1">
                  <c:v>58.23</c:v>
                </c:pt>
                <c:pt idx="2">
                  <c:v>58.28</c:v>
                </c:pt>
                <c:pt idx="3">
                  <c:v>58.34</c:v>
                </c:pt>
                <c:pt idx="4">
                  <c:v>58.4</c:v>
                </c:pt>
                <c:pt idx="5">
                  <c:v>58.46</c:v>
                </c:pt>
                <c:pt idx="6">
                  <c:v>58.52</c:v>
                </c:pt>
                <c:pt idx="7">
                  <c:v>58.58</c:v>
                </c:pt>
                <c:pt idx="8">
                  <c:v>58.64</c:v>
                </c:pt>
                <c:pt idx="9">
                  <c:v>58.7</c:v>
                </c:pt>
                <c:pt idx="10">
                  <c:v>58.76</c:v>
                </c:pt>
                <c:pt idx="11">
                  <c:v>58.82</c:v>
                </c:pt>
                <c:pt idx="12">
                  <c:v>58.88</c:v>
                </c:pt>
                <c:pt idx="13">
                  <c:v>58.94</c:v>
                </c:pt>
                <c:pt idx="14">
                  <c:v>59</c:v>
                </c:pt>
                <c:pt idx="15">
                  <c:v>59.06</c:v>
                </c:pt>
                <c:pt idx="16">
                  <c:v>59.12</c:v>
                </c:pt>
                <c:pt idx="17">
                  <c:v>59.18</c:v>
                </c:pt>
                <c:pt idx="18">
                  <c:v>59.24</c:v>
                </c:pt>
                <c:pt idx="19">
                  <c:v>59.3</c:v>
                </c:pt>
                <c:pt idx="20">
                  <c:v>59.36</c:v>
                </c:pt>
                <c:pt idx="21">
                  <c:v>59.42</c:v>
                </c:pt>
                <c:pt idx="22">
                  <c:v>59.48</c:v>
                </c:pt>
                <c:pt idx="23">
                  <c:v>59.55</c:v>
                </c:pt>
                <c:pt idx="24">
                  <c:v>59.61</c:v>
                </c:pt>
                <c:pt idx="25">
                  <c:v>59.67</c:v>
                </c:pt>
                <c:pt idx="26">
                  <c:v>59.73</c:v>
                </c:pt>
                <c:pt idx="27">
                  <c:v>59.8</c:v>
                </c:pt>
                <c:pt idx="28">
                  <c:v>59.86</c:v>
                </c:pt>
                <c:pt idx="29">
                  <c:v>59.92</c:v>
                </c:pt>
                <c:pt idx="30">
                  <c:v>59.99</c:v>
                </c:pt>
                <c:pt idx="31">
                  <c:v>60.05</c:v>
                </c:pt>
                <c:pt idx="32">
                  <c:v>60.11</c:v>
                </c:pt>
                <c:pt idx="33">
                  <c:v>60.18</c:v>
                </c:pt>
                <c:pt idx="34">
                  <c:v>60.24</c:v>
                </c:pt>
                <c:pt idx="35">
                  <c:v>60.3</c:v>
                </c:pt>
                <c:pt idx="36">
                  <c:v>60.37</c:v>
                </c:pt>
                <c:pt idx="37">
                  <c:v>60.43</c:v>
                </c:pt>
                <c:pt idx="38">
                  <c:v>60.5</c:v>
                </c:pt>
                <c:pt idx="39">
                  <c:v>60.56</c:v>
                </c:pt>
                <c:pt idx="40">
                  <c:v>60.63</c:v>
                </c:pt>
              </c:numCache>
            </c:numRef>
          </c:yVal>
        </c:ser>
        <c:axId val="84533632"/>
        <c:axId val="84535168"/>
      </c:scatterChart>
      <c:scatterChart>
        <c:scatterStyle val="smoothMarker"/>
        <c:ser>
          <c:idx val="0"/>
          <c:order val="0"/>
          <c:tx>
            <c:v>DNI700 Results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'Tamb-U'!$C$3:$C$43</c:f>
              <c:numCache>
                <c:formatCode>General</c:formatCode>
                <c:ptCount val="41"/>
                <c:pt idx="0">
                  <c:v>54.07</c:v>
                </c:pt>
                <c:pt idx="1">
                  <c:v>54.12</c:v>
                </c:pt>
                <c:pt idx="2">
                  <c:v>54.18</c:v>
                </c:pt>
                <c:pt idx="3">
                  <c:v>54.23</c:v>
                </c:pt>
                <c:pt idx="4">
                  <c:v>54.28</c:v>
                </c:pt>
                <c:pt idx="5">
                  <c:v>54.34</c:v>
                </c:pt>
                <c:pt idx="6">
                  <c:v>54.39</c:v>
                </c:pt>
                <c:pt idx="7">
                  <c:v>54.44</c:v>
                </c:pt>
                <c:pt idx="8">
                  <c:v>54.5</c:v>
                </c:pt>
                <c:pt idx="9">
                  <c:v>54.55</c:v>
                </c:pt>
                <c:pt idx="10">
                  <c:v>54.61</c:v>
                </c:pt>
                <c:pt idx="11">
                  <c:v>54.66</c:v>
                </c:pt>
                <c:pt idx="12">
                  <c:v>54.72</c:v>
                </c:pt>
                <c:pt idx="13">
                  <c:v>54.77</c:v>
                </c:pt>
                <c:pt idx="14">
                  <c:v>54.82</c:v>
                </c:pt>
                <c:pt idx="15">
                  <c:v>54.88</c:v>
                </c:pt>
                <c:pt idx="16">
                  <c:v>54.93</c:v>
                </c:pt>
                <c:pt idx="17">
                  <c:v>54.99</c:v>
                </c:pt>
                <c:pt idx="18">
                  <c:v>55.05</c:v>
                </c:pt>
                <c:pt idx="19">
                  <c:v>55.1</c:v>
                </c:pt>
                <c:pt idx="20">
                  <c:v>55.16</c:v>
                </c:pt>
                <c:pt idx="21">
                  <c:v>55.21</c:v>
                </c:pt>
                <c:pt idx="22">
                  <c:v>55.27</c:v>
                </c:pt>
                <c:pt idx="23">
                  <c:v>55.33</c:v>
                </c:pt>
                <c:pt idx="24">
                  <c:v>55.38</c:v>
                </c:pt>
                <c:pt idx="25">
                  <c:v>55.44</c:v>
                </c:pt>
                <c:pt idx="26">
                  <c:v>55.5</c:v>
                </c:pt>
                <c:pt idx="27">
                  <c:v>55.55</c:v>
                </c:pt>
                <c:pt idx="28">
                  <c:v>55.61</c:v>
                </c:pt>
                <c:pt idx="29">
                  <c:v>55.67</c:v>
                </c:pt>
                <c:pt idx="30">
                  <c:v>55.72</c:v>
                </c:pt>
                <c:pt idx="31">
                  <c:v>55.78</c:v>
                </c:pt>
                <c:pt idx="32">
                  <c:v>55.84</c:v>
                </c:pt>
                <c:pt idx="33">
                  <c:v>55.9</c:v>
                </c:pt>
                <c:pt idx="34">
                  <c:v>55.96</c:v>
                </c:pt>
                <c:pt idx="35">
                  <c:v>56.02</c:v>
                </c:pt>
                <c:pt idx="36">
                  <c:v>56.07</c:v>
                </c:pt>
                <c:pt idx="37">
                  <c:v>56.13</c:v>
                </c:pt>
                <c:pt idx="38">
                  <c:v>56.19</c:v>
                </c:pt>
                <c:pt idx="39">
                  <c:v>56.25</c:v>
                </c:pt>
                <c:pt idx="40">
                  <c:v>56.31</c:v>
                </c:pt>
              </c:numCache>
            </c:numRef>
          </c:yVal>
          <c:smooth val="1"/>
        </c:ser>
        <c:ser>
          <c:idx val="1"/>
          <c:order val="1"/>
          <c:tx>
            <c:v>DNI500 Results</c:v>
          </c:tx>
          <c:spPr>
            <a:ln>
              <a:noFill/>
            </a:ln>
          </c:spP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'Tamb-U'!$B$3:$B$43</c:f>
              <c:numCache>
                <c:formatCode>General</c:formatCode>
                <c:ptCount val="41"/>
                <c:pt idx="0">
                  <c:v>49.4</c:v>
                </c:pt>
                <c:pt idx="1">
                  <c:v>49.45</c:v>
                </c:pt>
                <c:pt idx="2">
                  <c:v>49.49</c:v>
                </c:pt>
                <c:pt idx="3">
                  <c:v>49.54</c:v>
                </c:pt>
                <c:pt idx="4">
                  <c:v>49.59</c:v>
                </c:pt>
                <c:pt idx="5">
                  <c:v>49.64</c:v>
                </c:pt>
                <c:pt idx="6">
                  <c:v>49.68</c:v>
                </c:pt>
                <c:pt idx="7">
                  <c:v>49.73</c:v>
                </c:pt>
                <c:pt idx="8">
                  <c:v>49.78</c:v>
                </c:pt>
                <c:pt idx="9">
                  <c:v>49.83</c:v>
                </c:pt>
                <c:pt idx="10">
                  <c:v>49.88</c:v>
                </c:pt>
                <c:pt idx="11">
                  <c:v>49.92</c:v>
                </c:pt>
                <c:pt idx="12">
                  <c:v>49.97</c:v>
                </c:pt>
                <c:pt idx="13">
                  <c:v>50.02</c:v>
                </c:pt>
                <c:pt idx="14">
                  <c:v>50.07</c:v>
                </c:pt>
                <c:pt idx="15">
                  <c:v>50.12</c:v>
                </c:pt>
                <c:pt idx="16">
                  <c:v>50.17</c:v>
                </c:pt>
                <c:pt idx="17">
                  <c:v>50.22</c:v>
                </c:pt>
                <c:pt idx="18">
                  <c:v>50.27</c:v>
                </c:pt>
                <c:pt idx="19">
                  <c:v>50.31</c:v>
                </c:pt>
                <c:pt idx="20">
                  <c:v>50.36</c:v>
                </c:pt>
                <c:pt idx="21">
                  <c:v>50.41</c:v>
                </c:pt>
                <c:pt idx="22">
                  <c:v>50.46</c:v>
                </c:pt>
                <c:pt idx="23">
                  <c:v>50.51</c:v>
                </c:pt>
                <c:pt idx="24">
                  <c:v>50.56</c:v>
                </c:pt>
                <c:pt idx="25">
                  <c:v>50.61</c:v>
                </c:pt>
                <c:pt idx="26">
                  <c:v>50.67</c:v>
                </c:pt>
                <c:pt idx="27">
                  <c:v>50.72</c:v>
                </c:pt>
                <c:pt idx="28">
                  <c:v>50.77</c:v>
                </c:pt>
                <c:pt idx="29">
                  <c:v>50.82</c:v>
                </c:pt>
                <c:pt idx="30">
                  <c:v>50.87</c:v>
                </c:pt>
                <c:pt idx="31">
                  <c:v>50.92</c:v>
                </c:pt>
                <c:pt idx="32">
                  <c:v>50.97</c:v>
                </c:pt>
                <c:pt idx="33">
                  <c:v>51.02</c:v>
                </c:pt>
                <c:pt idx="34">
                  <c:v>51.07</c:v>
                </c:pt>
                <c:pt idx="35">
                  <c:v>51.13</c:v>
                </c:pt>
                <c:pt idx="36">
                  <c:v>51.18</c:v>
                </c:pt>
                <c:pt idx="37">
                  <c:v>51.23</c:v>
                </c:pt>
                <c:pt idx="38">
                  <c:v>51.28</c:v>
                </c:pt>
                <c:pt idx="39">
                  <c:v>51.34</c:v>
                </c:pt>
                <c:pt idx="40">
                  <c:v>51.39</c:v>
                </c:pt>
              </c:numCache>
            </c:numRef>
          </c:yVal>
          <c:smooth val="1"/>
        </c:ser>
        <c:ser>
          <c:idx val="3"/>
          <c:order val="3"/>
          <c:tx>
            <c:v>DNI900 Fit Curve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'Tamb-U'!$F$3:$F$43</c:f>
              <c:numCache>
                <c:formatCode>General</c:formatCode>
                <c:ptCount val="41"/>
                <c:pt idx="0">
                  <c:v>49.447061391332639</c:v>
                </c:pt>
                <c:pt idx="1">
                  <c:v>49.500326247754472</c:v>
                </c:pt>
                <c:pt idx="2">
                  <c:v>49.546932997123562</c:v>
                </c:pt>
                <c:pt idx="3">
                  <c:v>49.593539746492674</c:v>
                </c:pt>
                <c:pt idx="4">
                  <c:v>49.646804602914507</c:v>
                </c:pt>
                <c:pt idx="5">
                  <c:v>49.700069459336333</c:v>
                </c:pt>
                <c:pt idx="6">
                  <c:v>49.746676208705438</c:v>
                </c:pt>
                <c:pt idx="7">
                  <c:v>49.799941065127271</c:v>
                </c:pt>
                <c:pt idx="8">
                  <c:v>49.846547814496375</c:v>
                </c:pt>
                <c:pt idx="9">
                  <c:v>49.899812670918209</c:v>
                </c:pt>
                <c:pt idx="10">
                  <c:v>49.946419420287313</c:v>
                </c:pt>
                <c:pt idx="11">
                  <c:v>49.999684276709147</c:v>
                </c:pt>
                <c:pt idx="12">
                  <c:v>50.046291026078244</c:v>
                </c:pt>
                <c:pt idx="13">
                  <c:v>50.099555882500077</c:v>
                </c:pt>
                <c:pt idx="14">
                  <c:v>50.146162631869181</c:v>
                </c:pt>
                <c:pt idx="15">
                  <c:v>50.199427488291022</c:v>
                </c:pt>
                <c:pt idx="16">
                  <c:v>50.246034237660119</c:v>
                </c:pt>
                <c:pt idx="17">
                  <c:v>50.299299094081945</c:v>
                </c:pt>
                <c:pt idx="18">
                  <c:v>50.345905843451057</c:v>
                </c:pt>
                <c:pt idx="19">
                  <c:v>50.399170699872883</c:v>
                </c:pt>
                <c:pt idx="20">
                  <c:v>50.445777449241987</c:v>
                </c:pt>
                <c:pt idx="21">
                  <c:v>50.499042305663821</c:v>
                </c:pt>
                <c:pt idx="22">
                  <c:v>50.545649055032925</c:v>
                </c:pt>
                <c:pt idx="23">
                  <c:v>50.598913911454758</c:v>
                </c:pt>
                <c:pt idx="24">
                  <c:v>50.645520660823856</c:v>
                </c:pt>
                <c:pt idx="25">
                  <c:v>50.698785517245689</c:v>
                </c:pt>
                <c:pt idx="26">
                  <c:v>50.7453922666148</c:v>
                </c:pt>
                <c:pt idx="27">
                  <c:v>50.798657123036627</c:v>
                </c:pt>
                <c:pt idx="28">
                  <c:v>50.845263872405724</c:v>
                </c:pt>
                <c:pt idx="29">
                  <c:v>50.898528728827557</c:v>
                </c:pt>
                <c:pt idx="30">
                  <c:v>50.945135478196669</c:v>
                </c:pt>
                <c:pt idx="31">
                  <c:v>50.998400334618502</c:v>
                </c:pt>
                <c:pt idx="32">
                  <c:v>51.045007083987599</c:v>
                </c:pt>
                <c:pt idx="33">
                  <c:v>51.098271940409433</c:v>
                </c:pt>
                <c:pt idx="34">
                  <c:v>51.144878689778537</c:v>
                </c:pt>
                <c:pt idx="35">
                  <c:v>51.19814354620037</c:v>
                </c:pt>
                <c:pt idx="36">
                  <c:v>51.244750295569467</c:v>
                </c:pt>
                <c:pt idx="37">
                  <c:v>51.298015151991308</c:v>
                </c:pt>
                <c:pt idx="38">
                  <c:v>51.344621901360412</c:v>
                </c:pt>
                <c:pt idx="39">
                  <c:v>51.397886757782238</c:v>
                </c:pt>
                <c:pt idx="40">
                  <c:v>51.44449350715135</c:v>
                </c:pt>
              </c:numCache>
            </c:numRef>
          </c:yVal>
          <c:smooth val="1"/>
        </c:ser>
        <c:ser>
          <c:idx val="4"/>
          <c:order val="4"/>
          <c:tx>
            <c:v>DNI700 Fit Curve</c:v>
          </c:tx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'Tamb-U'!$G$3:$G$43</c:f>
              <c:numCache>
                <c:formatCode>General</c:formatCode>
                <c:ptCount val="41"/>
                <c:pt idx="0">
                  <c:v>54.127369111551729</c:v>
                </c:pt>
                <c:pt idx="1">
                  <c:v>54.187161086537436</c:v>
                </c:pt>
                <c:pt idx="2">
                  <c:v>54.239479064649927</c:v>
                </c:pt>
                <c:pt idx="3">
                  <c:v>54.291797042762425</c:v>
                </c:pt>
                <c:pt idx="4">
                  <c:v>54.351589017748125</c:v>
                </c:pt>
                <c:pt idx="5">
                  <c:v>54.411380992733839</c:v>
                </c:pt>
                <c:pt idx="6">
                  <c:v>54.46369897084633</c:v>
                </c:pt>
                <c:pt idx="7">
                  <c:v>54.523490945832044</c:v>
                </c:pt>
                <c:pt idx="8">
                  <c:v>54.575808923944535</c:v>
                </c:pt>
                <c:pt idx="9">
                  <c:v>54.63560089893025</c:v>
                </c:pt>
                <c:pt idx="10">
                  <c:v>54.687918877042733</c:v>
                </c:pt>
                <c:pt idx="11">
                  <c:v>54.747710852028447</c:v>
                </c:pt>
                <c:pt idx="12">
                  <c:v>54.800028830140938</c:v>
                </c:pt>
                <c:pt idx="13">
                  <c:v>54.859820805126652</c:v>
                </c:pt>
                <c:pt idx="14">
                  <c:v>54.912138783239143</c:v>
                </c:pt>
                <c:pt idx="15">
                  <c:v>54.971930758224858</c:v>
                </c:pt>
                <c:pt idx="16">
                  <c:v>55.024248736337348</c:v>
                </c:pt>
                <c:pt idx="17">
                  <c:v>55.084040711323055</c:v>
                </c:pt>
                <c:pt idx="18">
                  <c:v>55.136358689435554</c:v>
                </c:pt>
                <c:pt idx="19">
                  <c:v>55.196150664421268</c:v>
                </c:pt>
                <c:pt idx="20">
                  <c:v>55.248468642533751</c:v>
                </c:pt>
                <c:pt idx="21">
                  <c:v>55.308260617519458</c:v>
                </c:pt>
                <c:pt idx="22">
                  <c:v>55.360578595631964</c:v>
                </c:pt>
                <c:pt idx="23">
                  <c:v>55.420370570617671</c:v>
                </c:pt>
                <c:pt idx="24">
                  <c:v>55.472688548730162</c:v>
                </c:pt>
                <c:pt idx="25">
                  <c:v>55.532480523715861</c:v>
                </c:pt>
                <c:pt idx="26">
                  <c:v>55.584798501828359</c:v>
                </c:pt>
                <c:pt idx="27">
                  <c:v>55.644590476814074</c:v>
                </c:pt>
                <c:pt idx="28">
                  <c:v>55.696908454926565</c:v>
                </c:pt>
                <c:pt idx="29">
                  <c:v>55.756700429912271</c:v>
                </c:pt>
                <c:pt idx="30">
                  <c:v>55.80901840802477</c:v>
                </c:pt>
                <c:pt idx="31">
                  <c:v>55.868810383010484</c:v>
                </c:pt>
                <c:pt idx="32">
                  <c:v>55.921128361122967</c:v>
                </c:pt>
                <c:pt idx="33">
                  <c:v>55.980920336108682</c:v>
                </c:pt>
                <c:pt idx="34">
                  <c:v>56.033238314221173</c:v>
                </c:pt>
                <c:pt idx="35">
                  <c:v>56.09303028920688</c:v>
                </c:pt>
                <c:pt idx="36">
                  <c:v>56.145348267319378</c:v>
                </c:pt>
                <c:pt idx="37">
                  <c:v>56.205140242305092</c:v>
                </c:pt>
                <c:pt idx="38">
                  <c:v>56.257458220417583</c:v>
                </c:pt>
                <c:pt idx="39">
                  <c:v>56.31725019540329</c:v>
                </c:pt>
                <c:pt idx="40">
                  <c:v>56.369568173515788</c:v>
                </c:pt>
              </c:numCache>
            </c:numRef>
          </c:yVal>
          <c:smooth val="1"/>
        </c:ser>
        <c:ser>
          <c:idx val="5"/>
          <c:order val="5"/>
          <c:tx>
            <c:v>DNI500 Fit Curve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'Tamb-U'!$H$3:$H$43</c:f>
              <c:numCache>
                <c:formatCode>General</c:formatCode>
                <c:ptCount val="41"/>
                <c:pt idx="0">
                  <c:v>58.104109497472265</c:v>
                </c:pt>
                <c:pt idx="1">
                  <c:v>58.169447401817386</c:v>
                </c:pt>
                <c:pt idx="2">
                  <c:v>58.226618068119365</c:v>
                </c:pt>
                <c:pt idx="3">
                  <c:v>58.28378873442135</c:v>
                </c:pt>
                <c:pt idx="4">
                  <c:v>58.349126638766478</c:v>
                </c:pt>
                <c:pt idx="5">
                  <c:v>58.414464543111592</c:v>
                </c:pt>
                <c:pt idx="6">
                  <c:v>58.471635209413577</c:v>
                </c:pt>
                <c:pt idx="7">
                  <c:v>58.536973113758705</c:v>
                </c:pt>
                <c:pt idx="8">
                  <c:v>58.594143780060683</c:v>
                </c:pt>
                <c:pt idx="9">
                  <c:v>58.659481684405812</c:v>
                </c:pt>
                <c:pt idx="10">
                  <c:v>58.71665235070779</c:v>
                </c:pt>
                <c:pt idx="11">
                  <c:v>58.781990255052918</c:v>
                </c:pt>
                <c:pt idx="12">
                  <c:v>58.839160921354889</c:v>
                </c:pt>
                <c:pt idx="13">
                  <c:v>58.904498825700017</c:v>
                </c:pt>
                <c:pt idx="14">
                  <c:v>58.961669492001995</c:v>
                </c:pt>
                <c:pt idx="15">
                  <c:v>59.027007396347123</c:v>
                </c:pt>
                <c:pt idx="16">
                  <c:v>59.084178062649109</c:v>
                </c:pt>
                <c:pt idx="17">
                  <c:v>59.14951596699423</c:v>
                </c:pt>
                <c:pt idx="18">
                  <c:v>59.206686633296215</c:v>
                </c:pt>
                <c:pt idx="19">
                  <c:v>59.272024537641343</c:v>
                </c:pt>
                <c:pt idx="20">
                  <c:v>59.329195203943314</c:v>
                </c:pt>
                <c:pt idx="21">
                  <c:v>59.394533108288435</c:v>
                </c:pt>
                <c:pt idx="22">
                  <c:v>59.45170377459042</c:v>
                </c:pt>
                <c:pt idx="23">
                  <c:v>59.517041678935549</c:v>
                </c:pt>
                <c:pt idx="24">
                  <c:v>59.574212345237527</c:v>
                </c:pt>
                <c:pt idx="25">
                  <c:v>59.639550249582641</c:v>
                </c:pt>
                <c:pt idx="26">
                  <c:v>59.69672091588464</c:v>
                </c:pt>
                <c:pt idx="27">
                  <c:v>59.762058820229754</c:v>
                </c:pt>
                <c:pt idx="28">
                  <c:v>59.819229486531732</c:v>
                </c:pt>
                <c:pt idx="29">
                  <c:v>59.884567390876853</c:v>
                </c:pt>
                <c:pt idx="30">
                  <c:v>59.941738057178846</c:v>
                </c:pt>
                <c:pt idx="31">
                  <c:v>60.007075961523967</c:v>
                </c:pt>
                <c:pt idx="32">
                  <c:v>60.064246627825938</c:v>
                </c:pt>
                <c:pt idx="33">
                  <c:v>60.129584532171066</c:v>
                </c:pt>
                <c:pt idx="34">
                  <c:v>60.186755198473051</c:v>
                </c:pt>
                <c:pt idx="35">
                  <c:v>60.252093102818172</c:v>
                </c:pt>
                <c:pt idx="36">
                  <c:v>60.30926376912015</c:v>
                </c:pt>
                <c:pt idx="37">
                  <c:v>60.374601673465286</c:v>
                </c:pt>
                <c:pt idx="38">
                  <c:v>60.431772339767264</c:v>
                </c:pt>
                <c:pt idx="39">
                  <c:v>60.497110244112378</c:v>
                </c:pt>
                <c:pt idx="40">
                  <c:v>60.554280910414377</c:v>
                </c:pt>
              </c:numCache>
            </c:numRef>
          </c:yVal>
          <c:smooth val="1"/>
        </c:ser>
        <c:axId val="84533632"/>
        <c:axId val="84535168"/>
      </c:scatterChart>
      <c:valAx>
        <c:axId val="84533632"/>
        <c:scaling>
          <c:orientation val="minMax"/>
        </c:scaling>
        <c:axPos val="b"/>
        <c:numFmt formatCode="General" sourceLinked="1"/>
        <c:tickLblPos val="nextTo"/>
        <c:crossAx val="84535168"/>
        <c:crosses val="autoZero"/>
        <c:crossBetween val="midCat"/>
      </c:valAx>
      <c:valAx>
        <c:axId val="84535168"/>
        <c:scaling>
          <c:orientation val="minMax"/>
          <c:max val="61"/>
          <c:min val="49"/>
        </c:scaling>
        <c:axPos val="l"/>
        <c:majorGridlines/>
        <c:numFmt formatCode="General" sourceLinked="1"/>
        <c:tickLblPos val="nextTo"/>
        <c:crossAx val="84533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7</xdr:row>
      <xdr:rowOff>28574</xdr:rowOff>
    </xdr:from>
    <xdr:to>
      <xdr:col>28</xdr:col>
      <xdr:colOff>285750</xdr:colOff>
      <xdr:row>42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6</xdr:row>
      <xdr:rowOff>133349</xdr:rowOff>
    </xdr:from>
    <xdr:to>
      <xdr:col>16</xdr:col>
      <xdr:colOff>114300</xdr:colOff>
      <xdr:row>43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38100</xdr:rowOff>
    </xdr:from>
    <xdr:to>
      <xdr:col>16</xdr:col>
      <xdr:colOff>419100</xdr:colOff>
      <xdr:row>40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workbookViewId="0">
      <selection activeCell="E46" sqref="E46:F47"/>
    </sheetView>
  </sheetViews>
  <sheetFormatPr defaultRowHeight="13.5"/>
  <sheetData>
    <row r="1" spans="1:17" ht="13.5" customHeight="1">
      <c r="A1" t="s">
        <v>0</v>
      </c>
      <c r="B1" t="s">
        <v>1</v>
      </c>
      <c r="C1" t="s">
        <v>1</v>
      </c>
      <c r="D1" t="s">
        <v>1</v>
      </c>
      <c r="E1" t="s">
        <v>1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t="s">
        <v>2</v>
      </c>
      <c r="B2">
        <v>280</v>
      </c>
      <c r="C2">
        <v>290</v>
      </c>
      <c r="D2">
        <v>300</v>
      </c>
      <c r="E2">
        <v>310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100</v>
      </c>
      <c r="B3">
        <v>34.26</v>
      </c>
      <c r="C3">
        <v>34.659999999999997</v>
      </c>
      <c r="D3">
        <v>35.07</v>
      </c>
      <c r="E3">
        <v>35.5</v>
      </c>
      <c r="G3">
        <f>(15.79+0.01545*B$2)+(0.9749+0.00332*B$2)*POWER($A3,0.44)</f>
        <v>34.563109916430804</v>
      </c>
      <c r="H3">
        <f t="shared" ref="H3:J18" si="0">(15.79+0.01545*C$2)+(0.9749+0.00332*C$2)*POWER($A3,0.44)</f>
        <v>34.969457671340493</v>
      </c>
      <c r="I3">
        <f t="shared" si="0"/>
        <v>35.375805426250182</v>
      </c>
      <c r="J3">
        <f t="shared" si="0"/>
        <v>35.78215318115987</v>
      </c>
      <c r="L3">
        <f>ABS(B3-G3)</f>
        <v>0.30310991643080598</v>
      </c>
      <c r="M3">
        <f t="shared" ref="M3:O18" si="1">ABS(C3-H3)</f>
        <v>0.30945767134049618</v>
      </c>
      <c r="N3">
        <f t="shared" si="1"/>
        <v>0.30580542625018126</v>
      </c>
      <c r="O3">
        <f t="shared" si="1"/>
        <v>0.28215318115987031</v>
      </c>
      <c r="Q3">
        <f>MAX(L3:O43)</f>
        <v>0.30945767134049618</v>
      </c>
    </row>
    <row r="4" spans="1:17">
      <c r="A4">
        <v>122.5</v>
      </c>
      <c r="B4">
        <v>35.85</v>
      </c>
      <c r="C4">
        <v>36.26</v>
      </c>
      <c r="D4">
        <v>36.700000000000003</v>
      </c>
      <c r="E4">
        <v>37.15</v>
      </c>
      <c r="G4">
        <f t="shared" ref="G4:G43" si="2">(15.79+0.01545*B$2)+(0.9749+0.00332*B$2)*POWER($A4,0.44)</f>
        <v>35.912499425373909</v>
      </c>
      <c r="H4">
        <f t="shared" si="0"/>
        <v>36.342370273849838</v>
      </c>
      <c r="I4">
        <f t="shared" si="0"/>
        <v>36.772241122325767</v>
      </c>
      <c r="J4">
        <f t="shared" si="0"/>
        <v>37.20211197080171</v>
      </c>
      <c r="L4">
        <f t="shared" ref="L4:L43" si="3">ABS(B4-G4)</f>
        <v>6.2499425373907513E-2</v>
      </c>
      <c r="M4">
        <f t="shared" si="1"/>
        <v>8.2370273849839748E-2</v>
      </c>
      <c r="N4">
        <f t="shared" si="1"/>
        <v>7.224112232576374E-2</v>
      </c>
      <c r="O4">
        <f t="shared" si="1"/>
        <v>5.2111970801711038E-2</v>
      </c>
    </row>
    <row r="5" spans="1:17">
      <c r="A5">
        <v>145</v>
      </c>
      <c r="B5">
        <v>37.18</v>
      </c>
      <c r="C5">
        <v>37.619999999999997</v>
      </c>
      <c r="D5">
        <v>38.07</v>
      </c>
      <c r="E5">
        <v>38.549999999999997</v>
      </c>
      <c r="G5">
        <f t="shared" si="2"/>
        <v>37.129078190253153</v>
      </c>
      <c r="H5">
        <f t="shared" si="0"/>
        <v>37.580156922684971</v>
      </c>
      <c r="I5">
        <f t="shared" si="0"/>
        <v>38.031235655116788</v>
      </c>
      <c r="J5">
        <f t="shared" si="0"/>
        <v>38.48231438754862</v>
      </c>
      <c r="L5">
        <f t="shared" si="3"/>
        <v>5.0921809746846236E-2</v>
      </c>
      <c r="M5">
        <f t="shared" si="1"/>
        <v>3.9843077315026676E-2</v>
      </c>
      <c r="N5">
        <f t="shared" si="1"/>
        <v>3.8764344883212232E-2</v>
      </c>
      <c r="O5">
        <f t="shared" si="1"/>
        <v>6.7685612451377608E-2</v>
      </c>
    </row>
    <row r="6" spans="1:17">
      <c r="A6">
        <v>167.5</v>
      </c>
      <c r="B6">
        <v>38.36</v>
      </c>
      <c r="C6">
        <v>38.81</v>
      </c>
      <c r="D6">
        <v>39.28</v>
      </c>
      <c r="E6">
        <v>39.78</v>
      </c>
      <c r="G6">
        <f t="shared" si="2"/>
        <v>38.243899883094471</v>
      </c>
      <c r="H6">
        <f t="shared" si="0"/>
        <v>38.714412629809473</v>
      </c>
      <c r="I6">
        <f t="shared" si="0"/>
        <v>39.184925376524482</v>
      </c>
      <c r="J6">
        <f t="shared" si="0"/>
        <v>39.655438123239499</v>
      </c>
      <c r="L6">
        <f t="shared" si="3"/>
        <v>0.11610011690552824</v>
      </c>
      <c r="M6">
        <f t="shared" si="1"/>
        <v>9.5587370190528986E-2</v>
      </c>
      <c r="N6">
        <f t="shared" si="1"/>
        <v>9.5074623475518649E-2</v>
      </c>
      <c r="O6">
        <f t="shared" si="1"/>
        <v>0.12456187676050234</v>
      </c>
    </row>
    <row r="7" spans="1:17">
      <c r="A7">
        <v>190</v>
      </c>
      <c r="B7">
        <v>39.42</v>
      </c>
      <c r="C7">
        <v>39.89</v>
      </c>
      <c r="D7">
        <v>40.380000000000003</v>
      </c>
      <c r="E7">
        <v>40.89</v>
      </c>
      <c r="G7">
        <f t="shared" si="2"/>
        <v>39.277634918676767</v>
      </c>
      <c r="H7">
        <f t="shared" si="0"/>
        <v>39.766168144877902</v>
      </c>
      <c r="I7">
        <f t="shared" si="0"/>
        <v>40.254701371079037</v>
      </c>
      <c r="J7">
        <f t="shared" si="0"/>
        <v>40.743234597280185</v>
      </c>
      <c r="L7">
        <f t="shared" si="3"/>
        <v>0.14236508132323422</v>
      </c>
      <c r="M7">
        <f t="shared" si="1"/>
        <v>0.12383185512209849</v>
      </c>
      <c r="N7">
        <f t="shared" si="1"/>
        <v>0.12529862892096588</v>
      </c>
      <c r="O7">
        <f t="shared" si="1"/>
        <v>0.14676540271981509</v>
      </c>
    </row>
    <row r="8" spans="1:17">
      <c r="A8">
        <v>212.5</v>
      </c>
      <c r="B8">
        <v>40.39</v>
      </c>
      <c r="C8">
        <v>40.869999999999997</v>
      </c>
      <c r="D8">
        <v>41.38</v>
      </c>
      <c r="E8">
        <v>41.91</v>
      </c>
      <c r="G8">
        <f t="shared" si="2"/>
        <v>40.244847432782322</v>
      </c>
      <c r="H8">
        <f t="shared" si="0"/>
        <v>40.750241491468785</v>
      </c>
      <c r="I8">
        <f t="shared" si="0"/>
        <v>41.255635550155247</v>
      </c>
      <c r="J8">
        <f t="shared" si="0"/>
        <v>41.761029608841724</v>
      </c>
      <c r="L8">
        <f t="shared" si="3"/>
        <v>0.14515256721767855</v>
      </c>
      <c r="M8">
        <f t="shared" si="1"/>
        <v>0.11975850853121273</v>
      </c>
      <c r="N8">
        <f t="shared" si="1"/>
        <v>0.12436444984475514</v>
      </c>
      <c r="O8">
        <f t="shared" si="1"/>
        <v>0.14897039115827226</v>
      </c>
    </row>
    <row r="9" spans="1:17">
      <c r="A9">
        <v>235</v>
      </c>
      <c r="B9">
        <v>41.3</v>
      </c>
      <c r="C9">
        <v>41.8</v>
      </c>
      <c r="D9">
        <v>42.32</v>
      </c>
      <c r="E9">
        <v>42.86</v>
      </c>
      <c r="G9">
        <f t="shared" si="2"/>
        <v>41.156247122362167</v>
      </c>
      <c r="H9">
        <f t="shared" si="0"/>
        <v>41.677529062221666</v>
      </c>
      <c r="I9">
        <f t="shared" si="0"/>
        <v>42.198811002081172</v>
      </c>
      <c r="J9">
        <f t="shared" si="0"/>
        <v>42.720092941940678</v>
      </c>
      <c r="L9">
        <f t="shared" si="3"/>
        <v>0.14375287763783007</v>
      </c>
      <c r="M9">
        <f t="shared" si="1"/>
        <v>0.12247093777833129</v>
      </c>
      <c r="N9">
        <f t="shared" si="1"/>
        <v>0.12118899791882853</v>
      </c>
      <c r="O9">
        <f t="shared" si="1"/>
        <v>0.1399070580593218</v>
      </c>
    </row>
    <row r="10" spans="1:17">
      <c r="A10">
        <v>257.5</v>
      </c>
      <c r="B10">
        <v>42.15</v>
      </c>
      <c r="C10">
        <v>42.66</v>
      </c>
      <c r="D10">
        <v>43.2</v>
      </c>
      <c r="E10">
        <v>43.76</v>
      </c>
      <c r="G10">
        <f t="shared" si="2"/>
        <v>42.019976239344345</v>
      </c>
      <c r="H10">
        <f t="shared" si="0"/>
        <v>42.556315048032317</v>
      </c>
      <c r="I10">
        <f t="shared" si="0"/>
        <v>43.092653856720275</v>
      </c>
      <c r="J10">
        <f t="shared" si="0"/>
        <v>43.628992665408248</v>
      </c>
      <c r="L10">
        <f t="shared" si="3"/>
        <v>0.13002376065565358</v>
      </c>
      <c r="M10">
        <f t="shared" si="1"/>
        <v>0.10368495196767924</v>
      </c>
      <c r="N10">
        <f t="shared" si="1"/>
        <v>0.10734614327972736</v>
      </c>
      <c r="O10">
        <f t="shared" si="1"/>
        <v>0.13100733459175018</v>
      </c>
    </row>
    <row r="11" spans="1:17">
      <c r="A11">
        <v>280</v>
      </c>
      <c r="B11">
        <v>42.95</v>
      </c>
      <c r="C11">
        <v>43.48</v>
      </c>
      <c r="D11">
        <v>44.03</v>
      </c>
      <c r="E11">
        <v>44.6</v>
      </c>
      <c r="G11">
        <f t="shared" si="2"/>
        <v>42.842392909464635</v>
      </c>
      <c r="H11">
        <f t="shared" si="0"/>
        <v>43.393068412008198</v>
      </c>
      <c r="I11">
        <f t="shared" si="0"/>
        <v>43.94374391455176</v>
      </c>
      <c r="J11">
        <f t="shared" si="0"/>
        <v>44.494419417095344</v>
      </c>
      <c r="L11">
        <f t="shared" si="3"/>
        <v>0.10760709053536743</v>
      </c>
      <c r="M11">
        <f t="shared" si="1"/>
        <v>8.693158799179912E-2</v>
      </c>
      <c r="N11">
        <f t="shared" si="1"/>
        <v>8.6256085448241038E-2</v>
      </c>
      <c r="O11">
        <f t="shared" si="1"/>
        <v>0.10558058290465766</v>
      </c>
    </row>
    <row r="12" spans="1:17">
      <c r="A12">
        <v>302.5</v>
      </c>
      <c r="B12">
        <v>43.72</v>
      </c>
      <c r="C12">
        <v>44.26</v>
      </c>
      <c r="D12">
        <v>44.82</v>
      </c>
      <c r="E12">
        <v>45.41</v>
      </c>
      <c r="G12">
        <f t="shared" si="2"/>
        <v>43.628572286860418</v>
      </c>
      <c r="H12">
        <f t="shared" si="0"/>
        <v>44.192952780388254</v>
      </c>
      <c r="I12">
        <f t="shared" si="0"/>
        <v>44.757333273916082</v>
      </c>
      <c r="J12">
        <f t="shared" si="0"/>
        <v>45.321713767443924</v>
      </c>
      <c r="L12">
        <f t="shared" si="3"/>
        <v>9.1427713139580646E-2</v>
      </c>
      <c r="M12">
        <f t="shared" si="1"/>
        <v>6.7047219611744424E-2</v>
      </c>
      <c r="N12">
        <f t="shared" si="1"/>
        <v>6.2666726083918434E-2</v>
      </c>
      <c r="O12">
        <f t="shared" si="1"/>
        <v>8.8286232556072264E-2</v>
      </c>
    </row>
    <row r="13" spans="1:17">
      <c r="A13">
        <v>325</v>
      </c>
      <c r="B13">
        <v>44.46</v>
      </c>
      <c r="C13">
        <v>45.01</v>
      </c>
      <c r="D13">
        <v>45.58</v>
      </c>
      <c r="E13">
        <v>46.18</v>
      </c>
      <c r="G13">
        <f t="shared" si="2"/>
        <v>44.382640473897837</v>
      </c>
      <c r="H13">
        <f t="shared" si="0"/>
        <v>44.960166183392928</v>
      </c>
      <c r="I13">
        <f t="shared" si="0"/>
        <v>45.53769189288802</v>
      </c>
      <c r="J13">
        <f t="shared" si="0"/>
        <v>46.115217602383119</v>
      </c>
      <c r="L13">
        <f t="shared" si="3"/>
        <v>7.7359526102164011E-2</v>
      </c>
      <c r="M13">
        <f t="shared" si="1"/>
        <v>4.9833816607069537E-2</v>
      </c>
      <c r="N13">
        <f t="shared" si="1"/>
        <v>4.2308107111978188E-2</v>
      </c>
      <c r="O13">
        <f t="shared" si="1"/>
        <v>6.4782397616880871E-2</v>
      </c>
    </row>
    <row r="14" spans="1:17">
      <c r="A14">
        <v>347.5</v>
      </c>
      <c r="B14">
        <v>45.16</v>
      </c>
      <c r="C14">
        <v>45.73</v>
      </c>
      <c r="D14">
        <v>46.31</v>
      </c>
      <c r="E14">
        <v>46.93</v>
      </c>
      <c r="G14">
        <f t="shared" si="2"/>
        <v>45.108004645547851</v>
      </c>
      <c r="H14">
        <f t="shared" si="0"/>
        <v>45.698175191219775</v>
      </c>
      <c r="I14">
        <f t="shared" si="0"/>
        <v>46.288345736891699</v>
      </c>
      <c r="J14">
        <f t="shared" si="0"/>
        <v>46.878516282563638</v>
      </c>
      <c r="L14">
        <f t="shared" si="3"/>
        <v>5.1995354452145648E-2</v>
      </c>
      <c r="M14">
        <f t="shared" si="1"/>
        <v>3.1824808780221758E-2</v>
      </c>
      <c r="N14">
        <f t="shared" si="1"/>
        <v>2.1654263108302985E-2</v>
      </c>
      <c r="O14">
        <f t="shared" si="1"/>
        <v>5.1483717436362042E-2</v>
      </c>
    </row>
    <row r="15" spans="1:17">
      <c r="A15">
        <v>370</v>
      </c>
      <c r="B15">
        <v>45.84</v>
      </c>
      <c r="C15">
        <v>46.42</v>
      </c>
      <c r="D15">
        <v>47.02</v>
      </c>
      <c r="E15">
        <v>47.64</v>
      </c>
      <c r="G15">
        <f t="shared" si="2"/>
        <v>45.807516224755204</v>
      </c>
      <c r="H15">
        <f t="shared" si="0"/>
        <v>46.409880933950198</v>
      </c>
      <c r="I15">
        <f t="shared" si="0"/>
        <v>47.012245643145192</v>
      </c>
      <c r="J15">
        <f t="shared" si="0"/>
        <v>47.614610352340193</v>
      </c>
      <c r="L15">
        <f t="shared" si="3"/>
        <v>3.2483775244799062E-2</v>
      </c>
      <c r="M15">
        <f t="shared" si="1"/>
        <v>1.0119066049803394E-2</v>
      </c>
      <c r="N15">
        <f t="shared" si="1"/>
        <v>7.754356854810851E-3</v>
      </c>
      <c r="O15">
        <f t="shared" si="1"/>
        <v>2.5389647659807224E-2</v>
      </c>
    </row>
    <row r="16" spans="1:17">
      <c r="A16">
        <v>392.5</v>
      </c>
      <c r="B16">
        <v>46.5</v>
      </c>
      <c r="C16">
        <v>47.09</v>
      </c>
      <c r="D16">
        <v>47.7</v>
      </c>
      <c r="E16">
        <v>48.34</v>
      </c>
      <c r="G16">
        <f t="shared" si="2"/>
        <v>46.48358944255537</v>
      </c>
      <c r="H16">
        <f t="shared" si="0"/>
        <v>47.097739728453419</v>
      </c>
      <c r="I16">
        <f t="shared" si="0"/>
        <v>47.711890014351468</v>
      </c>
      <c r="J16">
        <f t="shared" si="0"/>
        <v>48.326040300249524</v>
      </c>
      <c r="L16">
        <f t="shared" si="3"/>
        <v>1.6410557444629603E-2</v>
      </c>
      <c r="M16">
        <f t="shared" si="1"/>
        <v>7.7397284534157507E-3</v>
      </c>
      <c r="N16">
        <f t="shared" si="1"/>
        <v>1.1890014351465084E-2</v>
      </c>
      <c r="O16">
        <f t="shared" si="1"/>
        <v>1.3959699750479615E-2</v>
      </c>
    </row>
    <row r="17" spans="1:15">
      <c r="A17">
        <v>415</v>
      </c>
      <c r="B17">
        <v>47.14</v>
      </c>
      <c r="C17">
        <v>47.74</v>
      </c>
      <c r="D17">
        <v>48.36</v>
      </c>
      <c r="E17">
        <v>49.01</v>
      </c>
      <c r="G17">
        <f t="shared" si="2"/>
        <v>47.13828932070551</v>
      </c>
      <c r="H17">
        <f t="shared" si="0"/>
        <v>47.763852594765588</v>
      </c>
      <c r="I17">
        <f t="shared" si="0"/>
        <v>48.389415868825665</v>
      </c>
      <c r="J17">
        <f t="shared" si="0"/>
        <v>49.01497914288575</v>
      </c>
      <c r="L17">
        <f t="shared" si="3"/>
        <v>1.7106792944900917E-3</v>
      </c>
      <c r="M17">
        <f t="shared" si="1"/>
        <v>2.3852594765585877E-2</v>
      </c>
      <c r="N17">
        <f t="shared" si="1"/>
        <v>2.9415868825665825E-2</v>
      </c>
      <c r="O17">
        <f t="shared" si="1"/>
        <v>4.9791428857517417E-3</v>
      </c>
    </row>
    <row r="18" spans="1:15">
      <c r="A18">
        <v>437.5</v>
      </c>
      <c r="B18">
        <v>47.76</v>
      </c>
      <c r="C18">
        <v>48.37</v>
      </c>
      <c r="D18">
        <v>49</v>
      </c>
      <c r="E18">
        <v>49.66</v>
      </c>
      <c r="G18">
        <f t="shared" si="2"/>
        <v>47.773398180776312</v>
      </c>
      <c r="H18">
        <f t="shared" si="0"/>
        <v>48.410032924594518</v>
      </c>
      <c r="I18">
        <f t="shared" si="0"/>
        <v>49.046667668412717</v>
      </c>
      <c r="J18">
        <f t="shared" si="0"/>
        <v>49.68330241223093</v>
      </c>
      <c r="L18">
        <f t="shared" si="3"/>
        <v>1.3398180776313495E-2</v>
      </c>
      <c r="M18">
        <f t="shared" si="1"/>
        <v>4.0032924594520125E-2</v>
      </c>
      <c r="N18">
        <f t="shared" si="1"/>
        <v>4.6667668412716523E-2</v>
      </c>
      <c r="O18">
        <f t="shared" si="1"/>
        <v>2.3302412230933101E-2</v>
      </c>
    </row>
    <row r="19" spans="1:15">
      <c r="A19">
        <v>460</v>
      </c>
      <c r="B19">
        <v>48.36</v>
      </c>
      <c r="C19">
        <v>48.98</v>
      </c>
      <c r="D19">
        <v>49.63</v>
      </c>
      <c r="E19">
        <v>50.3</v>
      </c>
      <c r="G19">
        <f t="shared" si="2"/>
        <v>48.390466747206659</v>
      </c>
      <c r="H19">
        <f t="shared" ref="H19:H43" si="4">(15.79+0.01545*C$2)+(0.9749+0.00332*C$2)*POWER($A19,0.44)</f>
        <v>49.037858475223061</v>
      </c>
      <c r="I19">
        <f t="shared" ref="I19:I43" si="5">(15.79+0.01545*D$2)+(0.9749+0.00332*D$2)*POWER($A19,0.44)</f>
        <v>49.685250203239477</v>
      </c>
      <c r="J19">
        <f t="shared" ref="J19:J43" si="6">(15.79+0.01545*E$2)+(0.9749+0.00332*E$2)*POWER($A19,0.44)</f>
        <v>50.3326419312559</v>
      </c>
      <c r="L19">
        <f t="shared" si="3"/>
        <v>3.0466747206659761E-2</v>
      </c>
      <c r="M19">
        <f t="shared" ref="M19:M43" si="7">ABS(C19-H19)</f>
        <v>5.7858475223063977E-2</v>
      </c>
      <c r="N19">
        <f t="shared" ref="N19:N43" si="8">ABS(D19-I19)</f>
        <v>5.525020323947416E-2</v>
      </c>
      <c r="O19">
        <f t="shared" ref="O19:O43" si="9">ABS(E19-J19)</f>
        <v>3.2641931255902534E-2</v>
      </c>
    </row>
    <row r="20" spans="1:15">
      <c r="A20">
        <v>482.5</v>
      </c>
      <c r="B20">
        <v>48.95</v>
      </c>
      <c r="C20">
        <v>49.58</v>
      </c>
      <c r="D20">
        <v>50.23</v>
      </c>
      <c r="E20">
        <v>50.92</v>
      </c>
      <c r="G20">
        <f t="shared" si="2"/>
        <v>48.990853986347425</v>
      </c>
      <c r="H20">
        <f t="shared" si="4"/>
        <v>49.648711903043008</v>
      </c>
      <c r="I20">
        <f t="shared" si="5"/>
        <v>50.306569819738584</v>
      </c>
      <c r="J20">
        <f t="shared" si="6"/>
        <v>50.964427736434175</v>
      </c>
      <c r="L20">
        <f t="shared" si="3"/>
        <v>4.0853986347421767E-2</v>
      </c>
      <c r="M20">
        <f t="shared" si="7"/>
        <v>6.871190304300967E-2</v>
      </c>
      <c r="N20">
        <f t="shared" si="8"/>
        <v>7.6569819738587341E-2</v>
      </c>
      <c r="O20">
        <f t="shared" si="9"/>
        <v>4.4427736434172971E-2</v>
      </c>
    </row>
    <row r="21" spans="1:15">
      <c r="A21">
        <v>505</v>
      </c>
      <c r="B21">
        <v>49.53</v>
      </c>
      <c r="C21">
        <v>50.17</v>
      </c>
      <c r="D21">
        <v>50.83</v>
      </c>
      <c r="E21">
        <v>51.52</v>
      </c>
      <c r="G21">
        <f t="shared" si="2"/>
        <v>49.575758569902234</v>
      </c>
      <c r="H21">
        <f t="shared" si="4"/>
        <v>50.243812775478901</v>
      </c>
      <c r="I21">
        <f t="shared" si="5"/>
        <v>50.911866981055553</v>
      </c>
      <c r="J21">
        <f t="shared" si="6"/>
        <v>51.579921186632227</v>
      </c>
      <c r="L21">
        <f t="shared" si="3"/>
        <v>4.5758569902233148E-2</v>
      </c>
      <c r="M21">
        <f t="shared" si="7"/>
        <v>7.3812775478899084E-2</v>
      </c>
      <c r="N21">
        <f t="shared" si="8"/>
        <v>8.1866981055554788E-2</v>
      </c>
      <c r="O21">
        <f t="shared" si="9"/>
        <v>5.9921186632223566E-2</v>
      </c>
    </row>
    <row r="22" spans="1:15">
      <c r="A22">
        <v>527.5</v>
      </c>
      <c r="B22">
        <v>50.09</v>
      </c>
      <c r="C22">
        <v>50.74</v>
      </c>
      <c r="D22">
        <v>51.41</v>
      </c>
      <c r="E22">
        <v>52.12</v>
      </c>
      <c r="G22">
        <f t="shared" si="2"/>
        <v>50.146244015623665</v>
      </c>
      <c r="H22">
        <f t="shared" si="4"/>
        <v>50.824243149946952</v>
      </c>
      <c r="I22">
        <f t="shared" si="5"/>
        <v>51.502242284270238</v>
      </c>
      <c r="J22">
        <f t="shared" si="6"/>
        <v>52.180241418593539</v>
      </c>
      <c r="L22">
        <f t="shared" si="3"/>
        <v>5.624401562366188E-2</v>
      </c>
      <c r="M22">
        <f t="shared" si="7"/>
        <v>8.4243149946949814E-2</v>
      </c>
      <c r="N22">
        <f t="shared" si="8"/>
        <v>9.2242284270241726E-2</v>
      </c>
      <c r="O22">
        <f t="shared" si="9"/>
        <v>6.0241418593541596E-2</v>
      </c>
    </row>
    <row r="23" spans="1:15">
      <c r="A23">
        <v>550</v>
      </c>
      <c r="B23">
        <v>50.64</v>
      </c>
      <c r="C23">
        <v>51.3</v>
      </c>
      <c r="D23">
        <v>51.98</v>
      </c>
      <c r="E23">
        <v>52.7</v>
      </c>
      <c r="G23">
        <f t="shared" si="2"/>
        <v>50.703258989416568</v>
      </c>
      <c r="H23">
        <f t="shared" si="4"/>
        <v>51.390968229872655</v>
      </c>
      <c r="I23">
        <f t="shared" si="5"/>
        <v>52.078677470328742</v>
      </c>
      <c r="J23">
        <f t="shared" si="6"/>
        <v>52.766386710784843</v>
      </c>
      <c r="L23">
        <f t="shared" si="3"/>
        <v>6.3258989416567601E-2</v>
      </c>
      <c r="M23">
        <f t="shared" si="7"/>
        <v>9.0968229872657957E-2</v>
      </c>
      <c r="N23">
        <f t="shared" si="8"/>
        <v>9.8677470328745187E-2</v>
      </c>
      <c r="O23">
        <f t="shared" si="9"/>
        <v>6.6386710784840375E-2</v>
      </c>
    </row>
    <row r="24" spans="1:15">
      <c r="A24">
        <v>572.5</v>
      </c>
      <c r="B24">
        <v>51.18</v>
      </c>
      <c r="C24">
        <v>51.85</v>
      </c>
      <c r="D24">
        <v>52.54</v>
      </c>
      <c r="E24">
        <v>53.26</v>
      </c>
      <c r="G24">
        <f t="shared" si="2"/>
        <v>51.247653858536864</v>
      </c>
      <c r="H24">
        <f t="shared" si="4"/>
        <v>51.944853206451498</v>
      </c>
      <c r="I24">
        <f t="shared" si="5"/>
        <v>52.642052554366138</v>
      </c>
      <c r="J24">
        <f t="shared" si="6"/>
        <v>53.339251902280779</v>
      </c>
      <c r="L24">
        <f t="shared" si="3"/>
        <v>6.7653858536864675E-2</v>
      </c>
      <c r="M24">
        <f t="shared" si="7"/>
        <v>9.4853206451496419E-2</v>
      </c>
      <c r="N24">
        <f t="shared" si="8"/>
        <v>0.10205255436613925</v>
      </c>
      <c r="O24">
        <f t="shared" si="9"/>
        <v>7.9251902280780939E-2</v>
      </c>
    </row>
    <row r="25" spans="1:15">
      <c r="A25">
        <v>595</v>
      </c>
      <c r="B25">
        <v>51.71</v>
      </c>
      <c r="C25">
        <v>52.39</v>
      </c>
      <c r="D25">
        <v>53.09</v>
      </c>
      <c r="E25">
        <v>53.82</v>
      </c>
      <c r="G25">
        <f t="shared" si="2"/>
        <v>51.780194307251122</v>
      </c>
      <c r="H25">
        <f t="shared" si="4"/>
        <v>52.486677111662118</v>
      </c>
      <c r="I25">
        <f t="shared" si="5"/>
        <v>53.193159916073107</v>
      </c>
      <c r="J25">
        <f t="shared" si="6"/>
        <v>53.89964272048411</v>
      </c>
      <c r="L25">
        <f t="shared" si="3"/>
        <v>7.0194307251121302E-2</v>
      </c>
      <c r="M25">
        <f t="shared" si="7"/>
        <v>9.6677111662117454E-2</v>
      </c>
      <c r="N25">
        <f t="shared" si="8"/>
        <v>0.10315991607310337</v>
      </c>
      <c r="O25">
        <f t="shared" si="9"/>
        <v>7.9642720484109475E-2</v>
      </c>
    </row>
    <row r="26" spans="1:15">
      <c r="A26">
        <v>617.5</v>
      </c>
      <c r="B26">
        <v>52.23</v>
      </c>
      <c r="C26">
        <v>52.92</v>
      </c>
      <c r="D26">
        <v>53.63</v>
      </c>
      <c r="E26">
        <v>54.37</v>
      </c>
      <c r="G26">
        <f t="shared" si="2"/>
        <v>52.301572626867127</v>
      </c>
      <c r="H26">
        <f t="shared" si="4"/>
        <v>53.017144305109177</v>
      </c>
      <c r="I26">
        <f t="shared" si="5"/>
        <v>53.73271598335122</v>
      </c>
      <c r="J26">
        <f t="shared" si="6"/>
        <v>54.448287661593284</v>
      </c>
      <c r="L26">
        <f t="shared" si="3"/>
        <v>7.1572626867130396E-2</v>
      </c>
      <c r="M26">
        <f t="shared" si="7"/>
        <v>9.7144305109175377E-2</v>
      </c>
      <c r="N26">
        <f t="shared" si="8"/>
        <v>0.10271598335121723</v>
      </c>
      <c r="O26">
        <f t="shared" si="9"/>
        <v>7.8287661593286373E-2</v>
      </c>
    </row>
    <row r="27" spans="1:15">
      <c r="A27">
        <v>640</v>
      </c>
      <c r="B27">
        <v>52.75</v>
      </c>
      <c r="C27">
        <v>53.44</v>
      </c>
      <c r="D27">
        <v>54.16</v>
      </c>
      <c r="E27">
        <v>54.91</v>
      </c>
      <c r="G27">
        <f t="shared" si="2"/>
        <v>52.812417147062867</v>
      </c>
      <c r="H27">
        <f t="shared" si="4"/>
        <v>53.536894069763044</v>
      </c>
      <c r="I27">
        <f t="shared" si="5"/>
        <v>54.261370992463213</v>
      </c>
      <c r="J27">
        <f t="shared" si="6"/>
        <v>54.985847915163404</v>
      </c>
      <c r="L27">
        <f t="shared" si="3"/>
        <v>6.2417147062866718E-2</v>
      </c>
      <c r="M27">
        <f t="shared" si="7"/>
        <v>9.689406976304582E-2</v>
      </c>
      <c r="N27">
        <f t="shared" si="8"/>
        <v>0.10137099246321668</v>
      </c>
      <c r="O27">
        <f t="shared" si="9"/>
        <v>7.584791516340772E-2</v>
      </c>
    </row>
    <row r="28" spans="1:15">
      <c r="A28">
        <v>662.5</v>
      </c>
      <c r="B28">
        <v>53.25</v>
      </c>
      <c r="C28">
        <v>53.95</v>
      </c>
      <c r="D28">
        <v>54.68</v>
      </c>
      <c r="E28">
        <v>55.44</v>
      </c>
      <c r="G28">
        <f t="shared" si="2"/>
        <v>53.313300168673202</v>
      </c>
      <c r="H28">
        <f t="shared" si="4"/>
        <v>54.046508683033899</v>
      </c>
      <c r="I28">
        <f t="shared" si="5"/>
        <v>54.779717197394596</v>
      </c>
      <c r="J28">
        <f t="shared" si="6"/>
        <v>55.512925711755301</v>
      </c>
      <c r="L28">
        <f t="shared" si="3"/>
        <v>6.330016867320154E-2</v>
      </c>
      <c r="M28">
        <f t="shared" si="7"/>
        <v>9.6508683033896148E-2</v>
      </c>
      <c r="N28">
        <f t="shared" si="8"/>
        <v>9.9717197394596724E-2</v>
      </c>
      <c r="O28">
        <f t="shared" si="9"/>
        <v>7.2925711755303269E-2</v>
      </c>
    </row>
    <row r="29" spans="1:15">
      <c r="A29">
        <v>685</v>
      </c>
      <c r="B29">
        <v>53.75</v>
      </c>
      <c r="C29">
        <v>54.46</v>
      </c>
      <c r="D29">
        <v>55.2</v>
      </c>
      <c r="E29">
        <v>55.97</v>
      </c>
      <c r="G29">
        <f t="shared" si="2"/>
        <v>53.804744678515192</v>
      </c>
      <c r="H29">
        <f t="shared" si="4"/>
        <v>54.546520248652598</v>
      </c>
      <c r="I29">
        <f t="shared" si="5"/>
        <v>55.288295818790012</v>
      </c>
      <c r="J29">
        <f t="shared" si="6"/>
        <v>56.030071388927439</v>
      </c>
      <c r="L29">
        <f t="shared" si="3"/>
        <v>5.4744678515191936E-2</v>
      </c>
      <c r="M29">
        <f t="shared" si="7"/>
        <v>8.6520248652597331E-2</v>
      </c>
      <c r="N29">
        <f t="shared" si="8"/>
        <v>8.8295818790008695E-2</v>
      </c>
      <c r="O29">
        <f t="shared" si="9"/>
        <v>6.0071388927440239E-2</v>
      </c>
    </row>
    <row r="30" spans="1:15">
      <c r="A30">
        <v>707.5</v>
      </c>
      <c r="B30">
        <v>54.23</v>
      </c>
      <c r="C30">
        <v>54.95</v>
      </c>
      <c r="D30">
        <v>55.7</v>
      </c>
      <c r="E30">
        <v>56.48</v>
      </c>
      <c r="G30">
        <f t="shared" si="2"/>
        <v>54.287230066862314</v>
      </c>
      <c r="H30">
        <f t="shared" si="4"/>
        <v>55.037416513814179</v>
      </c>
      <c r="I30">
        <f t="shared" si="5"/>
        <v>55.787602960766037</v>
      </c>
      <c r="J30">
        <f t="shared" si="6"/>
        <v>56.537789407717909</v>
      </c>
      <c r="L30">
        <f t="shared" si="3"/>
        <v>5.723006686231713E-2</v>
      </c>
      <c r="M30">
        <f t="shared" si="7"/>
        <v>8.7416513814176255E-2</v>
      </c>
      <c r="N30">
        <f t="shared" si="8"/>
        <v>8.7602960766034244E-2</v>
      </c>
      <c r="O30">
        <f t="shared" si="9"/>
        <v>5.7789407717912411E-2</v>
      </c>
    </row>
    <row r="31" spans="1:15">
      <c r="A31">
        <v>730</v>
      </c>
      <c r="B31">
        <v>54.72</v>
      </c>
      <c r="C31">
        <v>55.44</v>
      </c>
      <c r="D31">
        <v>56.2</v>
      </c>
      <c r="E31">
        <v>56.99</v>
      </c>
      <c r="G31">
        <f t="shared" si="2"/>
        <v>54.761197022512597</v>
      </c>
      <c r="H31">
        <f t="shared" si="4"/>
        <v>55.519645849578716</v>
      </c>
      <c r="I31">
        <f t="shared" si="5"/>
        <v>56.278094676644827</v>
      </c>
      <c r="J31">
        <f t="shared" si="6"/>
        <v>57.036543503710945</v>
      </c>
      <c r="L31">
        <f t="shared" si="3"/>
        <v>4.119702251259838E-2</v>
      </c>
      <c r="M31">
        <f t="shared" si="7"/>
        <v>7.9645849578717787E-2</v>
      </c>
      <c r="N31">
        <f t="shared" si="8"/>
        <v>7.8094676644823835E-2</v>
      </c>
      <c r="O31">
        <f t="shared" si="9"/>
        <v>4.6543503710942957E-2</v>
      </c>
    </row>
    <row r="32" spans="1:15">
      <c r="A32">
        <v>752.5</v>
      </c>
      <c r="B32">
        <v>55.19</v>
      </c>
      <c r="C32">
        <v>55.93</v>
      </c>
      <c r="D32">
        <v>56.69</v>
      </c>
      <c r="E32">
        <v>57.49</v>
      </c>
      <c r="G32">
        <f t="shared" si="2"/>
        <v>55.227051745293302</v>
      </c>
      <c r="H32">
        <f t="shared" si="4"/>
        <v>55.993621536810096</v>
      </c>
      <c r="I32">
        <f t="shared" si="5"/>
        <v>56.76019132832689</v>
      </c>
      <c r="J32">
        <f t="shared" si="6"/>
        <v>57.526761119843698</v>
      </c>
      <c r="L32">
        <f t="shared" si="3"/>
        <v>3.705174529330435E-2</v>
      </c>
      <c r="M32">
        <f t="shared" si="7"/>
        <v>6.3621536810096302E-2</v>
      </c>
      <c r="N32">
        <f t="shared" si="8"/>
        <v>7.0191328326892233E-2</v>
      </c>
      <c r="O32">
        <f t="shared" si="9"/>
        <v>3.6761119843696122E-2</v>
      </c>
    </row>
    <row r="33" spans="1:15">
      <c r="A33">
        <v>775</v>
      </c>
      <c r="B33">
        <v>55.66</v>
      </c>
      <c r="C33">
        <v>56.4</v>
      </c>
      <c r="D33">
        <v>57.18</v>
      </c>
      <c r="E33">
        <v>57.98</v>
      </c>
      <c r="G33">
        <f t="shared" si="2"/>
        <v>55.685169588618784</v>
      </c>
      <c r="H33">
        <f t="shared" si="4"/>
        <v>56.459725472232407</v>
      </c>
      <c r="I33">
        <f t="shared" si="5"/>
        <v>57.234281355846022</v>
      </c>
      <c r="J33">
        <f t="shared" si="6"/>
        <v>58.008837239459652</v>
      </c>
      <c r="L33">
        <f t="shared" si="3"/>
        <v>2.5169588618787486E-2</v>
      </c>
      <c r="M33">
        <f t="shared" si="7"/>
        <v>5.9725472232408094E-2</v>
      </c>
      <c r="N33">
        <f t="shared" si="8"/>
        <v>5.428135584602245E-2</v>
      </c>
      <c r="O33">
        <f t="shared" si="9"/>
        <v>2.8837239459654995E-2</v>
      </c>
    </row>
    <row r="34" spans="1:15">
      <c r="A34">
        <v>797.5</v>
      </c>
      <c r="B34">
        <v>56.12</v>
      </c>
      <c r="C34">
        <v>56.88</v>
      </c>
      <c r="D34">
        <v>57.66</v>
      </c>
      <c r="E34">
        <v>58.47</v>
      </c>
      <c r="G34">
        <f t="shared" si="2"/>
        <v>56.135898223424739</v>
      </c>
      <c r="H34">
        <f t="shared" si="4"/>
        <v>56.91831138751909</v>
      </c>
      <c r="I34">
        <f t="shared" si="5"/>
        <v>57.700724551613447</v>
      </c>
      <c r="J34">
        <f t="shared" si="6"/>
        <v>58.483137715707812</v>
      </c>
      <c r="L34">
        <f t="shared" si="3"/>
        <v>1.5898223424741786E-2</v>
      </c>
      <c r="M34">
        <f t="shared" si="7"/>
        <v>3.8311387519087248E-2</v>
      </c>
      <c r="N34">
        <f t="shared" si="8"/>
        <v>4.0724551613450899E-2</v>
      </c>
      <c r="O34">
        <f t="shared" si="9"/>
        <v>1.3137715707813413E-2</v>
      </c>
    </row>
    <row r="35" spans="1:15">
      <c r="A35">
        <v>820</v>
      </c>
      <c r="B35">
        <v>56.58</v>
      </c>
      <c r="C35">
        <v>57.34</v>
      </c>
      <c r="D35">
        <v>58.13</v>
      </c>
      <c r="E35">
        <v>58.96</v>
      </c>
      <c r="G35">
        <f t="shared" si="2"/>
        <v>56.579560398020426</v>
      </c>
      <c r="H35">
        <f t="shared" si="4"/>
        <v>57.369707657256065</v>
      </c>
      <c r="I35">
        <f t="shared" si="5"/>
        <v>58.159854916491703</v>
      </c>
      <c r="J35">
        <f t="shared" si="6"/>
        <v>58.950002175727349</v>
      </c>
      <c r="L35">
        <f t="shared" si="3"/>
        <v>4.3960197957204628E-4</v>
      </c>
      <c r="M35">
        <f t="shared" si="7"/>
        <v>2.9707657256061282E-2</v>
      </c>
      <c r="N35">
        <f t="shared" si="8"/>
        <v>2.9854916491700578E-2</v>
      </c>
      <c r="O35">
        <f t="shared" si="9"/>
        <v>9.9978242726521671E-3</v>
      </c>
    </row>
    <row r="36" spans="1:15">
      <c r="A36">
        <v>842.5</v>
      </c>
      <c r="B36">
        <v>57.03</v>
      </c>
      <c r="C36">
        <v>57.8</v>
      </c>
      <c r="D36">
        <v>58.6</v>
      </c>
      <c r="E36">
        <v>59.43</v>
      </c>
      <c r="G36">
        <f t="shared" si="2"/>
        <v>57.016456355074133</v>
      </c>
      <c r="H36">
        <f t="shared" si="4"/>
        <v>57.814219758060986</v>
      </c>
      <c r="I36">
        <f t="shared" si="5"/>
        <v>58.611983161047831</v>
      </c>
      <c r="J36">
        <f t="shared" si="6"/>
        <v>59.409746564034691</v>
      </c>
      <c r="L36">
        <f t="shared" si="3"/>
        <v>1.3543644925867682E-2</v>
      </c>
      <c r="M36">
        <f t="shared" si="7"/>
        <v>1.4219758060988852E-2</v>
      </c>
      <c r="N36">
        <f t="shared" si="8"/>
        <v>1.1983161047830038E-2</v>
      </c>
      <c r="O36">
        <f t="shared" si="9"/>
        <v>2.0253435965308597E-2</v>
      </c>
    </row>
    <row r="37" spans="1:15">
      <c r="A37">
        <v>865</v>
      </c>
      <c r="B37">
        <v>57.48</v>
      </c>
      <c r="C37">
        <v>58.26</v>
      </c>
      <c r="D37">
        <v>59.06</v>
      </c>
      <c r="E37">
        <v>59.9</v>
      </c>
      <c r="G37">
        <f t="shared" si="2"/>
        <v>57.446865956295667</v>
      </c>
      <c r="H37">
        <f t="shared" si="4"/>
        <v>58.252132430304073</v>
      </c>
      <c r="I37">
        <f t="shared" si="5"/>
        <v>59.057398904312478</v>
      </c>
      <c r="J37">
        <f t="shared" si="6"/>
        <v>59.862665378320898</v>
      </c>
      <c r="L37">
        <f t="shared" si="3"/>
        <v>3.3134043704329486E-2</v>
      </c>
      <c r="M37">
        <f t="shared" si="7"/>
        <v>7.8675696959251695E-3</v>
      </c>
      <c r="N37">
        <f t="shared" si="8"/>
        <v>2.6010956875239799E-3</v>
      </c>
      <c r="O37">
        <f t="shared" si="9"/>
        <v>3.7334621679100621E-2</v>
      </c>
    </row>
    <row r="38" spans="1:15">
      <c r="A38">
        <v>887.5</v>
      </c>
      <c r="B38">
        <v>57.92</v>
      </c>
      <c r="C38">
        <v>58.71</v>
      </c>
      <c r="D38">
        <v>59.52</v>
      </c>
      <c r="E38">
        <v>60.37</v>
      </c>
      <c r="G38">
        <f t="shared" si="2"/>
        <v>57.871050556808363</v>
      </c>
      <c r="H38">
        <f t="shared" si="4"/>
        <v>58.683711585154924</v>
      </c>
      <c r="I38">
        <f t="shared" si="5"/>
        <v>59.496372613501492</v>
      </c>
      <c r="J38">
        <f t="shared" si="6"/>
        <v>60.309033641848075</v>
      </c>
      <c r="L38">
        <f t="shared" si="3"/>
        <v>4.8949443191638409E-2</v>
      </c>
      <c r="M38">
        <f t="shared" si="7"/>
        <v>2.6288414845076602E-2</v>
      </c>
      <c r="N38">
        <f t="shared" si="8"/>
        <v>2.3627386498510816E-2</v>
      </c>
      <c r="O38">
        <f t="shared" si="9"/>
        <v>6.0966358151922861E-2</v>
      </c>
    </row>
    <row r="39" spans="1:15">
      <c r="A39">
        <v>910</v>
      </c>
      <c r="B39">
        <v>58.36</v>
      </c>
      <c r="C39">
        <v>59.15</v>
      </c>
      <c r="D39">
        <v>59.98</v>
      </c>
      <c r="E39">
        <v>60.83</v>
      </c>
      <c r="G39">
        <f t="shared" si="2"/>
        <v>58.289254664263467</v>
      </c>
      <c r="H39">
        <f t="shared" si="4"/>
        <v>59.109205992619223</v>
      </c>
      <c r="I39">
        <f t="shared" si="5"/>
        <v>59.92915732097498</v>
      </c>
      <c r="J39">
        <f t="shared" si="6"/>
        <v>60.749108649330751</v>
      </c>
      <c r="L39">
        <f t="shared" si="3"/>
        <v>7.0745335736532411E-2</v>
      </c>
      <c r="M39">
        <f t="shared" si="7"/>
        <v>4.0794007380775099E-2</v>
      </c>
      <c r="N39">
        <f t="shared" si="8"/>
        <v>5.0842679025016935E-2</v>
      </c>
      <c r="O39">
        <f t="shared" si="9"/>
        <v>8.0891350669247686E-2</v>
      </c>
    </row>
    <row r="40" spans="1:15">
      <c r="A40">
        <v>932.5</v>
      </c>
      <c r="B40">
        <v>58.8</v>
      </c>
      <c r="C40">
        <v>59.59</v>
      </c>
      <c r="D40">
        <v>60.42</v>
      </c>
      <c r="E40">
        <v>61.29</v>
      </c>
      <c r="G40">
        <f t="shared" si="2"/>
        <v>58.701707412101001</v>
      </c>
      <c r="H40">
        <f t="shared" si="4"/>
        <v>59.528848780482072</v>
      </c>
      <c r="I40">
        <f t="shared" si="5"/>
        <v>60.355990148863143</v>
      </c>
      <c r="J40">
        <f t="shared" si="6"/>
        <v>61.18313151724422</v>
      </c>
      <c r="L40">
        <f t="shared" si="3"/>
        <v>9.8292587898995976E-2</v>
      </c>
      <c r="M40">
        <f t="shared" si="7"/>
        <v>6.1151219517931565E-2</v>
      </c>
      <c r="N40">
        <f t="shared" si="8"/>
        <v>6.4009851136859197E-2</v>
      </c>
      <c r="O40">
        <f t="shared" si="9"/>
        <v>0.10686848275577887</v>
      </c>
    </row>
    <row r="41" spans="1:15">
      <c r="A41">
        <v>955</v>
      </c>
      <c r="B41">
        <v>59.23</v>
      </c>
      <c r="C41">
        <v>60.03</v>
      </c>
      <c r="D41">
        <v>60.87</v>
      </c>
      <c r="E41">
        <v>61.74</v>
      </c>
      <c r="G41">
        <f t="shared" si="2"/>
        <v>59.108623871734501</v>
      </c>
      <c r="H41">
        <f t="shared" si="4"/>
        <v>59.942858769367255</v>
      </c>
      <c r="I41">
        <f t="shared" si="5"/>
        <v>60.77709366700001</v>
      </c>
      <c r="J41">
        <f t="shared" si="6"/>
        <v>61.611328564632771</v>
      </c>
      <c r="L41">
        <f t="shared" si="3"/>
        <v>0.12137612826549571</v>
      </c>
      <c r="M41">
        <f t="shared" si="7"/>
        <v>8.7141230632745703E-2</v>
      </c>
      <c r="N41">
        <f t="shared" si="8"/>
        <v>9.290633299998774E-2</v>
      </c>
      <c r="O41">
        <f t="shared" si="9"/>
        <v>0.12867143536723091</v>
      </c>
    </row>
    <row r="42" spans="1:15">
      <c r="A42">
        <v>977.5</v>
      </c>
      <c r="B42">
        <v>59.65</v>
      </c>
      <c r="C42">
        <v>60.46</v>
      </c>
      <c r="D42">
        <v>61.31</v>
      </c>
      <c r="E42">
        <v>62.19</v>
      </c>
      <c r="G42">
        <f t="shared" si="2"/>
        <v>59.510206224631915</v>
      </c>
      <c r="H42">
        <f t="shared" si="4"/>
        <v>60.351441665250327</v>
      </c>
      <c r="I42">
        <f t="shared" si="5"/>
        <v>61.192677105868746</v>
      </c>
      <c r="J42">
        <f t="shared" si="6"/>
        <v>62.033912546487173</v>
      </c>
      <c r="L42">
        <f t="shared" si="3"/>
        <v>0.13979377536808357</v>
      </c>
      <c r="M42">
        <f t="shared" si="7"/>
        <v>0.10855833474967369</v>
      </c>
      <c r="N42">
        <f t="shared" si="8"/>
        <v>0.11732289413125585</v>
      </c>
      <c r="O42">
        <f t="shared" si="9"/>
        <v>0.15608745351282494</v>
      </c>
    </row>
    <row r="43" spans="1:15">
      <c r="A43">
        <v>1000</v>
      </c>
      <c r="B43">
        <v>60.07</v>
      </c>
      <c r="C43">
        <v>60.89</v>
      </c>
      <c r="D43">
        <v>61.75</v>
      </c>
      <c r="E43">
        <v>62.63</v>
      </c>
      <c r="G43">
        <f t="shared" si="2"/>
        <v>59.906644812115182</v>
      </c>
      <c r="H43">
        <f t="shared" si="4"/>
        <v>60.754791127558718</v>
      </c>
      <c r="I43">
        <f t="shared" si="5"/>
        <v>61.602937443002254</v>
      </c>
      <c r="J43">
        <f t="shared" si="6"/>
        <v>62.451083758445805</v>
      </c>
      <c r="L43">
        <f t="shared" si="3"/>
        <v>0.16335518788481806</v>
      </c>
      <c r="M43">
        <f t="shared" si="7"/>
        <v>0.13520887244128232</v>
      </c>
      <c r="N43">
        <f t="shared" si="8"/>
        <v>0.14706255699774573</v>
      </c>
      <c r="O43">
        <f t="shared" si="9"/>
        <v>0.17891624155419805</v>
      </c>
    </row>
    <row r="46" spans="1:15">
      <c r="E46">
        <v>34</v>
      </c>
      <c r="F46">
        <v>34</v>
      </c>
    </row>
    <row r="47" spans="1:15">
      <c r="E47">
        <v>63</v>
      </c>
      <c r="F47">
        <v>63</v>
      </c>
    </row>
  </sheetData>
  <mergeCells count="1">
    <mergeCell ref="F1:Q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"/>
  <sheetViews>
    <sheetView topLeftCell="A3" workbookViewId="0">
      <selection activeCell="F3" sqref="F3:H43"/>
    </sheetView>
  </sheetViews>
  <sheetFormatPr defaultRowHeight="13.5"/>
  <sheetData>
    <row r="1" spans="1:16">
      <c r="A1" t="s">
        <v>3</v>
      </c>
      <c r="B1" t="s">
        <v>1</v>
      </c>
      <c r="C1" t="s">
        <v>1</v>
      </c>
      <c r="D1" t="s">
        <v>1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t="s">
        <v>4</v>
      </c>
      <c r="B2">
        <v>500</v>
      </c>
      <c r="C2">
        <v>700</v>
      </c>
      <c r="D2">
        <v>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280</v>
      </c>
      <c r="B3">
        <v>49.4</v>
      </c>
      <c r="C3">
        <v>54.07</v>
      </c>
      <c r="D3">
        <v>58.17</v>
      </c>
      <c r="F3">
        <f>(15.79+0.01545*$A3)+(0.9749+0.00332*$A3)*POWER(B$2,0.44)</f>
        <v>49.447061391332639</v>
      </c>
      <c r="G3">
        <f t="shared" ref="G3:H3" si="0">(15.79+0.01545*$A3)+(0.9749+0.00332*$A3)*POWER(C$2,0.44)</f>
        <v>54.127369111551729</v>
      </c>
      <c r="H3">
        <f t="shared" si="0"/>
        <v>58.104109497472265</v>
      </c>
      <c r="J3">
        <f>ABS(B3-F3)</f>
        <v>4.7061391332640312E-2</v>
      </c>
      <c r="K3">
        <f t="shared" ref="K3:L3" si="1">ABS(C3-G3)</f>
        <v>5.7369111551729191E-2</v>
      </c>
      <c r="L3">
        <f t="shared" si="1"/>
        <v>6.5890502527736317E-2</v>
      </c>
      <c r="N3">
        <f>MAX(J3:L43)</f>
        <v>9.8260617519457583E-2</v>
      </c>
    </row>
    <row r="4" spans="1:16">
      <c r="A4">
        <v>280.8</v>
      </c>
      <c r="B4">
        <v>49.45</v>
      </c>
      <c r="C4">
        <v>54.12</v>
      </c>
      <c r="D4">
        <v>58.23</v>
      </c>
      <c r="F4">
        <f t="shared" ref="F4:F43" si="2">(15.79+0.01545*$A4)+(0.9749+0.00332*$A4)*POWER(B$2,0.44)</f>
        <v>49.500326247754472</v>
      </c>
      <c r="G4">
        <f t="shared" ref="G4:G43" si="3">(15.79+0.01545*$A4)+(0.9749+0.00332*$A4)*POWER(C$2,0.44)</f>
        <v>54.187161086537436</v>
      </c>
      <c r="H4">
        <f t="shared" ref="H4:H43" si="4">(15.79+0.01545*$A4)+(0.9749+0.00332*$A4)*POWER(D$2,0.44)</f>
        <v>58.169447401817386</v>
      </c>
      <c r="J4">
        <f t="shared" ref="J4:J43" si="5">ABS(B4-F4)</f>
        <v>5.0326247754469478E-2</v>
      </c>
      <c r="K4">
        <f t="shared" ref="K4:K43" si="6">ABS(C4-G4)</f>
        <v>6.7161086537439019E-2</v>
      </c>
      <c r="L4">
        <f t="shared" ref="L4:L43" si="7">ABS(D4-H4)</f>
        <v>6.0552598182610495E-2</v>
      </c>
    </row>
    <row r="5" spans="1:16">
      <c r="A5">
        <v>281.5</v>
      </c>
      <c r="B5">
        <v>49.49</v>
      </c>
      <c r="C5">
        <v>54.18</v>
      </c>
      <c r="D5">
        <v>58.28</v>
      </c>
      <c r="F5">
        <f t="shared" si="2"/>
        <v>49.546932997123562</v>
      </c>
      <c r="G5">
        <f t="shared" si="3"/>
        <v>54.239479064649927</v>
      </c>
      <c r="H5">
        <f t="shared" si="4"/>
        <v>58.226618068119365</v>
      </c>
      <c r="J5">
        <f t="shared" si="5"/>
        <v>5.6932997123560369E-2</v>
      </c>
      <c r="K5">
        <f t="shared" si="6"/>
        <v>5.9479064649927693E-2</v>
      </c>
      <c r="L5">
        <f t="shared" si="7"/>
        <v>5.3381931880636557E-2</v>
      </c>
    </row>
    <row r="6" spans="1:16">
      <c r="A6">
        <v>282.2</v>
      </c>
      <c r="B6">
        <v>49.54</v>
      </c>
      <c r="C6">
        <v>54.23</v>
      </c>
      <c r="D6">
        <v>58.34</v>
      </c>
      <c r="F6">
        <f t="shared" si="2"/>
        <v>49.593539746492674</v>
      </c>
      <c r="G6">
        <f t="shared" si="3"/>
        <v>54.291797042762425</v>
      </c>
      <c r="H6">
        <f t="shared" si="4"/>
        <v>58.28378873442135</v>
      </c>
      <c r="J6">
        <f t="shared" si="5"/>
        <v>5.3539746492674567E-2</v>
      </c>
      <c r="K6">
        <f t="shared" si="6"/>
        <v>6.1797042762428589E-2</v>
      </c>
      <c r="L6">
        <f t="shared" si="7"/>
        <v>5.6211265578653524E-2</v>
      </c>
    </row>
    <row r="7" spans="1:16">
      <c r="A7">
        <v>283</v>
      </c>
      <c r="B7">
        <v>49.59</v>
      </c>
      <c r="C7">
        <v>54.28</v>
      </c>
      <c r="D7">
        <v>58.4</v>
      </c>
      <c r="F7">
        <f t="shared" si="2"/>
        <v>49.646804602914507</v>
      </c>
      <c r="G7">
        <f t="shared" si="3"/>
        <v>54.351589017748125</v>
      </c>
      <c r="H7">
        <f t="shared" si="4"/>
        <v>58.349126638766478</v>
      </c>
      <c r="J7">
        <f t="shared" si="5"/>
        <v>5.6804602914503732E-2</v>
      </c>
      <c r="K7">
        <f t="shared" si="6"/>
        <v>7.1589017748124206E-2</v>
      </c>
      <c r="L7">
        <f t="shared" si="7"/>
        <v>5.0873361233520598E-2</v>
      </c>
    </row>
    <row r="8" spans="1:16">
      <c r="A8">
        <v>283.8</v>
      </c>
      <c r="B8">
        <v>49.64</v>
      </c>
      <c r="C8">
        <v>54.34</v>
      </c>
      <c r="D8">
        <v>58.46</v>
      </c>
      <c r="F8">
        <f t="shared" si="2"/>
        <v>49.700069459336333</v>
      </c>
      <c r="G8">
        <f t="shared" si="3"/>
        <v>54.411380992733839</v>
      </c>
      <c r="H8">
        <f t="shared" si="4"/>
        <v>58.414464543111592</v>
      </c>
      <c r="J8">
        <f t="shared" si="5"/>
        <v>6.0069459336332898E-2</v>
      </c>
      <c r="K8">
        <f t="shared" si="6"/>
        <v>7.1380992733836024E-2</v>
      </c>
      <c r="L8">
        <f t="shared" si="7"/>
        <v>4.5535456888408987E-2</v>
      </c>
    </row>
    <row r="9" spans="1:16">
      <c r="A9">
        <v>284.5</v>
      </c>
      <c r="B9">
        <v>49.68</v>
      </c>
      <c r="C9">
        <v>54.39</v>
      </c>
      <c r="D9">
        <v>58.52</v>
      </c>
      <c r="F9">
        <f t="shared" si="2"/>
        <v>49.746676208705438</v>
      </c>
      <c r="G9">
        <f t="shared" si="3"/>
        <v>54.46369897084633</v>
      </c>
      <c r="H9">
        <f t="shared" si="4"/>
        <v>58.471635209413577</v>
      </c>
      <c r="J9">
        <f t="shared" si="5"/>
        <v>6.6676208705438E-2</v>
      </c>
      <c r="K9">
        <f t="shared" si="6"/>
        <v>7.3698970846329814E-2</v>
      </c>
      <c r="L9">
        <f t="shared" si="7"/>
        <v>4.8364790586425954E-2</v>
      </c>
    </row>
    <row r="10" spans="1:16">
      <c r="A10">
        <v>285.3</v>
      </c>
      <c r="B10">
        <v>49.73</v>
      </c>
      <c r="C10">
        <v>54.44</v>
      </c>
      <c r="D10">
        <v>58.58</v>
      </c>
      <c r="F10">
        <f t="shared" si="2"/>
        <v>49.799941065127271</v>
      </c>
      <c r="G10">
        <f t="shared" si="3"/>
        <v>54.523490945832044</v>
      </c>
      <c r="H10">
        <f t="shared" si="4"/>
        <v>58.536973113758705</v>
      </c>
      <c r="J10">
        <f t="shared" si="5"/>
        <v>6.9941065127274271E-2</v>
      </c>
      <c r="K10">
        <f t="shared" si="6"/>
        <v>8.3490945832046748E-2</v>
      </c>
      <c r="L10">
        <f t="shared" si="7"/>
        <v>4.3026886241293028E-2</v>
      </c>
    </row>
    <row r="11" spans="1:16">
      <c r="A11">
        <v>286</v>
      </c>
      <c r="B11">
        <v>49.78</v>
      </c>
      <c r="C11">
        <v>54.5</v>
      </c>
      <c r="D11">
        <v>58.64</v>
      </c>
      <c r="F11">
        <f t="shared" si="2"/>
        <v>49.846547814496375</v>
      </c>
      <c r="G11">
        <f t="shared" si="3"/>
        <v>54.575808923944535</v>
      </c>
      <c r="H11">
        <f t="shared" si="4"/>
        <v>58.594143780060683</v>
      </c>
      <c r="J11">
        <f t="shared" si="5"/>
        <v>6.6547814496374258E-2</v>
      </c>
      <c r="K11">
        <f t="shared" si="6"/>
        <v>7.5808923944535422E-2</v>
      </c>
      <c r="L11">
        <f t="shared" si="7"/>
        <v>4.58562199393171E-2</v>
      </c>
    </row>
    <row r="12" spans="1:16">
      <c r="A12">
        <v>286.8</v>
      </c>
      <c r="B12">
        <v>49.83</v>
      </c>
      <c r="C12">
        <v>54.55</v>
      </c>
      <c r="D12">
        <v>58.7</v>
      </c>
      <c r="F12">
        <f t="shared" si="2"/>
        <v>49.899812670918209</v>
      </c>
      <c r="G12">
        <f t="shared" si="3"/>
        <v>54.63560089893025</v>
      </c>
      <c r="H12">
        <f t="shared" si="4"/>
        <v>58.659481684405812</v>
      </c>
      <c r="J12">
        <f t="shared" si="5"/>
        <v>6.9812670918210529E-2</v>
      </c>
      <c r="K12">
        <f t="shared" si="6"/>
        <v>8.5600898930252356E-2</v>
      </c>
      <c r="L12">
        <f t="shared" si="7"/>
        <v>4.0518315594191279E-2</v>
      </c>
    </row>
    <row r="13" spans="1:16">
      <c r="A13">
        <v>287.5</v>
      </c>
      <c r="B13">
        <v>49.88</v>
      </c>
      <c r="C13">
        <v>54.61</v>
      </c>
      <c r="D13">
        <v>58.76</v>
      </c>
      <c r="F13">
        <f t="shared" si="2"/>
        <v>49.946419420287313</v>
      </c>
      <c r="G13">
        <f t="shared" si="3"/>
        <v>54.687918877042733</v>
      </c>
      <c r="H13">
        <f t="shared" si="4"/>
        <v>58.71665235070779</v>
      </c>
      <c r="J13">
        <f t="shared" si="5"/>
        <v>6.6419420287310516E-2</v>
      </c>
      <c r="K13">
        <f t="shared" si="6"/>
        <v>7.7918877042733925E-2</v>
      </c>
      <c r="L13">
        <f t="shared" si="7"/>
        <v>4.3347649292208246E-2</v>
      </c>
    </row>
    <row r="14" spans="1:16">
      <c r="A14">
        <v>288.3</v>
      </c>
      <c r="B14">
        <v>49.92</v>
      </c>
      <c r="C14">
        <v>54.66</v>
      </c>
      <c r="D14">
        <v>58.82</v>
      </c>
      <c r="F14">
        <f t="shared" si="2"/>
        <v>49.999684276709147</v>
      </c>
      <c r="G14">
        <f t="shared" si="3"/>
        <v>54.747710852028447</v>
      </c>
      <c r="H14">
        <f t="shared" si="4"/>
        <v>58.781990255052918</v>
      </c>
      <c r="J14">
        <f t="shared" si="5"/>
        <v>7.9684276709144797E-2</v>
      </c>
      <c r="K14">
        <f t="shared" si="6"/>
        <v>8.7710852028450859E-2</v>
      </c>
      <c r="L14">
        <f t="shared" si="7"/>
        <v>3.8009744947082424E-2</v>
      </c>
    </row>
    <row r="15" spans="1:16">
      <c r="A15">
        <v>289</v>
      </c>
      <c r="B15">
        <v>49.97</v>
      </c>
      <c r="C15">
        <v>54.72</v>
      </c>
      <c r="D15">
        <v>58.88</v>
      </c>
      <c r="F15">
        <f t="shared" si="2"/>
        <v>50.046291026078244</v>
      </c>
      <c r="G15">
        <f t="shared" si="3"/>
        <v>54.800028830140938</v>
      </c>
      <c r="H15">
        <f t="shared" si="4"/>
        <v>58.839160921354889</v>
      </c>
      <c r="J15">
        <f t="shared" si="5"/>
        <v>7.6291026078244784E-2</v>
      </c>
      <c r="K15">
        <f t="shared" si="6"/>
        <v>8.0028830140939533E-2</v>
      </c>
      <c r="L15">
        <f t="shared" si="7"/>
        <v>4.0839078645113602E-2</v>
      </c>
    </row>
    <row r="16" spans="1:16">
      <c r="A16">
        <v>289.8</v>
      </c>
      <c r="B16">
        <v>50.02</v>
      </c>
      <c r="C16">
        <v>54.77</v>
      </c>
      <c r="D16">
        <v>58.94</v>
      </c>
      <c r="F16">
        <f t="shared" si="2"/>
        <v>50.099555882500077</v>
      </c>
      <c r="G16">
        <f t="shared" si="3"/>
        <v>54.859820805126652</v>
      </c>
      <c r="H16">
        <f t="shared" si="4"/>
        <v>58.904498825700017</v>
      </c>
      <c r="J16">
        <f t="shared" si="5"/>
        <v>7.9555882500073949E-2</v>
      </c>
      <c r="K16">
        <f t="shared" si="6"/>
        <v>8.9820805126649361E-2</v>
      </c>
      <c r="L16">
        <f t="shared" si="7"/>
        <v>3.5501174299980676E-2</v>
      </c>
    </row>
    <row r="17" spans="1:12">
      <c r="A17">
        <v>290.5</v>
      </c>
      <c r="B17">
        <v>50.07</v>
      </c>
      <c r="C17">
        <v>54.82</v>
      </c>
      <c r="D17">
        <v>59</v>
      </c>
      <c r="F17">
        <f t="shared" si="2"/>
        <v>50.146162631869181</v>
      </c>
      <c r="G17">
        <f t="shared" si="3"/>
        <v>54.912138783239143</v>
      </c>
      <c r="H17">
        <f t="shared" si="4"/>
        <v>58.961669492001995</v>
      </c>
      <c r="J17">
        <f t="shared" si="5"/>
        <v>7.6162631869181041E-2</v>
      </c>
      <c r="K17">
        <f t="shared" si="6"/>
        <v>9.2138783239143152E-2</v>
      </c>
      <c r="L17">
        <f t="shared" si="7"/>
        <v>3.8330507998004748E-2</v>
      </c>
    </row>
    <row r="18" spans="1:12">
      <c r="A18">
        <v>291.3</v>
      </c>
      <c r="B18">
        <v>50.12</v>
      </c>
      <c r="C18">
        <v>54.88</v>
      </c>
      <c r="D18">
        <v>59.06</v>
      </c>
      <c r="F18">
        <f t="shared" si="2"/>
        <v>50.199427488291022</v>
      </c>
      <c r="G18">
        <f t="shared" si="3"/>
        <v>54.971930758224858</v>
      </c>
      <c r="H18">
        <f t="shared" si="4"/>
        <v>59.027007396347123</v>
      </c>
      <c r="J18">
        <f t="shared" si="5"/>
        <v>7.9427488291024417E-2</v>
      </c>
      <c r="K18">
        <f t="shared" si="6"/>
        <v>9.1930758224854969E-2</v>
      </c>
      <c r="L18">
        <f t="shared" si="7"/>
        <v>3.2992603652878927E-2</v>
      </c>
    </row>
    <row r="19" spans="1:12">
      <c r="A19">
        <v>292</v>
      </c>
      <c r="B19">
        <v>50.17</v>
      </c>
      <c r="C19">
        <v>54.93</v>
      </c>
      <c r="D19">
        <v>59.12</v>
      </c>
      <c r="F19">
        <f t="shared" si="2"/>
        <v>50.246034237660119</v>
      </c>
      <c r="G19">
        <f t="shared" si="3"/>
        <v>55.024248736337348</v>
      </c>
      <c r="H19">
        <f t="shared" si="4"/>
        <v>59.084178062649109</v>
      </c>
      <c r="J19">
        <f t="shared" si="5"/>
        <v>7.6034237660117299E-2</v>
      </c>
      <c r="K19">
        <f t="shared" si="6"/>
        <v>9.424873633734876E-2</v>
      </c>
      <c r="L19">
        <f t="shared" si="7"/>
        <v>3.5821937350888788E-2</v>
      </c>
    </row>
    <row r="20" spans="1:12">
      <c r="A20">
        <v>292.8</v>
      </c>
      <c r="B20">
        <v>50.22</v>
      </c>
      <c r="C20">
        <v>54.99</v>
      </c>
      <c r="D20">
        <v>59.18</v>
      </c>
      <c r="F20">
        <f t="shared" si="2"/>
        <v>50.299299094081945</v>
      </c>
      <c r="G20">
        <f t="shared" si="3"/>
        <v>55.084040711323055</v>
      </c>
      <c r="H20">
        <f t="shared" si="4"/>
        <v>59.14951596699423</v>
      </c>
      <c r="J20">
        <f t="shared" si="5"/>
        <v>7.9299094081946464E-2</v>
      </c>
      <c r="K20">
        <f t="shared" si="6"/>
        <v>9.4040711323053472E-2</v>
      </c>
      <c r="L20">
        <f t="shared" si="7"/>
        <v>3.0484033005770073E-2</v>
      </c>
    </row>
    <row r="21" spans="1:12">
      <c r="A21">
        <v>293.5</v>
      </c>
      <c r="B21">
        <v>50.27</v>
      </c>
      <c r="C21">
        <v>55.05</v>
      </c>
      <c r="D21">
        <v>59.24</v>
      </c>
      <c r="F21">
        <f t="shared" si="2"/>
        <v>50.345905843451057</v>
      </c>
      <c r="G21">
        <f t="shared" si="3"/>
        <v>55.136358689435554</v>
      </c>
      <c r="H21">
        <f t="shared" si="4"/>
        <v>59.206686633296215</v>
      </c>
      <c r="J21">
        <f t="shared" si="5"/>
        <v>7.5905843451053556E-2</v>
      </c>
      <c r="K21">
        <f t="shared" si="6"/>
        <v>8.6358689435556357E-2</v>
      </c>
      <c r="L21">
        <f t="shared" si="7"/>
        <v>3.331336670378704E-2</v>
      </c>
    </row>
    <row r="22" spans="1:12">
      <c r="A22">
        <v>294.3</v>
      </c>
      <c r="B22">
        <v>50.31</v>
      </c>
      <c r="C22">
        <v>55.1</v>
      </c>
      <c r="D22">
        <v>59.3</v>
      </c>
      <c r="F22">
        <f t="shared" si="2"/>
        <v>50.399170699872883</v>
      </c>
      <c r="G22">
        <f t="shared" si="3"/>
        <v>55.196150664421268</v>
      </c>
      <c r="H22">
        <f t="shared" si="4"/>
        <v>59.272024537641343</v>
      </c>
      <c r="J22">
        <f t="shared" si="5"/>
        <v>8.9170699872880732E-2</v>
      </c>
      <c r="K22">
        <f t="shared" si="6"/>
        <v>9.6150664421266185E-2</v>
      </c>
      <c r="L22">
        <f t="shared" si="7"/>
        <v>2.7975462358654113E-2</v>
      </c>
    </row>
    <row r="23" spans="1:12">
      <c r="A23">
        <v>295</v>
      </c>
      <c r="B23">
        <v>50.36</v>
      </c>
      <c r="C23">
        <v>55.16</v>
      </c>
      <c r="D23">
        <v>59.36</v>
      </c>
      <c r="F23">
        <f t="shared" si="2"/>
        <v>50.445777449241987</v>
      </c>
      <c r="G23">
        <f t="shared" si="3"/>
        <v>55.248468642533751</v>
      </c>
      <c r="H23">
        <f t="shared" si="4"/>
        <v>59.329195203943314</v>
      </c>
      <c r="J23">
        <f t="shared" si="5"/>
        <v>8.5777449241987824E-2</v>
      </c>
      <c r="K23">
        <f t="shared" si="6"/>
        <v>8.846864253375486E-2</v>
      </c>
      <c r="L23">
        <f t="shared" si="7"/>
        <v>3.0804796056685291E-2</v>
      </c>
    </row>
    <row r="24" spans="1:12">
      <c r="A24">
        <v>295.8</v>
      </c>
      <c r="B24">
        <v>50.41</v>
      </c>
      <c r="C24">
        <v>55.21</v>
      </c>
      <c r="D24">
        <v>59.42</v>
      </c>
      <c r="F24">
        <f t="shared" si="2"/>
        <v>50.499042305663821</v>
      </c>
      <c r="G24">
        <f t="shared" si="3"/>
        <v>55.308260617519458</v>
      </c>
      <c r="H24">
        <f t="shared" si="4"/>
        <v>59.394533108288435</v>
      </c>
      <c r="J24">
        <f t="shared" si="5"/>
        <v>8.9042305663824095E-2</v>
      </c>
      <c r="K24">
        <f t="shared" si="6"/>
        <v>9.8260617519457583E-2</v>
      </c>
      <c r="L24">
        <f t="shared" si="7"/>
        <v>2.5466891711566575E-2</v>
      </c>
    </row>
    <row r="25" spans="1:12">
      <c r="A25">
        <v>296.5</v>
      </c>
      <c r="B25">
        <v>50.46</v>
      </c>
      <c r="C25">
        <v>55.27</v>
      </c>
      <c r="D25">
        <v>59.48</v>
      </c>
      <c r="F25">
        <f t="shared" si="2"/>
        <v>50.545649055032925</v>
      </c>
      <c r="G25">
        <f t="shared" si="3"/>
        <v>55.360578595631964</v>
      </c>
      <c r="H25">
        <f t="shared" si="4"/>
        <v>59.45170377459042</v>
      </c>
      <c r="J25">
        <f t="shared" si="5"/>
        <v>8.5649055032924082E-2</v>
      </c>
      <c r="K25">
        <f t="shared" si="6"/>
        <v>9.0578595631960468E-2</v>
      </c>
      <c r="L25">
        <f t="shared" si="7"/>
        <v>2.8296225409576437E-2</v>
      </c>
    </row>
    <row r="26" spans="1:12">
      <c r="A26">
        <v>297.3</v>
      </c>
      <c r="B26">
        <v>50.51</v>
      </c>
      <c r="C26">
        <v>55.33</v>
      </c>
      <c r="D26">
        <v>59.55</v>
      </c>
      <c r="F26">
        <f t="shared" si="2"/>
        <v>50.598913911454758</v>
      </c>
      <c r="G26">
        <f t="shared" si="3"/>
        <v>55.420370570617671</v>
      </c>
      <c r="H26">
        <f t="shared" si="4"/>
        <v>59.517041678935549</v>
      </c>
      <c r="J26">
        <f t="shared" si="5"/>
        <v>8.8913911454760353E-2</v>
      </c>
      <c r="K26">
        <f t="shared" si="6"/>
        <v>9.0370570617672286E-2</v>
      </c>
      <c r="L26">
        <f t="shared" si="7"/>
        <v>3.2958321064448626E-2</v>
      </c>
    </row>
    <row r="27" spans="1:12">
      <c r="A27">
        <v>298</v>
      </c>
      <c r="B27">
        <v>50.56</v>
      </c>
      <c r="C27">
        <v>55.38</v>
      </c>
      <c r="D27">
        <v>59.61</v>
      </c>
      <c r="F27">
        <f t="shared" si="2"/>
        <v>50.645520660823856</v>
      </c>
      <c r="G27">
        <f t="shared" si="3"/>
        <v>55.472688548730162</v>
      </c>
      <c r="H27">
        <f t="shared" si="4"/>
        <v>59.574212345237527</v>
      </c>
      <c r="J27">
        <f t="shared" si="5"/>
        <v>8.5520660823853234E-2</v>
      </c>
      <c r="K27">
        <f t="shared" si="6"/>
        <v>9.2688548730158971E-2</v>
      </c>
      <c r="L27">
        <f t="shared" si="7"/>
        <v>3.5787654762472698E-2</v>
      </c>
    </row>
    <row r="28" spans="1:12">
      <c r="A28">
        <v>298.8</v>
      </c>
      <c r="B28">
        <v>50.61</v>
      </c>
      <c r="C28">
        <v>55.44</v>
      </c>
      <c r="D28">
        <v>59.67</v>
      </c>
      <c r="F28">
        <f t="shared" si="2"/>
        <v>50.698785517245689</v>
      </c>
      <c r="G28">
        <f t="shared" si="3"/>
        <v>55.532480523715861</v>
      </c>
      <c r="H28">
        <f t="shared" si="4"/>
        <v>59.639550249582641</v>
      </c>
      <c r="J28">
        <f t="shared" si="5"/>
        <v>8.8785517245689505E-2</v>
      </c>
      <c r="K28">
        <f t="shared" si="6"/>
        <v>9.2480523715863683E-2</v>
      </c>
      <c r="L28">
        <f t="shared" si="7"/>
        <v>3.0449750417361088E-2</v>
      </c>
    </row>
    <row r="29" spans="1:12">
      <c r="A29">
        <v>299.5</v>
      </c>
      <c r="B29">
        <v>50.67</v>
      </c>
      <c r="C29">
        <v>55.5</v>
      </c>
      <c r="D29">
        <v>59.73</v>
      </c>
      <c r="F29">
        <f t="shared" si="2"/>
        <v>50.7453922666148</v>
      </c>
      <c r="G29">
        <f t="shared" si="3"/>
        <v>55.584798501828359</v>
      </c>
      <c r="H29">
        <f t="shared" si="4"/>
        <v>59.69672091588464</v>
      </c>
      <c r="J29">
        <f t="shared" si="5"/>
        <v>7.5392266614798586E-2</v>
      </c>
      <c r="K29">
        <f t="shared" si="6"/>
        <v>8.4798501828359463E-2</v>
      </c>
      <c r="L29">
        <f t="shared" si="7"/>
        <v>3.3279084115356738E-2</v>
      </c>
    </row>
    <row r="30" spans="1:12">
      <c r="A30">
        <v>300.3</v>
      </c>
      <c r="B30">
        <v>50.72</v>
      </c>
      <c r="C30">
        <v>55.55</v>
      </c>
      <c r="D30">
        <v>59.8</v>
      </c>
      <c r="F30">
        <f t="shared" si="2"/>
        <v>50.798657123036627</v>
      </c>
      <c r="G30">
        <f t="shared" si="3"/>
        <v>55.644590476814074</v>
      </c>
      <c r="H30">
        <f t="shared" si="4"/>
        <v>59.762058820229754</v>
      </c>
      <c r="J30">
        <f t="shared" si="5"/>
        <v>7.8657123036627752E-2</v>
      </c>
      <c r="K30">
        <f t="shared" si="6"/>
        <v>9.4590476814076396E-2</v>
      </c>
      <c r="L30">
        <f t="shared" si="7"/>
        <v>3.7941179770243139E-2</v>
      </c>
    </row>
    <row r="31" spans="1:12">
      <c r="A31">
        <v>301</v>
      </c>
      <c r="B31">
        <v>50.77</v>
      </c>
      <c r="C31">
        <v>55.61</v>
      </c>
      <c r="D31">
        <v>59.86</v>
      </c>
      <c r="F31">
        <f t="shared" si="2"/>
        <v>50.845263872405724</v>
      </c>
      <c r="G31">
        <f t="shared" si="3"/>
        <v>55.696908454926565</v>
      </c>
      <c r="H31">
        <f t="shared" si="4"/>
        <v>59.819229486531732</v>
      </c>
      <c r="J31">
        <f t="shared" si="5"/>
        <v>7.5263872405720633E-2</v>
      </c>
      <c r="K31">
        <f t="shared" si="6"/>
        <v>8.6908454926565071E-2</v>
      </c>
      <c r="L31">
        <f t="shared" si="7"/>
        <v>4.0770513468267211E-2</v>
      </c>
    </row>
    <row r="32" spans="1:12">
      <c r="A32">
        <v>301.8</v>
      </c>
      <c r="B32">
        <v>50.82</v>
      </c>
      <c r="C32">
        <v>55.67</v>
      </c>
      <c r="D32">
        <v>59.92</v>
      </c>
      <c r="F32">
        <f t="shared" si="2"/>
        <v>50.898528728827557</v>
      </c>
      <c r="G32">
        <f t="shared" si="3"/>
        <v>55.756700429912271</v>
      </c>
      <c r="H32">
        <f t="shared" si="4"/>
        <v>59.884567390876853</v>
      </c>
      <c r="J32">
        <f t="shared" si="5"/>
        <v>7.8528728827556904E-2</v>
      </c>
      <c r="K32">
        <f t="shared" si="6"/>
        <v>8.6700429912269783E-2</v>
      </c>
      <c r="L32">
        <f t="shared" si="7"/>
        <v>3.5432609123148495E-2</v>
      </c>
    </row>
    <row r="33" spans="1:12">
      <c r="A33">
        <v>302.5</v>
      </c>
      <c r="B33">
        <v>50.87</v>
      </c>
      <c r="C33">
        <v>55.72</v>
      </c>
      <c r="D33">
        <v>59.99</v>
      </c>
      <c r="F33">
        <f t="shared" si="2"/>
        <v>50.945135478196669</v>
      </c>
      <c r="G33">
        <f t="shared" si="3"/>
        <v>55.80901840802477</v>
      </c>
      <c r="H33">
        <f t="shared" si="4"/>
        <v>59.941738057178846</v>
      </c>
      <c r="J33">
        <f t="shared" si="5"/>
        <v>7.5135478196671102E-2</v>
      </c>
      <c r="K33">
        <f t="shared" si="6"/>
        <v>8.9018408024770679E-2</v>
      </c>
      <c r="L33">
        <f t="shared" si="7"/>
        <v>4.8261942821156367E-2</v>
      </c>
    </row>
    <row r="34" spans="1:12">
      <c r="A34">
        <v>303.3</v>
      </c>
      <c r="B34">
        <v>50.92</v>
      </c>
      <c r="C34">
        <v>55.78</v>
      </c>
      <c r="D34">
        <v>60.05</v>
      </c>
      <c r="F34">
        <f t="shared" si="2"/>
        <v>50.998400334618502</v>
      </c>
      <c r="G34">
        <f t="shared" si="3"/>
        <v>55.868810383010484</v>
      </c>
      <c r="H34">
        <f t="shared" si="4"/>
        <v>60.007075961523967</v>
      </c>
      <c r="J34">
        <f t="shared" si="5"/>
        <v>7.8400334618500267E-2</v>
      </c>
      <c r="K34">
        <f t="shared" si="6"/>
        <v>8.8810383010482497E-2</v>
      </c>
      <c r="L34">
        <f t="shared" si="7"/>
        <v>4.2924038476030546E-2</v>
      </c>
    </row>
    <row r="35" spans="1:12">
      <c r="A35">
        <v>304</v>
      </c>
      <c r="B35">
        <v>50.97</v>
      </c>
      <c r="C35">
        <v>55.84</v>
      </c>
      <c r="D35">
        <v>60.11</v>
      </c>
      <c r="F35">
        <f t="shared" si="2"/>
        <v>51.045007083987599</v>
      </c>
      <c r="G35">
        <f t="shared" si="3"/>
        <v>55.921128361122967</v>
      </c>
      <c r="H35">
        <f t="shared" si="4"/>
        <v>60.064246627825938</v>
      </c>
      <c r="J35">
        <f t="shared" si="5"/>
        <v>7.5007083987600254E-2</v>
      </c>
      <c r="K35">
        <f t="shared" si="6"/>
        <v>8.1128361122964066E-2</v>
      </c>
      <c r="L35">
        <f t="shared" si="7"/>
        <v>4.5753372174061724E-2</v>
      </c>
    </row>
    <row r="36" spans="1:12">
      <c r="A36">
        <v>304.8</v>
      </c>
      <c r="B36">
        <v>51.02</v>
      </c>
      <c r="C36">
        <v>55.9</v>
      </c>
      <c r="D36">
        <v>60.18</v>
      </c>
      <c r="F36">
        <f t="shared" si="2"/>
        <v>51.098271940409433</v>
      </c>
      <c r="G36">
        <f t="shared" si="3"/>
        <v>55.980920336108682</v>
      </c>
      <c r="H36">
        <f t="shared" si="4"/>
        <v>60.129584532171066</v>
      </c>
      <c r="J36">
        <f t="shared" si="5"/>
        <v>7.8271940409429419E-2</v>
      </c>
      <c r="K36">
        <f t="shared" si="6"/>
        <v>8.0920336108682989E-2</v>
      </c>
      <c r="L36">
        <f t="shared" si="7"/>
        <v>5.0415467828933913E-2</v>
      </c>
    </row>
    <row r="37" spans="1:12">
      <c r="A37">
        <v>305.5</v>
      </c>
      <c r="B37">
        <v>51.07</v>
      </c>
      <c r="C37">
        <v>55.96</v>
      </c>
      <c r="D37">
        <v>60.24</v>
      </c>
      <c r="F37">
        <f t="shared" si="2"/>
        <v>51.144878689778537</v>
      </c>
      <c r="G37">
        <f t="shared" si="3"/>
        <v>56.033238314221173</v>
      </c>
      <c r="H37">
        <f t="shared" si="4"/>
        <v>60.186755198473051</v>
      </c>
      <c r="J37">
        <f t="shared" si="5"/>
        <v>7.4878689778536511E-2</v>
      </c>
      <c r="K37">
        <f t="shared" si="6"/>
        <v>7.3238314221171663E-2</v>
      </c>
      <c r="L37">
        <f t="shared" si="7"/>
        <v>5.324480152695088E-2</v>
      </c>
    </row>
    <row r="38" spans="1:12">
      <c r="A38">
        <v>306.3</v>
      </c>
      <c r="B38">
        <v>51.13</v>
      </c>
      <c r="C38">
        <v>56.02</v>
      </c>
      <c r="D38">
        <v>60.3</v>
      </c>
      <c r="F38">
        <f t="shared" si="2"/>
        <v>51.19814354620037</v>
      </c>
      <c r="G38">
        <f t="shared" si="3"/>
        <v>56.09303028920688</v>
      </c>
      <c r="H38">
        <f t="shared" si="4"/>
        <v>60.252093102818172</v>
      </c>
      <c r="J38">
        <f t="shared" si="5"/>
        <v>6.8143546200367666E-2</v>
      </c>
      <c r="K38">
        <f t="shared" si="6"/>
        <v>7.3030289206876375E-2</v>
      </c>
      <c r="L38">
        <f t="shared" si="7"/>
        <v>4.7906897181825059E-2</v>
      </c>
    </row>
    <row r="39" spans="1:12">
      <c r="A39">
        <v>307</v>
      </c>
      <c r="B39">
        <v>51.18</v>
      </c>
      <c r="C39">
        <v>56.07</v>
      </c>
      <c r="D39">
        <v>60.37</v>
      </c>
      <c r="F39">
        <f t="shared" si="2"/>
        <v>51.244750295569467</v>
      </c>
      <c r="G39">
        <f t="shared" si="3"/>
        <v>56.145348267319378</v>
      </c>
      <c r="H39">
        <f t="shared" si="4"/>
        <v>60.30926376912015</v>
      </c>
      <c r="J39">
        <f t="shared" si="5"/>
        <v>6.4750295569467653E-2</v>
      </c>
      <c r="K39">
        <f t="shared" si="6"/>
        <v>7.5348267319377271E-2</v>
      </c>
      <c r="L39">
        <f t="shared" si="7"/>
        <v>6.0736230879847142E-2</v>
      </c>
    </row>
    <row r="40" spans="1:12">
      <c r="A40">
        <v>307.8</v>
      </c>
      <c r="B40">
        <v>51.23</v>
      </c>
      <c r="C40">
        <v>56.13</v>
      </c>
      <c r="D40">
        <v>60.43</v>
      </c>
      <c r="F40">
        <f t="shared" si="2"/>
        <v>51.298015151991308</v>
      </c>
      <c r="G40">
        <f t="shared" si="3"/>
        <v>56.205140242305092</v>
      </c>
      <c r="H40">
        <f t="shared" si="4"/>
        <v>60.374601673465286</v>
      </c>
      <c r="J40">
        <f t="shared" si="5"/>
        <v>6.8015151991311029E-2</v>
      </c>
      <c r="K40">
        <f t="shared" si="6"/>
        <v>7.5140242305089089E-2</v>
      </c>
      <c r="L40">
        <f t="shared" si="7"/>
        <v>5.5398326534714215E-2</v>
      </c>
    </row>
    <row r="41" spans="1:12">
      <c r="A41">
        <v>308.5</v>
      </c>
      <c r="B41">
        <v>51.28</v>
      </c>
      <c r="C41">
        <v>56.19</v>
      </c>
      <c r="D41">
        <v>60.5</v>
      </c>
      <c r="F41">
        <f t="shared" si="2"/>
        <v>51.344621901360412</v>
      </c>
      <c r="G41">
        <f t="shared" si="3"/>
        <v>56.257458220417583</v>
      </c>
      <c r="H41">
        <f t="shared" si="4"/>
        <v>60.431772339767264</v>
      </c>
      <c r="J41">
        <f t="shared" si="5"/>
        <v>6.4621901360411016E-2</v>
      </c>
      <c r="K41">
        <f t="shared" si="6"/>
        <v>6.7458220417584869E-2</v>
      </c>
      <c r="L41">
        <f t="shared" si="7"/>
        <v>6.8227660232736298E-2</v>
      </c>
    </row>
    <row r="42" spans="1:12">
      <c r="A42">
        <v>309.3</v>
      </c>
      <c r="B42">
        <v>51.34</v>
      </c>
      <c r="C42">
        <v>56.25</v>
      </c>
      <c r="D42">
        <v>60.56</v>
      </c>
      <c r="F42">
        <f t="shared" si="2"/>
        <v>51.397886757782238</v>
      </c>
      <c r="G42">
        <f t="shared" si="3"/>
        <v>56.31725019540329</v>
      </c>
      <c r="H42">
        <f t="shared" si="4"/>
        <v>60.497110244112378</v>
      </c>
      <c r="J42">
        <f t="shared" si="5"/>
        <v>5.7886757782235065E-2</v>
      </c>
      <c r="K42">
        <f t="shared" si="6"/>
        <v>6.7250195403289581E-2</v>
      </c>
      <c r="L42">
        <f t="shared" si="7"/>
        <v>6.2889755887624688E-2</v>
      </c>
    </row>
    <row r="43" spans="1:12">
      <c r="A43">
        <v>310</v>
      </c>
      <c r="B43">
        <v>51.39</v>
      </c>
      <c r="C43">
        <v>56.31</v>
      </c>
      <c r="D43">
        <v>60.63</v>
      </c>
      <c r="F43">
        <f t="shared" si="2"/>
        <v>51.44449350715135</v>
      </c>
      <c r="G43">
        <f t="shared" si="3"/>
        <v>56.369568173515788</v>
      </c>
      <c r="H43">
        <f t="shared" si="4"/>
        <v>60.554280910414377</v>
      </c>
      <c r="J43">
        <f t="shared" si="5"/>
        <v>5.4493507151349263E-2</v>
      </c>
      <c r="K43">
        <f t="shared" si="6"/>
        <v>5.9568173515785361E-2</v>
      </c>
      <c r="L43">
        <f t="shared" si="7"/>
        <v>7.5719089585625454E-2</v>
      </c>
    </row>
  </sheetData>
  <mergeCells count="1">
    <mergeCell ref="E1:P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DNI-U</vt:lpstr>
      <vt:lpstr>Tamb-U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2016-02-18T09:54:36Z</dcterms:created>
  <dcterms:modified xsi:type="dcterms:W3CDTF">2016-02-25T20:50:45Z</dcterms:modified>
</cp:coreProperties>
</file>