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useyin.ilhan\Desktop\EVRAK SON 14.08.2025\"/>
    </mc:Choice>
  </mc:AlternateContent>
  <xr:revisionPtr revIDLastSave="0" documentId="13_ncr:1_{AB10A6BE-BCD5-452C-B60D-11745911BF9C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08.08.2025 ANKARA İŞYERİ TABL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9" i="1" l="1"/>
  <c r="P1039" i="1"/>
  <c r="W1039" i="1"/>
  <c r="AA1039" i="1"/>
  <c r="K1038" i="1"/>
  <c r="P1038" i="1"/>
  <c r="W1038" i="1"/>
  <c r="AA1038" i="1"/>
  <c r="AA1037" i="1"/>
  <c r="W1037" i="1"/>
  <c r="P1037" i="1"/>
  <c r="K1037" i="1"/>
  <c r="AA1036" i="1"/>
  <c r="W1036" i="1"/>
  <c r="P1036" i="1"/>
  <c r="K1036" i="1"/>
  <c r="AA1035" i="1"/>
  <c r="W1035" i="1"/>
  <c r="P1035" i="1"/>
  <c r="K1035" i="1"/>
  <c r="AA1034" i="1"/>
  <c r="W1034" i="1"/>
  <c r="P1034" i="1"/>
  <c r="K1034" i="1"/>
  <c r="AA1033" i="1"/>
  <c r="W1033" i="1"/>
  <c r="P1033" i="1"/>
  <c r="K1033" i="1"/>
  <c r="AA1032" i="1"/>
  <c r="W1032" i="1"/>
  <c r="P1032" i="1"/>
  <c r="K1032" i="1"/>
  <c r="AA1031" i="1"/>
  <c r="W1031" i="1"/>
  <c r="P1031" i="1"/>
  <c r="K1031" i="1"/>
  <c r="AA1030" i="1"/>
  <c r="W1030" i="1"/>
  <c r="P1030" i="1"/>
  <c r="K1030" i="1"/>
  <c r="AA1029" i="1"/>
  <c r="W1029" i="1"/>
  <c r="P1029" i="1"/>
  <c r="K1029" i="1"/>
  <c r="AA1028" i="1"/>
  <c r="W1028" i="1"/>
  <c r="P1028" i="1"/>
  <c r="K1028" i="1"/>
  <c r="AA1027" i="1"/>
  <c r="W1027" i="1"/>
  <c r="P1027" i="1"/>
  <c r="K1027" i="1"/>
  <c r="AA1026" i="1"/>
  <c r="W1026" i="1"/>
  <c r="P1026" i="1"/>
  <c r="K1026" i="1"/>
  <c r="AA1025" i="1"/>
  <c r="W1025" i="1"/>
  <c r="P1025" i="1"/>
  <c r="K1025" i="1"/>
  <c r="AA1024" i="1"/>
  <c r="W1024" i="1"/>
  <c r="P1024" i="1"/>
  <c r="K1024" i="1"/>
  <c r="AA1023" i="1"/>
  <c r="W1023" i="1"/>
  <c r="P1023" i="1"/>
  <c r="K1023" i="1"/>
  <c r="AA1022" i="1"/>
  <c r="W1022" i="1"/>
  <c r="P1022" i="1"/>
  <c r="K1022" i="1"/>
  <c r="AA1021" i="1"/>
  <c r="W1021" i="1"/>
  <c r="P1021" i="1"/>
  <c r="K1021" i="1"/>
  <c r="AA1020" i="1"/>
  <c r="W1020" i="1"/>
  <c r="P1020" i="1"/>
  <c r="K1020" i="1"/>
  <c r="AA1019" i="1"/>
  <c r="W1019" i="1"/>
  <c r="P1019" i="1"/>
  <c r="K1019" i="1"/>
  <c r="AA1018" i="1"/>
  <c r="W1018" i="1"/>
  <c r="P1018" i="1"/>
  <c r="K1018" i="1"/>
  <c r="AA1017" i="1"/>
  <c r="W1017" i="1"/>
  <c r="P1017" i="1"/>
  <c r="K1017" i="1"/>
  <c r="AA1016" i="1"/>
  <c r="W1016" i="1"/>
  <c r="P1016" i="1"/>
  <c r="K1016" i="1"/>
  <c r="AA1015" i="1"/>
  <c r="W1015" i="1"/>
  <c r="P1015" i="1"/>
  <c r="K1015" i="1"/>
  <c r="AA1014" i="1"/>
  <c r="W1014" i="1"/>
  <c r="P1014" i="1"/>
  <c r="K1014" i="1"/>
  <c r="AA1013" i="1"/>
  <c r="W1013" i="1"/>
  <c r="P1013" i="1"/>
  <c r="K1013" i="1"/>
  <c r="AA1012" i="1"/>
  <c r="W1012" i="1"/>
  <c r="P1012" i="1"/>
  <c r="K1012" i="1"/>
  <c r="AA1011" i="1"/>
  <c r="W1011" i="1"/>
  <c r="P1011" i="1"/>
  <c r="K1011" i="1"/>
  <c r="AA1010" i="1"/>
  <c r="W1010" i="1"/>
  <c r="P1010" i="1"/>
  <c r="K1010" i="1"/>
  <c r="AA1009" i="1"/>
  <c r="W1009" i="1"/>
  <c r="P1009" i="1"/>
  <c r="K1009" i="1"/>
  <c r="AA1008" i="1"/>
  <c r="W1008" i="1"/>
  <c r="P1008" i="1"/>
  <c r="K1008" i="1"/>
  <c r="AA1007" i="1"/>
  <c r="W1007" i="1"/>
  <c r="P1007" i="1"/>
  <c r="K1007" i="1"/>
  <c r="AA1006" i="1"/>
  <c r="W1006" i="1"/>
  <c r="P1006" i="1"/>
  <c r="K1006" i="1"/>
  <c r="AA1005" i="1"/>
  <c r="W1005" i="1"/>
  <c r="P1005" i="1"/>
  <c r="K1005" i="1"/>
  <c r="AA1004" i="1"/>
  <c r="W1004" i="1"/>
  <c r="P1004" i="1"/>
  <c r="K1004" i="1"/>
  <c r="AA1003" i="1"/>
  <c r="W1003" i="1"/>
  <c r="P1003" i="1"/>
  <c r="K1003" i="1"/>
  <c r="AA1002" i="1"/>
  <c r="W1002" i="1"/>
  <c r="P1002" i="1"/>
  <c r="K1002" i="1"/>
  <c r="AA1001" i="1"/>
  <c r="W1001" i="1"/>
  <c r="P1001" i="1"/>
  <c r="K1001" i="1"/>
  <c r="AA1000" i="1"/>
  <c r="W1000" i="1"/>
  <c r="P1000" i="1"/>
  <c r="K1000" i="1"/>
  <c r="AA999" i="1"/>
  <c r="W999" i="1"/>
  <c r="P999" i="1"/>
  <c r="K999" i="1"/>
  <c r="AA998" i="1"/>
  <c r="W998" i="1"/>
  <c r="P998" i="1"/>
  <c r="K998" i="1"/>
  <c r="AA997" i="1"/>
  <c r="W997" i="1"/>
  <c r="P997" i="1"/>
  <c r="K997" i="1"/>
  <c r="AA996" i="1"/>
  <c r="W996" i="1"/>
  <c r="P996" i="1"/>
  <c r="K996" i="1"/>
  <c r="AA995" i="1"/>
  <c r="W995" i="1"/>
  <c r="P995" i="1"/>
  <c r="K995" i="1"/>
  <c r="AA994" i="1"/>
  <c r="W994" i="1"/>
  <c r="P994" i="1"/>
  <c r="K994" i="1"/>
  <c r="AA993" i="1"/>
  <c r="W993" i="1"/>
  <c r="P993" i="1"/>
  <c r="K993" i="1"/>
  <c r="AA992" i="1"/>
  <c r="W992" i="1"/>
  <c r="P992" i="1"/>
  <c r="K992" i="1"/>
  <c r="AA991" i="1"/>
  <c r="W991" i="1"/>
  <c r="P991" i="1"/>
  <c r="K991" i="1"/>
  <c r="AA990" i="1"/>
  <c r="W990" i="1"/>
  <c r="P990" i="1"/>
  <c r="K990" i="1"/>
  <c r="AA989" i="1"/>
  <c r="W989" i="1"/>
  <c r="P989" i="1"/>
  <c r="K989" i="1"/>
  <c r="AA988" i="1"/>
  <c r="W988" i="1"/>
  <c r="P988" i="1"/>
  <c r="K988" i="1"/>
  <c r="AA987" i="1"/>
  <c r="W987" i="1"/>
  <c r="P987" i="1"/>
  <c r="K987" i="1"/>
  <c r="AA986" i="1"/>
  <c r="W986" i="1"/>
  <c r="P986" i="1"/>
  <c r="K986" i="1"/>
  <c r="AA985" i="1"/>
  <c r="W985" i="1"/>
  <c r="P985" i="1"/>
  <c r="K985" i="1"/>
  <c r="AA984" i="1"/>
  <c r="W984" i="1"/>
  <c r="P984" i="1"/>
  <c r="K984" i="1"/>
  <c r="AA983" i="1"/>
  <c r="W983" i="1"/>
  <c r="P983" i="1"/>
  <c r="K983" i="1"/>
  <c r="AA982" i="1"/>
  <c r="W982" i="1"/>
  <c r="P982" i="1"/>
  <c r="K982" i="1"/>
  <c r="AA981" i="1"/>
  <c r="W981" i="1"/>
  <c r="P981" i="1"/>
  <c r="K981" i="1"/>
  <c r="AA980" i="1"/>
  <c r="W980" i="1"/>
  <c r="P980" i="1"/>
  <c r="K980" i="1"/>
  <c r="AA979" i="1"/>
  <c r="W979" i="1"/>
  <c r="P979" i="1"/>
  <c r="K979" i="1"/>
  <c r="AA978" i="1"/>
  <c r="W978" i="1"/>
  <c r="P978" i="1"/>
  <c r="K978" i="1"/>
  <c r="AA977" i="1"/>
  <c r="W977" i="1"/>
  <c r="P977" i="1"/>
  <c r="K977" i="1"/>
  <c r="AA976" i="1"/>
  <c r="W976" i="1"/>
  <c r="P976" i="1"/>
  <c r="K976" i="1"/>
  <c r="AA975" i="1"/>
  <c r="W975" i="1"/>
  <c r="P975" i="1"/>
  <c r="K975" i="1"/>
  <c r="AA974" i="1"/>
  <c r="W974" i="1"/>
  <c r="P974" i="1"/>
  <c r="K974" i="1"/>
  <c r="AA973" i="1"/>
  <c r="W973" i="1"/>
  <c r="P973" i="1"/>
  <c r="K973" i="1"/>
  <c r="AA972" i="1"/>
  <c r="W972" i="1"/>
  <c r="P972" i="1"/>
  <c r="K972" i="1"/>
  <c r="AA971" i="1"/>
  <c r="W971" i="1"/>
  <c r="P971" i="1"/>
  <c r="K971" i="1"/>
  <c r="AA970" i="1"/>
  <c r="W970" i="1"/>
  <c r="P970" i="1"/>
  <c r="K970" i="1"/>
  <c r="AA969" i="1"/>
  <c r="W969" i="1"/>
  <c r="P969" i="1"/>
  <c r="K969" i="1"/>
  <c r="AA968" i="1"/>
  <c r="W968" i="1"/>
  <c r="P968" i="1"/>
  <c r="K968" i="1"/>
  <c r="AA967" i="1"/>
  <c r="W967" i="1"/>
  <c r="P967" i="1"/>
  <c r="K967" i="1"/>
  <c r="AA966" i="1"/>
  <c r="W966" i="1"/>
  <c r="P966" i="1"/>
  <c r="K966" i="1"/>
  <c r="AA965" i="1"/>
  <c r="W965" i="1"/>
  <c r="P965" i="1"/>
  <c r="K965" i="1"/>
  <c r="AA964" i="1"/>
  <c r="W964" i="1"/>
  <c r="P964" i="1"/>
  <c r="K964" i="1"/>
  <c r="AA963" i="1"/>
  <c r="W963" i="1"/>
  <c r="P963" i="1"/>
  <c r="K963" i="1"/>
  <c r="AA962" i="1"/>
  <c r="W962" i="1"/>
  <c r="P962" i="1"/>
  <c r="K962" i="1"/>
  <c r="AA961" i="1"/>
  <c r="W961" i="1"/>
  <c r="P961" i="1"/>
  <c r="K961" i="1"/>
  <c r="AA960" i="1"/>
  <c r="W960" i="1"/>
  <c r="P960" i="1"/>
  <c r="K960" i="1"/>
  <c r="AA959" i="1"/>
  <c r="W959" i="1"/>
  <c r="P959" i="1"/>
  <c r="K959" i="1"/>
  <c r="AA958" i="1"/>
  <c r="W958" i="1"/>
  <c r="P958" i="1"/>
  <c r="K958" i="1"/>
  <c r="AA957" i="1"/>
  <c r="W957" i="1"/>
  <c r="P957" i="1"/>
  <c r="K957" i="1"/>
  <c r="AA956" i="1"/>
  <c r="W956" i="1"/>
  <c r="P956" i="1"/>
  <c r="K956" i="1"/>
  <c r="AA955" i="1"/>
  <c r="W955" i="1"/>
  <c r="P955" i="1"/>
  <c r="K955" i="1"/>
  <c r="AA954" i="1"/>
  <c r="W954" i="1"/>
  <c r="P954" i="1"/>
  <c r="K954" i="1"/>
  <c r="AA953" i="1"/>
  <c r="W953" i="1"/>
  <c r="P953" i="1"/>
  <c r="K953" i="1"/>
  <c r="AA952" i="1"/>
  <c r="W952" i="1"/>
  <c r="P952" i="1"/>
  <c r="K952" i="1"/>
  <c r="AA951" i="1"/>
  <c r="W951" i="1"/>
  <c r="P951" i="1"/>
  <c r="K951" i="1"/>
  <c r="AA950" i="1"/>
  <c r="W950" i="1"/>
  <c r="P950" i="1"/>
  <c r="K950" i="1"/>
  <c r="AA949" i="1"/>
  <c r="W949" i="1"/>
  <c r="P949" i="1"/>
  <c r="K949" i="1"/>
  <c r="AA948" i="1"/>
  <c r="W948" i="1"/>
  <c r="P948" i="1"/>
  <c r="K948" i="1"/>
  <c r="AA947" i="1"/>
  <c r="W947" i="1"/>
  <c r="P947" i="1"/>
  <c r="K947" i="1"/>
  <c r="AA946" i="1"/>
  <c r="W946" i="1"/>
  <c r="P946" i="1"/>
  <c r="K946" i="1"/>
  <c r="AA945" i="1"/>
  <c r="W945" i="1"/>
  <c r="P945" i="1"/>
  <c r="K945" i="1"/>
  <c r="AA944" i="1"/>
  <c r="W944" i="1"/>
  <c r="P944" i="1"/>
  <c r="K944" i="1"/>
  <c r="AA943" i="1"/>
  <c r="W943" i="1"/>
  <c r="P943" i="1"/>
  <c r="K943" i="1"/>
  <c r="AA942" i="1"/>
  <c r="W942" i="1"/>
  <c r="P942" i="1"/>
  <c r="K942" i="1"/>
  <c r="AA941" i="1"/>
  <c r="W941" i="1"/>
  <c r="P941" i="1"/>
  <c r="K941" i="1"/>
  <c r="AA940" i="1"/>
  <c r="W940" i="1"/>
  <c r="P940" i="1"/>
  <c r="K940" i="1"/>
  <c r="AA939" i="1"/>
  <c r="W939" i="1"/>
  <c r="P939" i="1"/>
  <c r="K939" i="1"/>
  <c r="AA938" i="1"/>
  <c r="W938" i="1"/>
  <c r="P938" i="1"/>
  <c r="K938" i="1"/>
  <c r="AA937" i="1"/>
  <c r="W937" i="1"/>
  <c r="P937" i="1"/>
  <c r="K937" i="1"/>
  <c r="AA936" i="1"/>
  <c r="W936" i="1"/>
  <c r="P936" i="1"/>
  <c r="K936" i="1"/>
  <c r="AA935" i="1"/>
  <c r="W935" i="1"/>
  <c r="P935" i="1"/>
  <c r="K935" i="1"/>
  <c r="AA934" i="1"/>
  <c r="W934" i="1"/>
  <c r="P934" i="1"/>
  <c r="K934" i="1"/>
  <c r="AA933" i="1"/>
  <c r="W933" i="1"/>
  <c r="P933" i="1"/>
  <c r="K933" i="1"/>
  <c r="AA932" i="1"/>
  <c r="W932" i="1"/>
  <c r="P932" i="1"/>
  <c r="K932" i="1"/>
  <c r="AA931" i="1"/>
  <c r="W931" i="1"/>
  <c r="P931" i="1"/>
  <c r="K931" i="1"/>
  <c r="AA930" i="1"/>
  <c r="W930" i="1"/>
  <c r="P930" i="1"/>
  <c r="K930" i="1"/>
  <c r="AA929" i="1"/>
  <c r="W929" i="1"/>
  <c r="P929" i="1"/>
  <c r="K929" i="1"/>
  <c r="AA928" i="1"/>
  <c r="W928" i="1"/>
  <c r="P928" i="1"/>
  <c r="K928" i="1"/>
  <c r="AA927" i="1"/>
  <c r="W927" i="1"/>
  <c r="P927" i="1"/>
  <c r="K927" i="1"/>
  <c r="AA926" i="1"/>
  <c r="W926" i="1"/>
  <c r="P926" i="1"/>
  <c r="K926" i="1"/>
  <c r="AA925" i="1"/>
  <c r="W925" i="1"/>
  <c r="P925" i="1"/>
  <c r="K925" i="1"/>
  <c r="AA924" i="1"/>
  <c r="W924" i="1"/>
  <c r="P924" i="1"/>
  <c r="K924" i="1"/>
  <c r="AA923" i="1"/>
  <c r="W923" i="1"/>
  <c r="P923" i="1"/>
  <c r="K923" i="1"/>
  <c r="AA922" i="1"/>
  <c r="W922" i="1"/>
  <c r="P922" i="1"/>
  <c r="K922" i="1"/>
  <c r="AA921" i="1"/>
  <c r="W921" i="1"/>
  <c r="P921" i="1"/>
  <c r="K921" i="1"/>
  <c r="AA920" i="1"/>
  <c r="W920" i="1"/>
  <c r="P920" i="1"/>
  <c r="K920" i="1"/>
  <c r="AA919" i="1"/>
  <c r="W919" i="1"/>
  <c r="P919" i="1"/>
  <c r="K919" i="1"/>
  <c r="AA918" i="1"/>
  <c r="W918" i="1"/>
  <c r="P918" i="1"/>
  <c r="K918" i="1"/>
  <c r="AA917" i="1"/>
  <c r="W917" i="1"/>
  <c r="P917" i="1"/>
  <c r="K917" i="1"/>
  <c r="AA916" i="1"/>
  <c r="W916" i="1"/>
  <c r="P916" i="1"/>
  <c r="K916" i="1"/>
  <c r="AA915" i="1"/>
  <c r="W915" i="1"/>
  <c r="P915" i="1"/>
  <c r="K915" i="1"/>
  <c r="AA914" i="1"/>
  <c r="W914" i="1"/>
  <c r="P914" i="1"/>
  <c r="K914" i="1"/>
  <c r="AA913" i="1"/>
  <c r="W913" i="1"/>
  <c r="P913" i="1"/>
  <c r="K913" i="1"/>
  <c r="AA912" i="1"/>
  <c r="W912" i="1"/>
  <c r="P912" i="1"/>
  <c r="K912" i="1"/>
  <c r="AA911" i="1"/>
  <c r="W911" i="1"/>
  <c r="P911" i="1"/>
  <c r="K911" i="1"/>
  <c r="AA910" i="1"/>
  <c r="W910" i="1"/>
  <c r="P910" i="1"/>
  <c r="K910" i="1"/>
  <c r="AA909" i="1"/>
  <c r="W909" i="1"/>
  <c r="P909" i="1"/>
  <c r="K909" i="1"/>
  <c r="AA908" i="1"/>
  <c r="W908" i="1"/>
  <c r="P908" i="1"/>
  <c r="K908" i="1"/>
  <c r="AA907" i="1"/>
  <c r="W907" i="1"/>
  <c r="P907" i="1"/>
  <c r="K907" i="1"/>
  <c r="AA906" i="1"/>
  <c r="W906" i="1"/>
  <c r="P906" i="1"/>
  <c r="K906" i="1"/>
  <c r="AA905" i="1"/>
  <c r="W905" i="1"/>
  <c r="P905" i="1"/>
  <c r="K905" i="1"/>
  <c r="AA904" i="1"/>
  <c r="W904" i="1"/>
  <c r="P904" i="1"/>
  <c r="K904" i="1"/>
  <c r="AA903" i="1"/>
  <c r="W903" i="1"/>
  <c r="P903" i="1"/>
  <c r="K903" i="1"/>
  <c r="AA902" i="1"/>
  <c r="W902" i="1"/>
  <c r="P902" i="1"/>
  <c r="K902" i="1"/>
  <c r="AA901" i="1"/>
  <c r="W901" i="1"/>
  <c r="P901" i="1"/>
  <c r="K901" i="1"/>
  <c r="AA900" i="1"/>
  <c r="W900" i="1"/>
  <c r="P900" i="1"/>
  <c r="K900" i="1"/>
  <c r="AA899" i="1"/>
  <c r="W899" i="1"/>
  <c r="P899" i="1"/>
  <c r="K899" i="1"/>
  <c r="AA898" i="1"/>
  <c r="W898" i="1"/>
  <c r="P898" i="1"/>
  <c r="K898" i="1"/>
  <c r="AA897" i="1"/>
  <c r="W897" i="1"/>
  <c r="P897" i="1"/>
  <c r="K897" i="1"/>
  <c r="AA896" i="1"/>
  <c r="W896" i="1"/>
  <c r="P896" i="1"/>
  <c r="K896" i="1"/>
  <c r="AA895" i="1"/>
  <c r="W895" i="1"/>
  <c r="P895" i="1"/>
  <c r="K895" i="1"/>
  <c r="AA894" i="1"/>
  <c r="W894" i="1"/>
  <c r="P894" i="1"/>
  <c r="K894" i="1"/>
  <c r="AA893" i="1"/>
  <c r="W893" i="1"/>
  <c r="P893" i="1"/>
  <c r="K893" i="1"/>
  <c r="AA892" i="1"/>
  <c r="W892" i="1"/>
  <c r="P892" i="1"/>
  <c r="K892" i="1"/>
  <c r="AA891" i="1"/>
  <c r="W891" i="1"/>
  <c r="P891" i="1"/>
  <c r="K891" i="1"/>
  <c r="AA890" i="1"/>
  <c r="W890" i="1"/>
  <c r="P890" i="1"/>
  <c r="K890" i="1"/>
  <c r="AA889" i="1"/>
  <c r="W889" i="1"/>
  <c r="P889" i="1"/>
  <c r="K889" i="1"/>
  <c r="AA888" i="1"/>
  <c r="W888" i="1"/>
  <c r="P888" i="1"/>
  <c r="K888" i="1"/>
  <c r="AA887" i="1"/>
  <c r="W887" i="1"/>
  <c r="P887" i="1"/>
  <c r="K887" i="1"/>
  <c r="AA886" i="1"/>
  <c r="W886" i="1"/>
  <c r="P886" i="1"/>
  <c r="K886" i="1"/>
  <c r="AA885" i="1"/>
  <c r="W885" i="1"/>
  <c r="P885" i="1"/>
  <c r="K885" i="1"/>
  <c r="AA884" i="1"/>
  <c r="W884" i="1"/>
  <c r="P884" i="1"/>
  <c r="K884" i="1"/>
  <c r="AA883" i="1"/>
  <c r="W883" i="1"/>
  <c r="P883" i="1"/>
  <c r="K883" i="1"/>
  <c r="AA882" i="1"/>
  <c r="W882" i="1"/>
  <c r="P882" i="1"/>
  <c r="K882" i="1"/>
  <c r="AA881" i="1"/>
  <c r="W881" i="1"/>
  <c r="P881" i="1"/>
  <c r="K881" i="1"/>
  <c r="AA880" i="1"/>
  <c r="W880" i="1"/>
  <c r="P880" i="1"/>
  <c r="K880" i="1"/>
  <c r="AA879" i="1"/>
  <c r="W879" i="1"/>
  <c r="P879" i="1"/>
  <c r="K879" i="1"/>
  <c r="AA878" i="1"/>
  <c r="W878" i="1"/>
  <c r="P878" i="1"/>
  <c r="K878" i="1"/>
  <c r="AA877" i="1"/>
  <c r="W877" i="1"/>
  <c r="P877" i="1"/>
  <c r="K877" i="1"/>
  <c r="AA876" i="1"/>
  <c r="W876" i="1"/>
  <c r="P876" i="1"/>
  <c r="K876" i="1"/>
  <c r="AA875" i="1"/>
  <c r="W875" i="1"/>
  <c r="P875" i="1"/>
  <c r="K875" i="1"/>
  <c r="AA874" i="1"/>
  <c r="W874" i="1"/>
  <c r="P874" i="1"/>
  <c r="K874" i="1"/>
  <c r="AA873" i="1"/>
  <c r="W873" i="1"/>
  <c r="P873" i="1"/>
  <c r="K873" i="1"/>
  <c r="AA872" i="1"/>
  <c r="W872" i="1"/>
  <c r="P872" i="1"/>
  <c r="K872" i="1"/>
  <c r="AA871" i="1"/>
  <c r="W871" i="1"/>
  <c r="P871" i="1"/>
  <c r="K871" i="1"/>
  <c r="AA870" i="1"/>
  <c r="W870" i="1"/>
  <c r="P870" i="1"/>
  <c r="K870" i="1"/>
  <c r="AA869" i="1"/>
  <c r="W869" i="1"/>
  <c r="P869" i="1"/>
  <c r="K869" i="1"/>
  <c r="AA868" i="1"/>
  <c r="W868" i="1"/>
  <c r="P868" i="1"/>
  <c r="K868" i="1"/>
  <c r="AA867" i="1"/>
  <c r="W867" i="1"/>
  <c r="P867" i="1"/>
  <c r="K867" i="1"/>
  <c r="AA866" i="1"/>
  <c r="W866" i="1"/>
  <c r="P866" i="1"/>
  <c r="K866" i="1"/>
  <c r="AA865" i="1"/>
  <c r="W865" i="1"/>
  <c r="P865" i="1"/>
  <c r="K865" i="1"/>
  <c r="AA864" i="1"/>
  <c r="W864" i="1"/>
  <c r="P864" i="1"/>
  <c r="K864" i="1"/>
  <c r="AA863" i="1"/>
  <c r="W863" i="1"/>
  <c r="P863" i="1"/>
  <c r="K863" i="1"/>
  <c r="AA862" i="1"/>
  <c r="W862" i="1"/>
  <c r="P862" i="1"/>
  <c r="K862" i="1"/>
  <c r="AA861" i="1"/>
  <c r="W861" i="1"/>
  <c r="P861" i="1"/>
  <c r="K861" i="1"/>
  <c r="AA860" i="1"/>
  <c r="W860" i="1"/>
  <c r="P860" i="1"/>
  <c r="K860" i="1"/>
  <c r="AA859" i="1"/>
  <c r="W859" i="1"/>
  <c r="P859" i="1"/>
  <c r="K859" i="1"/>
  <c r="AA858" i="1"/>
  <c r="W858" i="1"/>
  <c r="P858" i="1"/>
  <c r="K858" i="1"/>
  <c r="AA857" i="1"/>
  <c r="W857" i="1"/>
  <c r="P857" i="1"/>
  <c r="K857" i="1"/>
  <c r="AA856" i="1"/>
  <c r="W856" i="1"/>
  <c r="P856" i="1"/>
  <c r="K856" i="1"/>
  <c r="AA855" i="1"/>
  <c r="W855" i="1"/>
  <c r="P855" i="1"/>
  <c r="K855" i="1"/>
  <c r="AA854" i="1"/>
  <c r="W854" i="1"/>
  <c r="P854" i="1"/>
  <c r="K854" i="1"/>
  <c r="AA853" i="1"/>
  <c r="W853" i="1"/>
  <c r="P853" i="1"/>
  <c r="K853" i="1"/>
  <c r="AA852" i="1"/>
  <c r="W852" i="1"/>
  <c r="P852" i="1"/>
  <c r="K852" i="1"/>
  <c r="AA851" i="1"/>
  <c r="W851" i="1"/>
  <c r="P851" i="1"/>
  <c r="K851" i="1"/>
  <c r="AA850" i="1"/>
  <c r="W850" i="1"/>
  <c r="P850" i="1"/>
  <c r="K850" i="1"/>
  <c r="AA849" i="1"/>
  <c r="W849" i="1"/>
  <c r="P849" i="1"/>
  <c r="K849" i="1"/>
  <c r="AA848" i="1"/>
  <c r="W848" i="1"/>
  <c r="P848" i="1"/>
  <c r="K848" i="1"/>
  <c r="AA847" i="1"/>
  <c r="W847" i="1"/>
  <c r="P847" i="1"/>
  <c r="K847" i="1"/>
  <c r="AA846" i="1"/>
  <c r="W846" i="1"/>
  <c r="P846" i="1"/>
  <c r="K846" i="1"/>
  <c r="AA845" i="1"/>
  <c r="W845" i="1"/>
  <c r="P845" i="1"/>
  <c r="K845" i="1"/>
  <c r="AA844" i="1"/>
  <c r="W844" i="1"/>
  <c r="P844" i="1"/>
  <c r="K844" i="1"/>
  <c r="AA843" i="1"/>
  <c r="W843" i="1"/>
  <c r="P843" i="1"/>
  <c r="K843" i="1"/>
  <c r="AA842" i="1"/>
  <c r="W842" i="1"/>
  <c r="P842" i="1"/>
  <c r="K842" i="1"/>
  <c r="AA841" i="1"/>
  <c r="W841" i="1"/>
  <c r="P841" i="1"/>
  <c r="K841" i="1"/>
  <c r="AA840" i="1"/>
  <c r="W840" i="1"/>
  <c r="P840" i="1"/>
  <c r="K840" i="1"/>
  <c r="AA839" i="1"/>
  <c r="W839" i="1"/>
  <c r="P839" i="1"/>
  <c r="K839" i="1"/>
  <c r="AA838" i="1"/>
  <c r="W838" i="1"/>
  <c r="P838" i="1"/>
  <c r="K838" i="1"/>
  <c r="AA837" i="1"/>
  <c r="W837" i="1"/>
  <c r="P837" i="1"/>
  <c r="K837" i="1"/>
  <c r="AA836" i="1"/>
  <c r="W836" i="1"/>
  <c r="P836" i="1"/>
  <c r="K836" i="1"/>
  <c r="AA835" i="1"/>
  <c r="W835" i="1"/>
  <c r="P835" i="1"/>
  <c r="K835" i="1"/>
  <c r="AA834" i="1"/>
  <c r="W834" i="1"/>
  <c r="P834" i="1"/>
  <c r="K834" i="1"/>
  <c r="AA833" i="1"/>
  <c r="W833" i="1"/>
  <c r="P833" i="1"/>
  <c r="K833" i="1"/>
  <c r="AA832" i="1"/>
  <c r="W832" i="1"/>
  <c r="P832" i="1"/>
  <c r="K832" i="1"/>
  <c r="AA831" i="1"/>
  <c r="W831" i="1"/>
  <c r="P831" i="1"/>
  <c r="K831" i="1"/>
  <c r="AA830" i="1"/>
  <c r="W830" i="1"/>
  <c r="P830" i="1"/>
  <c r="K830" i="1"/>
  <c r="AA829" i="1"/>
  <c r="W829" i="1"/>
  <c r="P829" i="1"/>
  <c r="K829" i="1"/>
  <c r="AA828" i="1"/>
  <c r="W828" i="1"/>
  <c r="P828" i="1"/>
  <c r="K828" i="1"/>
  <c r="AA827" i="1"/>
  <c r="W827" i="1"/>
  <c r="P827" i="1"/>
  <c r="K827" i="1"/>
  <c r="AA826" i="1"/>
  <c r="W826" i="1"/>
  <c r="P826" i="1"/>
  <c r="K826" i="1"/>
  <c r="AA825" i="1"/>
  <c r="W825" i="1"/>
  <c r="P825" i="1"/>
  <c r="K825" i="1"/>
  <c r="AA824" i="1"/>
  <c r="W824" i="1"/>
  <c r="P824" i="1"/>
  <c r="K824" i="1"/>
  <c r="AA823" i="1"/>
  <c r="W823" i="1"/>
  <c r="P823" i="1"/>
  <c r="K823" i="1"/>
  <c r="AA822" i="1"/>
  <c r="W822" i="1"/>
  <c r="P822" i="1"/>
  <c r="K822" i="1"/>
  <c r="AA821" i="1"/>
  <c r="W821" i="1"/>
  <c r="P821" i="1"/>
  <c r="K821" i="1"/>
  <c r="AA820" i="1"/>
  <c r="W820" i="1"/>
  <c r="P820" i="1"/>
  <c r="K820" i="1"/>
  <c r="AA819" i="1"/>
  <c r="W819" i="1"/>
  <c r="P819" i="1"/>
  <c r="K819" i="1"/>
  <c r="AA818" i="1"/>
  <c r="W818" i="1"/>
  <c r="P818" i="1"/>
  <c r="K818" i="1"/>
  <c r="AA817" i="1"/>
  <c r="W817" i="1"/>
  <c r="P817" i="1"/>
  <c r="K817" i="1"/>
  <c r="AA816" i="1"/>
  <c r="W816" i="1"/>
  <c r="P816" i="1"/>
  <c r="K816" i="1"/>
  <c r="AA815" i="1"/>
  <c r="W815" i="1"/>
  <c r="P815" i="1"/>
  <c r="K815" i="1"/>
  <c r="AA814" i="1"/>
  <c r="W814" i="1"/>
  <c r="P814" i="1"/>
  <c r="K814" i="1"/>
  <c r="AA813" i="1"/>
  <c r="W813" i="1"/>
  <c r="P813" i="1"/>
  <c r="K813" i="1"/>
  <c r="AA812" i="1"/>
  <c r="W812" i="1"/>
  <c r="P812" i="1"/>
  <c r="K812" i="1"/>
  <c r="AA811" i="1"/>
  <c r="W811" i="1"/>
  <c r="P811" i="1"/>
  <c r="K811" i="1"/>
  <c r="AA810" i="1"/>
  <c r="W810" i="1"/>
  <c r="P810" i="1"/>
  <c r="K810" i="1"/>
  <c r="AA809" i="1"/>
  <c r="W809" i="1"/>
  <c r="P809" i="1"/>
  <c r="K809" i="1"/>
  <c r="AA808" i="1"/>
  <c r="W808" i="1"/>
  <c r="P808" i="1"/>
  <c r="K808" i="1"/>
  <c r="AA807" i="1"/>
  <c r="W807" i="1"/>
  <c r="P807" i="1"/>
  <c r="K807" i="1"/>
  <c r="AA806" i="1"/>
  <c r="W806" i="1"/>
  <c r="P806" i="1"/>
  <c r="K806" i="1"/>
  <c r="AA805" i="1"/>
  <c r="W805" i="1"/>
  <c r="P805" i="1"/>
  <c r="K805" i="1"/>
  <c r="AA804" i="1"/>
  <c r="W804" i="1"/>
  <c r="P804" i="1"/>
  <c r="K804" i="1"/>
  <c r="AA803" i="1"/>
  <c r="W803" i="1"/>
  <c r="P803" i="1"/>
  <c r="K803" i="1"/>
  <c r="AA802" i="1"/>
  <c r="W802" i="1"/>
  <c r="P802" i="1"/>
  <c r="K802" i="1"/>
  <c r="AA801" i="1"/>
  <c r="W801" i="1"/>
  <c r="P801" i="1"/>
  <c r="K801" i="1"/>
  <c r="AA800" i="1"/>
  <c r="W800" i="1"/>
  <c r="P800" i="1"/>
  <c r="K800" i="1"/>
  <c r="AA799" i="1"/>
  <c r="W799" i="1"/>
  <c r="P799" i="1"/>
  <c r="K799" i="1"/>
  <c r="AA798" i="1"/>
  <c r="W798" i="1"/>
  <c r="P798" i="1"/>
  <c r="K798" i="1"/>
  <c r="AA797" i="1"/>
  <c r="W797" i="1"/>
  <c r="P797" i="1"/>
  <c r="K797" i="1"/>
  <c r="AA796" i="1"/>
  <c r="W796" i="1"/>
  <c r="P796" i="1"/>
  <c r="K796" i="1"/>
  <c r="AA795" i="1"/>
  <c r="W795" i="1"/>
  <c r="P795" i="1"/>
  <c r="K795" i="1"/>
  <c r="AA794" i="1"/>
  <c r="W794" i="1"/>
  <c r="P794" i="1"/>
  <c r="K794" i="1"/>
  <c r="AA793" i="1"/>
  <c r="W793" i="1"/>
  <c r="P793" i="1"/>
  <c r="K793" i="1"/>
  <c r="AA792" i="1"/>
  <c r="W792" i="1"/>
  <c r="P792" i="1"/>
  <c r="K792" i="1"/>
  <c r="AA791" i="1"/>
  <c r="W791" i="1"/>
  <c r="P791" i="1"/>
  <c r="K791" i="1"/>
  <c r="AA790" i="1"/>
  <c r="W790" i="1"/>
  <c r="P790" i="1"/>
  <c r="K790" i="1"/>
  <c r="AA789" i="1"/>
  <c r="W789" i="1"/>
  <c r="P789" i="1"/>
  <c r="K789" i="1"/>
  <c r="AA788" i="1"/>
  <c r="W788" i="1"/>
  <c r="P788" i="1"/>
  <c r="K788" i="1"/>
  <c r="AA787" i="1"/>
  <c r="W787" i="1"/>
  <c r="P787" i="1"/>
  <c r="K787" i="1"/>
  <c r="AA786" i="1"/>
  <c r="W786" i="1"/>
  <c r="P786" i="1"/>
  <c r="K786" i="1"/>
  <c r="AA785" i="1"/>
  <c r="W785" i="1"/>
  <c r="P785" i="1"/>
  <c r="K785" i="1"/>
  <c r="AA784" i="1"/>
  <c r="W784" i="1"/>
  <c r="P784" i="1"/>
  <c r="K784" i="1"/>
  <c r="AA783" i="1"/>
  <c r="W783" i="1"/>
  <c r="P783" i="1"/>
  <c r="K783" i="1"/>
  <c r="AA782" i="1"/>
  <c r="W782" i="1"/>
  <c r="P782" i="1"/>
  <c r="K782" i="1"/>
  <c r="AA781" i="1"/>
  <c r="W781" i="1"/>
  <c r="P781" i="1"/>
  <c r="K781" i="1"/>
  <c r="AA780" i="1"/>
  <c r="W780" i="1"/>
  <c r="P780" i="1"/>
  <c r="K780" i="1"/>
  <c r="AA779" i="1"/>
  <c r="W779" i="1"/>
  <c r="P779" i="1"/>
  <c r="K779" i="1"/>
  <c r="AA778" i="1"/>
  <c r="W778" i="1"/>
  <c r="P778" i="1"/>
  <c r="K778" i="1"/>
  <c r="AA777" i="1"/>
  <c r="W777" i="1"/>
  <c r="P777" i="1"/>
  <c r="K777" i="1"/>
  <c r="AA776" i="1"/>
  <c r="W776" i="1"/>
  <c r="P776" i="1"/>
  <c r="K776" i="1"/>
  <c r="AA775" i="1"/>
  <c r="W775" i="1"/>
  <c r="P775" i="1"/>
  <c r="K775" i="1"/>
  <c r="AA774" i="1"/>
  <c r="W774" i="1"/>
  <c r="P774" i="1"/>
  <c r="K774" i="1"/>
  <c r="AA773" i="1"/>
  <c r="W773" i="1"/>
  <c r="P773" i="1"/>
  <c r="K773" i="1"/>
  <c r="AA772" i="1"/>
  <c r="W772" i="1"/>
  <c r="P772" i="1"/>
  <c r="K772" i="1"/>
  <c r="AA771" i="1"/>
  <c r="W771" i="1"/>
  <c r="P771" i="1"/>
  <c r="K771" i="1"/>
  <c r="AA770" i="1"/>
  <c r="W770" i="1"/>
  <c r="P770" i="1"/>
  <c r="K770" i="1"/>
  <c r="AA769" i="1"/>
  <c r="W769" i="1"/>
  <c r="P769" i="1"/>
  <c r="K769" i="1"/>
  <c r="AA768" i="1"/>
  <c r="W768" i="1"/>
  <c r="P768" i="1"/>
  <c r="K768" i="1"/>
  <c r="AA767" i="1"/>
  <c r="W767" i="1"/>
  <c r="P767" i="1"/>
  <c r="K767" i="1"/>
  <c r="AA766" i="1"/>
  <c r="W766" i="1"/>
  <c r="P766" i="1"/>
  <c r="K766" i="1"/>
  <c r="AA765" i="1"/>
  <c r="W765" i="1"/>
  <c r="P765" i="1"/>
  <c r="K765" i="1"/>
  <c r="AA764" i="1"/>
  <c r="W764" i="1"/>
  <c r="P764" i="1"/>
  <c r="K764" i="1"/>
  <c r="AA763" i="1"/>
  <c r="W763" i="1"/>
  <c r="P763" i="1"/>
  <c r="K763" i="1"/>
  <c r="AA762" i="1"/>
  <c r="W762" i="1"/>
  <c r="P762" i="1"/>
  <c r="K762" i="1"/>
  <c r="AA761" i="1"/>
  <c r="W761" i="1"/>
  <c r="P761" i="1"/>
  <c r="K761" i="1"/>
  <c r="AA760" i="1"/>
  <c r="W760" i="1"/>
  <c r="P760" i="1"/>
  <c r="K760" i="1"/>
  <c r="AA759" i="1"/>
  <c r="W759" i="1"/>
  <c r="P759" i="1"/>
  <c r="K759" i="1"/>
  <c r="AA758" i="1"/>
  <c r="W758" i="1"/>
  <c r="P758" i="1"/>
  <c r="K758" i="1"/>
  <c r="AA757" i="1"/>
  <c r="W757" i="1"/>
  <c r="P757" i="1"/>
  <c r="K757" i="1"/>
  <c r="AA756" i="1"/>
  <c r="W756" i="1"/>
  <c r="P756" i="1"/>
  <c r="K756" i="1"/>
  <c r="AA755" i="1"/>
  <c r="W755" i="1"/>
  <c r="P755" i="1"/>
  <c r="K755" i="1"/>
  <c r="AA754" i="1"/>
  <c r="W754" i="1"/>
  <c r="P754" i="1"/>
  <c r="K754" i="1"/>
  <c r="AA753" i="1"/>
  <c r="W753" i="1"/>
  <c r="P753" i="1"/>
  <c r="K753" i="1"/>
  <c r="AA752" i="1"/>
  <c r="W752" i="1"/>
  <c r="P752" i="1"/>
  <c r="K752" i="1"/>
  <c r="AA751" i="1"/>
  <c r="W751" i="1"/>
  <c r="P751" i="1"/>
  <c r="K751" i="1"/>
  <c r="AA750" i="1"/>
  <c r="W750" i="1"/>
  <c r="P750" i="1"/>
  <c r="K750" i="1"/>
  <c r="AA749" i="1"/>
  <c r="W749" i="1"/>
  <c r="P749" i="1"/>
  <c r="K749" i="1"/>
  <c r="AA748" i="1"/>
  <c r="W748" i="1"/>
  <c r="P748" i="1"/>
  <c r="K748" i="1"/>
  <c r="AA747" i="1"/>
  <c r="W747" i="1"/>
  <c r="P747" i="1"/>
  <c r="K747" i="1"/>
  <c r="AA746" i="1"/>
  <c r="W746" i="1"/>
  <c r="P746" i="1"/>
  <c r="K746" i="1"/>
  <c r="AA745" i="1"/>
  <c r="W745" i="1"/>
  <c r="P745" i="1"/>
  <c r="K745" i="1"/>
  <c r="AA744" i="1"/>
  <c r="W744" i="1"/>
  <c r="P744" i="1"/>
  <c r="K744" i="1"/>
  <c r="AA743" i="1"/>
  <c r="W743" i="1"/>
  <c r="P743" i="1"/>
  <c r="K743" i="1"/>
  <c r="AA742" i="1"/>
  <c r="W742" i="1"/>
  <c r="P742" i="1"/>
  <c r="K742" i="1"/>
  <c r="AA741" i="1"/>
  <c r="W741" i="1"/>
  <c r="P741" i="1"/>
  <c r="K741" i="1"/>
  <c r="AA740" i="1"/>
  <c r="W740" i="1"/>
  <c r="P740" i="1"/>
  <c r="K740" i="1"/>
  <c r="AA739" i="1"/>
  <c r="W739" i="1"/>
  <c r="P739" i="1"/>
  <c r="K739" i="1"/>
  <c r="AA738" i="1"/>
  <c r="W738" i="1"/>
  <c r="P738" i="1"/>
  <c r="K738" i="1"/>
  <c r="AA737" i="1"/>
  <c r="W737" i="1"/>
  <c r="P737" i="1"/>
  <c r="K737" i="1"/>
  <c r="AA736" i="1"/>
  <c r="W736" i="1"/>
  <c r="P736" i="1"/>
  <c r="K736" i="1"/>
  <c r="AA735" i="1"/>
  <c r="W735" i="1"/>
  <c r="P735" i="1"/>
  <c r="K735" i="1"/>
  <c r="AA734" i="1"/>
  <c r="W734" i="1"/>
  <c r="P734" i="1"/>
  <c r="K734" i="1"/>
  <c r="AA733" i="1"/>
  <c r="W733" i="1"/>
  <c r="P733" i="1"/>
  <c r="K733" i="1"/>
  <c r="AA732" i="1"/>
  <c r="W732" i="1"/>
  <c r="P732" i="1"/>
  <c r="K732" i="1"/>
  <c r="AA731" i="1"/>
  <c r="W731" i="1"/>
  <c r="P731" i="1"/>
  <c r="K731" i="1"/>
  <c r="AA730" i="1"/>
  <c r="W730" i="1"/>
  <c r="P730" i="1"/>
  <c r="K730" i="1"/>
  <c r="AA729" i="1"/>
  <c r="W729" i="1"/>
  <c r="P729" i="1"/>
  <c r="K729" i="1"/>
  <c r="AA728" i="1"/>
  <c r="W728" i="1"/>
  <c r="P728" i="1"/>
  <c r="K728" i="1"/>
  <c r="AA727" i="1"/>
  <c r="W727" i="1"/>
  <c r="P727" i="1"/>
  <c r="K727" i="1"/>
  <c r="AA726" i="1"/>
  <c r="W726" i="1"/>
  <c r="P726" i="1"/>
  <c r="K726" i="1"/>
  <c r="AA725" i="1"/>
  <c r="W725" i="1"/>
  <c r="P725" i="1"/>
  <c r="K725" i="1"/>
  <c r="AA724" i="1"/>
  <c r="W724" i="1"/>
  <c r="P724" i="1"/>
  <c r="K724" i="1"/>
  <c r="AA723" i="1"/>
  <c r="W723" i="1"/>
  <c r="P723" i="1"/>
  <c r="K723" i="1"/>
  <c r="AA722" i="1"/>
  <c r="W722" i="1"/>
  <c r="P722" i="1"/>
  <c r="K722" i="1"/>
  <c r="AA721" i="1"/>
  <c r="W721" i="1"/>
  <c r="P721" i="1"/>
  <c r="K721" i="1"/>
  <c r="AA720" i="1"/>
  <c r="W720" i="1"/>
  <c r="P720" i="1"/>
  <c r="K720" i="1"/>
  <c r="AA719" i="1"/>
  <c r="W719" i="1"/>
  <c r="P719" i="1"/>
  <c r="K719" i="1"/>
  <c r="AA718" i="1"/>
  <c r="W718" i="1"/>
  <c r="P718" i="1"/>
  <c r="K718" i="1"/>
  <c r="AA717" i="1"/>
  <c r="W717" i="1"/>
  <c r="P717" i="1"/>
  <c r="K717" i="1"/>
  <c r="AA716" i="1"/>
  <c r="W716" i="1"/>
  <c r="P716" i="1"/>
  <c r="K716" i="1"/>
  <c r="AA715" i="1"/>
  <c r="W715" i="1"/>
  <c r="P715" i="1"/>
  <c r="K715" i="1"/>
  <c r="AA714" i="1"/>
  <c r="W714" i="1"/>
  <c r="P714" i="1"/>
  <c r="K714" i="1"/>
  <c r="AA713" i="1"/>
  <c r="W713" i="1"/>
  <c r="P713" i="1"/>
  <c r="K713" i="1"/>
  <c r="AA712" i="1"/>
  <c r="W712" i="1"/>
  <c r="P712" i="1"/>
  <c r="K712" i="1"/>
  <c r="AA711" i="1"/>
  <c r="W711" i="1"/>
  <c r="P711" i="1"/>
  <c r="K711" i="1"/>
  <c r="AA710" i="1"/>
  <c r="W710" i="1"/>
  <c r="P710" i="1"/>
  <c r="K710" i="1"/>
  <c r="AA709" i="1"/>
  <c r="W709" i="1"/>
  <c r="P709" i="1"/>
  <c r="K709" i="1"/>
  <c r="AA708" i="1"/>
  <c r="W708" i="1"/>
  <c r="P708" i="1"/>
  <c r="K708" i="1"/>
  <c r="AA707" i="1"/>
  <c r="W707" i="1"/>
  <c r="P707" i="1"/>
  <c r="K707" i="1"/>
  <c r="AA706" i="1"/>
  <c r="W706" i="1"/>
  <c r="P706" i="1"/>
  <c r="K706" i="1"/>
  <c r="AA705" i="1"/>
  <c r="W705" i="1"/>
  <c r="P705" i="1"/>
  <c r="K705" i="1"/>
  <c r="AA704" i="1"/>
  <c r="W704" i="1"/>
  <c r="P704" i="1"/>
  <c r="K704" i="1"/>
  <c r="AA703" i="1"/>
  <c r="W703" i="1"/>
  <c r="P703" i="1"/>
  <c r="K703" i="1"/>
  <c r="AA702" i="1"/>
  <c r="W702" i="1"/>
  <c r="P702" i="1"/>
  <c r="K702" i="1"/>
  <c r="AA701" i="1"/>
  <c r="W701" i="1"/>
  <c r="P701" i="1"/>
  <c r="K701" i="1"/>
  <c r="AA700" i="1"/>
  <c r="W700" i="1"/>
  <c r="P700" i="1"/>
  <c r="K700" i="1"/>
  <c r="AA699" i="1"/>
  <c r="W699" i="1"/>
  <c r="P699" i="1"/>
  <c r="K699" i="1"/>
  <c r="AA698" i="1"/>
  <c r="W698" i="1"/>
  <c r="P698" i="1"/>
  <c r="K698" i="1"/>
  <c r="AA697" i="1"/>
  <c r="W697" i="1"/>
  <c r="P697" i="1"/>
  <c r="K697" i="1"/>
  <c r="AA696" i="1"/>
  <c r="W696" i="1"/>
  <c r="P696" i="1"/>
  <c r="K696" i="1"/>
  <c r="AA695" i="1"/>
  <c r="W695" i="1"/>
  <c r="P695" i="1"/>
  <c r="K695" i="1"/>
  <c r="AA694" i="1"/>
  <c r="W694" i="1"/>
  <c r="P694" i="1"/>
  <c r="K694" i="1"/>
  <c r="AA693" i="1"/>
  <c r="W693" i="1"/>
  <c r="P693" i="1"/>
  <c r="K693" i="1"/>
  <c r="AA692" i="1"/>
  <c r="W692" i="1"/>
  <c r="P692" i="1"/>
  <c r="K692" i="1"/>
  <c r="AA691" i="1"/>
  <c r="W691" i="1"/>
  <c r="P691" i="1"/>
  <c r="K691" i="1"/>
  <c r="AA690" i="1"/>
  <c r="W690" i="1"/>
  <c r="P690" i="1"/>
  <c r="K690" i="1"/>
  <c r="AA689" i="1"/>
  <c r="W689" i="1"/>
  <c r="P689" i="1"/>
  <c r="K689" i="1"/>
  <c r="AA688" i="1"/>
  <c r="W688" i="1"/>
  <c r="P688" i="1"/>
  <c r="K688" i="1"/>
  <c r="AA687" i="1"/>
  <c r="W687" i="1"/>
  <c r="P687" i="1"/>
  <c r="K687" i="1"/>
  <c r="AA686" i="1"/>
  <c r="W686" i="1"/>
  <c r="P686" i="1"/>
  <c r="K686" i="1"/>
  <c r="AA685" i="1"/>
  <c r="W685" i="1"/>
  <c r="P685" i="1"/>
  <c r="K685" i="1"/>
  <c r="AA684" i="1"/>
  <c r="W684" i="1"/>
  <c r="P684" i="1"/>
  <c r="K684" i="1"/>
  <c r="AA683" i="1"/>
  <c r="W683" i="1"/>
  <c r="P683" i="1"/>
  <c r="K683" i="1"/>
  <c r="AA682" i="1"/>
  <c r="W682" i="1"/>
  <c r="P682" i="1"/>
  <c r="K682" i="1"/>
  <c r="AA681" i="1"/>
  <c r="W681" i="1"/>
  <c r="P681" i="1"/>
  <c r="K681" i="1"/>
  <c r="AA680" i="1"/>
  <c r="W680" i="1"/>
  <c r="P680" i="1"/>
  <c r="K680" i="1"/>
  <c r="AA679" i="1"/>
  <c r="W679" i="1"/>
  <c r="P679" i="1"/>
  <c r="K679" i="1"/>
  <c r="AA678" i="1"/>
  <c r="W678" i="1"/>
  <c r="P678" i="1"/>
  <c r="K678" i="1"/>
  <c r="AA677" i="1"/>
  <c r="W677" i="1"/>
  <c r="P677" i="1"/>
  <c r="K677" i="1"/>
  <c r="AA676" i="1"/>
  <c r="W676" i="1"/>
  <c r="P676" i="1"/>
  <c r="K676" i="1"/>
  <c r="AA675" i="1"/>
  <c r="W675" i="1"/>
  <c r="P675" i="1"/>
  <c r="K675" i="1"/>
  <c r="AA674" i="1"/>
  <c r="W674" i="1"/>
  <c r="P674" i="1"/>
  <c r="K674" i="1"/>
  <c r="AA673" i="1"/>
  <c r="W673" i="1"/>
  <c r="P673" i="1"/>
  <c r="K673" i="1"/>
  <c r="AA672" i="1"/>
  <c r="W672" i="1"/>
  <c r="P672" i="1"/>
  <c r="K672" i="1"/>
  <c r="AA671" i="1"/>
  <c r="W671" i="1"/>
  <c r="P671" i="1"/>
  <c r="K671" i="1"/>
  <c r="AA670" i="1"/>
  <c r="W670" i="1"/>
  <c r="P670" i="1"/>
  <c r="K670" i="1"/>
  <c r="AA669" i="1"/>
  <c r="W669" i="1"/>
  <c r="P669" i="1"/>
  <c r="K669" i="1"/>
  <c r="AA668" i="1"/>
  <c r="W668" i="1"/>
  <c r="P668" i="1"/>
  <c r="K668" i="1"/>
  <c r="AA667" i="1"/>
  <c r="W667" i="1"/>
  <c r="P667" i="1"/>
  <c r="K667" i="1"/>
  <c r="AA666" i="1"/>
  <c r="W666" i="1"/>
  <c r="P666" i="1"/>
  <c r="K666" i="1"/>
  <c r="AA665" i="1"/>
  <c r="W665" i="1"/>
  <c r="P665" i="1"/>
  <c r="K665" i="1"/>
  <c r="AA664" i="1"/>
  <c r="W664" i="1"/>
  <c r="P664" i="1"/>
  <c r="K664" i="1"/>
  <c r="AA663" i="1"/>
  <c r="W663" i="1"/>
  <c r="P663" i="1"/>
  <c r="K663" i="1"/>
  <c r="AA662" i="1"/>
  <c r="W662" i="1"/>
  <c r="P662" i="1"/>
  <c r="K662" i="1"/>
  <c r="AA661" i="1"/>
  <c r="W661" i="1"/>
  <c r="P661" i="1"/>
  <c r="K661" i="1"/>
  <c r="AA660" i="1"/>
  <c r="W660" i="1"/>
  <c r="P660" i="1"/>
  <c r="K660" i="1"/>
  <c r="AA659" i="1"/>
  <c r="W659" i="1"/>
  <c r="P659" i="1"/>
  <c r="K659" i="1"/>
  <c r="AA658" i="1"/>
  <c r="W658" i="1"/>
  <c r="P658" i="1"/>
  <c r="K658" i="1"/>
  <c r="AA657" i="1"/>
  <c r="W657" i="1"/>
  <c r="P657" i="1"/>
  <c r="K657" i="1"/>
  <c r="AA656" i="1"/>
  <c r="W656" i="1"/>
  <c r="P656" i="1"/>
  <c r="K656" i="1"/>
  <c r="AA655" i="1"/>
  <c r="W655" i="1"/>
  <c r="P655" i="1"/>
  <c r="K655" i="1"/>
  <c r="AA654" i="1"/>
  <c r="W654" i="1"/>
  <c r="P654" i="1"/>
  <c r="K654" i="1"/>
  <c r="AA653" i="1"/>
  <c r="W653" i="1"/>
  <c r="P653" i="1"/>
  <c r="K653" i="1"/>
  <c r="AA652" i="1"/>
  <c r="W652" i="1"/>
  <c r="P652" i="1"/>
  <c r="K652" i="1"/>
  <c r="AA651" i="1"/>
  <c r="W651" i="1"/>
  <c r="P651" i="1"/>
  <c r="K651" i="1"/>
  <c r="AA650" i="1"/>
  <c r="W650" i="1"/>
  <c r="P650" i="1"/>
  <c r="K650" i="1"/>
  <c r="AA649" i="1"/>
  <c r="W649" i="1"/>
  <c r="P649" i="1"/>
  <c r="K649" i="1"/>
  <c r="AA648" i="1"/>
  <c r="W648" i="1"/>
  <c r="P648" i="1"/>
  <c r="K648" i="1"/>
  <c r="AA647" i="1"/>
  <c r="W647" i="1"/>
  <c r="P647" i="1"/>
  <c r="K647" i="1"/>
  <c r="AA646" i="1"/>
  <c r="W646" i="1"/>
  <c r="P646" i="1"/>
  <c r="K646" i="1"/>
  <c r="AA645" i="1"/>
  <c r="W645" i="1"/>
  <c r="P645" i="1"/>
  <c r="K645" i="1"/>
  <c r="AA644" i="1"/>
  <c r="W644" i="1"/>
  <c r="P644" i="1"/>
  <c r="K644" i="1"/>
  <c r="AA643" i="1"/>
  <c r="W643" i="1"/>
  <c r="P643" i="1"/>
  <c r="K643" i="1"/>
  <c r="AA642" i="1"/>
  <c r="W642" i="1"/>
  <c r="P642" i="1"/>
  <c r="K642" i="1"/>
  <c r="AA641" i="1"/>
  <c r="W641" i="1"/>
  <c r="P641" i="1"/>
  <c r="K641" i="1"/>
  <c r="AA640" i="1"/>
  <c r="W640" i="1"/>
  <c r="P640" i="1"/>
  <c r="K640" i="1"/>
  <c r="AA639" i="1"/>
  <c r="W639" i="1"/>
  <c r="P639" i="1"/>
  <c r="K639" i="1"/>
  <c r="AA638" i="1"/>
  <c r="W638" i="1"/>
  <c r="P638" i="1"/>
  <c r="K638" i="1"/>
  <c r="AA637" i="1"/>
  <c r="W637" i="1"/>
  <c r="P637" i="1"/>
  <c r="K637" i="1"/>
  <c r="AA636" i="1"/>
  <c r="W636" i="1"/>
  <c r="P636" i="1"/>
  <c r="K636" i="1"/>
  <c r="AA635" i="1"/>
  <c r="W635" i="1"/>
  <c r="P635" i="1"/>
  <c r="K635" i="1"/>
  <c r="AA634" i="1"/>
  <c r="W634" i="1"/>
  <c r="P634" i="1"/>
  <c r="K634" i="1"/>
  <c r="AA633" i="1"/>
  <c r="W633" i="1"/>
  <c r="P633" i="1"/>
  <c r="K633" i="1"/>
  <c r="AA632" i="1"/>
  <c r="W632" i="1"/>
  <c r="P632" i="1"/>
  <c r="K632" i="1"/>
  <c r="AA631" i="1"/>
  <c r="W631" i="1"/>
  <c r="P631" i="1"/>
  <c r="K631" i="1"/>
  <c r="AA630" i="1"/>
  <c r="W630" i="1"/>
  <c r="P630" i="1"/>
  <c r="K630" i="1"/>
  <c r="AA629" i="1"/>
  <c r="W629" i="1"/>
  <c r="P629" i="1"/>
  <c r="K629" i="1"/>
  <c r="AA628" i="1"/>
  <c r="W628" i="1"/>
  <c r="P628" i="1"/>
  <c r="K628" i="1"/>
  <c r="AA627" i="1"/>
  <c r="W627" i="1"/>
  <c r="P627" i="1"/>
  <c r="K627" i="1"/>
  <c r="AA626" i="1"/>
  <c r="W626" i="1"/>
  <c r="P626" i="1"/>
  <c r="K626" i="1"/>
  <c r="AA625" i="1"/>
  <c r="W625" i="1"/>
  <c r="P625" i="1"/>
  <c r="K625" i="1"/>
  <c r="AA624" i="1"/>
  <c r="W624" i="1"/>
  <c r="P624" i="1"/>
  <c r="K624" i="1"/>
  <c r="AA623" i="1"/>
  <c r="W623" i="1"/>
  <c r="P623" i="1"/>
  <c r="K623" i="1"/>
  <c r="AA622" i="1"/>
  <c r="W622" i="1"/>
  <c r="P622" i="1"/>
  <c r="K622" i="1"/>
  <c r="AA621" i="1"/>
  <c r="W621" i="1"/>
  <c r="P621" i="1"/>
  <c r="K621" i="1"/>
  <c r="AA620" i="1"/>
  <c r="W620" i="1"/>
  <c r="P620" i="1"/>
  <c r="K620" i="1"/>
  <c r="AA619" i="1"/>
  <c r="W619" i="1"/>
  <c r="P619" i="1"/>
  <c r="K619" i="1"/>
  <c r="AA618" i="1"/>
  <c r="W618" i="1"/>
  <c r="P618" i="1"/>
  <c r="K618" i="1"/>
  <c r="AA617" i="1"/>
  <c r="W617" i="1"/>
  <c r="P617" i="1"/>
  <c r="K617" i="1"/>
  <c r="AA616" i="1"/>
  <c r="W616" i="1"/>
  <c r="P616" i="1"/>
  <c r="K616" i="1"/>
  <c r="AA615" i="1"/>
  <c r="W615" i="1"/>
  <c r="P615" i="1"/>
  <c r="K615" i="1"/>
  <c r="AA614" i="1"/>
  <c r="W614" i="1"/>
  <c r="P614" i="1"/>
  <c r="K614" i="1"/>
  <c r="AA613" i="1"/>
  <c r="W613" i="1"/>
  <c r="P613" i="1"/>
  <c r="K613" i="1"/>
  <c r="AA612" i="1"/>
  <c r="W612" i="1"/>
  <c r="P612" i="1"/>
  <c r="K612" i="1"/>
  <c r="AA611" i="1"/>
  <c r="W611" i="1"/>
  <c r="P611" i="1"/>
  <c r="K611" i="1"/>
  <c r="AA610" i="1"/>
  <c r="W610" i="1"/>
  <c r="P610" i="1"/>
  <c r="K610" i="1"/>
  <c r="AA609" i="1"/>
  <c r="W609" i="1"/>
  <c r="P609" i="1"/>
  <c r="K609" i="1"/>
  <c r="AA608" i="1"/>
  <c r="W608" i="1"/>
  <c r="P608" i="1"/>
  <c r="K608" i="1"/>
  <c r="AA607" i="1"/>
  <c r="W607" i="1"/>
  <c r="P607" i="1"/>
  <c r="K607" i="1"/>
  <c r="AA606" i="1"/>
  <c r="W606" i="1"/>
  <c r="P606" i="1"/>
  <c r="K606" i="1"/>
  <c r="AA605" i="1"/>
  <c r="W605" i="1"/>
  <c r="P605" i="1"/>
  <c r="K605" i="1"/>
  <c r="AA604" i="1"/>
  <c r="W604" i="1"/>
  <c r="P604" i="1"/>
  <c r="K604" i="1"/>
  <c r="AA603" i="1"/>
  <c r="W603" i="1"/>
  <c r="P603" i="1"/>
  <c r="K603" i="1"/>
  <c r="AA602" i="1"/>
  <c r="W602" i="1"/>
  <c r="P602" i="1"/>
  <c r="K602" i="1"/>
  <c r="AA601" i="1"/>
  <c r="W601" i="1"/>
  <c r="P601" i="1"/>
  <c r="K601" i="1"/>
  <c r="AA600" i="1"/>
  <c r="W600" i="1"/>
  <c r="P600" i="1"/>
  <c r="K600" i="1"/>
  <c r="AA599" i="1"/>
  <c r="W599" i="1"/>
  <c r="P599" i="1"/>
  <c r="K599" i="1"/>
  <c r="AA598" i="1"/>
  <c r="W598" i="1"/>
  <c r="P598" i="1"/>
  <c r="K598" i="1"/>
  <c r="AA597" i="1"/>
  <c r="W597" i="1"/>
  <c r="P597" i="1"/>
  <c r="K597" i="1"/>
  <c r="AA596" i="1"/>
  <c r="W596" i="1"/>
  <c r="P596" i="1"/>
  <c r="K596" i="1"/>
  <c r="AA595" i="1"/>
  <c r="W595" i="1"/>
  <c r="P595" i="1"/>
  <c r="K595" i="1"/>
  <c r="AA594" i="1"/>
  <c r="W594" i="1"/>
  <c r="P594" i="1"/>
  <c r="K594" i="1"/>
  <c r="AA593" i="1"/>
  <c r="W593" i="1"/>
  <c r="P593" i="1"/>
  <c r="K593" i="1"/>
  <c r="AA592" i="1"/>
  <c r="W592" i="1"/>
  <c r="P592" i="1"/>
  <c r="K592" i="1"/>
  <c r="AA591" i="1"/>
  <c r="W591" i="1"/>
  <c r="P591" i="1"/>
  <c r="K591" i="1"/>
  <c r="AA590" i="1"/>
  <c r="W590" i="1"/>
  <c r="P590" i="1"/>
  <c r="K590" i="1"/>
  <c r="AA589" i="1"/>
  <c r="W589" i="1"/>
  <c r="P589" i="1"/>
  <c r="K589" i="1"/>
  <c r="AA588" i="1"/>
  <c r="W588" i="1"/>
  <c r="P588" i="1"/>
  <c r="K588" i="1"/>
  <c r="AA587" i="1"/>
  <c r="W587" i="1"/>
  <c r="P587" i="1"/>
  <c r="K587" i="1"/>
  <c r="AA586" i="1"/>
  <c r="W586" i="1"/>
  <c r="P586" i="1"/>
  <c r="K586" i="1"/>
  <c r="AA585" i="1"/>
  <c r="W585" i="1"/>
  <c r="P585" i="1"/>
  <c r="K585" i="1"/>
  <c r="AA584" i="1"/>
  <c r="W584" i="1"/>
  <c r="P584" i="1"/>
  <c r="K584" i="1"/>
  <c r="AA583" i="1"/>
  <c r="W583" i="1"/>
  <c r="P583" i="1"/>
  <c r="K583" i="1"/>
  <c r="AA582" i="1"/>
  <c r="W582" i="1"/>
  <c r="P582" i="1"/>
  <c r="K582" i="1"/>
  <c r="AA581" i="1"/>
  <c r="W581" i="1"/>
  <c r="P581" i="1"/>
  <c r="K581" i="1"/>
  <c r="AA580" i="1"/>
  <c r="W580" i="1"/>
  <c r="P580" i="1"/>
  <c r="K580" i="1"/>
  <c r="AA579" i="1"/>
  <c r="W579" i="1"/>
  <c r="P579" i="1"/>
  <c r="K579" i="1"/>
  <c r="AA578" i="1"/>
  <c r="W578" i="1"/>
  <c r="P578" i="1"/>
  <c r="K578" i="1"/>
  <c r="AA577" i="1"/>
  <c r="W577" i="1"/>
  <c r="P577" i="1"/>
  <c r="K577" i="1"/>
  <c r="AA576" i="1"/>
  <c r="W576" i="1"/>
  <c r="P576" i="1"/>
  <c r="K576" i="1"/>
  <c r="AA575" i="1"/>
  <c r="W575" i="1"/>
  <c r="P575" i="1"/>
  <c r="K575" i="1"/>
  <c r="AA574" i="1"/>
  <c r="W574" i="1"/>
  <c r="P574" i="1"/>
  <c r="K574" i="1"/>
  <c r="AA573" i="1"/>
  <c r="W573" i="1"/>
  <c r="P573" i="1"/>
  <c r="K573" i="1"/>
  <c r="AA572" i="1"/>
  <c r="W572" i="1"/>
  <c r="P572" i="1"/>
  <c r="K572" i="1"/>
  <c r="AA571" i="1"/>
  <c r="W571" i="1"/>
  <c r="P571" i="1"/>
  <c r="K571" i="1"/>
  <c r="AA570" i="1"/>
  <c r="W570" i="1"/>
  <c r="P570" i="1"/>
  <c r="K570" i="1"/>
  <c r="AA569" i="1"/>
  <c r="W569" i="1"/>
  <c r="P569" i="1"/>
  <c r="K569" i="1"/>
  <c r="AA568" i="1"/>
  <c r="W568" i="1"/>
  <c r="P568" i="1"/>
  <c r="K568" i="1"/>
  <c r="AA567" i="1"/>
  <c r="W567" i="1"/>
  <c r="P567" i="1"/>
  <c r="K567" i="1"/>
  <c r="AA566" i="1"/>
  <c r="W566" i="1"/>
  <c r="P566" i="1"/>
  <c r="K566" i="1"/>
  <c r="AA565" i="1"/>
  <c r="W565" i="1"/>
  <c r="P565" i="1"/>
  <c r="K565" i="1"/>
  <c r="AA564" i="1"/>
  <c r="W564" i="1"/>
  <c r="P564" i="1"/>
  <c r="K564" i="1"/>
  <c r="AA563" i="1"/>
  <c r="W563" i="1"/>
  <c r="P563" i="1"/>
  <c r="K563" i="1"/>
  <c r="AA562" i="1"/>
  <c r="W562" i="1"/>
  <c r="P562" i="1"/>
  <c r="K562" i="1"/>
  <c r="AA561" i="1"/>
  <c r="W561" i="1"/>
  <c r="P561" i="1"/>
  <c r="K561" i="1"/>
  <c r="AA560" i="1"/>
  <c r="W560" i="1"/>
  <c r="P560" i="1"/>
  <c r="K560" i="1"/>
  <c r="AA559" i="1"/>
  <c r="W559" i="1"/>
  <c r="P559" i="1"/>
  <c r="K559" i="1"/>
  <c r="AA558" i="1"/>
  <c r="W558" i="1"/>
  <c r="P558" i="1"/>
  <c r="K558" i="1"/>
  <c r="AA557" i="1"/>
  <c r="W557" i="1"/>
  <c r="P557" i="1"/>
  <c r="K557" i="1"/>
  <c r="AA556" i="1"/>
  <c r="W556" i="1"/>
  <c r="P556" i="1"/>
  <c r="K556" i="1"/>
  <c r="AA555" i="1"/>
  <c r="W555" i="1"/>
  <c r="P555" i="1"/>
  <c r="K555" i="1"/>
  <c r="AA554" i="1"/>
  <c r="W554" i="1"/>
  <c r="P554" i="1"/>
  <c r="K554" i="1"/>
  <c r="AA553" i="1"/>
  <c r="W553" i="1"/>
  <c r="P553" i="1"/>
  <c r="K553" i="1"/>
  <c r="AA552" i="1"/>
  <c r="W552" i="1"/>
  <c r="P552" i="1"/>
  <c r="K552" i="1"/>
  <c r="AA551" i="1"/>
  <c r="W551" i="1"/>
  <c r="P551" i="1"/>
  <c r="K551" i="1"/>
  <c r="AA550" i="1"/>
  <c r="W550" i="1"/>
  <c r="P550" i="1"/>
  <c r="K550" i="1"/>
  <c r="AA549" i="1"/>
  <c r="W549" i="1"/>
  <c r="P549" i="1"/>
  <c r="K549" i="1"/>
  <c r="AA548" i="1"/>
  <c r="W548" i="1"/>
  <c r="P548" i="1"/>
  <c r="K548" i="1"/>
  <c r="AA547" i="1"/>
  <c r="W547" i="1"/>
  <c r="P547" i="1"/>
  <c r="K547" i="1"/>
  <c r="AA546" i="1"/>
  <c r="W546" i="1"/>
  <c r="P546" i="1"/>
  <c r="K546" i="1"/>
  <c r="AA545" i="1"/>
  <c r="W545" i="1"/>
  <c r="P545" i="1"/>
  <c r="K545" i="1"/>
  <c r="AA544" i="1"/>
  <c r="W544" i="1"/>
  <c r="P544" i="1"/>
  <c r="K544" i="1"/>
  <c r="AA543" i="1"/>
  <c r="W543" i="1"/>
  <c r="P543" i="1"/>
  <c r="K543" i="1"/>
  <c r="AA542" i="1"/>
  <c r="W542" i="1"/>
  <c r="P542" i="1"/>
  <c r="K542" i="1"/>
  <c r="AA541" i="1"/>
  <c r="W541" i="1"/>
  <c r="P541" i="1"/>
  <c r="K541" i="1"/>
  <c r="AA540" i="1"/>
  <c r="W540" i="1"/>
  <c r="P540" i="1"/>
  <c r="K540" i="1"/>
  <c r="AA539" i="1"/>
  <c r="W539" i="1"/>
  <c r="P539" i="1"/>
  <c r="K539" i="1"/>
  <c r="AA538" i="1"/>
  <c r="W538" i="1"/>
  <c r="P538" i="1"/>
  <c r="K538" i="1"/>
  <c r="AA537" i="1"/>
  <c r="W537" i="1"/>
  <c r="P537" i="1"/>
  <c r="K537" i="1"/>
  <c r="AA536" i="1"/>
  <c r="W536" i="1"/>
  <c r="P536" i="1"/>
  <c r="K536" i="1"/>
  <c r="AA535" i="1"/>
  <c r="W535" i="1"/>
  <c r="P535" i="1"/>
  <c r="K535" i="1"/>
  <c r="AA534" i="1"/>
  <c r="W534" i="1"/>
  <c r="P534" i="1"/>
  <c r="K534" i="1"/>
  <c r="AA533" i="1"/>
  <c r="W533" i="1"/>
  <c r="P533" i="1"/>
  <c r="K533" i="1"/>
  <c r="AA532" i="1"/>
  <c r="W532" i="1"/>
  <c r="P532" i="1"/>
  <c r="K532" i="1"/>
  <c r="AA531" i="1"/>
  <c r="W531" i="1"/>
  <c r="P531" i="1"/>
  <c r="K531" i="1"/>
  <c r="AA530" i="1"/>
  <c r="W530" i="1"/>
  <c r="P530" i="1"/>
  <c r="K530" i="1"/>
  <c r="AA529" i="1"/>
  <c r="W529" i="1"/>
  <c r="P529" i="1"/>
  <c r="K529" i="1"/>
  <c r="AA528" i="1"/>
  <c r="W528" i="1"/>
  <c r="P528" i="1"/>
  <c r="K528" i="1"/>
  <c r="AA527" i="1"/>
  <c r="W527" i="1"/>
  <c r="P527" i="1"/>
  <c r="K527" i="1"/>
  <c r="AA526" i="1"/>
  <c r="W526" i="1"/>
  <c r="P526" i="1"/>
  <c r="K526" i="1"/>
  <c r="AA525" i="1"/>
  <c r="W525" i="1"/>
  <c r="P525" i="1"/>
  <c r="K525" i="1"/>
  <c r="AA524" i="1"/>
  <c r="W524" i="1"/>
  <c r="P524" i="1"/>
  <c r="K524" i="1"/>
  <c r="AA523" i="1"/>
  <c r="W523" i="1"/>
  <c r="P523" i="1"/>
  <c r="K523" i="1"/>
  <c r="AA522" i="1"/>
  <c r="W522" i="1"/>
  <c r="P522" i="1"/>
  <c r="K522" i="1"/>
  <c r="AA521" i="1"/>
  <c r="W521" i="1"/>
  <c r="P521" i="1"/>
  <c r="K521" i="1"/>
  <c r="AA520" i="1"/>
  <c r="W520" i="1"/>
  <c r="P520" i="1"/>
  <c r="K520" i="1"/>
  <c r="AA519" i="1"/>
  <c r="W519" i="1"/>
  <c r="P519" i="1"/>
  <c r="K519" i="1"/>
  <c r="AA518" i="1"/>
  <c r="W518" i="1"/>
  <c r="P518" i="1"/>
  <c r="K518" i="1"/>
  <c r="AA517" i="1"/>
  <c r="W517" i="1"/>
  <c r="P517" i="1"/>
  <c r="K517" i="1"/>
  <c r="AA516" i="1"/>
  <c r="W516" i="1"/>
  <c r="P516" i="1"/>
  <c r="K516" i="1"/>
  <c r="AA515" i="1"/>
  <c r="W515" i="1"/>
  <c r="P515" i="1"/>
  <c r="K515" i="1"/>
  <c r="AA514" i="1"/>
  <c r="W514" i="1"/>
  <c r="P514" i="1"/>
  <c r="K514" i="1"/>
  <c r="AA513" i="1"/>
  <c r="W513" i="1"/>
  <c r="P513" i="1"/>
  <c r="K513" i="1"/>
  <c r="AA512" i="1"/>
  <c r="W512" i="1"/>
  <c r="P512" i="1"/>
  <c r="K512" i="1"/>
  <c r="AA511" i="1"/>
  <c r="W511" i="1"/>
  <c r="P511" i="1"/>
  <c r="K511" i="1"/>
  <c r="AA510" i="1"/>
  <c r="W510" i="1"/>
  <c r="P510" i="1"/>
  <c r="K510" i="1"/>
  <c r="AA509" i="1"/>
  <c r="W509" i="1"/>
  <c r="P509" i="1"/>
  <c r="K509" i="1"/>
  <c r="AA508" i="1"/>
  <c r="W508" i="1"/>
  <c r="P508" i="1"/>
  <c r="K508" i="1"/>
  <c r="AA507" i="1"/>
  <c r="W507" i="1"/>
  <c r="P507" i="1"/>
  <c r="K507" i="1"/>
  <c r="AA506" i="1"/>
  <c r="W506" i="1"/>
  <c r="P506" i="1"/>
  <c r="K506" i="1"/>
  <c r="AA505" i="1"/>
  <c r="W505" i="1"/>
  <c r="P505" i="1"/>
  <c r="K505" i="1"/>
  <c r="AA504" i="1"/>
  <c r="W504" i="1"/>
  <c r="P504" i="1"/>
  <c r="K504" i="1"/>
  <c r="AA503" i="1"/>
  <c r="W503" i="1"/>
  <c r="P503" i="1"/>
  <c r="K503" i="1"/>
  <c r="AA502" i="1"/>
  <c r="W502" i="1"/>
  <c r="P502" i="1"/>
  <c r="K502" i="1"/>
  <c r="AA501" i="1"/>
  <c r="W501" i="1"/>
  <c r="P501" i="1"/>
  <c r="K501" i="1"/>
  <c r="AA500" i="1"/>
  <c r="W500" i="1"/>
  <c r="P500" i="1"/>
  <c r="K500" i="1"/>
  <c r="AA499" i="1"/>
  <c r="W499" i="1"/>
  <c r="P499" i="1"/>
  <c r="K499" i="1"/>
  <c r="AA498" i="1"/>
  <c r="W498" i="1"/>
  <c r="P498" i="1"/>
  <c r="K498" i="1"/>
  <c r="AA497" i="1"/>
  <c r="W497" i="1"/>
  <c r="P497" i="1"/>
  <c r="K497" i="1"/>
  <c r="AA496" i="1"/>
  <c r="W496" i="1"/>
  <c r="P496" i="1"/>
  <c r="K496" i="1"/>
  <c r="AA495" i="1"/>
  <c r="W495" i="1"/>
  <c r="P495" i="1"/>
  <c r="K495" i="1"/>
  <c r="AA494" i="1"/>
  <c r="W494" i="1"/>
  <c r="P494" i="1"/>
  <c r="K494" i="1"/>
  <c r="AA493" i="1"/>
  <c r="W493" i="1"/>
  <c r="P493" i="1"/>
  <c r="K493" i="1"/>
  <c r="AA492" i="1"/>
  <c r="W492" i="1"/>
  <c r="P492" i="1"/>
  <c r="K492" i="1"/>
  <c r="AA491" i="1"/>
  <c r="W491" i="1"/>
  <c r="P491" i="1"/>
  <c r="K491" i="1"/>
  <c r="AA490" i="1"/>
  <c r="W490" i="1"/>
  <c r="P490" i="1"/>
  <c r="K490" i="1"/>
  <c r="AA489" i="1"/>
  <c r="W489" i="1"/>
  <c r="P489" i="1"/>
  <c r="K489" i="1"/>
  <c r="AA488" i="1"/>
  <c r="W488" i="1"/>
  <c r="P488" i="1"/>
  <c r="K488" i="1"/>
  <c r="AA487" i="1"/>
  <c r="W487" i="1"/>
  <c r="P487" i="1"/>
  <c r="K487" i="1"/>
  <c r="AA486" i="1"/>
  <c r="W486" i="1"/>
  <c r="P486" i="1"/>
  <c r="K486" i="1"/>
  <c r="AA485" i="1"/>
  <c r="W485" i="1"/>
  <c r="P485" i="1"/>
  <c r="K485" i="1"/>
  <c r="AA484" i="1"/>
  <c r="W484" i="1"/>
  <c r="P484" i="1"/>
  <c r="K484" i="1"/>
  <c r="AA483" i="1"/>
  <c r="W483" i="1"/>
  <c r="P483" i="1"/>
  <c r="K483" i="1"/>
  <c r="AA482" i="1"/>
  <c r="W482" i="1"/>
  <c r="P482" i="1"/>
  <c r="K482" i="1"/>
  <c r="AA481" i="1"/>
  <c r="W481" i="1"/>
  <c r="P481" i="1"/>
  <c r="K481" i="1"/>
  <c r="AA480" i="1"/>
  <c r="W480" i="1"/>
  <c r="P480" i="1"/>
  <c r="K480" i="1"/>
  <c r="AA479" i="1"/>
  <c r="W479" i="1"/>
  <c r="P479" i="1"/>
  <c r="K479" i="1"/>
  <c r="AA478" i="1"/>
  <c r="W478" i="1"/>
  <c r="P478" i="1"/>
  <c r="K478" i="1"/>
  <c r="AA477" i="1"/>
  <c r="W477" i="1"/>
  <c r="P477" i="1"/>
  <c r="K477" i="1"/>
  <c r="AA476" i="1"/>
  <c r="W476" i="1"/>
  <c r="P476" i="1"/>
  <c r="K476" i="1"/>
  <c r="AA475" i="1"/>
  <c r="W475" i="1"/>
  <c r="P475" i="1"/>
  <c r="K475" i="1"/>
  <c r="AA474" i="1"/>
  <c r="W474" i="1"/>
  <c r="P474" i="1"/>
  <c r="K474" i="1"/>
  <c r="AA473" i="1"/>
  <c r="W473" i="1"/>
  <c r="P473" i="1"/>
  <c r="K473" i="1"/>
  <c r="AA472" i="1"/>
  <c r="W472" i="1"/>
  <c r="P472" i="1"/>
  <c r="K472" i="1"/>
  <c r="AA471" i="1"/>
  <c r="W471" i="1"/>
  <c r="P471" i="1"/>
  <c r="K471" i="1"/>
  <c r="AA470" i="1"/>
  <c r="W470" i="1"/>
  <c r="P470" i="1"/>
  <c r="K470" i="1"/>
  <c r="AA469" i="1"/>
  <c r="W469" i="1"/>
  <c r="P469" i="1"/>
  <c r="K469" i="1"/>
  <c r="AA468" i="1"/>
  <c r="W468" i="1"/>
  <c r="P468" i="1"/>
  <c r="K468" i="1"/>
  <c r="AA467" i="1"/>
  <c r="W467" i="1"/>
  <c r="P467" i="1"/>
  <c r="K467" i="1"/>
  <c r="AA466" i="1"/>
  <c r="W466" i="1"/>
  <c r="P466" i="1"/>
  <c r="K466" i="1"/>
  <c r="AA465" i="1"/>
  <c r="W465" i="1"/>
  <c r="P465" i="1"/>
  <c r="K465" i="1"/>
  <c r="AA464" i="1"/>
  <c r="W464" i="1"/>
  <c r="P464" i="1"/>
  <c r="K464" i="1"/>
  <c r="AA463" i="1"/>
  <c r="W463" i="1"/>
  <c r="P463" i="1"/>
  <c r="K463" i="1"/>
  <c r="AA462" i="1"/>
  <c r="W462" i="1"/>
  <c r="P462" i="1"/>
  <c r="K462" i="1"/>
  <c r="AA461" i="1"/>
  <c r="W461" i="1"/>
  <c r="P461" i="1"/>
  <c r="K461" i="1"/>
  <c r="AA460" i="1"/>
  <c r="W460" i="1"/>
  <c r="P460" i="1"/>
  <c r="K460" i="1"/>
  <c r="AA459" i="1"/>
  <c r="W459" i="1"/>
  <c r="P459" i="1"/>
  <c r="K459" i="1"/>
  <c r="AA458" i="1"/>
  <c r="W458" i="1"/>
  <c r="P458" i="1"/>
  <c r="K458" i="1"/>
  <c r="AA457" i="1"/>
  <c r="W457" i="1"/>
  <c r="P457" i="1"/>
  <c r="K457" i="1"/>
  <c r="AA456" i="1"/>
  <c r="W456" i="1"/>
  <c r="P456" i="1"/>
  <c r="K456" i="1"/>
  <c r="AA455" i="1"/>
  <c r="W455" i="1"/>
  <c r="P455" i="1"/>
  <c r="K455" i="1"/>
  <c r="AA454" i="1"/>
  <c r="W454" i="1"/>
  <c r="P454" i="1"/>
  <c r="K454" i="1"/>
  <c r="AA453" i="1"/>
  <c r="W453" i="1"/>
  <c r="P453" i="1"/>
  <c r="K453" i="1"/>
  <c r="AA452" i="1"/>
  <c r="W452" i="1"/>
  <c r="P452" i="1"/>
  <c r="K452" i="1"/>
  <c r="AA451" i="1"/>
  <c r="W451" i="1"/>
  <c r="P451" i="1"/>
  <c r="K451" i="1"/>
  <c r="AA450" i="1"/>
  <c r="W450" i="1"/>
  <c r="P450" i="1"/>
  <c r="K450" i="1"/>
  <c r="AA449" i="1"/>
  <c r="W449" i="1"/>
  <c r="P449" i="1"/>
  <c r="K449" i="1"/>
  <c r="AA448" i="1"/>
  <c r="W448" i="1"/>
  <c r="P448" i="1"/>
  <c r="K448" i="1"/>
  <c r="AA447" i="1"/>
  <c r="W447" i="1"/>
  <c r="P447" i="1"/>
  <c r="K447" i="1"/>
  <c r="AA446" i="1"/>
  <c r="W446" i="1"/>
  <c r="P446" i="1"/>
  <c r="K446" i="1"/>
  <c r="AA445" i="1"/>
  <c r="W445" i="1"/>
  <c r="P445" i="1"/>
  <c r="K445" i="1"/>
  <c r="AA444" i="1"/>
  <c r="W444" i="1"/>
  <c r="P444" i="1"/>
  <c r="K444" i="1"/>
  <c r="AA443" i="1"/>
  <c r="W443" i="1"/>
  <c r="P443" i="1"/>
  <c r="K443" i="1"/>
  <c r="AA442" i="1"/>
  <c r="W442" i="1"/>
  <c r="P442" i="1"/>
  <c r="K442" i="1"/>
  <c r="AA441" i="1"/>
  <c r="W441" i="1"/>
  <c r="P441" i="1"/>
  <c r="K441" i="1"/>
  <c r="AA440" i="1"/>
  <c r="W440" i="1"/>
  <c r="P440" i="1"/>
  <c r="K440" i="1"/>
  <c r="AA439" i="1"/>
  <c r="W439" i="1"/>
  <c r="P439" i="1"/>
  <c r="K439" i="1"/>
  <c r="AA438" i="1"/>
  <c r="W438" i="1"/>
  <c r="P438" i="1"/>
  <c r="K438" i="1"/>
  <c r="AA437" i="1"/>
  <c r="W437" i="1"/>
  <c r="P437" i="1"/>
  <c r="K437" i="1"/>
  <c r="AA436" i="1"/>
  <c r="W436" i="1"/>
  <c r="P436" i="1"/>
  <c r="K436" i="1"/>
  <c r="AA435" i="1"/>
  <c r="W435" i="1"/>
  <c r="P435" i="1"/>
  <c r="K435" i="1"/>
  <c r="AA434" i="1"/>
  <c r="W434" i="1"/>
  <c r="P434" i="1"/>
  <c r="K434" i="1"/>
  <c r="AA433" i="1"/>
  <c r="W433" i="1"/>
  <c r="P433" i="1"/>
  <c r="K433" i="1"/>
  <c r="AA432" i="1"/>
  <c r="W432" i="1"/>
  <c r="P432" i="1"/>
  <c r="K432" i="1"/>
  <c r="AA431" i="1"/>
  <c r="W431" i="1"/>
  <c r="P431" i="1"/>
  <c r="K431" i="1"/>
  <c r="AA430" i="1"/>
  <c r="W430" i="1"/>
  <c r="P430" i="1"/>
  <c r="K430" i="1"/>
  <c r="AA429" i="1"/>
  <c r="W429" i="1"/>
  <c r="P429" i="1"/>
  <c r="K429" i="1"/>
  <c r="AA428" i="1"/>
  <c r="W428" i="1"/>
  <c r="P428" i="1"/>
  <c r="K428" i="1"/>
  <c r="AA427" i="1"/>
  <c r="W427" i="1"/>
  <c r="P427" i="1"/>
  <c r="K427" i="1"/>
  <c r="AA426" i="1"/>
  <c r="W426" i="1"/>
  <c r="P426" i="1"/>
  <c r="K426" i="1"/>
  <c r="AA425" i="1"/>
  <c r="W425" i="1"/>
  <c r="P425" i="1"/>
  <c r="K425" i="1"/>
  <c r="AA424" i="1"/>
  <c r="W424" i="1"/>
  <c r="P424" i="1"/>
  <c r="K424" i="1"/>
  <c r="AA423" i="1"/>
  <c r="W423" i="1"/>
  <c r="P423" i="1"/>
  <c r="K423" i="1"/>
  <c r="AA422" i="1"/>
  <c r="W422" i="1"/>
  <c r="P422" i="1"/>
  <c r="K422" i="1"/>
  <c r="AA421" i="1"/>
  <c r="W421" i="1"/>
  <c r="P421" i="1"/>
  <c r="K421" i="1"/>
  <c r="AA420" i="1"/>
  <c r="W420" i="1"/>
  <c r="P420" i="1"/>
  <c r="K420" i="1"/>
  <c r="AA419" i="1"/>
  <c r="W419" i="1"/>
  <c r="P419" i="1"/>
  <c r="K419" i="1"/>
  <c r="AA418" i="1"/>
  <c r="W418" i="1"/>
  <c r="P418" i="1"/>
  <c r="K418" i="1"/>
  <c r="AA417" i="1"/>
  <c r="W417" i="1"/>
  <c r="P417" i="1"/>
  <c r="K417" i="1"/>
  <c r="AA416" i="1"/>
  <c r="W416" i="1"/>
  <c r="P416" i="1"/>
  <c r="K416" i="1"/>
  <c r="AA415" i="1"/>
  <c r="W415" i="1"/>
  <c r="P415" i="1"/>
  <c r="K415" i="1"/>
  <c r="AA414" i="1"/>
  <c r="W414" i="1"/>
  <c r="P414" i="1"/>
  <c r="K414" i="1"/>
  <c r="AA413" i="1"/>
  <c r="W413" i="1"/>
  <c r="P413" i="1"/>
  <c r="K413" i="1"/>
  <c r="AA412" i="1"/>
  <c r="W412" i="1"/>
  <c r="P412" i="1"/>
  <c r="K412" i="1"/>
  <c r="AA411" i="1"/>
  <c r="W411" i="1"/>
  <c r="P411" i="1"/>
  <c r="K411" i="1"/>
  <c r="AA410" i="1"/>
  <c r="W410" i="1"/>
  <c r="P410" i="1"/>
  <c r="K410" i="1"/>
  <c r="AA409" i="1"/>
  <c r="W409" i="1"/>
  <c r="P409" i="1"/>
  <c r="K409" i="1"/>
  <c r="AA408" i="1"/>
  <c r="W408" i="1"/>
  <c r="P408" i="1"/>
  <c r="K408" i="1"/>
  <c r="AA407" i="1"/>
  <c r="W407" i="1"/>
  <c r="P407" i="1"/>
  <c r="K407" i="1"/>
  <c r="AA406" i="1"/>
  <c r="W406" i="1"/>
  <c r="P406" i="1"/>
  <c r="K406" i="1"/>
  <c r="AA405" i="1"/>
  <c r="W405" i="1"/>
  <c r="P405" i="1"/>
  <c r="K405" i="1"/>
  <c r="AA404" i="1"/>
  <c r="W404" i="1"/>
  <c r="P404" i="1"/>
  <c r="K404" i="1"/>
  <c r="AA403" i="1"/>
  <c r="W403" i="1"/>
  <c r="P403" i="1"/>
  <c r="K403" i="1"/>
  <c r="AA402" i="1"/>
  <c r="W402" i="1"/>
  <c r="P402" i="1"/>
  <c r="K402" i="1"/>
  <c r="AA401" i="1"/>
  <c r="W401" i="1"/>
  <c r="P401" i="1"/>
  <c r="K401" i="1"/>
  <c r="AA400" i="1"/>
  <c r="W400" i="1"/>
  <c r="P400" i="1"/>
  <c r="K400" i="1"/>
  <c r="AA399" i="1"/>
  <c r="W399" i="1"/>
  <c r="P399" i="1"/>
  <c r="K399" i="1"/>
  <c r="AA398" i="1"/>
  <c r="W398" i="1"/>
  <c r="P398" i="1"/>
  <c r="K398" i="1"/>
  <c r="AA397" i="1"/>
  <c r="W397" i="1"/>
  <c r="P397" i="1"/>
  <c r="K397" i="1"/>
  <c r="AA396" i="1"/>
  <c r="W396" i="1"/>
  <c r="P396" i="1"/>
  <c r="K396" i="1"/>
  <c r="AA395" i="1"/>
  <c r="W395" i="1"/>
  <c r="P395" i="1"/>
  <c r="K395" i="1"/>
  <c r="AA394" i="1"/>
  <c r="W394" i="1"/>
  <c r="P394" i="1"/>
  <c r="K394" i="1"/>
  <c r="AA393" i="1"/>
  <c r="W393" i="1"/>
  <c r="P393" i="1"/>
  <c r="K393" i="1"/>
  <c r="AA392" i="1"/>
  <c r="W392" i="1"/>
  <c r="P392" i="1"/>
  <c r="K392" i="1"/>
  <c r="AA391" i="1"/>
  <c r="W391" i="1"/>
  <c r="P391" i="1"/>
  <c r="K391" i="1"/>
  <c r="AA390" i="1"/>
  <c r="W390" i="1"/>
  <c r="P390" i="1"/>
  <c r="K390" i="1"/>
  <c r="AA389" i="1"/>
  <c r="W389" i="1"/>
  <c r="P389" i="1"/>
  <c r="K389" i="1"/>
  <c r="AA388" i="1"/>
  <c r="W388" i="1"/>
  <c r="P388" i="1"/>
  <c r="K388" i="1"/>
  <c r="AA387" i="1"/>
  <c r="W387" i="1"/>
  <c r="P387" i="1"/>
  <c r="K387" i="1"/>
  <c r="AA386" i="1"/>
  <c r="W386" i="1"/>
  <c r="P386" i="1"/>
  <c r="K386" i="1"/>
  <c r="AA385" i="1"/>
  <c r="W385" i="1"/>
  <c r="P385" i="1"/>
  <c r="K385" i="1"/>
  <c r="AA384" i="1"/>
  <c r="W384" i="1"/>
  <c r="P384" i="1"/>
  <c r="K384" i="1"/>
  <c r="AA383" i="1"/>
  <c r="W383" i="1"/>
  <c r="P383" i="1"/>
  <c r="K383" i="1"/>
  <c r="AA382" i="1"/>
  <c r="W382" i="1"/>
  <c r="P382" i="1"/>
  <c r="K382" i="1"/>
  <c r="AA381" i="1"/>
  <c r="W381" i="1"/>
  <c r="P381" i="1"/>
  <c r="K381" i="1"/>
  <c r="AA380" i="1"/>
  <c r="W380" i="1"/>
  <c r="P380" i="1"/>
  <c r="K380" i="1"/>
  <c r="AA379" i="1"/>
  <c r="W379" i="1"/>
  <c r="P379" i="1"/>
  <c r="K379" i="1"/>
  <c r="AA378" i="1"/>
  <c r="W378" i="1"/>
  <c r="P378" i="1"/>
  <c r="K378" i="1"/>
  <c r="AA377" i="1"/>
  <c r="W377" i="1"/>
  <c r="P377" i="1"/>
  <c r="K377" i="1"/>
  <c r="AA376" i="1"/>
  <c r="W376" i="1"/>
  <c r="P376" i="1"/>
  <c r="K376" i="1"/>
  <c r="AA375" i="1"/>
  <c r="W375" i="1"/>
  <c r="P375" i="1"/>
  <c r="K375" i="1"/>
  <c r="AA374" i="1"/>
  <c r="W374" i="1"/>
  <c r="P374" i="1"/>
  <c r="K374" i="1"/>
  <c r="AA373" i="1"/>
  <c r="W373" i="1"/>
  <c r="P373" i="1"/>
  <c r="K373" i="1"/>
  <c r="AA372" i="1"/>
  <c r="W372" i="1"/>
  <c r="P372" i="1"/>
  <c r="K372" i="1"/>
  <c r="AA371" i="1"/>
  <c r="W371" i="1"/>
  <c r="P371" i="1"/>
  <c r="K371" i="1"/>
  <c r="AA370" i="1"/>
  <c r="W370" i="1"/>
  <c r="P370" i="1"/>
  <c r="K370" i="1"/>
  <c r="AA369" i="1"/>
  <c r="W369" i="1"/>
  <c r="P369" i="1"/>
  <c r="K369" i="1"/>
  <c r="AA368" i="1"/>
  <c r="W368" i="1"/>
  <c r="P368" i="1"/>
  <c r="K368" i="1"/>
  <c r="AA367" i="1"/>
  <c r="W367" i="1"/>
  <c r="P367" i="1"/>
  <c r="K367" i="1"/>
  <c r="AA366" i="1"/>
  <c r="W366" i="1"/>
  <c r="P366" i="1"/>
  <c r="K366" i="1"/>
  <c r="AA365" i="1"/>
  <c r="W365" i="1"/>
  <c r="P365" i="1"/>
  <c r="K365" i="1"/>
  <c r="AA364" i="1"/>
  <c r="W364" i="1"/>
  <c r="P364" i="1"/>
  <c r="K364" i="1"/>
  <c r="AA363" i="1"/>
  <c r="W363" i="1"/>
  <c r="P363" i="1"/>
  <c r="K363" i="1"/>
  <c r="AA362" i="1"/>
  <c r="W362" i="1"/>
  <c r="P362" i="1"/>
  <c r="K362" i="1"/>
  <c r="AA361" i="1"/>
  <c r="W361" i="1"/>
  <c r="P361" i="1"/>
  <c r="K361" i="1"/>
  <c r="AA360" i="1"/>
  <c r="W360" i="1"/>
  <c r="P360" i="1"/>
  <c r="K360" i="1"/>
  <c r="AA359" i="1"/>
  <c r="W359" i="1"/>
  <c r="P359" i="1"/>
  <c r="K359" i="1"/>
  <c r="AA358" i="1"/>
  <c r="W358" i="1"/>
  <c r="P358" i="1"/>
  <c r="K358" i="1"/>
  <c r="AA357" i="1"/>
  <c r="W357" i="1"/>
  <c r="P357" i="1"/>
  <c r="K357" i="1"/>
  <c r="AA356" i="1"/>
  <c r="W356" i="1"/>
  <c r="P356" i="1"/>
  <c r="K356" i="1"/>
  <c r="AA355" i="1"/>
  <c r="W355" i="1"/>
  <c r="P355" i="1"/>
  <c r="K355" i="1"/>
  <c r="AA354" i="1"/>
  <c r="W354" i="1"/>
  <c r="P354" i="1"/>
  <c r="K354" i="1"/>
  <c r="AA353" i="1"/>
  <c r="W353" i="1"/>
  <c r="P353" i="1"/>
  <c r="K353" i="1"/>
  <c r="AA352" i="1"/>
  <c r="W352" i="1"/>
  <c r="P352" i="1"/>
  <c r="K352" i="1"/>
  <c r="AA351" i="1"/>
  <c r="W351" i="1"/>
  <c r="P351" i="1"/>
  <c r="K351" i="1"/>
  <c r="AA350" i="1"/>
  <c r="W350" i="1"/>
  <c r="P350" i="1"/>
  <c r="K350" i="1"/>
  <c r="AA349" i="1"/>
  <c r="W349" i="1"/>
  <c r="P349" i="1"/>
  <c r="K349" i="1"/>
  <c r="AA348" i="1"/>
  <c r="W348" i="1"/>
  <c r="P348" i="1"/>
  <c r="K348" i="1"/>
  <c r="AA347" i="1"/>
  <c r="W347" i="1"/>
  <c r="P347" i="1"/>
  <c r="K347" i="1"/>
  <c r="AA346" i="1"/>
  <c r="W346" i="1"/>
  <c r="P346" i="1"/>
  <c r="K346" i="1"/>
  <c r="AA345" i="1"/>
  <c r="W345" i="1"/>
  <c r="P345" i="1"/>
  <c r="K345" i="1"/>
  <c r="AA344" i="1"/>
  <c r="W344" i="1"/>
  <c r="P344" i="1"/>
  <c r="K344" i="1"/>
  <c r="AA343" i="1"/>
  <c r="W343" i="1"/>
  <c r="P343" i="1"/>
  <c r="K343" i="1"/>
  <c r="AA342" i="1"/>
  <c r="W342" i="1"/>
  <c r="P342" i="1"/>
  <c r="K342" i="1"/>
  <c r="AA341" i="1"/>
  <c r="W341" i="1"/>
  <c r="P341" i="1"/>
  <c r="K341" i="1"/>
  <c r="AA340" i="1"/>
  <c r="W340" i="1"/>
  <c r="P340" i="1"/>
  <c r="K340" i="1"/>
  <c r="AA339" i="1"/>
  <c r="W339" i="1"/>
  <c r="P339" i="1"/>
  <c r="K339" i="1"/>
  <c r="AA338" i="1"/>
  <c r="W338" i="1"/>
  <c r="P338" i="1"/>
  <c r="K338" i="1"/>
  <c r="AA337" i="1"/>
  <c r="W337" i="1"/>
  <c r="P337" i="1"/>
  <c r="K337" i="1"/>
  <c r="AA336" i="1"/>
  <c r="W336" i="1"/>
  <c r="P336" i="1"/>
  <c r="K336" i="1"/>
  <c r="AA335" i="1"/>
  <c r="W335" i="1"/>
  <c r="P335" i="1"/>
  <c r="K335" i="1"/>
  <c r="AA334" i="1"/>
  <c r="W334" i="1"/>
  <c r="P334" i="1"/>
  <c r="K334" i="1"/>
  <c r="AA333" i="1"/>
  <c r="W333" i="1"/>
  <c r="P333" i="1"/>
  <c r="K333" i="1"/>
  <c r="AA332" i="1"/>
  <c r="W332" i="1"/>
  <c r="P332" i="1"/>
  <c r="K332" i="1"/>
  <c r="AA331" i="1"/>
  <c r="W331" i="1"/>
  <c r="P331" i="1"/>
  <c r="K331" i="1"/>
  <c r="AA330" i="1"/>
  <c r="W330" i="1"/>
  <c r="P330" i="1"/>
  <c r="K330" i="1"/>
  <c r="AA329" i="1"/>
  <c r="W329" i="1"/>
  <c r="P329" i="1"/>
  <c r="K329" i="1"/>
  <c r="AA328" i="1"/>
  <c r="W328" i="1"/>
  <c r="P328" i="1"/>
  <c r="K328" i="1"/>
  <c r="AA327" i="1"/>
  <c r="W327" i="1"/>
  <c r="P327" i="1"/>
  <c r="K327" i="1"/>
  <c r="AA326" i="1"/>
  <c r="W326" i="1"/>
  <c r="P326" i="1"/>
  <c r="K326" i="1"/>
  <c r="AA325" i="1"/>
  <c r="W325" i="1"/>
  <c r="P325" i="1"/>
  <c r="K325" i="1"/>
  <c r="AA324" i="1"/>
  <c r="W324" i="1"/>
  <c r="P324" i="1"/>
  <c r="K324" i="1"/>
  <c r="AA323" i="1"/>
  <c r="W323" i="1"/>
  <c r="P323" i="1"/>
  <c r="K323" i="1"/>
  <c r="AA322" i="1"/>
  <c r="W322" i="1"/>
  <c r="P322" i="1"/>
  <c r="K322" i="1"/>
  <c r="AA321" i="1"/>
  <c r="W321" i="1"/>
  <c r="P321" i="1"/>
  <c r="K321" i="1"/>
  <c r="AA320" i="1"/>
  <c r="W320" i="1"/>
  <c r="P320" i="1"/>
  <c r="K320" i="1"/>
  <c r="AA319" i="1"/>
  <c r="W319" i="1"/>
  <c r="P319" i="1"/>
  <c r="K319" i="1"/>
  <c r="AA318" i="1"/>
  <c r="W318" i="1"/>
  <c r="P318" i="1"/>
  <c r="K318" i="1"/>
  <c r="AA317" i="1"/>
  <c r="W317" i="1"/>
  <c r="P317" i="1"/>
  <c r="K317" i="1"/>
  <c r="AA316" i="1"/>
  <c r="W316" i="1"/>
  <c r="P316" i="1"/>
  <c r="K316" i="1"/>
  <c r="AA315" i="1"/>
  <c r="W315" i="1"/>
  <c r="P315" i="1"/>
  <c r="K315" i="1"/>
  <c r="AA314" i="1"/>
  <c r="W314" i="1"/>
  <c r="P314" i="1"/>
  <c r="K314" i="1"/>
  <c r="AA313" i="1"/>
  <c r="W313" i="1"/>
  <c r="P313" i="1"/>
  <c r="K313" i="1"/>
  <c r="AA312" i="1"/>
  <c r="W312" i="1"/>
  <c r="P312" i="1"/>
  <c r="K312" i="1"/>
  <c r="AA311" i="1"/>
  <c r="W311" i="1"/>
  <c r="P311" i="1"/>
  <c r="K311" i="1"/>
  <c r="AA310" i="1"/>
  <c r="W310" i="1"/>
  <c r="P310" i="1"/>
  <c r="K310" i="1"/>
  <c r="AA309" i="1"/>
  <c r="W309" i="1"/>
  <c r="P309" i="1"/>
  <c r="K309" i="1"/>
  <c r="AA308" i="1"/>
  <c r="W308" i="1"/>
  <c r="P308" i="1"/>
  <c r="K308" i="1"/>
  <c r="AA307" i="1"/>
  <c r="W307" i="1"/>
  <c r="P307" i="1"/>
  <c r="K307" i="1"/>
  <c r="AA306" i="1"/>
  <c r="W306" i="1"/>
  <c r="P306" i="1"/>
  <c r="K306" i="1"/>
  <c r="AA305" i="1"/>
  <c r="W305" i="1"/>
  <c r="P305" i="1"/>
  <c r="K305" i="1"/>
  <c r="AA304" i="1"/>
  <c r="W304" i="1"/>
  <c r="P304" i="1"/>
  <c r="K304" i="1"/>
  <c r="AA303" i="1"/>
  <c r="W303" i="1"/>
  <c r="P303" i="1"/>
  <c r="K303" i="1"/>
  <c r="AA302" i="1"/>
  <c r="W302" i="1"/>
  <c r="P302" i="1"/>
  <c r="K302" i="1"/>
  <c r="AA301" i="1"/>
  <c r="W301" i="1"/>
  <c r="P301" i="1"/>
  <c r="K301" i="1"/>
  <c r="AA300" i="1"/>
  <c r="W300" i="1"/>
  <c r="P300" i="1"/>
  <c r="K300" i="1"/>
  <c r="AA299" i="1"/>
  <c r="W299" i="1"/>
  <c r="P299" i="1"/>
  <c r="K299" i="1"/>
  <c r="AA298" i="1"/>
  <c r="W298" i="1"/>
  <c r="P298" i="1"/>
  <c r="K298" i="1"/>
  <c r="AA297" i="1"/>
  <c r="W297" i="1"/>
  <c r="P297" i="1"/>
  <c r="K297" i="1"/>
  <c r="AA296" i="1"/>
  <c r="W296" i="1"/>
  <c r="P296" i="1"/>
  <c r="K296" i="1"/>
  <c r="AA295" i="1"/>
  <c r="W295" i="1"/>
  <c r="P295" i="1"/>
  <c r="K295" i="1"/>
  <c r="AA294" i="1"/>
  <c r="W294" i="1"/>
  <c r="P294" i="1"/>
  <c r="K294" i="1"/>
  <c r="AA293" i="1"/>
  <c r="W293" i="1"/>
  <c r="P293" i="1"/>
  <c r="K293" i="1"/>
  <c r="AA292" i="1"/>
  <c r="W292" i="1"/>
  <c r="P292" i="1"/>
  <c r="K292" i="1"/>
  <c r="AA291" i="1"/>
  <c r="W291" i="1"/>
  <c r="P291" i="1"/>
  <c r="K291" i="1"/>
  <c r="AA290" i="1"/>
  <c r="W290" i="1"/>
  <c r="P290" i="1"/>
  <c r="K290" i="1"/>
  <c r="AA289" i="1"/>
  <c r="W289" i="1"/>
  <c r="P289" i="1"/>
  <c r="K289" i="1"/>
  <c r="AA288" i="1"/>
  <c r="W288" i="1"/>
  <c r="P288" i="1"/>
  <c r="K288" i="1"/>
  <c r="AA287" i="1"/>
  <c r="W287" i="1"/>
  <c r="P287" i="1"/>
  <c r="K287" i="1"/>
  <c r="AA286" i="1"/>
  <c r="W286" i="1"/>
  <c r="P286" i="1"/>
  <c r="K286" i="1"/>
  <c r="AA285" i="1"/>
  <c r="W285" i="1"/>
  <c r="P285" i="1"/>
  <c r="K285" i="1"/>
  <c r="AA284" i="1"/>
  <c r="W284" i="1"/>
  <c r="P284" i="1"/>
  <c r="K284" i="1"/>
  <c r="AA283" i="1"/>
  <c r="W283" i="1"/>
  <c r="P283" i="1"/>
  <c r="K283" i="1"/>
  <c r="AA282" i="1"/>
  <c r="W282" i="1"/>
  <c r="P282" i="1"/>
  <c r="K282" i="1"/>
  <c r="AA281" i="1"/>
  <c r="W281" i="1"/>
  <c r="P281" i="1"/>
  <c r="K281" i="1"/>
  <c r="AA280" i="1"/>
  <c r="W280" i="1"/>
  <c r="P280" i="1"/>
  <c r="K280" i="1"/>
  <c r="AA279" i="1"/>
  <c r="W279" i="1"/>
  <c r="P279" i="1"/>
  <c r="K279" i="1"/>
  <c r="AA278" i="1"/>
  <c r="W278" i="1"/>
  <c r="P278" i="1"/>
  <c r="K278" i="1"/>
  <c r="AA277" i="1"/>
  <c r="W277" i="1"/>
  <c r="P277" i="1"/>
  <c r="K277" i="1"/>
  <c r="AA276" i="1"/>
  <c r="W276" i="1"/>
  <c r="P276" i="1"/>
  <c r="K276" i="1"/>
  <c r="AA275" i="1"/>
  <c r="W275" i="1"/>
  <c r="P275" i="1"/>
  <c r="K275" i="1"/>
  <c r="AA274" i="1"/>
  <c r="W274" i="1"/>
  <c r="P274" i="1"/>
  <c r="K274" i="1"/>
  <c r="AA273" i="1"/>
  <c r="W273" i="1"/>
  <c r="P273" i="1"/>
  <c r="K273" i="1"/>
  <c r="AA272" i="1"/>
  <c r="W272" i="1"/>
  <c r="P272" i="1"/>
  <c r="K272" i="1"/>
  <c r="AA271" i="1"/>
  <c r="W271" i="1"/>
  <c r="P271" i="1"/>
  <c r="K271" i="1"/>
  <c r="AA270" i="1"/>
  <c r="W270" i="1"/>
  <c r="P270" i="1"/>
  <c r="K270" i="1"/>
  <c r="AA269" i="1"/>
  <c r="W269" i="1"/>
  <c r="P269" i="1"/>
  <c r="K269" i="1"/>
  <c r="AA268" i="1"/>
  <c r="W268" i="1"/>
  <c r="P268" i="1"/>
  <c r="K268" i="1"/>
  <c r="AA267" i="1"/>
  <c r="W267" i="1"/>
  <c r="P267" i="1"/>
  <c r="K267" i="1"/>
  <c r="AA266" i="1"/>
  <c r="W266" i="1"/>
  <c r="P266" i="1"/>
  <c r="K266" i="1"/>
  <c r="AA265" i="1"/>
  <c r="W265" i="1"/>
  <c r="P265" i="1"/>
  <c r="K265" i="1"/>
  <c r="AA264" i="1"/>
  <c r="W264" i="1"/>
  <c r="P264" i="1"/>
  <c r="K264" i="1"/>
  <c r="AA263" i="1"/>
  <c r="W263" i="1"/>
  <c r="P263" i="1"/>
  <c r="K263" i="1"/>
  <c r="AA262" i="1"/>
  <c r="W262" i="1"/>
  <c r="P262" i="1"/>
  <c r="K262" i="1"/>
  <c r="AA261" i="1"/>
  <c r="W261" i="1"/>
  <c r="P261" i="1"/>
  <c r="K261" i="1"/>
  <c r="AA260" i="1"/>
  <c r="W260" i="1"/>
  <c r="P260" i="1"/>
  <c r="K260" i="1"/>
  <c r="AA259" i="1"/>
  <c r="W259" i="1"/>
  <c r="P259" i="1"/>
  <c r="K259" i="1"/>
  <c r="AA258" i="1"/>
  <c r="W258" i="1"/>
  <c r="P258" i="1"/>
  <c r="K258" i="1"/>
  <c r="AA257" i="1"/>
  <c r="W257" i="1"/>
  <c r="P257" i="1"/>
  <c r="K257" i="1"/>
  <c r="AA256" i="1"/>
  <c r="W256" i="1"/>
  <c r="P256" i="1"/>
  <c r="K256" i="1"/>
  <c r="AA255" i="1"/>
  <c r="W255" i="1"/>
  <c r="P255" i="1"/>
  <c r="K255" i="1"/>
  <c r="AA254" i="1"/>
  <c r="W254" i="1"/>
  <c r="P254" i="1"/>
  <c r="K254" i="1"/>
  <c r="AA253" i="1"/>
  <c r="W253" i="1"/>
  <c r="P253" i="1"/>
  <c r="K253" i="1"/>
  <c r="AA252" i="1"/>
  <c r="W252" i="1"/>
  <c r="P252" i="1"/>
  <c r="K252" i="1"/>
  <c r="AA251" i="1"/>
  <c r="W251" i="1"/>
  <c r="P251" i="1"/>
  <c r="K251" i="1"/>
  <c r="AA250" i="1"/>
  <c r="W250" i="1"/>
  <c r="P250" i="1"/>
  <c r="K250" i="1"/>
  <c r="AA249" i="1"/>
  <c r="W249" i="1"/>
  <c r="P249" i="1"/>
  <c r="K249" i="1"/>
  <c r="AA248" i="1"/>
  <c r="W248" i="1"/>
  <c r="P248" i="1"/>
  <c r="K248" i="1"/>
  <c r="AA247" i="1"/>
  <c r="W247" i="1"/>
  <c r="P247" i="1"/>
  <c r="K247" i="1"/>
  <c r="AA246" i="1"/>
  <c r="W246" i="1"/>
  <c r="P246" i="1"/>
  <c r="K246" i="1"/>
  <c r="AA245" i="1"/>
  <c r="W245" i="1"/>
  <c r="P245" i="1"/>
  <c r="K245" i="1"/>
  <c r="AA244" i="1"/>
  <c r="W244" i="1"/>
  <c r="P244" i="1"/>
  <c r="K244" i="1"/>
  <c r="AA243" i="1"/>
  <c r="W243" i="1"/>
  <c r="P243" i="1"/>
  <c r="K243" i="1"/>
  <c r="AA242" i="1"/>
  <c r="W242" i="1"/>
  <c r="P242" i="1"/>
  <c r="K242" i="1"/>
  <c r="AA241" i="1"/>
  <c r="W241" i="1"/>
  <c r="P241" i="1"/>
  <c r="K241" i="1"/>
  <c r="AA240" i="1"/>
  <c r="W240" i="1"/>
  <c r="P240" i="1"/>
  <c r="K240" i="1"/>
  <c r="AA239" i="1"/>
  <c r="W239" i="1"/>
  <c r="P239" i="1"/>
  <c r="K239" i="1"/>
  <c r="AA238" i="1"/>
  <c r="W238" i="1"/>
  <c r="P238" i="1"/>
  <c r="K238" i="1"/>
  <c r="AA237" i="1"/>
  <c r="W237" i="1"/>
  <c r="P237" i="1"/>
  <c r="K237" i="1"/>
  <c r="AA236" i="1"/>
  <c r="W236" i="1"/>
  <c r="P236" i="1"/>
  <c r="K236" i="1"/>
  <c r="AA235" i="1"/>
  <c r="W235" i="1"/>
  <c r="P235" i="1"/>
  <c r="K235" i="1"/>
  <c r="AA234" i="1"/>
  <c r="W234" i="1"/>
  <c r="P234" i="1"/>
  <c r="K234" i="1"/>
  <c r="AA233" i="1"/>
  <c r="W233" i="1"/>
  <c r="P233" i="1"/>
  <c r="K233" i="1"/>
  <c r="AA232" i="1"/>
  <c r="W232" i="1"/>
  <c r="P232" i="1"/>
  <c r="K232" i="1"/>
  <c r="AA231" i="1"/>
  <c r="W231" i="1"/>
  <c r="P231" i="1"/>
  <c r="K231" i="1"/>
  <c r="AA230" i="1"/>
  <c r="W230" i="1"/>
  <c r="P230" i="1"/>
  <c r="K230" i="1"/>
  <c r="AA229" i="1"/>
  <c r="W229" i="1"/>
  <c r="P229" i="1"/>
  <c r="K229" i="1"/>
  <c r="AA228" i="1"/>
  <c r="W228" i="1"/>
  <c r="P228" i="1"/>
  <c r="K228" i="1"/>
  <c r="AA227" i="1"/>
  <c r="W227" i="1"/>
  <c r="P227" i="1"/>
  <c r="K227" i="1"/>
  <c r="AA226" i="1"/>
  <c r="W226" i="1"/>
  <c r="P226" i="1"/>
  <c r="K226" i="1"/>
  <c r="AA225" i="1"/>
  <c r="W225" i="1"/>
  <c r="P225" i="1"/>
  <c r="K225" i="1"/>
  <c r="AA224" i="1"/>
  <c r="W224" i="1"/>
  <c r="P224" i="1"/>
  <c r="K224" i="1"/>
  <c r="AA223" i="1"/>
  <c r="W223" i="1"/>
  <c r="P223" i="1"/>
  <c r="K223" i="1"/>
  <c r="AA222" i="1"/>
  <c r="W222" i="1"/>
  <c r="P222" i="1"/>
  <c r="K222" i="1"/>
  <c r="AA221" i="1"/>
  <c r="W221" i="1"/>
  <c r="P221" i="1"/>
  <c r="K221" i="1"/>
  <c r="AA220" i="1"/>
  <c r="W220" i="1"/>
  <c r="P220" i="1"/>
  <c r="K220" i="1"/>
  <c r="AA219" i="1"/>
  <c r="W219" i="1"/>
  <c r="P219" i="1"/>
  <c r="K219" i="1"/>
  <c r="AA218" i="1"/>
  <c r="W218" i="1"/>
  <c r="P218" i="1"/>
  <c r="K218" i="1"/>
  <c r="AA217" i="1"/>
  <c r="W217" i="1"/>
  <c r="P217" i="1"/>
  <c r="K217" i="1"/>
  <c r="AA216" i="1"/>
  <c r="W216" i="1"/>
  <c r="P216" i="1"/>
  <c r="K216" i="1"/>
  <c r="AA215" i="1"/>
  <c r="W215" i="1"/>
  <c r="P215" i="1"/>
  <c r="K215" i="1"/>
  <c r="AA214" i="1"/>
  <c r="W214" i="1"/>
  <c r="P214" i="1"/>
  <c r="K214" i="1"/>
  <c r="AA213" i="1"/>
  <c r="W213" i="1"/>
  <c r="P213" i="1"/>
  <c r="K213" i="1"/>
  <c r="AA212" i="1"/>
  <c r="W212" i="1"/>
  <c r="P212" i="1"/>
  <c r="K212" i="1"/>
  <c r="AA211" i="1"/>
  <c r="W211" i="1"/>
  <c r="P211" i="1"/>
  <c r="K211" i="1"/>
  <c r="AA210" i="1"/>
  <c r="W210" i="1"/>
  <c r="P210" i="1"/>
  <c r="K210" i="1"/>
  <c r="AA209" i="1"/>
  <c r="W209" i="1"/>
  <c r="P209" i="1"/>
  <c r="K209" i="1"/>
  <c r="AA208" i="1"/>
  <c r="W208" i="1"/>
  <c r="P208" i="1"/>
  <c r="K208" i="1"/>
  <c r="AA207" i="1"/>
  <c r="W207" i="1"/>
  <c r="P207" i="1"/>
  <c r="K207" i="1"/>
  <c r="AA206" i="1"/>
  <c r="W206" i="1"/>
  <c r="P206" i="1"/>
  <c r="K206" i="1"/>
  <c r="AA205" i="1"/>
  <c r="W205" i="1"/>
  <c r="P205" i="1"/>
  <c r="K205" i="1"/>
  <c r="AA204" i="1"/>
  <c r="W204" i="1"/>
  <c r="P204" i="1"/>
  <c r="K204" i="1"/>
  <c r="AA203" i="1"/>
  <c r="W203" i="1"/>
  <c r="P203" i="1"/>
  <c r="K203" i="1"/>
  <c r="AA202" i="1"/>
  <c r="W202" i="1"/>
  <c r="P202" i="1"/>
  <c r="K202" i="1"/>
  <c r="AA201" i="1"/>
  <c r="W201" i="1"/>
  <c r="P201" i="1"/>
  <c r="K201" i="1"/>
  <c r="AA200" i="1"/>
  <c r="W200" i="1"/>
  <c r="P200" i="1"/>
  <c r="K200" i="1"/>
  <c r="AA199" i="1"/>
  <c r="W199" i="1"/>
  <c r="P199" i="1"/>
  <c r="K199" i="1"/>
  <c r="AA198" i="1"/>
  <c r="W198" i="1"/>
  <c r="P198" i="1"/>
  <c r="K198" i="1"/>
  <c r="AA197" i="1"/>
  <c r="W197" i="1"/>
  <c r="P197" i="1"/>
  <c r="K197" i="1"/>
  <c r="AA196" i="1"/>
  <c r="W196" i="1"/>
  <c r="P196" i="1"/>
  <c r="K196" i="1"/>
  <c r="AA195" i="1"/>
  <c r="W195" i="1"/>
  <c r="P195" i="1"/>
  <c r="K195" i="1"/>
  <c r="AA194" i="1"/>
  <c r="W194" i="1"/>
  <c r="P194" i="1"/>
  <c r="K194" i="1"/>
  <c r="AA193" i="1"/>
  <c r="W193" i="1"/>
  <c r="P193" i="1"/>
  <c r="K193" i="1"/>
  <c r="AA192" i="1"/>
  <c r="W192" i="1"/>
  <c r="P192" i="1"/>
  <c r="K192" i="1"/>
  <c r="AA191" i="1"/>
  <c r="W191" i="1"/>
  <c r="P191" i="1"/>
  <c r="K191" i="1"/>
  <c r="AA190" i="1"/>
  <c r="W190" i="1"/>
  <c r="P190" i="1"/>
  <c r="K190" i="1"/>
  <c r="AA189" i="1"/>
  <c r="W189" i="1"/>
  <c r="P189" i="1"/>
  <c r="K189" i="1"/>
  <c r="AA188" i="1"/>
  <c r="W188" i="1"/>
  <c r="P188" i="1"/>
  <c r="K188" i="1"/>
  <c r="AA187" i="1"/>
  <c r="W187" i="1"/>
  <c r="P187" i="1"/>
  <c r="K187" i="1"/>
  <c r="AA186" i="1"/>
  <c r="W186" i="1"/>
  <c r="P186" i="1"/>
  <c r="K186" i="1"/>
  <c r="AA185" i="1"/>
  <c r="W185" i="1"/>
  <c r="P185" i="1"/>
  <c r="K185" i="1"/>
  <c r="AA184" i="1"/>
  <c r="W184" i="1"/>
  <c r="P184" i="1"/>
  <c r="K184" i="1"/>
  <c r="AA183" i="1"/>
  <c r="W183" i="1"/>
  <c r="P183" i="1"/>
  <c r="K183" i="1"/>
  <c r="AA182" i="1"/>
  <c r="W182" i="1"/>
  <c r="P182" i="1"/>
  <c r="K182" i="1"/>
  <c r="AA181" i="1"/>
  <c r="W181" i="1"/>
  <c r="P181" i="1"/>
  <c r="K181" i="1"/>
  <c r="AA180" i="1"/>
  <c r="W180" i="1"/>
  <c r="P180" i="1"/>
  <c r="K180" i="1"/>
  <c r="AA179" i="1"/>
  <c r="W179" i="1"/>
  <c r="P179" i="1"/>
  <c r="K179" i="1"/>
  <c r="AA178" i="1"/>
  <c r="W178" i="1"/>
  <c r="P178" i="1"/>
  <c r="K178" i="1"/>
  <c r="AA177" i="1"/>
  <c r="W177" i="1"/>
  <c r="P177" i="1"/>
  <c r="K177" i="1"/>
  <c r="AA176" i="1"/>
  <c r="W176" i="1"/>
  <c r="P176" i="1"/>
  <c r="K176" i="1"/>
  <c r="AA175" i="1"/>
  <c r="W175" i="1"/>
  <c r="P175" i="1"/>
  <c r="K175" i="1"/>
  <c r="AA174" i="1"/>
  <c r="W174" i="1"/>
  <c r="P174" i="1"/>
  <c r="K174" i="1"/>
  <c r="AA173" i="1"/>
  <c r="W173" i="1"/>
  <c r="P173" i="1"/>
  <c r="K173" i="1"/>
  <c r="AA172" i="1"/>
  <c r="W172" i="1"/>
  <c r="P172" i="1"/>
  <c r="K172" i="1"/>
  <c r="AA171" i="1"/>
  <c r="W171" i="1"/>
  <c r="P171" i="1"/>
  <c r="K171" i="1"/>
  <c r="AA170" i="1"/>
  <c r="W170" i="1"/>
  <c r="P170" i="1"/>
  <c r="K170" i="1"/>
  <c r="AA169" i="1"/>
  <c r="W169" i="1"/>
  <c r="P169" i="1"/>
  <c r="K169" i="1"/>
  <c r="AA168" i="1"/>
  <c r="W168" i="1"/>
  <c r="P168" i="1"/>
  <c r="K168" i="1"/>
  <c r="AA167" i="1"/>
  <c r="W167" i="1"/>
  <c r="P167" i="1"/>
  <c r="K167" i="1"/>
  <c r="AA166" i="1"/>
  <c r="W166" i="1"/>
  <c r="P166" i="1"/>
  <c r="K166" i="1"/>
  <c r="AA165" i="1"/>
  <c r="W165" i="1"/>
  <c r="P165" i="1"/>
  <c r="K165" i="1"/>
  <c r="AA164" i="1"/>
  <c r="W164" i="1"/>
  <c r="P164" i="1"/>
  <c r="K164" i="1"/>
  <c r="AA163" i="1"/>
  <c r="W163" i="1"/>
  <c r="P163" i="1"/>
  <c r="K163" i="1"/>
  <c r="AA162" i="1"/>
  <c r="W162" i="1"/>
  <c r="P162" i="1"/>
  <c r="K162" i="1"/>
  <c r="AA161" i="1"/>
  <c r="W161" i="1"/>
  <c r="P161" i="1"/>
  <c r="K161" i="1"/>
  <c r="AA160" i="1"/>
  <c r="W160" i="1"/>
  <c r="P160" i="1"/>
  <c r="K160" i="1"/>
  <c r="AA159" i="1"/>
  <c r="W159" i="1"/>
  <c r="P159" i="1"/>
  <c r="K159" i="1"/>
  <c r="AA158" i="1"/>
  <c r="W158" i="1"/>
  <c r="P158" i="1"/>
  <c r="K158" i="1"/>
  <c r="AA157" i="1"/>
  <c r="W157" i="1"/>
  <c r="P157" i="1"/>
  <c r="K157" i="1"/>
  <c r="AA156" i="1"/>
  <c r="W156" i="1"/>
  <c r="P156" i="1"/>
  <c r="K156" i="1"/>
  <c r="AA155" i="1"/>
  <c r="W155" i="1"/>
  <c r="P155" i="1"/>
  <c r="K155" i="1"/>
  <c r="AA154" i="1"/>
  <c r="W154" i="1"/>
  <c r="P154" i="1"/>
  <c r="K154" i="1"/>
  <c r="AA153" i="1"/>
  <c r="W153" i="1"/>
  <c r="P153" i="1"/>
  <c r="K153" i="1"/>
  <c r="AA152" i="1"/>
  <c r="W152" i="1"/>
  <c r="P152" i="1"/>
  <c r="K152" i="1"/>
  <c r="AA151" i="1"/>
  <c r="W151" i="1"/>
  <c r="P151" i="1"/>
  <c r="K151" i="1"/>
  <c r="AA150" i="1"/>
  <c r="W150" i="1"/>
  <c r="P150" i="1"/>
  <c r="K150" i="1"/>
  <c r="AA149" i="1"/>
  <c r="W149" i="1"/>
  <c r="P149" i="1"/>
  <c r="K149" i="1"/>
  <c r="AA148" i="1"/>
  <c r="W148" i="1"/>
  <c r="P148" i="1"/>
  <c r="K148" i="1"/>
  <c r="AA147" i="1"/>
  <c r="W147" i="1"/>
  <c r="P147" i="1"/>
  <c r="K147" i="1"/>
  <c r="AA146" i="1"/>
  <c r="W146" i="1"/>
  <c r="P146" i="1"/>
  <c r="K146" i="1"/>
  <c r="AA145" i="1"/>
  <c r="W145" i="1"/>
  <c r="P145" i="1"/>
  <c r="K145" i="1"/>
  <c r="AA144" i="1"/>
  <c r="W144" i="1"/>
  <c r="P144" i="1"/>
  <c r="K144" i="1"/>
  <c r="AA143" i="1"/>
  <c r="W143" i="1"/>
  <c r="P143" i="1"/>
  <c r="K143" i="1"/>
  <c r="AA142" i="1"/>
  <c r="W142" i="1"/>
  <c r="P142" i="1"/>
  <c r="K142" i="1"/>
  <c r="AA141" i="1"/>
  <c r="W141" i="1"/>
  <c r="P141" i="1"/>
  <c r="K141" i="1"/>
  <c r="AA140" i="1"/>
  <c r="W140" i="1"/>
  <c r="P140" i="1"/>
  <c r="K140" i="1"/>
  <c r="AA139" i="1"/>
  <c r="W139" i="1"/>
  <c r="P139" i="1"/>
  <c r="K139" i="1"/>
  <c r="AA138" i="1"/>
  <c r="W138" i="1"/>
  <c r="P138" i="1"/>
  <c r="K138" i="1"/>
  <c r="AA137" i="1"/>
  <c r="W137" i="1"/>
  <c r="P137" i="1"/>
  <c r="K137" i="1"/>
  <c r="AA136" i="1"/>
  <c r="W136" i="1"/>
  <c r="P136" i="1"/>
  <c r="K136" i="1"/>
  <c r="AA135" i="1"/>
  <c r="W135" i="1"/>
  <c r="P135" i="1"/>
  <c r="K135" i="1"/>
  <c r="AA134" i="1"/>
  <c r="W134" i="1"/>
  <c r="P134" i="1"/>
  <c r="K134" i="1"/>
  <c r="AA133" i="1"/>
  <c r="W133" i="1"/>
  <c r="P133" i="1"/>
  <c r="K133" i="1"/>
  <c r="AA132" i="1"/>
  <c r="W132" i="1"/>
  <c r="P132" i="1"/>
  <c r="K132" i="1"/>
  <c r="AA131" i="1"/>
  <c r="W131" i="1"/>
  <c r="P131" i="1"/>
  <c r="K131" i="1"/>
  <c r="AA130" i="1"/>
  <c r="W130" i="1"/>
  <c r="P130" i="1"/>
  <c r="K130" i="1"/>
  <c r="AA129" i="1"/>
  <c r="W129" i="1"/>
  <c r="P129" i="1"/>
  <c r="K129" i="1"/>
  <c r="AA128" i="1"/>
  <c r="W128" i="1"/>
  <c r="P128" i="1"/>
  <c r="K128" i="1"/>
  <c r="AA127" i="1"/>
  <c r="W127" i="1"/>
  <c r="P127" i="1"/>
  <c r="K127" i="1"/>
  <c r="AA126" i="1"/>
  <c r="W126" i="1"/>
  <c r="P126" i="1"/>
  <c r="K126" i="1"/>
  <c r="AA125" i="1"/>
  <c r="W125" i="1"/>
  <c r="P125" i="1"/>
  <c r="K125" i="1"/>
  <c r="AA124" i="1"/>
  <c r="W124" i="1"/>
  <c r="P124" i="1"/>
  <c r="K124" i="1"/>
  <c r="AA123" i="1"/>
  <c r="W123" i="1"/>
  <c r="P123" i="1"/>
  <c r="K123" i="1"/>
  <c r="AA122" i="1"/>
  <c r="W122" i="1"/>
  <c r="P122" i="1"/>
  <c r="K122" i="1"/>
  <c r="AA121" i="1"/>
  <c r="W121" i="1"/>
  <c r="P121" i="1"/>
  <c r="K121" i="1"/>
  <c r="AA120" i="1"/>
  <c r="W120" i="1"/>
  <c r="P120" i="1"/>
  <c r="K120" i="1"/>
  <c r="AA119" i="1"/>
  <c r="W119" i="1"/>
  <c r="P119" i="1"/>
  <c r="K119" i="1"/>
  <c r="AA118" i="1"/>
  <c r="W118" i="1"/>
  <c r="P118" i="1"/>
  <c r="K118" i="1"/>
  <c r="AA117" i="1"/>
  <c r="W117" i="1"/>
  <c r="P117" i="1"/>
  <c r="K117" i="1"/>
  <c r="AA116" i="1"/>
  <c r="W116" i="1"/>
  <c r="P116" i="1"/>
  <c r="K116" i="1"/>
  <c r="AA115" i="1"/>
  <c r="W115" i="1"/>
  <c r="P115" i="1"/>
  <c r="K115" i="1"/>
  <c r="AA114" i="1"/>
  <c r="W114" i="1"/>
  <c r="P114" i="1"/>
  <c r="K114" i="1"/>
  <c r="AA113" i="1"/>
  <c r="W113" i="1"/>
  <c r="P113" i="1"/>
  <c r="K113" i="1"/>
  <c r="AA112" i="1"/>
  <c r="W112" i="1"/>
  <c r="P112" i="1"/>
  <c r="K112" i="1"/>
  <c r="AA111" i="1"/>
  <c r="W111" i="1"/>
  <c r="P111" i="1"/>
  <c r="K111" i="1"/>
  <c r="AA110" i="1"/>
  <c r="W110" i="1"/>
  <c r="P110" i="1"/>
  <c r="K110" i="1"/>
  <c r="AA109" i="1"/>
  <c r="W109" i="1"/>
  <c r="P109" i="1"/>
  <c r="K109" i="1"/>
  <c r="AA108" i="1"/>
  <c r="W108" i="1"/>
  <c r="P108" i="1"/>
  <c r="K108" i="1"/>
  <c r="AA107" i="1"/>
  <c r="W107" i="1"/>
  <c r="P107" i="1"/>
  <c r="K107" i="1"/>
  <c r="AA106" i="1"/>
  <c r="W106" i="1"/>
  <c r="P106" i="1"/>
  <c r="K106" i="1"/>
  <c r="AA105" i="1"/>
  <c r="W105" i="1"/>
  <c r="P105" i="1"/>
  <c r="K105" i="1"/>
  <c r="AA104" i="1"/>
  <c r="W104" i="1"/>
  <c r="P104" i="1"/>
  <c r="K104" i="1"/>
  <c r="AA103" i="1"/>
  <c r="W103" i="1"/>
  <c r="P103" i="1"/>
  <c r="K103" i="1"/>
  <c r="AA102" i="1"/>
  <c r="W102" i="1"/>
  <c r="P102" i="1"/>
  <c r="K102" i="1"/>
  <c r="AA101" i="1"/>
  <c r="W101" i="1"/>
  <c r="P101" i="1"/>
  <c r="K101" i="1"/>
  <c r="AA100" i="1"/>
  <c r="W100" i="1"/>
  <c r="P100" i="1"/>
  <c r="K100" i="1"/>
  <c r="AA99" i="1"/>
  <c r="W99" i="1"/>
  <c r="P99" i="1"/>
  <c r="K99" i="1"/>
  <c r="AA98" i="1"/>
  <c r="W98" i="1"/>
  <c r="P98" i="1"/>
  <c r="K98" i="1"/>
  <c r="AA97" i="1"/>
  <c r="W97" i="1"/>
  <c r="P97" i="1"/>
  <c r="K97" i="1"/>
  <c r="AA96" i="1"/>
  <c r="W96" i="1"/>
  <c r="P96" i="1"/>
  <c r="K96" i="1"/>
  <c r="AA95" i="1"/>
  <c r="W95" i="1"/>
  <c r="P95" i="1"/>
  <c r="K95" i="1"/>
  <c r="AA94" i="1"/>
  <c r="W94" i="1"/>
  <c r="P94" i="1"/>
  <c r="K94" i="1"/>
  <c r="AA93" i="1"/>
  <c r="W93" i="1"/>
  <c r="P93" i="1"/>
  <c r="K93" i="1"/>
  <c r="AA92" i="1"/>
  <c r="W92" i="1"/>
  <c r="P92" i="1"/>
  <c r="K92" i="1"/>
  <c r="AA91" i="1"/>
  <c r="W91" i="1"/>
  <c r="P91" i="1"/>
  <c r="K91" i="1"/>
  <c r="AA90" i="1"/>
  <c r="W90" i="1"/>
  <c r="P90" i="1"/>
  <c r="K90" i="1"/>
  <c r="AA89" i="1"/>
  <c r="W89" i="1"/>
  <c r="P89" i="1"/>
  <c r="K89" i="1"/>
  <c r="AA88" i="1"/>
  <c r="W88" i="1"/>
  <c r="P88" i="1"/>
  <c r="K88" i="1"/>
  <c r="AA87" i="1"/>
  <c r="W87" i="1"/>
  <c r="P87" i="1"/>
  <c r="K87" i="1"/>
  <c r="AA86" i="1"/>
  <c r="W86" i="1"/>
  <c r="P86" i="1"/>
  <c r="K86" i="1"/>
  <c r="AA85" i="1"/>
  <c r="W85" i="1"/>
  <c r="P85" i="1"/>
  <c r="K85" i="1"/>
  <c r="AA84" i="1"/>
  <c r="W84" i="1"/>
  <c r="P84" i="1"/>
  <c r="K84" i="1"/>
  <c r="AA83" i="1"/>
  <c r="W83" i="1"/>
  <c r="P83" i="1"/>
  <c r="K83" i="1"/>
  <c r="AA82" i="1"/>
  <c r="W82" i="1"/>
  <c r="P82" i="1"/>
  <c r="K82" i="1"/>
  <c r="AA81" i="1"/>
  <c r="W81" i="1"/>
  <c r="P81" i="1"/>
  <c r="K81" i="1"/>
  <c r="AA80" i="1"/>
  <c r="W80" i="1"/>
  <c r="P80" i="1"/>
  <c r="K80" i="1"/>
  <c r="AA79" i="1"/>
  <c r="W79" i="1"/>
  <c r="P79" i="1"/>
  <c r="K79" i="1"/>
  <c r="AA78" i="1"/>
  <c r="W78" i="1"/>
  <c r="P78" i="1"/>
  <c r="K78" i="1"/>
  <c r="AA77" i="1"/>
  <c r="W77" i="1"/>
  <c r="P77" i="1"/>
  <c r="K77" i="1"/>
  <c r="AA76" i="1"/>
  <c r="W76" i="1"/>
  <c r="P76" i="1"/>
  <c r="K76" i="1"/>
  <c r="AA75" i="1"/>
  <c r="W75" i="1"/>
  <c r="P75" i="1"/>
  <c r="K75" i="1"/>
  <c r="AA74" i="1"/>
  <c r="W74" i="1"/>
  <c r="P74" i="1"/>
  <c r="K74" i="1"/>
  <c r="AA73" i="1"/>
  <c r="W73" i="1"/>
  <c r="P73" i="1"/>
  <c r="K73" i="1"/>
  <c r="AA72" i="1"/>
  <c r="W72" i="1"/>
  <c r="P72" i="1"/>
  <c r="K72" i="1"/>
  <c r="AA71" i="1"/>
  <c r="W71" i="1"/>
  <c r="P71" i="1"/>
  <c r="K71" i="1"/>
  <c r="AA70" i="1"/>
  <c r="W70" i="1"/>
  <c r="P70" i="1"/>
  <c r="K70" i="1"/>
  <c r="AA69" i="1"/>
  <c r="W69" i="1"/>
  <c r="P69" i="1"/>
  <c r="K69" i="1"/>
  <c r="AA68" i="1"/>
  <c r="W68" i="1"/>
  <c r="P68" i="1"/>
  <c r="K68" i="1"/>
  <c r="AA67" i="1"/>
  <c r="W67" i="1"/>
  <c r="P67" i="1"/>
  <c r="K67" i="1"/>
  <c r="AA66" i="1"/>
  <c r="W66" i="1"/>
  <c r="P66" i="1"/>
  <c r="K66" i="1"/>
  <c r="AA65" i="1"/>
  <c r="W65" i="1"/>
  <c r="P65" i="1"/>
  <c r="K65" i="1"/>
  <c r="AA64" i="1"/>
  <c r="W64" i="1"/>
  <c r="P64" i="1"/>
  <c r="K64" i="1"/>
  <c r="AA63" i="1"/>
  <c r="W63" i="1"/>
  <c r="P63" i="1"/>
  <c r="K63" i="1"/>
  <c r="AA62" i="1"/>
  <c r="W62" i="1"/>
  <c r="P62" i="1"/>
  <c r="K62" i="1"/>
  <c r="AA61" i="1"/>
  <c r="W61" i="1"/>
  <c r="P61" i="1"/>
  <c r="K61" i="1"/>
  <c r="AA60" i="1"/>
  <c r="W60" i="1"/>
  <c r="P60" i="1"/>
  <c r="K60" i="1"/>
  <c r="AA59" i="1"/>
  <c r="W59" i="1"/>
  <c r="P59" i="1"/>
  <c r="K59" i="1"/>
  <c r="AA58" i="1"/>
  <c r="W58" i="1"/>
  <c r="P58" i="1"/>
  <c r="K58" i="1"/>
  <c r="AA57" i="1"/>
  <c r="W57" i="1"/>
  <c r="P57" i="1"/>
  <c r="K57" i="1"/>
  <c r="AA56" i="1"/>
  <c r="W56" i="1"/>
  <c r="P56" i="1"/>
  <c r="K56" i="1"/>
  <c r="AA55" i="1"/>
  <c r="W55" i="1"/>
  <c r="P55" i="1"/>
  <c r="K55" i="1"/>
  <c r="AA54" i="1"/>
  <c r="W54" i="1"/>
  <c r="P54" i="1"/>
  <c r="K54" i="1"/>
  <c r="AA53" i="1"/>
  <c r="W53" i="1"/>
  <c r="P53" i="1"/>
  <c r="K53" i="1"/>
  <c r="AA52" i="1"/>
  <c r="W52" i="1"/>
  <c r="P52" i="1"/>
  <c r="K52" i="1"/>
  <c r="AA51" i="1"/>
  <c r="W51" i="1"/>
  <c r="P51" i="1"/>
  <c r="K51" i="1"/>
  <c r="AA50" i="1"/>
  <c r="W50" i="1"/>
  <c r="P50" i="1"/>
  <c r="K50" i="1"/>
  <c r="AA49" i="1"/>
  <c r="W49" i="1"/>
  <c r="P49" i="1"/>
  <c r="K49" i="1"/>
  <c r="AA48" i="1"/>
  <c r="W48" i="1"/>
  <c r="P48" i="1"/>
  <c r="K48" i="1"/>
  <c r="AA47" i="1"/>
  <c r="W47" i="1"/>
  <c r="P47" i="1"/>
  <c r="K47" i="1"/>
  <c r="AA46" i="1"/>
  <c r="W46" i="1"/>
  <c r="P46" i="1"/>
  <c r="K46" i="1"/>
  <c r="AA45" i="1"/>
  <c r="W45" i="1"/>
  <c r="P45" i="1"/>
  <c r="K45" i="1"/>
  <c r="AA44" i="1"/>
  <c r="W44" i="1"/>
  <c r="P44" i="1"/>
  <c r="K44" i="1"/>
  <c r="AA43" i="1"/>
  <c r="W43" i="1"/>
  <c r="P43" i="1"/>
  <c r="K43" i="1"/>
  <c r="AA42" i="1"/>
  <c r="W42" i="1"/>
  <c r="P42" i="1"/>
  <c r="K42" i="1"/>
  <c r="AA41" i="1"/>
  <c r="W41" i="1"/>
  <c r="P41" i="1"/>
  <c r="K41" i="1"/>
  <c r="AA40" i="1"/>
  <c r="W40" i="1"/>
  <c r="P40" i="1"/>
  <c r="K40" i="1"/>
  <c r="AA39" i="1"/>
  <c r="W39" i="1"/>
  <c r="P39" i="1"/>
  <c r="K39" i="1"/>
  <c r="AA38" i="1"/>
  <c r="W38" i="1"/>
  <c r="P38" i="1"/>
  <c r="K38" i="1"/>
  <c r="AA37" i="1"/>
  <c r="W37" i="1"/>
  <c r="P37" i="1"/>
  <c r="K37" i="1"/>
  <c r="AA36" i="1"/>
  <c r="W36" i="1"/>
  <c r="P36" i="1"/>
  <c r="K36" i="1"/>
  <c r="AA35" i="1"/>
  <c r="W35" i="1"/>
  <c r="P35" i="1"/>
  <c r="K35" i="1"/>
  <c r="AA34" i="1"/>
  <c r="W34" i="1"/>
  <c r="P34" i="1"/>
  <c r="K34" i="1"/>
  <c r="AA33" i="1"/>
  <c r="W33" i="1"/>
  <c r="P33" i="1"/>
  <c r="K33" i="1"/>
  <c r="AA32" i="1"/>
  <c r="W32" i="1"/>
  <c r="P32" i="1"/>
  <c r="K32" i="1"/>
  <c r="AA31" i="1"/>
  <c r="W31" i="1"/>
  <c r="P31" i="1"/>
  <c r="K31" i="1"/>
  <c r="AA30" i="1"/>
  <c r="W30" i="1"/>
  <c r="P30" i="1"/>
  <c r="K30" i="1"/>
  <c r="AA29" i="1"/>
  <c r="W29" i="1"/>
  <c r="P29" i="1"/>
  <c r="K29" i="1"/>
  <c r="AA28" i="1"/>
  <c r="W28" i="1"/>
  <c r="P28" i="1"/>
  <c r="K28" i="1"/>
  <c r="AA27" i="1"/>
  <c r="W27" i="1"/>
  <c r="P27" i="1"/>
  <c r="K27" i="1"/>
  <c r="AA26" i="1"/>
  <c r="W26" i="1"/>
  <c r="P26" i="1"/>
  <c r="K26" i="1"/>
  <c r="AA25" i="1"/>
  <c r="W25" i="1"/>
  <c r="P25" i="1"/>
  <c r="K25" i="1"/>
  <c r="AA24" i="1"/>
  <c r="W24" i="1"/>
  <c r="P24" i="1"/>
  <c r="K24" i="1"/>
  <c r="AA23" i="1"/>
  <c r="W23" i="1"/>
  <c r="P23" i="1"/>
  <c r="K23" i="1"/>
  <c r="AA22" i="1"/>
  <c r="W22" i="1"/>
  <c r="P22" i="1"/>
  <c r="K22" i="1"/>
  <c r="AA21" i="1"/>
  <c r="W21" i="1"/>
  <c r="P21" i="1"/>
  <c r="K21" i="1"/>
  <c r="AA20" i="1"/>
  <c r="W20" i="1"/>
  <c r="P20" i="1"/>
  <c r="K20" i="1"/>
  <c r="AA19" i="1"/>
  <c r="W19" i="1"/>
  <c r="P19" i="1"/>
  <c r="K19" i="1"/>
  <c r="AA18" i="1"/>
  <c r="W18" i="1"/>
  <c r="P18" i="1"/>
  <c r="K18" i="1"/>
  <c r="AA17" i="1"/>
  <c r="W17" i="1"/>
  <c r="P17" i="1"/>
  <c r="K17" i="1"/>
  <c r="AA16" i="1"/>
  <c r="W16" i="1"/>
  <c r="P16" i="1"/>
  <c r="K16" i="1"/>
  <c r="AA15" i="1"/>
  <c r="W15" i="1"/>
  <c r="P15" i="1"/>
  <c r="K15" i="1"/>
  <c r="AA14" i="1"/>
  <c r="W14" i="1"/>
  <c r="P14" i="1"/>
  <c r="K14" i="1"/>
  <c r="AA13" i="1"/>
  <c r="W13" i="1"/>
  <c r="P13" i="1"/>
  <c r="K13" i="1"/>
  <c r="AA12" i="1"/>
  <c r="W12" i="1"/>
  <c r="P12" i="1"/>
  <c r="K12" i="1"/>
  <c r="AA11" i="1"/>
  <c r="W11" i="1"/>
  <c r="P11" i="1"/>
  <c r="K11" i="1"/>
  <c r="AA10" i="1"/>
  <c r="W10" i="1"/>
  <c r="P10" i="1"/>
  <c r="K10" i="1"/>
  <c r="AA9" i="1"/>
  <c r="W9" i="1"/>
  <c r="P9" i="1"/>
  <c r="K9" i="1"/>
  <c r="AA8" i="1"/>
  <c r="W8" i="1"/>
  <c r="P8" i="1"/>
  <c r="K8" i="1"/>
  <c r="AA7" i="1"/>
  <c r="W7" i="1"/>
  <c r="P7" i="1"/>
  <c r="K7" i="1"/>
  <c r="AA6" i="1"/>
  <c r="W6" i="1"/>
  <c r="P6" i="1"/>
  <c r="K6" i="1"/>
  <c r="AA5" i="1"/>
  <c r="W5" i="1"/>
  <c r="P5" i="1"/>
  <c r="K5" i="1"/>
  <c r="AA4" i="1"/>
  <c r="W4" i="1"/>
  <c r="P4" i="1"/>
  <c r="K4" i="1"/>
  <c r="AA3" i="1"/>
  <c r="W3" i="1"/>
  <c r="P3" i="1"/>
  <c r="K3" i="1"/>
  <c r="AA2" i="1"/>
  <c r="W2" i="1"/>
  <c r="P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tc={DF8759A4-D6C4-4C78-8001-E22D700E084E}</author>
    <author>tc={767D71B4-AF3A-4669-B8BF-D703BDAF388A}</author>
    <author>tc={733C627F-8422-43F5-91B4-E4C10E94B172}</author>
  </authors>
  <commentList>
    <comment ref="H85" authorId="0" shapeId="0" xr:uid="{DF8759A4-D6C4-4C78-8001-E22D700E084E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+1 Hekim kendi bünyesinde</t>
      </text>
    </comment>
    <comment ref="L645" authorId="1" shapeId="0" xr:uid="{767D71B4-AF3A-4669-B8BF-D703BDAF388A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Çift atama Tuğçe Erkan</t>
      </text>
    </comment>
    <comment ref="V645" authorId="2" shapeId="0" xr:uid="{733C627F-8422-43F5-91B4-E4C10E94B17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ÇİFT ATAMA TUĞÇE ERKAN</t>
      </text>
    </comment>
  </commentList>
</comments>
</file>

<file path=xl/sharedStrings.xml><?xml version="1.0" encoding="utf-8"?>
<sst xmlns="http://schemas.openxmlformats.org/spreadsheetml/2006/main" count="19832" uniqueCount="6072">
  <si>
    <t>BÖLGE</t>
  </si>
  <si>
    <t>İL</t>
  </si>
  <si>
    <t>ŞİRKETTÜRÜ</t>
  </si>
  <si>
    <t xml:space="preserve">İŞYERİ ADI </t>
  </si>
  <si>
    <t xml:space="preserve">PROJE ADI </t>
  </si>
  <si>
    <t>Meditek İşyeri Adı</t>
  </si>
  <si>
    <t>Meditek İşyeri Kodu</t>
  </si>
  <si>
    <t>Nace Kodu</t>
  </si>
  <si>
    <t>SGK NO KISA</t>
  </si>
  <si>
    <t>SGK NO</t>
  </si>
  <si>
    <t>PROJE ENLEM</t>
  </si>
  <si>
    <t>PROJE BOYLAM</t>
  </si>
  <si>
    <t>KISA SGK</t>
  </si>
  <si>
    <t>TEHLİKE SINIFI</t>
  </si>
  <si>
    <t>PROJE AÇILIŞ TARİHİ</t>
  </si>
  <si>
    <t>KATİP KİŞİ SAYISI</t>
  </si>
  <si>
    <t>Uzman Görevlendirme Tarihi</t>
  </si>
  <si>
    <t>UZMAN</t>
  </si>
  <si>
    <t>UZMAN İSG KATİP ONAY DURUMU</t>
  </si>
  <si>
    <t>MASKE UZMAN</t>
  </si>
  <si>
    <t>İşyeri Hekimi Görevlendirme Tarihi</t>
  </si>
  <si>
    <t>HEKİM</t>
  </si>
  <si>
    <t>HEKİM İSG KATİP ONAY DURUMU</t>
  </si>
  <si>
    <t>MASKE HEKİM</t>
  </si>
  <si>
    <t>UZMAN DK</t>
  </si>
  <si>
    <t>HEKİM DK</t>
  </si>
  <si>
    <t>DSP</t>
  </si>
  <si>
    <t>ADRES</t>
  </si>
  <si>
    <t>SEMT</t>
  </si>
  <si>
    <t>OPERASYON SORUMLUSU</t>
  </si>
  <si>
    <t>İÇ ANADOLU BÖLGE 1</t>
  </si>
  <si>
    <t>ANKARA</t>
  </si>
  <si>
    <t>BİLKENT HOLDİNG ŞİRKETLERİ</t>
  </si>
  <si>
    <t>TEPE HOME MOBİLYA VE DEKORASYON ÜRÜNLERİ SANAYİ TİCARET A.Ş.</t>
  </si>
  <si>
    <t>Tepe Mobilya Fabrika</t>
  </si>
  <si>
    <t>36437-HLD-Tepe Mobilya Fabrika</t>
  </si>
  <si>
    <t>62609e59-9552-4489-9410-13ce65314688</t>
  </si>
  <si>
    <t>31.00.01</t>
  </si>
  <si>
    <t>23100020200364370060733000</t>
  </si>
  <si>
    <t>39.869580</t>
  </si>
  <si>
    <t>32.742218</t>
  </si>
  <si>
    <t>TEHLİKELİ</t>
  </si>
  <si>
    <t>TAŞTAN CAMCIOĞLU</t>
  </si>
  <si>
    <t>T****N C*******U</t>
  </si>
  <si>
    <t>ERCÜMENT BURÇAKLI</t>
  </si>
  <si>
    <t>E******T B******I</t>
  </si>
  <si>
    <t>Beytepe Köyü Yolu No:89/B Bilkent  Çankaya/Ankara</t>
  </si>
  <si>
    <t>BİLKENT</t>
  </si>
  <si>
    <t>Tepe Home İstanbul Yolu Mağaza</t>
  </si>
  <si>
    <t>1177176-HLD-Tepe Home İstanbul Yolu Mağaza</t>
  </si>
  <si>
    <t>FF6B21A0-3114-48CC-BDB6-14EB754DDFFD</t>
  </si>
  <si>
    <t>47.55.03</t>
  </si>
  <si>
    <t>24759010111771760062152000</t>
  </si>
  <si>
    <t>39.9457299</t>
  </si>
  <si>
    <t>32.728244</t>
  </si>
  <si>
    <t>AZ TEHLİKELİ</t>
  </si>
  <si>
    <t>FATİH AKTAN</t>
  </si>
  <si>
    <t>F***H A***N</t>
  </si>
  <si>
    <t>MİNE MUMCUOĞLU</t>
  </si>
  <si>
    <t>M**E M*******U</t>
  </si>
  <si>
    <t>İstanbul Yolu 7. km, Macun Mahallesi, Fatih Sultan Mehmet Bulvarı 18. Cadde, No: 1, 
Yenimahalle/ANKARA</t>
  </si>
  <si>
    <t>YENİMAHALLE</t>
  </si>
  <si>
    <t>Tepe Home Bilkent Mağaza</t>
  </si>
  <si>
    <t>1041350-HLD-Tepe Home Bilkent Mağaza</t>
  </si>
  <si>
    <t>0B0AE3C2-CFEE-48D1-9EEB-A9058F283596</t>
  </si>
  <si>
    <t>47.59.03</t>
  </si>
  <si>
    <t>24759020210413500060726000</t>
  </si>
  <si>
    <t>39.8837235</t>
  </si>
  <si>
    <t>32.7589266</t>
  </si>
  <si>
    <t>Bilkent  Center  AVM, Ortadoğu Mahallesi, No:16, 06800, Bilkent   Çankaya / ANKARA</t>
  </si>
  <si>
    <t>Bilintur A.Ş Bilkent Otel</t>
  </si>
  <si>
    <t>191941-HLD-Bilintur A.Ş Bilkent Otel</t>
  </si>
  <si>
    <t>07EE9329-F6D5-46E5-AAB0-04106309BD38</t>
  </si>
  <si>
    <t>55.10.02</t>
  </si>
  <si>
    <t>25510020201919410060746000</t>
  </si>
  <si>
    <t>39.8751402</t>
  </si>
  <si>
    <t>ÇİĞDEM İMATOĞLU</t>
  </si>
  <si>
    <t>Ç****M İ******U</t>
  </si>
  <si>
    <t>BİLKENT OTEL VE KONFERANS SALONU BİLKENT-ÇANKAYA-ANKARA</t>
  </si>
  <si>
    <t>Tepe Betopan Yapı Malz. San. Tic.A.Ş.</t>
  </si>
  <si>
    <t xml:space="preserve">Tepe Betopan Bilkent   </t>
  </si>
  <si>
    <t>127903-HLD-Tepe Betopan Bilkent</t>
  </si>
  <si>
    <t>718939EB-727E-491F-AF46-537A0B9E6831</t>
  </si>
  <si>
    <t>23.65.02</t>
  </si>
  <si>
    <t>22365020201279030060728000</t>
  </si>
  <si>
    <t>39.869280</t>
  </si>
  <si>
    <t>32.744470</t>
  </si>
  <si>
    <t>SADECE HEKİM</t>
  </si>
  <si>
    <t>Üniversiteler, Beytepe Köyü Yolu, Bilkent No:5, 06800 Çankaya/Ankara</t>
  </si>
  <si>
    <t>Tepe Emlak A.Ş. Bilkent AVM</t>
  </si>
  <si>
    <t>1068505-HLD-Tepe Emlak A.Ş. Bilkent AVM</t>
  </si>
  <si>
    <t>81DAA8B9-5E53-4D21-BA28-0BED3D908246</t>
  </si>
  <si>
    <t>68.32.02</t>
  </si>
  <si>
    <t>26832020210685050060721000</t>
  </si>
  <si>
    <t>39.884341</t>
  </si>
  <si>
    <t>32.758323</t>
  </si>
  <si>
    <t>SEDA ERDOĞAN</t>
  </si>
  <si>
    <t>S**A E*****N</t>
  </si>
  <si>
    <t>Üniversiteler Mah. 2297 Cad. Çankaya Ankara</t>
  </si>
  <si>
    <t>ANKARA TEKNOLOJİ GELİŞTİRME BÖLGESİ KUR.İŞL.A.Ş.</t>
  </si>
  <si>
    <t>1075662-HLD-ANKARA TEKNOLOJİ GELİŞTİRME BÖLGESİ KUR.İŞL.A.Ş.</t>
  </si>
  <si>
    <t>d1ca4f16-5e47-49b1-8284-43a856242fea</t>
  </si>
  <si>
    <t>68.20.02</t>
  </si>
  <si>
    <t>26820020210756620060797000</t>
  </si>
  <si>
    <t>ESİN ŞAHİN</t>
  </si>
  <si>
    <t>E**N Ş***N</t>
  </si>
  <si>
    <t>AYSU KUTLU</t>
  </si>
  <si>
    <t>A**U K***U</t>
  </si>
  <si>
    <t>Cyberplaza B Blok 1.Kat Bilkent Çankaya Ankara</t>
  </si>
  <si>
    <t>BİLKENT HOLDİNG A.Ş</t>
  </si>
  <si>
    <t>Bilkent Holding A.Ş.</t>
  </si>
  <si>
    <t>195256-HLD-Bilkent Holding A.Ş.</t>
  </si>
  <si>
    <t>E8C75408-D475-4A18-9986-4A7CC59EE2A1</t>
  </si>
  <si>
    <t>82.10.01</t>
  </si>
  <si>
    <t>28211020201952560060763000</t>
  </si>
  <si>
    <t>39.8688375</t>
  </si>
  <si>
    <t>32.7423465</t>
  </si>
  <si>
    <t>Beytepe Köyü Yolu No:5 Bilkent Çankaya Ankara</t>
  </si>
  <si>
    <t>SPORTS INTERNATIONAL</t>
  </si>
  <si>
    <t>Sports Internatıonal Gen. Md. Ofis</t>
  </si>
  <si>
    <t>1162623-HLD-Sports Internatıonal Gen. Md. Ofis</t>
  </si>
  <si>
    <t>A7FF0956-ECF3-4FD9-AD43-C9B58D7B381F</t>
  </si>
  <si>
    <t>82.11.01</t>
  </si>
  <si>
    <t>28211020211626230060749000</t>
  </si>
  <si>
    <t>39.883459</t>
  </si>
  <si>
    <t>32.762412</t>
  </si>
  <si>
    <t>SANCAR EMİNOĞLU</t>
  </si>
  <si>
    <t>S****R E******U</t>
  </si>
  <si>
    <t>Üniversiteler Mh. İhsan Doğramacı Bulvarı No:3/1 Bilkent Çankaya/ ANKARA</t>
  </si>
  <si>
    <t>Sports Internatıonal Ank. Bilkent Tesis</t>
  </si>
  <si>
    <t>1005138-HLD-Sports Internatıonal Ank. Bilkent Tesis</t>
  </si>
  <si>
    <t>2FA305C1-CA74-4D25-B940-04CC7D131AEC</t>
  </si>
  <si>
    <t>93.12.90</t>
  </si>
  <si>
    <t>29312020210051380060792000</t>
  </si>
  <si>
    <t>Üniversiteler Mah. İhsan Doğramacı Bulvarı No:3/1 Bilkent / Çankaya / Ankara</t>
  </si>
  <si>
    <t>METEKSAN SAVUNMA SAN.A.Ş.</t>
  </si>
  <si>
    <t>1108661-HLD-METEKSAN SAVUNMA SAN.A.Ş.</t>
  </si>
  <si>
    <t>6390D43E-FB1A-4B72-B635-4333A633243D</t>
  </si>
  <si>
    <t>28210020211086610060719000</t>
  </si>
  <si>
    <t>39.881129</t>
  </si>
  <si>
    <t>32.746789</t>
  </si>
  <si>
    <t>BEYTEPE LUDUMLU YOLU BİLKENT /ANKARA</t>
  </si>
  <si>
    <t>Bilenerji Bilkent Enerji Üretim San. Tic. A.Ş.</t>
  </si>
  <si>
    <t>1012735-HLD-Bilenerji Bilkent Enerji Üretim San. Tic. A.Ş.</t>
  </si>
  <si>
    <t>e895f36a-64bb-4473-a16c-68d433778169</t>
  </si>
  <si>
    <t>35.30.21</t>
  </si>
  <si>
    <t>23530020210127350060726000</t>
  </si>
  <si>
    <t>39.871237</t>
  </si>
  <si>
    <t>32.746397</t>
  </si>
  <si>
    <t>ÇOK TEHLİKELİ</t>
  </si>
  <si>
    <t>İ**M S****K</t>
  </si>
  <si>
    <t>Üniversiteler Mahallesi 1606. Cadde No:3/A Çankaya/ Ankara</t>
  </si>
  <si>
    <t>Bildes Bilkent Destek Hizmetleri A.Ş.</t>
  </si>
  <si>
    <t>217911-HLD-Bildes Bilkent Destek Hizmetleri A.Ş.</t>
  </si>
  <si>
    <t>F7829DE1-E510-413F-B2E5-09B29AEFC62E</t>
  </si>
  <si>
    <t>43.21.01</t>
  </si>
  <si>
    <t>24321020202179110060720000</t>
  </si>
  <si>
    <t>39.8695</t>
  </si>
  <si>
    <t>32742722</t>
  </si>
  <si>
    <t>TEPE İNŞAAT A.Ş.</t>
  </si>
  <si>
    <t>Destek Hizmetleri A.Ş.</t>
  </si>
  <si>
    <t>205625-HLD-Destek Hizmetleri A.Ş.</t>
  </si>
  <si>
    <t>2B8B04DB-9DD6-41BA-AB57-D05526516E82</t>
  </si>
  <si>
    <t>43.12.01</t>
  </si>
  <si>
    <t>24312020202056250060753000</t>
  </si>
  <si>
    <t>39.8652662</t>
  </si>
  <si>
    <t>32.7449953</t>
  </si>
  <si>
    <t>BİLBAK BİLKENT İNŞAAT TİCARET VE BAKIM HİZMETLERİ ANONİM ŞİRKETİ</t>
  </si>
  <si>
    <t>BİLBAK  İnş. Tic.ve Bakım Hiz A.Ş. (Merkez)</t>
  </si>
  <si>
    <t>217910-HLD-BİLBAK İnş. Tic.ve Bakım Hiz A.Ş. (Merkez)</t>
  </si>
  <si>
    <t>B1CFCF73-F0D7-4927-9EF6-F6C0964A6C11</t>
  </si>
  <si>
    <t>24339020202179100060719000</t>
  </si>
  <si>
    <t>39.866293</t>
  </si>
  <si>
    <t>32.748773</t>
  </si>
  <si>
    <t>VEDAT EMİNOĞLU</t>
  </si>
  <si>
    <t>V***T E******U</t>
  </si>
  <si>
    <t xml:space="preserve">Beytepe Köyü Yolu No:3 06800 Bilkent - ANKARA </t>
  </si>
  <si>
    <t>Yenikent stok sahası</t>
  </si>
  <si>
    <t>1122973-HLD-Yenikent stok sahası</t>
  </si>
  <si>
    <t>23B91DB9-DCA2-49EF-83A2-50BD263C061B</t>
  </si>
  <si>
    <t>52.21.90</t>
  </si>
  <si>
    <t>25221010111229730062572000</t>
  </si>
  <si>
    <t>39.995941162109375</t>
  </si>
  <si>
    <t>32.51170349121094</t>
  </si>
  <si>
    <t>Sincan Sanayi Bölgesi Yenikent Sincan ANKARA</t>
  </si>
  <si>
    <t>SİNCAN</t>
  </si>
  <si>
    <t>Tepe İnşaat San. A.Ş. Genel Müdürlük</t>
  </si>
  <si>
    <t>169224-HLD-Tepe İnşaat San. A.Ş. Genel Müdürlük</t>
  </si>
  <si>
    <t>CE06AFFA-B010-4AA3-81D2-1567976AC4C3</t>
  </si>
  <si>
    <t>71.11.01</t>
  </si>
  <si>
    <t>27111020201692240060727000</t>
  </si>
  <si>
    <t>39.869670</t>
  </si>
  <si>
    <t>32.742883</t>
  </si>
  <si>
    <t>Tepe Emlak A.Ş Genel Müdürlük</t>
  </si>
  <si>
    <t>1079869-HLD-Tepe Emlak A.Ş Genel Müdürlük</t>
  </si>
  <si>
    <t>9C78ED1A-3462-46D9-8AE8-91544A384FC5</t>
  </si>
  <si>
    <t>26820020210798690060736000</t>
  </si>
  <si>
    <t>39.90705490112305</t>
  </si>
  <si>
    <t>32.7458381652832</t>
  </si>
  <si>
    <t>Tepe Prime Mustafa Kemal Mah. Dumlupınar Blv. No:266 A Blok Asma Kat No:19</t>
  </si>
  <si>
    <t>GRUP DIŞI</t>
  </si>
  <si>
    <t>Türkiye Çimento Müstahsilleri Birliği PRİME</t>
  </si>
  <si>
    <t>TÜRKİYE ÇİMENTO SANAYİCİLERİ BİRLİĞİ DERNEĞİ</t>
  </si>
  <si>
    <t>15856-GD-Türkiye Çimento Müstahsilleri Birliği PRİME</t>
  </si>
  <si>
    <t>E8C25CB2-0965-43F9-8772-03C889F15EDE</t>
  </si>
  <si>
    <t>70.10.01</t>
  </si>
  <si>
    <t>27010020200158560060716000</t>
  </si>
  <si>
    <t>DEMET GÜL ÇİÇEK</t>
  </si>
  <si>
    <t>D***T G*L Ç***K</t>
  </si>
  <si>
    <t>TEPE PRİME A BLOK 19.KAT ANKARA</t>
  </si>
  <si>
    <t>SÖĞÜTÖZÜ</t>
  </si>
  <si>
    <t xml:space="preserve">  </t>
  </si>
  <si>
    <t>TÇMB-Eğitim, Çevre, Kalite ve Araştırma İşletmesi (EÇKA)</t>
  </si>
  <si>
    <t xml:space="preserve">TÜRKİYE ÇİMENTO SANAYİCİLERİ BİRLİĞİ DERNEĞİ EĞİTİM ÇEVRE KALİTE VE ARAŞTIRMA </t>
  </si>
  <si>
    <t>15855-GD-TÇMB-Eğitim, Çevre, Kalite ve Araştırma İşletmesi (EÇKA)</t>
  </si>
  <si>
    <t>DBE8A9F8-00F1-4925-8C4C-1855926DF3F6</t>
  </si>
  <si>
    <t>71.20.09</t>
  </si>
  <si>
    <t>27120020200158550060715000</t>
  </si>
  <si>
    <t>Ankara Teknoloji Geliştirme Bölgesi Cyberpark Dilek Binası 1605.Cadde 06800 Bilkent/ANKARA</t>
  </si>
  <si>
    <t>TÇMB-Kalite ve Çevre Kurulu İşletmesi (KÇK)</t>
  </si>
  <si>
    <t>TÜRKİYE ÇİMENTO SANAYİCİLERİ BİRLİĞİ DERNEĞİ KALİTE VE ÇEVRE KURULU İKTİSADİ 
İŞLETMESİ</t>
  </si>
  <si>
    <t>1068467-GD-TÇMB-Kalite ve Çevre Kurulu İşletmesi (KÇK)</t>
  </si>
  <si>
    <t>87D288A1-7831-43DE-A57C-92E7CDAD2240</t>
  </si>
  <si>
    <t>74.90.90</t>
  </si>
  <si>
    <t>27490020210684670060780000</t>
  </si>
  <si>
    <t>Meteksan Matbaacılık ve Teknik San.Tic.A.Ş</t>
  </si>
  <si>
    <t>Meteksan Matbaacılık  A.Ş</t>
  </si>
  <si>
    <t>36779-HLD-Meteksan Matbaacılık A.Ş-idari</t>
  </si>
  <si>
    <t>174F3A34-711B-47DD-B08E-CF7C052551C0</t>
  </si>
  <si>
    <t>28211020200367790060784000</t>
  </si>
  <si>
    <t>32.743162</t>
  </si>
  <si>
    <t>İHSAN EKİNCİ</t>
  </si>
  <si>
    <t>İ***N E****İ</t>
  </si>
  <si>
    <t>Üniversiteler Mah. Şht. J. Astgm. Mustafa Tayyar Can Cad. No:3 Çankaya ANKARA</t>
  </si>
  <si>
    <t>CHP</t>
  </si>
  <si>
    <t>1003951-GD-CHP</t>
  </si>
  <si>
    <t>9A49D831-9082-492B-B04D-04259098582D</t>
  </si>
  <si>
    <t>94.92.02</t>
  </si>
  <si>
    <t>29492020210039510060769000</t>
  </si>
  <si>
    <t>Anadolu Bulvarı No:12 Söğütözü ANKARA</t>
  </si>
  <si>
    <t>İDV  Uluslararası Okul Ktisadi İşletmesi</t>
  </si>
  <si>
    <t>İDV  Uluslararası Okul Ktisadi İşletmesi (BLİS)</t>
  </si>
  <si>
    <t>1052734-HLD-İDV Uluslararası Okul Ktisadi İşletmesi (BLİS)</t>
  </si>
  <si>
    <t>0535FFB3-45B9-4675-AEEA-BC2FD23AF74D</t>
  </si>
  <si>
    <t>85.31.14</t>
  </si>
  <si>
    <t>28531020210527340060761000</t>
  </si>
  <si>
    <t>39.8671228</t>
  </si>
  <si>
    <t>32.765079</t>
  </si>
  <si>
    <t>Üniversiteler Mah. 1600. Cad. No:6 Doğu Kampüs Bilkent, 06800 Çankaya/Ankara</t>
  </si>
  <si>
    <t>İDV Ankara Özel Bilkent Laboratuvarı Lisesi Ortaokulu İlkokulu İktisadi İşletmesi</t>
  </si>
  <si>
    <t>İDV Ankara Özel Bilkent Laboratuvarı Lisesi Ortaokulu İlkokulu İktisadi İşletmesi (BLİS)</t>
  </si>
  <si>
    <t>1145002-HLD-İDV Ankara Özel Bilkent Lab. Lisesi Ort. İlkokulu(BLİS)</t>
  </si>
  <si>
    <t>9D1372A2-3D18-45F3-81FC-D9A83ACAB5F3</t>
  </si>
  <si>
    <t>28531020211450020060782000</t>
  </si>
  <si>
    <t>39.869697</t>
  </si>
  <si>
    <t>32.765438</t>
  </si>
  <si>
    <t>üniversiteler mahallesi 2299.sokak no:8 bilkent üniversitesi ankara</t>
  </si>
  <si>
    <t>İDV Özel Bilkent Lisesi ve İ.Ö.O</t>
  </si>
  <si>
    <t>1005079-HLD-İDV Özel Bilkent Lisesi ve İ.Ö.O</t>
  </si>
  <si>
    <t>1AEDD928-1086-4CF4-B9F2-C39623662116</t>
  </si>
  <si>
    <t>28531020210050790060733000</t>
  </si>
  <si>
    <t>39.8719661</t>
  </si>
  <si>
    <t>TCHEALTH BİLGİ TEKNOLOJİLERİ A.Ş.</t>
  </si>
  <si>
    <t>1093005-GD-TCHEALTH BİLGİ TEKNOLOJİLERİ A.Ş.</t>
  </si>
  <si>
    <t>3E8D4135-3670-44B8-A90D-B6495FE3F68A</t>
  </si>
  <si>
    <t>62.10.00</t>
  </si>
  <si>
    <t>26210020210930050060777000</t>
  </si>
  <si>
    <t>YEŞİM AYDIN</t>
  </si>
  <si>
    <t>Y***M A***N</t>
  </si>
  <si>
    <t>Cyberpark Ankara Teknolojileri Geliştirme Bölgesi Beytepe Köyü Yolu No:5</t>
  </si>
  <si>
    <t>TEPE BETOPAN</t>
  </si>
  <si>
    <t xml:space="preserve">Tepe Betopan ASO         </t>
  </si>
  <si>
    <t>1264169-HLD-Tepe Betopan ASO</t>
  </si>
  <si>
    <t>E48EE14E-31BB-409E-8DE0-27BF226CB8E5</t>
  </si>
  <si>
    <t>22365010112641690062536000</t>
  </si>
  <si>
    <t>39.806148</t>
  </si>
  <si>
    <t>32.439279</t>
  </si>
  <si>
    <t>ASO 2.OSB, 2026. Cd. No:12, 06909 Alcı Osb/Sincan/Ankara</t>
  </si>
  <si>
    <t>TEMELLİ</t>
  </si>
  <si>
    <t>Türkiye Teknoloji Geliştirme vakfı</t>
  </si>
  <si>
    <t>221884 -GD-Türkiye Teknoloji Geliştirme vakfı</t>
  </si>
  <si>
    <t>0566A77B-9B0E-49A4-97D1-C37BCF1F04EB</t>
  </si>
  <si>
    <t>94.99.22</t>
  </si>
  <si>
    <t>29499020202218840060716000</t>
  </si>
  <si>
    <t>YUNUS ANIL GÖR</t>
  </si>
  <si>
    <t>Y***S A**L G*R</t>
  </si>
  <si>
    <t>TEKNOLOJİ GELİŞTİRME BÖLGESİ CYBER PLAZA A BLOK KAT 5-6  BİLKENT/ANKARA</t>
  </si>
  <si>
    <t>Uluslararası Çocuk Derneği</t>
  </si>
  <si>
    <t>1094062-HLD-ULUSLARARASI ÇOCUK DERNEĞİ</t>
  </si>
  <si>
    <t>37369DD8-9C37-4AB8-8624-06B1617F0712</t>
  </si>
  <si>
    <t>85.60.02</t>
  </si>
  <si>
    <t>28560020210940620060767000</t>
  </si>
  <si>
    <t>YEŞİM FENEMEN</t>
  </si>
  <si>
    <t>Bilkent Üniversitesi Merkez Kampüs Kütüphane Binası/ANKARA</t>
  </si>
  <si>
    <t>TEPE EMLAK</t>
  </si>
  <si>
    <t>Tepe Emlak Ahlatlıbel</t>
  </si>
  <si>
    <t>1247777-HLD-Tepe Emlak Ahlatlıbel</t>
  </si>
  <si>
    <t>13D61D6E-CC3D-40CA-BE76-E6B93B51DF36</t>
  </si>
  <si>
    <t>26832020212477770060737000</t>
  </si>
  <si>
    <t>39.836411</t>
  </si>
  <si>
    <t>32.770480</t>
  </si>
  <si>
    <t>TEPE EMLAK YATIRIM İNŞAAT VE TİCARET A.Ş. AHLATLIBEL/AHLATLIBEL MAHALLESİ İNCEK BULVARI ANKARA/ÇANKAYA</t>
  </si>
  <si>
    <t>İNCEK</t>
  </si>
  <si>
    <t>İÇ ANADOLU BÖLGE 2</t>
  </si>
  <si>
    <t>ASELSAN BİLKENT MİKRO NANO TEKNOLOJİLERİ SANAYİ VE TİCARET A</t>
  </si>
  <si>
    <t>ASELSAN BİLKENT MİKRO NANO TEKNOLOJİLERİ SANAYİ VE TİCARET</t>
  </si>
  <si>
    <t>1236941-GD-ASELSAN BİLKENT MİKRO NANO TEKN. SAN. TİC.</t>
  </si>
  <si>
    <t>7263982C-9D5C-4796-AE92-A9E9C11A81DB</t>
  </si>
  <si>
    <t>26.11.04</t>
  </si>
  <si>
    <t>22611020212369410060765000</t>
  </si>
  <si>
    <t>ELİF İSMET ÇARLI</t>
  </si>
  <si>
    <t>E**F İ***T Ç***I</t>
  </si>
  <si>
    <t>Üniversiteler mah. 2298. cad. Nanotam Binası 201 No : 28 Çankaya /ANKARA</t>
  </si>
  <si>
    <t>TAV ÖZEL GÜVENLİK HİZMETLERİ A.Ş.</t>
  </si>
  <si>
    <t>Macaristan Büyükelçiliği konutu TAV</t>
  </si>
  <si>
    <t>1250666-GD-TAV Özel Güvenlik Hizmetleri A.Ş. MACARISTAN ELCILIGI-247</t>
  </si>
  <si>
    <t>F0AFC795-92DC-4DFB-A603-8B9FB7FC4E65</t>
  </si>
  <si>
    <t>80.01.01</t>
  </si>
  <si>
    <t>48001020212506660060716000</t>
  </si>
  <si>
    <t>HALİL DEMİRATA</t>
  </si>
  <si>
    <t>H***L D******A</t>
  </si>
  <si>
    <t>Sancak Mahallesi, Layoş Koşut Cd. No:2, 06550 Çankaya/Ankara</t>
  </si>
  <si>
    <t>KIZILAY</t>
  </si>
  <si>
    <t xml:space="preserve">BİL SİGORTA VE REASÜRANS BROKERLİĞİ A.Ş. </t>
  </si>
  <si>
    <t>1239651-HLD-BİL SİGORTA VE REASURANS</t>
  </si>
  <si>
    <t>307D4A3E-EFF2-4E03-9D7A-2675AFA04557</t>
  </si>
  <si>
    <t>66.11.02</t>
  </si>
  <si>
    <t>26611020212396510060759000</t>
  </si>
  <si>
    <t>39.8844224</t>
  </si>
  <si>
    <t>32.7588197</t>
  </si>
  <si>
    <t>THORVACS AŞI İLAÇ BİYOLOJİK ÜRÜNLER BİYOTEKNOLOJİ ARAŞTIRMA</t>
  </si>
  <si>
    <t>1259822-GD-THORVACS AŞI İLAÇ BİYOLOJİK ÜRÜNLER BİYOTEKNOLOJİ ARAŞTIRMA</t>
  </si>
  <si>
    <t>F6203EF5-8935-4D25-A89D-255FF1C43959</t>
  </si>
  <si>
    <t>72.11.01</t>
  </si>
  <si>
    <t>27211020212598220060754000</t>
  </si>
  <si>
    <t>HÜSEYİN İLHAN</t>
  </si>
  <si>
    <t>H*****N İ***N</t>
  </si>
  <si>
    <t>Bilkent Cyber Plaza A Blok No:607 Bilkent/ANKARA</t>
  </si>
  <si>
    <t>CARL ZEİSS TEKNOLOJİ ÇÖZÜMLERİ TİCARET LİMİTED ŞİRKETİ</t>
  </si>
  <si>
    <t>CARL ZEİSS TEKNOLOJİ-ÇANKAYA</t>
  </si>
  <si>
    <t>1211519-GD-CARL ZEİSS TEKNOLOJİ-ÇANKAYA</t>
  </si>
  <si>
    <t>EE0DB3BB-9D16-4622-91AC-EA21C0645C33</t>
  </si>
  <si>
    <t>46.69.13</t>
  </si>
  <si>
    <t>24664020212115190060757000</t>
  </si>
  <si>
    <t>39,914579</t>
  </si>
  <si>
    <t>BAHADIR CAN KARAN</t>
  </si>
  <si>
    <t>B*****R C*N K***N</t>
  </si>
  <si>
    <t>BEŞTEPE MAH. NERGİZ SOKAK. VİA FLAT İŞ MERKEZİ NO:7/2 OFİS NO:43-44 YENİMAHALLE/ANKARA</t>
  </si>
  <si>
    <t>BEŞTEPE</t>
  </si>
  <si>
    <t>CARL ZEİSS MEDİTEC MEDİKAL ÇÖZÜMLER TİC.SAN.A.Ş.</t>
  </si>
  <si>
    <t>CARL ZEİSS MEDİTEC-ÇANKAYA</t>
  </si>
  <si>
    <t>151258-GD-CARL ZEİSS MEDİTEC-ÇANKAYA</t>
  </si>
  <si>
    <t>B9196CD5-FC7F-4457-A4C3-24C16481383F</t>
  </si>
  <si>
    <t>46.90.01</t>
  </si>
  <si>
    <t>24690020201512580060706000</t>
  </si>
  <si>
    <t>YEPAŞ YENİMAHALLE EKMEK PAZARLAMA A.Ş.</t>
  </si>
  <si>
    <t>1022904-GD-YEPAŞ YENİMAHALLE EKMEK PAZARLAMA A.Ş.</t>
  </si>
  <si>
    <t>37DD1103-1A9D-4D92-89FE-2D78361640DA</t>
  </si>
  <si>
    <t>10.71.02</t>
  </si>
  <si>
    <t>21071010110229040062510000</t>
  </si>
  <si>
    <t>İBRAHİM BİÇER</t>
  </si>
  <si>
    <t>İ*****M B***R</t>
  </si>
  <si>
    <t>Y***M F*****N</t>
  </si>
  <si>
    <t>İSTASYON MAH. ÇATALCA SOKAK NO:11 SİNCAN/ANKARA</t>
  </si>
  <si>
    <t>BAGED A.Ş.</t>
  </si>
  <si>
    <t>1056387-GD-BAGED A.Ş.</t>
  </si>
  <si>
    <t>094B62A1-19F7-45B3-A030-73AC7225C8FE</t>
  </si>
  <si>
    <t>21071010110563870062328000</t>
  </si>
  <si>
    <t>MEHMET ALİ CAN ÖZTÜRK</t>
  </si>
  <si>
    <t>M****T A*İ C*N Ö****K</t>
  </si>
  <si>
    <t>KARAKAYA MAH.T.ÇİLLER BUL.NO 6 3 BAĞLUM ANKARA KEÇİÖREN</t>
  </si>
  <si>
    <t>KEÇİÖREN</t>
  </si>
  <si>
    <t>TEPE EMLAK YATIRIM İNŞAAT VE TİCARET A.Ş.</t>
  </si>
  <si>
    <t>365 AVM YÖNETİM</t>
  </si>
  <si>
    <t>1273377-HLD-365 AVM YÖNETİM</t>
  </si>
  <si>
    <t>6C05397C-6885-4620-A132-72D7935B2F4B</t>
  </si>
  <si>
    <t>46832020212733770060729000</t>
  </si>
  <si>
    <t>39.875841</t>
  </si>
  <si>
    <t>32.869648</t>
  </si>
  <si>
    <t>Birlik mah. 428.cad. No :41 Yıldız- Çankaya / Ankara</t>
  </si>
  <si>
    <t>BİRLİK MAHALLESİ</t>
  </si>
  <si>
    <t>SPORTS ÇANKAYA</t>
  </si>
  <si>
    <t>1277518-HLD-SPORTS ÇANKAYA</t>
  </si>
  <si>
    <t>7A0BC704-8138-4FAF-9A06-B4E59A36ECFA</t>
  </si>
  <si>
    <t>93.11.01</t>
  </si>
  <si>
    <t>29311020212775180060796000</t>
  </si>
  <si>
    <t>32.84650802612305</t>
  </si>
  <si>
    <t>Güzeltepe, İlkadım, Dikmen Vadisi 3. Etap No: 3-B D:105, 06690 Çankaya/Ankara</t>
  </si>
  <si>
    <t>HARP SAVUNMA SİSTEMLERİ SANAYİ VE TİCARET ANONİM ŞİRKETİ</t>
  </si>
  <si>
    <t>1270485-GD-HARP SAVUNMA SİSTEMLERİ SANAYİ VE TİCARET ANONİM ŞİRKETİ</t>
  </si>
  <si>
    <t>49382C36-CFAB-4C20-8E19-1AB6ACD89EAE</t>
  </si>
  <si>
    <t>71.12.08</t>
  </si>
  <si>
    <t>27112020212704850060747000</t>
  </si>
  <si>
    <t>CYBERPARK B BLOK 4B/216 BİLKENT ÇANKAYA ANKARA</t>
  </si>
  <si>
    <t>TEKNOLOJİ YATIRIM A.Ş.</t>
  </si>
  <si>
    <t>1286759-GD-TEKNOLOJİ YATIRIM A.Ş.</t>
  </si>
  <si>
    <t>5B24915A-F3E1-401A-BA8A-E409E3E48E59</t>
  </si>
  <si>
    <t>70.22.02</t>
  </si>
  <si>
    <t>27022020212867590060725000</t>
  </si>
  <si>
    <t>cyberpark cyberplaza b blok kat : 5 bilkent çankaya ankara</t>
  </si>
  <si>
    <t>TAV OFİS YEM-328</t>
  </si>
  <si>
    <t>1358648-GD-TAV Özel Güvenlik Hizmetleri A.Ş. OFİS YEM-328</t>
  </si>
  <si>
    <t>4A036E3E-5D4E-408F-808C-30486BB9F22F</t>
  </si>
  <si>
    <t>48001010113586480060837000</t>
  </si>
  <si>
    <t>Ankara Yolu 6. Km., 06760 Çubuk/Ankara</t>
  </si>
  <si>
    <t>ÇUBUK</t>
  </si>
  <si>
    <t>BİLKENT ÜNİVERSİTESİ ULUSAL NANOTEKNOLOJİ ARAŞTIRMA MERKEZİ</t>
  </si>
  <si>
    <t>1272169-HLD-BİLKENT ÜNİVERSİTESİ ULUSAL NANOTEKNOLOJİ ARAŞTIRMA MERKEZİ</t>
  </si>
  <si>
    <t>C73EB771-7309-415B-968A-F25393FF2D8B</t>
  </si>
  <si>
    <t>72.10.01</t>
  </si>
  <si>
    <t>27219020212721690060782000</t>
  </si>
  <si>
    <t>SADECE UZMAN</t>
  </si>
  <si>
    <t>bilkent üniversitesi 06800 ankara</t>
  </si>
  <si>
    <t>ŞOK MARKETLER TİCARET ANONİM ŞİRKETİ</t>
  </si>
  <si>
    <t>ŞOK ANKARA KAZAN</t>
  </si>
  <si>
    <t>1249514-GD-ŞOK ANKARA KAZAN</t>
  </si>
  <si>
    <t>36584426-7779-4DAC-A590-498E71158248</t>
  </si>
  <si>
    <t>52.10.02</t>
  </si>
  <si>
    <t>25210010112495140062628000</t>
  </si>
  <si>
    <t>Ankara Lojistik Üssü, Ank-İst Otoyolu Kazan Gişeleri Yanı Fethiye Mh. Depo: D-E NO:146</t>
  </si>
  <si>
    <t>KAZAN</t>
  </si>
  <si>
    <t>ŞOK ANKARA AKYURT</t>
  </si>
  <si>
    <t>1322461-GD-ŞOK ANKARA AKYURT</t>
  </si>
  <si>
    <t>DDBD1FAA-EE62-4066-97D7-FD3DE2F76366</t>
  </si>
  <si>
    <t>25210010113224610062731000</t>
  </si>
  <si>
    <t>Çınar Mah.80.Cadde No:32 Akyurt/ Ankara</t>
  </si>
  <si>
    <t>AKYURT</t>
  </si>
  <si>
    <t>Selvi Yazılım ve Donanım Teknolojileri Ltd.Şti.</t>
  </si>
  <si>
    <t>1269710-GD-Selvi Yazılım ve Donanım Teknolojileri Ltd.Şti.</t>
  </si>
  <si>
    <t>874204b4-25bc-4171-878b-b34e104119b5</t>
  </si>
  <si>
    <t>62.01.01</t>
  </si>
  <si>
    <t>26201020212697100060748000</t>
  </si>
  <si>
    <t>Üniversiteler Mah.1606. Cad.C blok Apt. No:4 C/Z06 Cyberpark Cyberplaza Bilkent Çankaya Ankara</t>
  </si>
  <si>
    <t>SPORTS KUZU EFFECT TESİSİ</t>
  </si>
  <si>
    <t>1295657-HLD-SPORTS KUZU EFFECT TESİSİ</t>
  </si>
  <si>
    <t>9DDF5B44-3E3D-41E8-8F31-9AC12615613D</t>
  </si>
  <si>
    <t>29311020212956570060796000</t>
  </si>
  <si>
    <t>39.846852</t>
  </si>
  <si>
    <t>32.828835</t>
  </si>
  <si>
    <t>Oran, Zülfü Tiğrel Cd. No:1, 06450 Çankaya/Ankara</t>
  </si>
  <si>
    <t>CUBUK HAYVANCILIK OSB (347 NOLU İŞYERİ)</t>
  </si>
  <si>
    <t>1364090-GD-TAV Özel Güvenlik Hizmetleri A.Ş. ÇUBUK HAYVANCILIK-347</t>
  </si>
  <si>
    <t>BF622366-1B0B-44AA-84DC-CD7F57FC9E2D</t>
  </si>
  <si>
    <t>48001010113640900060847000</t>
  </si>
  <si>
    <t>MUTLU MH. ŞABAN ÖZÜ YOLU 8.KM OSB SAHASI CUBUK HAYVANCILIK CUBUK/ANKARA</t>
  </si>
  <si>
    <t>365 AVM MAĞAZA</t>
  </si>
  <si>
    <t>1303887-HLD-365 AVM MAĞAZA</t>
  </si>
  <si>
    <t>b8cfedc9-2527-45bb-9116-8ca173bb7756</t>
  </si>
  <si>
    <t>24759020213038870060781000</t>
  </si>
  <si>
    <t>39.875668</t>
  </si>
  <si>
    <t>32.869464</t>
  </si>
  <si>
    <t>Birlik, 428. Cadde No:41, 06610 Çankaya/Ankara</t>
  </si>
  <si>
    <t>PARK MOZAİK EVLERİ SİTE YÖNETİMİ</t>
  </si>
  <si>
    <t>1254921-HLD-PARK MOZAİK EVLERİ SİTE YÖNETİMİ</t>
  </si>
  <si>
    <t>ad436bc1-0904-49e3-9d56-80c3da2bf275</t>
  </si>
  <si>
    <t>68.32.04</t>
  </si>
  <si>
    <t>26832020212549210060703000</t>
  </si>
  <si>
    <t>39.855741</t>
  </si>
  <si>
    <t>32.654052</t>
  </si>
  <si>
    <t>Alacaatlı Mah. 3296.Cad.No:10 Yaşamkent Çankaya/ANKARA</t>
  </si>
  <si>
    <t>YAŞAMKENT</t>
  </si>
  <si>
    <t>DANK GIDA SANAYİ VE TİC.A.Ş.</t>
  </si>
  <si>
    <t>1172146-GD-DANK GIDA SANAYİ VE TİC.A.Ş. PANORA</t>
  </si>
  <si>
    <t>31598fe9-de66-4dde-9053-e6293ee68edc</t>
  </si>
  <si>
    <t>56.30.02</t>
  </si>
  <si>
    <t>25630020211721460060766000</t>
  </si>
  <si>
    <t>ORAN TURAN GÜNES BULVARI PANORA AVM Dıs kapı no:182 Iç kapı no:95 ANKARA/ÇANKAYA</t>
  </si>
  <si>
    <t>ORAN</t>
  </si>
  <si>
    <t xml:space="preserve">Çeşitli Bina Tadilat,Tamirat,Bakım ve Onarımları ( İnş.Tes.Elk) - 1102 No’lu İşyeri </t>
  </si>
  <si>
    <t>1306542-HLD-Çeşitli Bina Tadilat,Tamirat,Bakım ve Onarımları</t>
  </si>
  <si>
    <t>09a30478-9a75-4f6e-9fcc-edc7844cf9bb</t>
  </si>
  <si>
    <t>41.00.01</t>
  </si>
  <si>
    <t>24120020213065420060720000</t>
  </si>
  <si>
    <t>39,867142</t>
  </si>
  <si>
    <t>32,756562</t>
  </si>
  <si>
    <t xml:space="preserve">Üniversiteler Mah. Bilkent Üniversitesi Merkez Kampüsü Çankaya, Ankara </t>
  </si>
  <si>
    <t>TEPE HOME PANORA MAĞAZA</t>
  </si>
  <si>
    <t>1308780-HLD-TEPE HOME PANORA MAĞAZA</t>
  </si>
  <si>
    <t>6acf1a10-8ebb-44c3-bd8a-b122bc5d0ae1</t>
  </si>
  <si>
    <t>24759020213087800060727000</t>
  </si>
  <si>
    <t>39.848269</t>
  </si>
  <si>
    <t>32.8321139</t>
  </si>
  <si>
    <t>Oran, Kudüs Cd. No:3, 06450 Çankaya/Ankara</t>
  </si>
  <si>
    <t>OPENZEKA TEKNOLOJİ A.Ş.</t>
  </si>
  <si>
    <t>1272329-GD-Open Zeka Bilgi Teknolojileri Ticaret Limited Şirketi</t>
  </si>
  <si>
    <t>55b7108a-22b0-4a99-a520-726405ea77c6</t>
  </si>
  <si>
    <t>26201020212723290060748000</t>
  </si>
  <si>
    <t>Üniversiteler Mah., 1605. Cad. No:3/1-Z04 06800 Çankaya/Ankara</t>
  </si>
  <si>
    <t>BTY Uluslararası Danışmanlık Mühendislik A.Ş.</t>
  </si>
  <si>
    <t>1244685-GD-BTY Uluslararası Danışmanlık Mühendislik A.Ş.</t>
  </si>
  <si>
    <t>1a7ffbc7-79f3-4309-b9c4-498d45f154d6</t>
  </si>
  <si>
    <t>71.12.10</t>
  </si>
  <si>
    <t>27112020212446850062149000</t>
  </si>
  <si>
    <t>Mustafa Kemal Mah.2123 Cad.No:2 D Cepa Ofis Kule 6. Kat No:604 Çankaya Ankara</t>
  </si>
  <si>
    <t>ESKİŞEHİR YOLU ÜZERİ</t>
  </si>
  <si>
    <t>DATABOSS BİLİŞİM VE ENERJİ ARGE MÜHENDİSLİK TİCARET SANAYİ A NONİM ŞİRKETİ</t>
  </si>
  <si>
    <t>DATABOSS BİLİŞİM VE ENERJİ ARGE MÜHENDİSLİK TİCARET SANAYİ ANONİM ŞİRKETİ</t>
  </si>
  <si>
    <t>1237940-GD-DATABOSS BİLİŞİM VE ENERJİ ARGE MÜH. TİC. SAN. AŞ</t>
  </si>
  <si>
    <t>4bb7f8b9-b26d-43fe-afcd-6ebbc902783a</t>
  </si>
  <si>
    <t>26201020212379400060794000</t>
  </si>
  <si>
    <t>Bilkent Cyberpark E Blok 2. Kat No:220, 06800 Çankaya/Ankara</t>
  </si>
  <si>
    <t>DANK GIDA SANAYİ VETİCARET ANONİM ŞİRKETİ</t>
  </si>
  <si>
    <t>1205679-GD-DANK GIDA SANAYİ VETİCARET ANONİM ŞİRKETİ-YENİ MAHALLE</t>
  </si>
  <si>
    <t>266e2e8c-43b2-4ba4-aa4d-13a66315326b</t>
  </si>
  <si>
    <t>56.11.09</t>
  </si>
  <si>
    <t>25611020212056790062137000</t>
  </si>
  <si>
    <t>SÖGÜTÖZÜ E.SEHIR YOLU DUMLUPINAR BU.LV. Dıs kapı no:3 Iç kapı no:C9 ANKARAYENIMAHALLE</t>
  </si>
  <si>
    <t>TEPE SAVUNMA VE GÜVENLİK SİSTEMLERİ A.Ş.</t>
  </si>
  <si>
    <t>DURU BEYTEPE SİTESİ TOPLU YAPI YÖN.ÖGG HİZ.ANKARA</t>
  </si>
  <si>
    <t>DURU BEYTEPE SİTESİ TOPLU YAPI YÖNETİMİ</t>
  </si>
  <si>
    <t>1316164-SAV-DURU BEYTEPE SİTESİ TOPLU YAPI YÖNETİMİ</t>
  </si>
  <si>
    <t>924e985d-5a75-4de9-8c5f-6363505aadb8</t>
  </si>
  <si>
    <t>48001020213161640060739000</t>
  </si>
  <si>
    <t>39.8364056</t>
  </si>
  <si>
    <t>32.7286898</t>
  </si>
  <si>
    <t>GİZEM ÖZAKEL ÇAVUŞOĞLU</t>
  </si>
  <si>
    <t>G***M Ö****L Ç*******U</t>
  </si>
  <si>
    <t>Beytepe, Yavuz Sultan Selim Bulvarı, 1746. Sk., 06800 Çankaya/Ankara</t>
  </si>
  <si>
    <t>BEYTEPE</t>
  </si>
  <si>
    <t>SEZER GÜLTEKİN</t>
  </si>
  <si>
    <t>Bilbak Çeşitli Tadilat Tamirat Bakım Onarım ve Çevre Düzenleme İşleri</t>
  </si>
  <si>
    <t>1317479-HLD-BİLBAK TEKNİK</t>
  </si>
  <si>
    <t>a6a6b090-8856-47c7-baf1-a2b34d7a8e0b</t>
  </si>
  <si>
    <t>41.00.03</t>
  </si>
  <si>
    <t>24120020213174790060793000</t>
  </si>
  <si>
    <t>TEPE SERVİS VE YÖNETİM A.Ş.</t>
  </si>
  <si>
    <t>TEPE SERVİS - BİLKENT ÜNİV.DESTEK HİZMETLER ANKARA</t>
  </si>
  <si>
    <t>BİLKENT ÜNİVERSİTESİ TEMİZLİK HİZMETİ</t>
  </si>
  <si>
    <t>1236239-SER-BİLKENT ÜNİVERSİTESİ TEMİZLİK HİZMETİ</t>
  </si>
  <si>
    <t>ca5063bf-3c6d-4892-81b6-6e645dda6d0b</t>
  </si>
  <si>
    <t>81.21.01</t>
  </si>
  <si>
    <t>48121020212362390060742000</t>
  </si>
  <si>
    <t>39.8712982</t>
  </si>
  <si>
    <t>32.7477416</t>
  </si>
  <si>
    <t>BİLKENT ÜNİVERSİTELER MAH. ÜNİVERSİTE KAMPÜSÜ ÇANKAYA/ANKARA</t>
  </si>
  <si>
    <t>ŞEFİKA DOYGUN</t>
  </si>
  <si>
    <t xml:space="preserve">KENTPARK MAĞAZA </t>
  </si>
  <si>
    <t>1317295-HLD-TEPE HOME KENTPARK MAĞAZA</t>
  </si>
  <si>
    <t>be4383ed-b76b-4512-9894-607201e43359</t>
  </si>
  <si>
    <t>24759020213172950060706000</t>
  </si>
  <si>
    <t>39.910445</t>
  </si>
  <si>
    <t>32.7758977</t>
  </si>
  <si>
    <t>Mustafa Kemal, Dumlupınar Blv. 7.km D:No:164, 06800 Çankaya/Ankara</t>
  </si>
  <si>
    <t>TEPE SERVİS - TÜRK MÜTEAHHİTLER BİRLİĞİ ANKARA</t>
  </si>
  <si>
    <t>TÜRKİYE MÜTEAHİTLER BİRLİĞİ TEM. HİZ.</t>
  </si>
  <si>
    <t>1319024-SER-TÜRKİYE MÜTEAHİTLER BİRLİĞİ TEM. HİZ.</t>
  </si>
  <si>
    <t>f5e05d8b-a484-4638-a092-4ef9d1590f1f</t>
  </si>
  <si>
    <t>48121020213190240060786000</t>
  </si>
  <si>
    <t>39.8724137</t>
  </si>
  <si>
    <t>32.8745389</t>
  </si>
  <si>
    <t>BİRLİK MAH. DOĞUKENT BULV.447.SOK. NO:4</t>
  </si>
  <si>
    <t>ALİ DENİZ</t>
  </si>
  <si>
    <t xml:space="preserve">TÜRK MÜTEAHHİTLER BİRLİĞİ ÖGG HİZMETİ ANKARA </t>
  </si>
  <si>
    <t>TÜRKİYE MÜTEAHHİTLER BİRLİĞİ</t>
  </si>
  <si>
    <t>1319906-SAV-TÜRKİYE MÜTEAHHİTLER BİRLİĞİ</t>
  </si>
  <si>
    <t>e06eb106-4623-4469-84f7-34745d5a1547</t>
  </si>
  <si>
    <t>48001020213199060060795000</t>
  </si>
  <si>
    <t>MEHMET ALİ ULUER</t>
  </si>
  <si>
    <t>M****T A*İ U***R</t>
  </si>
  <si>
    <t>ÇANKAYA</t>
  </si>
  <si>
    <t xml:space="preserve">Bilkent Üniversitesi </t>
  </si>
  <si>
    <t>Bilkent Üniversitesi (Ortak Doküman Projesi)</t>
  </si>
  <si>
    <t>133860-HLD-Bilkent Üniversitesi (Ortak Doküman Projesi)</t>
  </si>
  <si>
    <t>56863AE2-3375-453A-A47C-5085CE305F6F</t>
  </si>
  <si>
    <t>85.40.02</t>
  </si>
  <si>
    <t>28542020201338600060768000</t>
  </si>
  <si>
    <t>39,871304</t>
  </si>
  <si>
    <t>32,749962</t>
  </si>
  <si>
    <t>EMRE ÖZ</t>
  </si>
  <si>
    <t>E**E ÖZ</t>
  </si>
  <si>
    <t>Üniversiteler, 06800 Çankaya/Ankara</t>
  </si>
  <si>
    <t>işlendi</t>
  </si>
  <si>
    <t>BÜ- Kafeteryalar İşletmesi Müdürlüğü</t>
  </si>
  <si>
    <t>133860-HLD-BÜ-ALIMLAR-KAFETERYALAR-İŞLT -EVRAK MÜDÜRLÜKLERİ</t>
  </si>
  <si>
    <t>17da7191-b183-40fb-b147-d088e9507ff9</t>
  </si>
  <si>
    <t>BÜ- Merkezi Evrak Müdürlüğü</t>
  </si>
  <si>
    <t>133860-HLD-BÜ- Merkezi Evrak Müdürlüğü</t>
  </si>
  <si>
    <t>5f086c41-3228-4bb1-9f75-e74a719d2b42</t>
  </si>
  <si>
    <t>BÜ-Alımlar Müdürlüğü</t>
  </si>
  <si>
    <t>133860-HLD-BÜ-Alımlar Müdürlüğü</t>
  </si>
  <si>
    <t>2334e9a7-ffc3-4b07-b73c-de45636e3e18</t>
  </si>
  <si>
    <t>BÜ-Alımlar MüdürlüğüKafeteryalar İşletmesi MüdürlüğüMerkezi Evrak Müdürlüğü</t>
  </si>
  <si>
    <t>133860-HLD-BÜ-Alımlar MüdürlüğüKafeteryalar İşletmesi MüdürlüğüMerkezi Evrak Müdürlüğü</t>
  </si>
  <si>
    <t>B7C4F33F-08E5-48E5-804C-AEAA9AD5AC4F</t>
  </si>
  <si>
    <t>BÜ-Bilgisayar Merkezi</t>
  </si>
  <si>
    <t>133860-HLD-BÜ-Bilgisayar Merkezi</t>
  </si>
  <si>
    <t>EC04517B-9DE1-45AD-9C06-026CBFD12DCC</t>
  </si>
  <si>
    <t>BÜ-Bilişim Sistemleri ve Teknolojileri</t>
  </si>
  <si>
    <t>133860-HLD-BÜ-Bilişim Sistemleri ve Teknolojileri</t>
  </si>
  <si>
    <t>20B96FFB-E090-44D2-8772-7B5C790BB6AD</t>
  </si>
  <si>
    <t>BÜ-Bilkent Anaokulu</t>
  </si>
  <si>
    <t>133860-HLD-BÜ-Bilkent Anaokulu</t>
  </si>
  <si>
    <t>AECC2BA9-F4AC-4489-B28E-EC0F0EB7E70B</t>
  </si>
  <si>
    <t>BÜ-BLIS</t>
  </si>
  <si>
    <t>133860-HLD-BÜ-BLIS</t>
  </si>
  <si>
    <t>TEPE SERVİS - KOÇ KULELERİ B BLOK YÖN.ANKARA</t>
  </si>
  <si>
    <t>KOÇ KULELERİ B BLOK YÖN. TEKN. HİZ.</t>
  </si>
  <si>
    <t>1320556-SER-KOÇ KULELERİ B BLOK YÖN. TEKN. HİZ.</t>
  </si>
  <si>
    <t>b9f0c16b-a747-4b1f-a8ea-e475c961ea1f</t>
  </si>
  <si>
    <t>44321020213205560060766000</t>
  </si>
  <si>
    <t>39.9119187</t>
  </si>
  <si>
    <t>32.8051852</t>
  </si>
  <si>
    <t xml:space="preserve"> Söğütözü Mah. Söğütözü Cad. No:2/B Blok Çankaya/ANKARA</t>
  </si>
  <si>
    <t>GÖKHAN CAN AÇIKGÖZ</t>
  </si>
  <si>
    <t>BÜ-Çevre Düzenleme ve Koruma Müdürlüğü</t>
  </si>
  <si>
    <t>133860-HLD-BÜ-Çevre Düzenleme ve Koruma Müdürlüğü</t>
  </si>
  <si>
    <t>DE7CC040-F985-4970-A085-1A394439ABD7</t>
  </si>
  <si>
    <t>BÜ-Destek ve Ulaşım Hizmetleri Müdürlüğü</t>
  </si>
  <si>
    <t>133860-HLD-BÜ-Destek ve Ulaşım Hizmetleri Müdürlüğü</t>
  </si>
  <si>
    <t>9985A7B8-AF92-4F01-9702-1069D1907032</t>
  </si>
  <si>
    <t>BÜ-Eğitim Fakültesi</t>
  </si>
  <si>
    <t>133860-HLD-BÜ-Eğitim Fakültesi</t>
  </si>
  <si>
    <t>14AB4F14-FF42-46A4-8272-DFADAA5E0E12</t>
  </si>
  <si>
    <t>BÜ-Elektrik Elektronik Mühendisliği Binası</t>
  </si>
  <si>
    <t>133860-HLD-BÜ-Elektrik Elektronik Mühendisliği Binası</t>
  </si>
  <si>
    <t>019A5503-7AA0-4F20-8768-885740DAFEDC</t>
  </si>
  <si>
    <t>BÜ-Fen Fakültesi</t>
  </si>
  <si>
    <t>133860-HLD-BÜ-Fen Fakültesi</t>
  </si>
  <si>
    <t>41A3EC18-D4C7-4B70-B973-6EC82EE87C72</t>
  </si>
  <si>
    <t>ÖZALTIN İNŞAAT TİC.SAN.A.Ş ANK ARA</t>
  </si>
  <si>
    <t>ÖZALTIN İNŞAAT TİCARET VE SANAYİ A.Ş.</t>
  </si>
  <si>
    <t>1393693-SAV-ÖZALTIN İNŞAAT TİCARET VE SANAYİ A.Ş.</t>
  </si>
  <si>
    <t>cd5ff091-dc2a-4305-b87f-367578c8e5fc</t>
  </si>
  <si>
    <t>48001010113936930062665000</t>
  </si>
  <si>
    <t>40.0696433</t>
  </si>
  <si>
    <t>32.610825</t>
  </si>
  <si>
    <t>SARAY KÖYÜ İST. YOLU 30.KM AKINCILAR KAV.472 ADA KAZAN</t>
  </si>
  <si>
    <t>SİNAN DAMLACIK</t>
  </si>
  <si>
    <t>SET SERVİS YAYINCILIK İNŞAAT TURİZM SAN.VE TİC.A.Ş.</t>
  </si>
  <si>
    <t>1105403-GD-SET SERVİS YAYINCILIK İNŞAAT TURİZM SAN.VE TİC.A.Ş.</t>
  </si>
  <si>
    <t>0cf430a5-25bf-4647-9153-c2712c6606b0</t>
  </si>
  <si>
    <t>87.30.02</t>
  </si>
  <si>
    <t>28730010111054030062759000</t>
  </si>
  <si>
    <t xml:space="preserve"> Yıldırım, Merdane Sk. No:17, 06750 Akyurt/Ankara</t>
  </si>
  <si>
    <t>MAN</t>
  </si>
  <si>
    <t>MAN TÜRKİYE ANONİM ŞİRKETİ</t>
  </si>
  <si>
    <t>144464-GD-MAN TÜRKİYE ANONİM ŞİRKETİ</t>
  </si>
  <si>
    <t>14760764-1ebd-43b0-b45f-80ea7de002c9</t>
  </si>
  <si>
    <t>29.10.04</t>
  </si>
  <si>
    <t>22910010101444640062702000</t>
  </si>
  <si>
    <t>DENİZ CAN RAKICI</t>
  </si>
  <si>
    <t>D***Z C*N R****I</t>
  </si>
  <si>
    <t>UFUK ORÇUN ATİLLA</t>
  </si>
  <si>
    <t>İ***R K*****Z</t>
  </si>
  <si>
    <t>E***H Ü***N</t>
  </si>
  <si>
    <t>KLASÖRÜ BOŞ</t>
  </si>
  <si>
    <t>MAN Türkiye A.Ş. TEST MERKEZİ</t>
  </si>
  <si>
    <t>1407081-GD-MAN TÜRKİYE A.Ş. TEST MERKEZİ</t>
  </si>
  <si>
    <t>37543d5c-f860-4239-82b3-9697fdc81f64</t>
  </si>
  <si>
    <t>22910010114070810060867000</t>
  </si>
  <si>
    <t>SELİN DİRİ</t>
  </si>
  <si>
    <t>İBRAHİM TOKALAK</t>
  </si>
  <si>
    <t>İ*****M T*****K</t>
  </si>
  <si>
    <t>H****E K**A H******İ</t>
  </si>
  <si>
    <t>KRM YÖNETİM DANIŞMANLIK A.Ş. TEST MERKEZİ</t>
  </si>
  <si>
    <t>1410996-GD-KRM YÖNETİM DANIŞMANLIK A.Ş. TEST MERKEZİ</t>
  </si>
  <si>
    <t>87ee6627-b89b-4663-a1e5-7b965c1d50e9</t>
  </si>
  <si>
    <t>27219010114109960060805000</t>
  </si>
  <si>
    <t>S***N D**İ</t>
  </si>
  <si>
    <t>KRM Yönetim ve Danışmanlık A.Ş.</t>
  </si>
  <si>
    <t>1374814-GD-KRM YÖNETİM VE DANIŞMANLIK A.Ş.</t>
  </si>
  <si>
    <t>34ddc95b-94c3-4f20-a323-dda2b26fc2a4</t>
  </si>
  <si>
    <t>27219010113748140062704000</t>
  </si>
  <si>
    <t>YASEMİN SARITARLA</t>
  </si>
  <si>
    <t>SINIRLI SORUMLU MAN ÇALIŞANLARI TÜKETİM KOOPERATİFİ</t>
  </si>
  <si>
    <t>1341388-GD-SINIRLI SORUMLU MAN ÇALIŞANLARI TÜKETİM KOOPERATİFİ</t>
  </si>
  <si>
    <t>e628f4bb-df7b-4df5-9bc2-877286870171</t>
  </si>
  <si>
    <t>47.11.99</t>
  </si>
  <si>
    <t>24711010113413880062743000</t>
  </si>
  <si>
    <t>KAYIT YOK</t>
  </si>
  <si>
    <t xml:space="preserve">Man Kamyon ve Otobüs TİC. A.Ş. </t>
  </si>
  <si>
    <t>1088722-GD-MAN KAMYON VE OTOBÜS TİC. A.Ş.</t>
  </si>
  <si>
    <t>b1f5ca04-0c50-4bff-b3f6-c08e605d8443</t>
  </si>
  <si>
    <t>45.19.01</t>
  </si>
  <si>
    <t>24519010110887220062762000</t>
  </si>
  <si>
    <t>ŞAHİN ENGİN KARGIN</t>
  </si>
  <si>
    <t>Ş***N E***N K****N</t>
  </si>
  <si>
    <t>Turgut, Saracalar Mahallesi, Özal Bulvarı No: 212, 06750 Akyurt/Ankara</t>
  </si>
  <si>
    <t>ÇANKIRI</t>
  </si>
  <si>
    <t>TAV ÖZEL GÜVENLİK HİZMETLERİ A.Ş.-ALPİN ÇORAP</t>
  </si>
  <si>
    <t>1023543-GD-TAV Özel Güvenlik Hizmetleri A.Ş. ALPİN ÇANKR-427</t>
  </si>
  <si>
    <t>189d3b8f-8a67-4a06-96d7-db29267fe8b5</t>
  </si>
  <si>
    <t>48001010110235430180109000</t>
  </si>
  <si>
    <t>YAKINKENT ORG.SAN.BÖLGESİ 1. CADDE NO:8/3 TÜNEY KÖYÜ MERKEZ/ÇANKIRI</t>
  </si>
  <si>
    <t>DATAMATE YAZILIM ANONİM ŞİRKETİ</t>
  </si>
  <si>
    <t>1324249-HLD-DATAMATE YAZILIM ANONİM ŞİRKETİ</t>
  </si>
  <si>
    <t>aa455e9a-cebe-4710-b8c1-645a4d479323</t>
  </si>
  <si>
    <t>26210020213242490060773000</t>
  </si>
  <si>
    <t>39.869748</t>
  </si>
  <si>
    <t xml:space="preserve"> 32.7450</t>
  </si>
  <si>
    <t>Ankara Teknoloji Geliştirme Bölgesi, Üniversiteler Mah. 1606. Cad. No:11 CYBERPARK H Blok 06800 Bilkent/ Ankara</t>
  </si>
  <si>
    <t>ETİYA BİLGİ TEKNOLOJİLERİ YAZILIM SAN. VE TİC A.Ş.</t>
  </si>
  <si>
    <t>ETİYA BİLGİ TEKNOLOJİLERİ YAZILIM SAN. VE TİC A.Ş.-MERKEZ</t>
  </si>
  <si>
    <t>1205969-GD-ETİYA BİLGİ TEKNOLOJİLERİ YAZILIM SAN. VE TİC A.Ş.-MERKEZ</t>
  </si>
  <si>
    <t>216b2a8d-f665-462e-9f7d-62629547a655</t>
  </si>
  <si>
    <t>26201020212059690060736000</t>
  </si>
  <si>
    <t>Üniversiteliler Mah. 1606.Cadde, Cyberplaza C Blok, Zemin Kat Ofis No: Z25A Z44 BİLKENT Ankara, Türkiye</t>
  </si>
  <si>
    <t>ETİYA BİLGİ TEKNOLOJİLERİ YAZILIM SAN. VE TİC A.Ş.-HACETTEPE</t>
  </si>
  <si>
    <t>1320446-GD-ETİYA BİLGİ TEKNOLOJİLERİ YAZILIM SAN. VE TİC A.Ş.-HACETTEPE</t>
  </si>
  <si>
    <t>6b88aeac-f917-40ef-8dad-3c96e696e956</t>
  </si>
  <si>
    <t>26201020213204460060753000</t>
  </si>
  <si>
    <t>Üniversiteler Mah. 2296. Cadde AR-GE Binası No: 8B 6/7 HACETTEPE Çankaya - Ankara</t>
  </si>
  <si>
    <t>TAV ANKARA İRTİBAT BÜROSU</t>
  </si>
  <si>
    <t>1242814-GD-TAV Özel Güvenlik Hizmetleri A.Ş. ANKARA OFIS-219</t>
  </si>
  <si>
    <t>45D3CE80-2504-4EB0-AE4B-AE7358D936EB</t>
  </si>
  <si>
    <t>28001010112428140060821000</t>
  </si>
  <si>
    <t>TAV ESENBOĞA HAVALİMANI İÇ DIŞ HATLAR TERMİNAL BİNASI ESENBOĞA - ÇUBUK / ANKARA</t>
  </si>
  <si>
    <t>PURSAKLAR</t>
  </si>
  <si>
    <t>HAVAŞ ESENBOĞA TAV</t>
  </si>
  <si>
    <t>1189093-GD-TAV Özel Güvenlik Hizmetleri A.Ş. HAVAS ANKARA-89</t>
  </si>
  <si>
    <t>7BBBB19A-8A51-4666-9B93-2499FFCD2828</t>
  </si>
  <si>
    <t>48001010111890930062738000</t>
  </si>
  <si>
    <t>HİTİT ESENBOĞA TAV</t>
  </si>
  <si>
    <t>1274624-GD-TAV Özel Güvenlik Hizmetleri A.Ş. ANKARA HİTİT-229</t>
  </si>
  <si>
    <t>0AAA9DB6-8E2E-478C-B194-89C39340043E</t>
  </si>
  <si>
    <t>48001010112746240060815000</t>
  </si>
  <si>
    <t>Tepe Home Genel Müdürlük</t>
  </si>
  <si>
    <t>1229933-HLD-Tepe Home Genel Müdürlük</t>
  </si>
  <si>
    <t>7E0551A0-3336-4CA2-B7A7-1492566A938E</t>
  </si>
  <si>
    <t>46.15.01</t>
  </si>
  <si>
    <t>24615020212299330060741000</t>
  </si>
  <si>
    <t>39.869612</t>
  </si>
  <si>
    <t>32.742193</t>
  </si>
  <si>
    <t>Prime Kuru Temizleme Teks. San. Ltd.Şti</t>
  </si>
  <si>
    <t>1227106-GD-Prime Kuru Temizleme Teks. San. Ltd.Şti</t>
  </si>
  <si>
    <t>20B95BBC-44F9-49EC-9BC2-24D38940551B</t>
  </si>
  <si>
    <t>96.01.04</t>
  </si>
  <si>
    <t>29601020212271060060727000</t>
  </si>
  <si>
    <t>Mustafa Kemal Mah. Dumlupınar Blv. Tepe Prime d:12 A Blok Çankaya-ANKARA</t>
  </si>
  <si>
    <t>TEPE SERVİS - KAYA YEMİNLİ MALİ MÜŞAVİRLİK A.Ş ANK</t>
  </si>
  <si>
    <t>KAYA YMM ÇİĞDEM TEM HİZ</t>
  </si>
  <si>
    <t>1344022-SER-KAYA YMM ÇİĞDEM TEM HİZ</t>
  </si>
  <si>
    <t>d87ccb4c-f28d-4f97-bd2b-2c5eb7881dd8</t>
  </si>
  <si>
    <t>48121020213440220060758000</t>
  </si>
  <si>
    <t xml:space="preserve">39.88614549402565 </t>
  </si>
  <si>
    <t>32.79633820234417</t>
  </si>
  <si>
    <t>Çiğdem Mah. 2293.Sk No:20/3 Çankaya/ANKARA</t>
  </si>
  <si>
    <t>ABDURRAHMAN SABIRSUYU</t>
  </si>
  <si>
    <t>TEPE SERVİS - YURTİÇİ NAK.VE LOJ.A.Ş E BLOK ANKARA</t>
  </si>
  <si>
    <t>ANKARA YURTİÇİ NAKLİYE ANKARA KAZAN TEM.</t>
  </si>
  <si>
    <t>1421206-SER-ANKARA YURTİÇİ NAKLİYE ANKARA KAZAN TEM.</t>
  </si>
  <si>
    <t>09d6d745-a49d-4008-9e6d-cd2b6f1567b7</t>
  </si>
  <si>
    <t>48121010114212060062630000</t>
  </si>
  <si>
    <t>40.11669755743423</t>
  </si>
  <si>
    <t>32.597021039909045</t>
  </si>
  <si>
    <t>Kışla Mah. Ankara Yurtiçi Nakliye ve Lojistik Merkezi No:100 Kahramankazan/ANKARA</t>
  </si>
  <si>
    <t>BÜ-Güzel Sanatlar Tasarım ve Mimarlık Fakültesi</t>
  </si>
  <si>
    <t>133860-HLD-BÜ-Güzel Sanatlar Tasarım ve Mimarlık Fakültesi</t>
  </si>
  <si>
    <t>3480D443-3F7A-4796-8126-A7731B66B21D</t>
  </si>
  <si>
    <t>BÜ-Hukuk Fakültesi</t>
  </si>
  <si>
    <t>133860-HLD-BÜ-Hukuk Fakültesi</t>
  </si>
  <si>
    <t>FC425B37-93F3-45A7-8B6D-0043664A6BB8</t>
  </si>
  <si>
    <t>KIRIKKALE</t>
  </si>
  <si>
    <t>AYTEMİZ AKARYAKIT DAĞITIM A.Ş KIRIKKALE</t>
  </si>
  <si>
    <t>AYTEMİZ AKARYAKIT DAĞITIM A.Ş. KIRIKKALE</t>
  </si>
  <si>
    <t>1035318-SAV-AYTEMİZ AKARYAKIT DAĞITIM A.Ş. KIRIKKALE</t>
  </si>
  <si>
    <t>1c2e6c92-2c64-4aeb-8d54-1a5303e7f06f</t>
  </si>
  <si>
    <t>48001010110353180710101000</t>
  </si>
  <si>
    <t>ALTUNOVA MAH.240.SOK.NO:3 KIRIKKALE</t>
  </si>
  <si>
    <t>ÖZKAN SATIOĞLU</t>
  </si>
  <si>
    <t>1420733-GD-TAV ÖZEL GÜVENLİK HİZMETLERİ A.Ş TNT ANKARA</t>
  </si>
  <si>
    <t>e0173d2c-1c8f-409d-8b0d-b0c4c4c13f65</t>
  </si>
  <si>
    <t>48001010114207330062842000</t>
  </si>
  <si>
    <t>FATİH SULTAN MEHMET BULVARI BATI SİTESİ NO:466 D:A YENİMAHALLE ANKARA</t>
  </si>
  <si>
    <t>BÜ-İktisadi İdari ve Sosyal Bilimler Fakültesi ve C Amfi</t>
  </si>
  <si>
    <t>133860-HLD-BÜ-İktisadi İdari ve Sosyal Bilimler Fakültesi ve C Amfi</t>
  </si>
  <si>
    <t>2BAC9853-7BDE-4EBB-A9FD-BD710D30108C</t>
  </si>
  <si>
    <t>BÜ-İletişim ve Spektrum Yönetimi Araştırma Merkezi</t>
  </si>
  <si>
    <t>133860-HLD-BÜ-İletişim ve Spektrum Yönetimi Araştırma Merkezi</t>
  </si>
  <si>
    <t>D0A1422B-5455-4570-972B-70CCEC684583</t>
  </si>
  <si>
    <t>BÜ-İngiliz Dili Meslek Yüksek Okulu</t>
  </si>
  <si>
    <t>133860-HLD-BÜ-İngiliz Dili Meslek Yüksek Okulu</t>
  </si>
  <si>
    <t>77F15E3D-4D35-4D4F-9CF1-99D501DAC355</t>
  </si>
  <si>
    <t>BÜ-İngilizce Hazırlık Okulu</t>
  </si>
  <si>
    <t>133860-HLD-BÜ-İngilizce Hazırlık Okulu</t>
  </si>
  <si>
    <t>E851F108-6D65-4AA3-818D-3109F52DEA19</t>
  </si>
  <si>
    <t>BÜ-İnsani Bilimler ve Edebiyat Fakültesi</t>
  </si>
  <si>
    <t>133860-HLD-BÜ-İnsani Bilimler ve Edebiyat Fakültesi</t>
  </si>
  <si>
    <t>C031E1A8-982A-499B-AE5F-FCE73017A0B3</t>
  </si>
  <si>
    <t>BÜ-İşletme Fakültesi</t>
  </si>
  <si>
    <t>133860-HLD-BÜ-İşletme Fakültesi</t>
  </si>
  <si>
    <t>82BAC97C-6C86-4785-8158-91C79AB37C33</t>
  </si>
  <si>
    <t>BÜ-Kütüphane Müdürlüğü (Merkez - Doğu)</t>
  </si>
  <si>
    <t>133860-HLD-BÜ-Kütüphane Müdürlüğü (Merkez - Doğu)</t>
  </si>
  <si>
    <t>A49B4A1C-569E-4427-9400-126223F14C87</t>
  </si>
  <si>
    <t>BÜ-Lojman İşletmeleri Müdürlüğü</t>
  </si>
  <si>
    <t>133860-HLD-BÜ-Lojman İşletmeleri Müdürlüğü</t>
  </si>
  <si>
    <t>5EE79C0B-C63F-4CA2-9E24-6CD8A5750D99</t>
  </si>
  <si>
    <t>BÜ-Mühendislik Fakültesi</t>
  </si>
  <si>
    <t>133860-HLD-BÜ-Mühendislik Fakültesi</t>
  </si>
  <si>
    <t>36FF7603-6CC9-4C74-9177-D8E1000C3BC6</t>
  </si>
  <si>
    <t>ALTERNATİF BANK A.Ş. ANKARA KURUMSAL ŞUBESİ</t>
  </si>
  <si>
    <t>ALTERNATİFBANK A.Ş. ANKARA KURUMSAL ŞUBESİ</t>
  </si>
  <si>
    <t>1346113-SAV-ALTERNATİFBANK A.Ş. ANKARA KURUMSAL ŞUBESİ</t>
  </si>
  <si>
    <t>a98fc822-0c35-41af-b46a-b69104108474</t>
  </si>
  <si>
    <t>48001020213461130060715000</t>
  </si>
  <si>
    <t xml:space="preserve">39.92572681227642 </t>
  </si>
  <si>
    <t>32.855105535104556</t>
  </si>
  <si>
    <t>EMİNE KELEŞ</t>
  </si>
  <si>
    <t>E***E K***Ş</t>
  </si>
  <si>
    <t>Çankaya Mah. Atatürk Bulvarı Nazımbey İş Merkezi No:138/A Çankaya ANKARA</t>
  </si>
  <si>
    <t>ÖZER KAPLAN</t>
  </si>
  <si>
    <t>TEPE SERVİS - ANKARA OTOMOTİV SERVİS HİZ.A.Ş ANK</t>
  </si>
  <si>
    <t>ANKARA OTOMOTİV ETİMESGUT TEM HİZ</t>
  </si>
  <si>
    <t>1424541-SER-ANKARA OTOMOTİV ETİMESGUT TEM HİZ</t>
  </si>
  <si>
    <t>99adaab0-3ac3-4781-8e8c-8ed341a286e9</t>
  </si>
  <si>
    <t>48121010114245410062867000</t>
  </si>
  <si>
    <t>39.89743342952438</t>
  </si>
  <si>
    <t>32.68187447057193</t>
  </si>
  <si>
    <t>Erler Mah. Dumlupınar Bulvarı No:424 Etimesgut / ANKARA</t>
  </si>
  <si>
    <t>ETİMESGUT</t>
  </si>
  <si>
    <t>TEPE SERVİS - BİLKENT OTEL TEKNİZ HİZ. ANKARA</t>
  </si>
  <si>
    <t>BİLKENT OTEL BİLİNTUR TESİS YÖN HİZ</t>
  </si>
  <si>
    <t>1347947-SER-BİLKENT OTEL BİLİNTUR TESİS YÖN HİZ</t>
  </si>
  <si>
    <t>4980f61a-ccf7-4edf-8b87-f4079c89db22</t>
  </si>
  <si>
    <t>44321020213479470060706000</t>
  </si>
  <si>
    <t>39.87508347698179</t>
  </si>
  <si>
    <t>32.763099595711004</t>
  </si>
  <si>
    <t>BİLİNTUR TEKNİK ÜNİV. MAH. İHSAN DOĞRAMACI BULV.N6</t>
  </si>
  <si>
    <t>ÖZGÜN MATBAACILIK SAN.VE TİC.A.Ş ANKARA</t>
  </si>
  <si>
    <t>ÖZGÜN MATBAACILIK SAN. VE TİC. A.Ş</t>
  </si>
  <si>
    <t>1347516-SAV-ÖZGÜN MATBAACILIK SAN. VE TİC. A.Ş.</t>
  </si>
  <si>
    <t>1dbdc97b-de90-4da7-bdc6-b69103ee50ec</t>
  </si>
  <si>
    <t>48001020213475160060760000</t>
  </si>
  <si>
    <t>39.89980190888583</t>
  </si>
  <si>
    <t>32.706919195740895</t>
  </si>
  <si>
    <t>Mutlukent Mah. 1964. Cad. No:31 Ümitköy/Ankara</t>
  </si>
  <si>
    <t>ÜMİTKÖY</t>
  </si>
  <si>
    <t>BOLU</t>
  </si>
  <si>
    <t>SAKARYA ELEKTRİK DAĞITIM A.Ş. BOLU</t>
  </si>
  <si>
    <t xml:space="preserve">SEDAŞ İL MÜDÜRLÜĞÜ BOLU İŞLETMESİ VE AMBAR SAHASI </t>
  </si>
  <si>
    <t>1036126-SAV-SEDAŞ İL MÜDÜRLÜĞÜ BOLU İŞLETMESİ VE AMB</t>
  </si>
  <si>
    <t>18CB8AF4-3B91-4929-B120-AF819DE7ADAD</t>
  </si>
  <si>
    <t>48001010110361260140166000</t>
  </si>
  <si>
    <t>40.73751449584961</t>
  </si>
  <si>
    <t>31.586484909057617</t>
  </si>
  <si>
    <t>SAKARYA ELEKTRiK DAGITIM A.Ş. BAŞKAYALAR MH. HASTANE BULVARI BOLU</t>
  </si>
  <si>
    <t>ROSS BREEDERS AND.DAM.TAVUK.SAN.TİC.A.Ş. ELMADAĞ</t>
  </si>
  <si>
    <t>ROSS BREEDERS ANADOLU ANA DAMIZLIK TAVUKÇULUK SAN. VE TİC. A.Ş. ELMADAĞ KULUÇHANESİ</t>
  </si>
  <si>
    <t>1190703-SAV-AVİAGEN ANADOLU ANA DAMIZLIK TAVUKÇULUK</t>
  </si>
  <si>
    <t>8A1776F5-A1F3-4EDF-BF66-9320295EFED1</t>
  </si>
  <si>
    <t>48001020211907030061096000</t>
  </si>
  <si>
    <t>39.7396057</t>
  </si>
  <si>
    <t>33.1702862</t>
  </si>
  <si>
    <t>AVİAGEN ROSS BREDEERS TESİSİ ELMADAĞ / ANKARA</t>
  </si>
  <si>
    <t>ELMADAĞ</t>
  </si>
  <si>
    <t>TEPE GRUBU ORTAK ALAN BİLKENT</t>
  </si>
  <si>
    <t xml:space="preserve">TEPE GRUBU ORTAK ALAN BİLKENT </t>
  </si>
  <si>
    <t>1201202-SAV-TEPE GRUBU ORTAK ALAN BİLKENT</t>
  </si>
  <si>
    <t>11135D3A-2817-4901-AFEE-F4B862679EA4</t>
  </si>
  <si>
    <t>48001020212012020060722000</t>
  </si>
  <si>
    <t>39.871827</t>
  </si>
  <si>
    <t>32.742077</t>
  </si>
  <si>
    <t>HANDE AGÖR ASİL</t>
  </si>
  <si>
    <t>H***E A**R A**L</t>
  </si>
  <si>
    <t>Beytepe Köyü No:5 Bilkent-Çankaya/Ankara</t>
  </si>
  <si>
    <t>TEPE SERVİS - ALİ BABACAN TEKS.SAN.A.Ş. TEKNİK</t>
  </si>
  <si>
    <t xml:space="preserve">ALİ BABACAN TEKSTİL TEKNİK HİZMETLER </t>
  </si>
  <si>
    <t>1235265-SER-ALİ BABACAN TEKSTİL TEKNİK HİZMETLER</t>
  </si>
  <si>
    <t>5C0EA8D4-F570-435A-935F-038AEB7412DD</t>
  </si>
  <si>
    <t>44321010112352650062838000</t>
  </si>
  <si>
    <t>39.978243</t>
  </si>
  <si>
    <t>32.658497</t>
  </si>
  <si>
    <t>Şehit Osman Avcı Mahallesi 2672. Cadde No:1 Etimesgut/Ankara</t>
  </si>
  <si>
    <t>ERYAMAN</t>
  </si>
  <si>
    <t>IDV DOĞRAMACIZADE ALİ SAMİ PAŞA CAMİİ</t>
  </si>
  <si>
    <t xml:space="preserve">İHSAN DOĞRAMACI VAKFI -DOĞRAMACIZADE ALİPAŞA CAMİİ </t>
  </si>
  <si>
    <t>1137817-SAV-İHSAN DOĞRAMACI VAKFI -DOĞRAMACIZADE ALİ</t>
  </si>
  <si>
    <t>95C42B20-BE55-47AE-A1C6-D536335BFFA1</t>
  </si>
  <si>
    <t>28001020211378170060775000</t>
  </si>
  <si>
    <t>39.8856576</t>
  </si>
  <si>
    <t>32.7605874</t>
  </si>
  <si>
    <t>Üniversiteler Mh., 06800 Çankaya/Ankara</t>
  </si>
  <si>
    <t>PETSAN İNŞAAT KONUT ANKARA</t>
  </si>
  <si>
    <t>PETSAN İNŞAAT TURİZM VE RENT A CAR SAN. TİC. A.Ş. KONUT KORUMA HİZMETİ</t>
  </si>
  <si>
    <t>1216315-SAV-PETSAN İNŞAAT TURİZM VE RENT A CAR SAN.</t>
  </si>
  <si>
    <t>D0321268-DF3F-43F0-BB70-874299318ED8</t>
  </si>
  <si>
    <t>48001020212163150062203000</t>
  </si>
  <si>
    <t>39.82114791870117</t>
  </si>
  <si>
    <t>32.74665832519531</t>
  </si>
  <si>
    <t>KIZilCAŞAR MAH. 2198. SOK. NO:18/1 GÖLBAŞI/ ANKARA</t>
  </si>
  <si>
    <t>PETSAN RIXOS GRAND ANKARA OTELİ</t>
  </si>
  <si>
    <t xml:space="preserve">PETSAN İNŞAAT TUR.TİC.A.Ş.RIXOS GRAND ANKARA OTELİ </t>
  </si>
  <si>
    <t>1148494-SAV-PETSAN İNŞAAT TUR.TİC.A.Ş.RIXOS GRAND ANKARA OTELİ</t>
  </si>
  <si>
    <t>49D80972-B123-4B3A-8A9C-1AC431C867F7</t>
  </si>
  <si>
    <t>48001020211484940060782000</t>
  </si>
  <si>
    <t>39.9106677</t>
  </si>
  <si>
    <t>32.8559498</t>
  </si>
  <si>
    <t>Kavaklıdere Mh. Atatürk Blv. No: 183 Çankaya/Ankara</t>
  </si>
  <si>
    <t>TEPE SERVİS - CAM MERKEZİ SAN.TİC.A.Ş. BOLU</t>
  </si>
  <si>
    <t xml:space="preserve">CAM MERKEZİ SAN. TİÇ A.Ş BOLU </t>
  </si>
  <si>
    <t>1040824-SER-CAM MERKEZİ SAN. TİÇ A.Ş BOLU</t>
  </si>
  <si>
    <t>8ECB43B1-E608-4E44-BA08-A10BBBA09800</t>
  </si>
  <si>
    <t>48121010110408240140111000</t>
  </si>
  <si>
    <t>31.72503662109375</t>
  </si>
  <si>
    <t>Susuz Kınık OSB. Mah. No: 1/113 Kapı No:17 Organize Sanayi Bölgesi, 14030 Bolu Merkez/Bolu</t>
  </si>
  <si>
    <t>SEPAŞ MÜŞTERİ HİZMETLERİ BOLU</t>
  </si>
  <si>
    <t xml:space="preserve">SEPAŞ BOLU MÜŞTERİ HİZMETLERİ MERKEZİ </t>
  </si>
  <si>
    <t>1048476-SAV-SEPAŞ BOLU MÜŞTERİ HİZMETLERİ MERKEZİ</t>
  </si>
  <si>
    <t>A500C00A-929C-4B3B-A77C-32CDE281F3DF</t>
  </si>
  <si>
    <t>48001010110484760140197000</t>
  </si>
  <si>
    <t>40.73097229003906</t>
  </si>
  <si>
    <t>31.59575843811035</t>
  </si>
  <si>
    <t>Büyükcami Mah. Sanat Sok. No:2 BOLU</t>
  </si>
  <si>
    <t>BCC TOPLU YEMEK ÜRETİM HİZMETLERİ A.Ş.</t>
  </si>
  <si>
    <t>METEKSAN SAVUNMA SANAYİ A.Ş.</t>
  </si>
  <si>
    <t>METEKSAN SAVUNMA SAN.A.Ş.</t>
  </si>
  <si>
    <t>1239760-BCC-METEKSAN SAVUNMA SAN.A.Ş.</t>
  </si>
  <si>
    <t>096ABA68-3DB5-4FC2-850E-FE3D7DB59F9B</t>
  </si>
  <si>
    <t>56.22.90</t>
  </si>
  <si>
    <t>45622020212397600060771000</t>
  </si>
  <si>
    <t>39.878682</t>
  </si>
  <si>
    <t>32.746918</t>
  </si>
  <si>
    <t>Meteksan Savunma F Blok Beytepe Köyü Yolu Çankaya/Ankara</t>
  </si>
  <si>
    <t>NUR EFSUN GÜZEL</t>
  </si>
  <si>
    <t>BOLU ÇİMENTO SAN. A.Ş. YENİ</t>
  </si>
  <si>
    <t>BOLU ÇİMENTO SAN. A.Ş.</t>
  </si>
  <si>
    <t>1049726-BCC-BOLU ÇİMENTO SAN. A.Ş.</t>
  </si>
  <si>
    <t>E75471EE-670D-41ED-964F-0C7A9EEB9A07</t>
  </si>
  <si>
    <t>45622010110497260140186000</t>
  </si>
  <si>
    <t>40.756473541259766</t>
  </si>
  <si>
    <t>31.782489776611328</t>
  </si>
  <si>
    <t>Yuva Köyü Çimento Fabrikası Yanı Sok. No:1 Merkez/Bolu</t>
  </si>
  <si>
    <t>TEPE SERVİS - IDV CAMİİ TEMİZ. HİZ. (TEPE İNŞ.)</t>
  </si>
  <si>
    <t xml:space="preserve">DOĞRAMACIZADE ALİ PAŞA CAMİİ TEMZİLİK HİZMETİ </t>
  </si>
  <si>
    <t>1241597-SER-İDV DOĞRAMACIZADE ALİ PAŞA CAMİİ TEMİZLİ</t>
  </si>
  <si>
    <t>88601371-271E-476A-9E35-3FFFA277F76E</t>
  </si>
  <si>
    <t>48121020212415970060765000</t>
  </si>
  <si>
    <t>TEPE SERVİS - BİLKENT ÜNİV. UNAM TMZ. HİZ.ANKARA</t>
  </si>
  <si>
    <t>BİLKENT ÜNİVERSİTESİ UNAM TEMİZLİK HİZMETİ</t>
  </si>
  <si>
    <t>1297190-SER-BİLKENT ÜNİVERSİTESİ UNAM TEMİZLİK HİZMETİ</t>
  </si>
  <si>
    <t>a14dc56c-6e8b-4dae-986b-d58de693673e</t>
  </si>
  <si>
    <t>48121020212971900060777000</t>
  </si>
  <si>
    <t>39.8682249</t>
  </si>
  <si>
    <t>32.7477942</t>
  </si>
  <si>
    <t>ÜNİVERSİTELER, 06800 ÇANKAYA/ANKARA</t>
  </si>
  <si>
    <t>TEPE SERVİS -  AKBANK BOLU ŞUBELERİ</t>
  </si>
  <si>
    <t>AKBANK BOLU ŞUBESİ</t>
  </si>
  <si>
    <t>1058048-SER-AKBANK BOLU ŞUBESİ</t>
  </si>
  <si>
    <t>7871769c-8408-409d-a0ce-92d456e9b335</t>
  </si>
  <si>
    <t>48121010110580480140166000</t>
  </si>
  <si>
    <t>40.732079</t>
  </si>
  <si>
    <t>31.606404</t>
  </si>
  <si>
    <t>HÜSEYİN SADETTİN BOZACI</t>
  </si>
  <si>
    <t>H*****N S******N B****I</t>
  </si>
  <si>
    <t>BOLU İZZET BAYSAL CAD. NO:81 MERKEZ/BOLU</t>
  </si>
  <si>
    <t>BÜ-Müzik ve Sahne Sanatları Fakültesi</t>
  </si>
  <si>
    <t>133860-HLD-BÜ-Müzik ve Sahne Sanatları Fakültesi</t>
  </si>
  <si>
    <t>280FDEB6-1D6B-4483-9BF8-481CED58EB83</t>
  </si>
  <si>
    <t>BÜ-Nanoteknoloji Araştırma Merkezi</t>
  </si>
  <si>
    <t>133860-HLD-BÜ-Nanoteknoloji Araştırma Merkezi</t>
  </si>
  <si>
    <t>69119A66-E9C0-4BF6-8BF8-63CBB153B3ED</t>
  </si>
  <si>
    <t>METRO GROS MAMAK</t>
  </si>
  <si>
    <t>1310658-BCC-METRO GROSMRKTALIŞ.HİZM.TİC.LTD(MAMAK)</t>
  </si>
  <si>
    <t>e96611c2-bb7a-458c-9fac-9c8acf165ca3</t>
  </si>
  <si>
    <t>45622020213106580062462000</t>
  </si>
  <si>
    <t>32.9335239</t>
  </si>
  <si>
    <t>CENGİZHAN, DOĞUKENT CAD. 06300 MAMAK/ANKARA</t>
  </si>
  <si>
    <t>MAMAK</t>
  </si>
  <si>
    <t>MUSTAFA DEMİRHAN</t>
  </si>
  <si>
    <t>1034179-HLD-METEKSAN MATBAACILIK VE TEKN SAN TİC. A.Ş (KIRTASİYE)</t>
  </si>
  <si>
    <t>2BDAC12E-C975-41EE-BB6E-A8FB29741BA3</t>
  </si>
  <si>
    <t>47.61.01</t>
  </si>
  <si>
    <t>24761020210341790060733000</t>
  </si>
  <si>
    <t>39.8725702</t>
  </si>
  <si>
    <t>32.7513171</t>
  </si>
  <si>
    <t>NESTLE TÜRKİYE GIDA SANAYİ A.Ş.</t>
  </si>
  <si>
    <t>1086152-GD-NESTLE TÜRKİYE GIDA SANAYİ A.Ş.-ANKARA</t>
  </si>
  <si>
    <t>b27cab16-78aa-4154-84a4-c2e6dc8be638</t>
  </si>
  <si>
    <t>28210020210861520060714000</t>
  </si>
  <si>
    <t xml:space="preserve"> BİLKENT PLAZA A3 PLAZA A3 BLOK ANKARA ÇANKAYA</t>
  </si>
  <si>
    <t>73367-HLD-Meteksan Matbaacılık A.Ş-BASKI</t>
  </si>
  <si>
    <t>C1F298C9-9F5E-4E23-AA55-0CA1928A855C</t>
  </si>
  <si>
    <t>18.12.01</t>
  </si>
  <si>
    <t>21812020200733670060706000</t>
  </si>
  <si>
    <t>UCZ MAĞAZACILIK TİCARET ANONİM ŞİRKETİ</t>
  </si>
  <si>
    <t>1062681-GD-UCZ MAĞAZACILIK TİCARET ANONİM ŞİRKETİ</t>
  </si>
  <si>
    <t>790fadd7-5946-4c5a-965c-a21a46a36e9f</t>
  </si>
  <si>
    <t>47.11.01</t>
  </si>
  <si>
    <t>24711010110626810140143000</t>
  </si>
  <si>
    <t xml:space="preserve">mudurnu yolu üzeri 5.km </t>
  </si>
  <si>
    <t>SKGAMES YAZILIM MÜH.TEK.LTD.ŞTİ. ANKARA</t>
  </si>
  <si>
    <t xml:space="preserve">SKGAMES YAZILIM MÜHENDİSLİK TEKNOLOJİ LİMİTED ŞİRKETİ </t>
  </si>
  <si>
    <t>1426285-SAV-SKGAMES YAZILIM MÜHENDİSLİK TEKNOLOJİ LİMİTED ŞİRKETİ</t>
  </si>
  <si>
    <t>9163189a-9970-460f-b77f-c82e9e768c00</t>
  </si>
  <si>
    <t>48001010114262850062165000</t>
  </si>
  <si>
    <t>39.9769822808625</t>
  </si>
  <si>
    <t>32.686796580375066</t>
  </si>
  <si>
    <t>Yeni Batı Mah. 2399 Sokak No:11 Yenimahalle/Ankara</t>
  </si>
  <si>
    <t>GÖKHAN OLCAYTÜRKAN</t>
  </si>
  <si>
    <t>MAN KAMYON VE OTOBÜS TİCARET A.Ş</t>
  </si>
  <si>
    <t>1424263-GD-MAN KAMYON VE OTOBÜS TİCARET A.Ş</t>
  </si>
  <si>
    <t>4c6f259c-c265-4973-98e4-ce9ce493ae96</t>
  </si>
  <si>
    <t>95.31.01</t>
  </si>
  <si>
    <t>24520010114242630062180000</t>
  </si>
  <si>
    <t>OSTİM OSB MAH. 1223 SOK
ANKARA YENİMAHALLE - Dış Kapı No: 47 / İç Kapı No: 1</t>
  </si>
  <si>
    <t>OSTİM</t>
  </si>
  <si>
    <t>ANKA KOLEJİ (TAM BAŞARI ÖZEL EĞİTİM HİZ. VE TİC. LTD. ŞTİ.)</t>
  </si>
  <si>
    <t>ANKA BİLİM KOLEJİ</t>
  </si>
  <si>
    <t>1350357-BCC-ANKA BİLİM KOLEJİ</t>
  </si>
  <si>
    <t>8bd782c0-ffcb-40a6-9b4a-88fc1a60a799</t>
  </si>
  <si>
    <t>45622020213503570062288000</t>
  </si>
  <si>
    <t>39.80318840666008</t>
  </si>
  <si>
    <t>32.71187252823744</t>
  </si>
  <si>
    <t>Kızılcaşar Mah. 4200. Cd. No:39/G İncek Gölbaşı Ankara</t>
  </si>
  <si>
    <t>GÖLBAŞI</t>
  </si>
  <si>
    <t>TEPE BOZDEMİR ORTAK GİRİŞİMİ</t>
  </si>
  <si>
    <t>1336748-HLD-TEPE BOZDEMİR ORTAK GİRİŞİMİ</t>
  </si>
  <si>
    <t>bab3e1dd-c3dd-4115-beda-0f7ab78962d0</t>
  </si>
  <si>
    <t>24120020213367480060759000</t>
  </si>
  <si>
    <t>39.84828101</t>
  </si>
  <si>
    <t>32.835025477</t>
  </si>
  <si>
    <t>ORAN MAH. TURAN GÜNEŞ BULV. PARK ORAN OFİS NO: 180-Y/16 ÇANKAYA/ANKARA</t>
  </si>
  <si>
    <t>MAKER ENERJİ ELEKTRİK ÜRETİM DAĞ.SAN.TİC.A.Ş ANK</t>
  </si>
  <si>
    <t>MAKER ENERJİ ELEKTRİK ÜRETİM DAĞITIM SANAYİ VE TİCARET A.Ş</t>
  </si>
  <si>
    <t>1352474-SAV-MAKER ENERJİ ELEKTRİK ÜRETİM DAĞITIM SANAYİ VE TİCARET A.Ş</t>
  </si>
  <si>
    <t>ae61cca8-a14d-4f39-8feb-234140b39d06</t>
  </si>
  <si>
    <t>48001020213524740060771000</t>
  </si>
  <si>
    <t>39.89495123935422</t>
  </si>
  <si>
    <t>32.85996025237539</t>
  </si>
  <si>
    <t>Gama Plaza Nergiz Sokak No:9 Söğütözü Ankara</t>
  </si>
  <si>
    <t>BÜ-Öğrenci Dekanlığı</t>
  </si>
  <si>
    <t>133860-HLD-BÜ-Öğrenci Dekanlığı</t>
  </si>
  <si>
    <t>C6E789FB-51FC-45DA-8C60-ED097C4125AB</t>
  </si>
  <si>
    <t>BÜ-Öğrenci İşleri Müdürlüğü</t>
  </si>
  <si>
    <t>133860-HLD-BÜ-Öğrenci İşleri Müdürlüğü</t>
  </si>
  <si>
    <t>746C2458-B83A-4E6E-BFAF-B22FBD06646B</t>
  </si>
  <si>
    <t>KIRŞEHİR</t>
  </si>
  <si>
    <t>ÇEMAŞ DÖKÜM SANAYİ A.Ş KIRŞEHİR</t>
  </si>
  <si>
    <t>ÇEMAŞ DÖKÜM SANAYİ A.Ş.</t>
  </si>
  <si>
    <t>1028651-SAV-ÇEMAŞ DÖKÜM SANAYİ A.Ş.</t>
  </si>
  <si>
    <t>eb0d4c75-2981-4903-b503-59488296c138</t>
  </si>
  <si>
    <t>48001010110286510400196000</t>
  </si>
  <si>
    <t>39.21131271602713</t>
  </si>
  <si>
    <t>34.14500724062748</t>
  </si>
  <si>
    <t>Kışlapınar (Everik) Mah. 108.Sok. No:11 Özbağ Beldesi Merkez/Kırşehir</t>
  </si>
  <si>
    <t>Bilkent Nanotam Teknoloji Sanayi ve Ticaret Anonim Şirketi</t>
  </si>
  <si>
    <t>1345849-HLD-Bilkent Nanotam Teknoloji Sanayi ve Ticaret Anonim Şirketi</t>
  </si>
  <si>
    <t>6886c26f-f3cb-42ce-80e4-7bb8402e3c5d</t>
  </si>
  <si>
    <t>26.51.08</t>
  </si>
  <si>
    <t>22651020213458490060742000</t>
  </si>
  <si>
    <t xml:space="preserve">39.86739902 </t>
  </si>
  <si>
    <t>32.74712053</t>
  </si>
  <si>
    <t>Üniversiteler Mah. 2298.Cadde Bilkent Üniversitesi Küme Evleri Araştırma Merkezi Sitesi Nano  Teknoloji Blok No:30 Çankaya/Ankara</t>
  </si>
  <si>
    <t>KIZILAY ŞANTİYESİ (REC)</t>
  </si>
  <si>
    <t>1354773-BCC-KIZILAY ŞANTİYESİ (REC)</t>
  </si>
  <si>
    <t>43a8bb17-5e75-44e4-8c37-2fca054bfbef</t>
  </si>
  <si>
    <t>45622020213547730060742000</t>
  </si>
  <si>
    <t>32.85111</t>
  </si>
  <si>
    <t>Devlet Mah. Vekaletler Cad.No:3/1 Çankaya/Ankara</t>
  </si>
  <si>
    <t>MERVE CEYHAN</t>
  </si>
  <si>
    <t>BAYYAP İNŞAAT TAAH.SAN.TİC.A.Ş ANKARA</t>
  </si>
  <si>
    <t>VİA FLAT İŞ MERKEZİ</t>
  </si>
  <si>
    <t>1354359-SAV-VİA FLAT İŞ MERKEZİ</t>
  </si>
  <si>
    <t>730fabe6-441a-403e-8779-1cfec0b55b99</t>
  </si>
  <si>
    <t>48001020213543590062116000</t>
  </si>
  <si>
    <t>39.914217335182926</t>
  </si>
  <si>
    <t>32.80828283866764</t>
  </si>
  <si>
    <t>Beytepe Mah. Nergis Sokak No:7/2 Yenimahalle/ ANKARA</t>
  </si>
  <si>
    <t>JOHNSON CONTROLS</t>
  </si>
  <si>
    <t>1052630-GD-JOHNSON CONTROLS</t>
  </si>
  <si>
    <t>bf7f6dad-dede-4a3a-aba5-7f047fd95a6a</t>
  </si>
  <si>
    <t>33.12.06</t>
  </si>
  <si>
    <t>23312020210526300060754000</t>
  </si>
  <si>
    <t>ÖVEÇLERÇETİN EMEÇ BULVARI 2.CAD. Dış kapı no:. İç kapı no:0 - ANKARA ÇANKAYA</t>
  </si>
  <si>
    <t>BÜ-Sağlık Merkezi (Merkez - Doğu)</t>
  </si>
  <si>
    <t>133860-HLD-BÜ-Sağlık Merkezi (Merkez - Doğu)</t>
  </si>
  <si>
    <t>88A0AE87-6B53-46E5-8BC1-08087CD5216F</t>
  </si>
  <si>
    <t>BÜ-Sivil Savunma ve Güvenlik Müdürlüğü</t>
  </si>
  <si>
    <t>133860-HLD-BÜ-Sivil Savunma ve Güvenlik Müdürlüğü</t>
  </si>
  <si>
    <t>9B783676-4776-47CB-A229-C743DDD2E032</t>
  </si>
  <si>
    <t>BÜ-Spor Merkezi (Merkez-Doğu)</t>
  </si>
  <si>
    <t>133860-HLD-BÜ-Spor Merkezi (Merkez-Doğu)</t>
  </si>
  <si>
    <t>7E50C7CA-5CAD-49C5-8F86-EAAA995376F0</t>
  </si>
  <si>
    <t>BÜ-Turizm Ve Otelcilik Meslek Yüksek Okulu</t>
  </si>
  <si>
    <t>133860-HLD-BÜ-Turizm Ve Otelcilik Meslek Yüksek Okulu</t>
  </si>
  <si>
    <t>D9A140BF-B719-430D-B22A-A5E4E35260E1</t>
  </si>
  <si>
    <t>TEPE SERVİS - ZİRAATBANK ENT.TES.YÖN.AKMER TMZ ANK</t>
  </si>
  <si>
    <t>ZİRAAT BANK ANK. TSK. AKMER TEM. HİZ.</t>
  </si>
  <si>
    <t>1306646-SER-TEPE SERVİS - ZİRAATBANK ENT.TES.YÖN.AKMER TMZ ANK</t>
  </si>
  <si>
    <t>4cb69a33-a3dd-4cd6-82de-49f7d99e8e7b</t>
  </si>
  <si>
    <t>48121020213066460060727000</t>
  </si>
  <si>
    <t>39.91457</t>
  </si>
  <si>
    <t>32.8318697</t>
  </si>
  <si>
    <t>ZİRAAT AKMER ŞHT YZB. NECDİ ŞENTÜRK KIŞLASI KİRAZLIDERE MEVKİİ BAHÇELİEVLER ANKARA</t>
  </si>
  <si>
    <t>BAHÇELİEVLER</t>
  </si>
  <si>
    <t>ESAT BERK KAYA</t>
  </si>
  <si>
    <t>TEPE SERVİS - MOBİLTRUST BİLİŞİM SAN.TİC.AŞ ANKARA</t>
  </si>
  <si>
    <t>MOBİLTRUST BİLİŞİM SAN. VE TİC. A.Ş</t>
  </si>
  <si>
    <t>1267342-SER-MOBİLTRUST BİLİŞİM SAN. VE TİC. A.Ş</t>
  </si>
  <si>
    <t>C140D826-9487-4672-8B2E-41812772AA29</t>
  </si>
  <si>
    <t>48121020212673420060708000</t>
  </si>
  <si>
    <t>39.8778572</t>
  </si>
  <si>
    <t>32.7447977</t>
  </si>
  <si>
    <t xml:space="preserve">Mustafa Kemal Mah. Dumlupınar Bulvarı 266 C-22  Çankaya/ANKARA </t>
  </si>
  <si>
    <t>METEKSAN MATBAA MERKEZ ANKARA</t>
  </si>
  <si>
    <t xml:space="preserve">METEKSAN MATBAA - MERKEZ ANKARA </t>
  </si>
  <si>
    <t>1201284-SAV-METEKSAN MATBAA - MERKEZ ANKARA</t>
  </si>
  <si>
    <t>35BA7C3A-8ECE-4497-993B-63777E98BA0A</t>
  </si>
  <si>
    <t>48001020212012840060707000</t>
  </si>
  <si>
    <t>32.743183</t>
  </si>
  <si>
    <t>Beytepe Köyü Yolu No:3 06800 Çankaya / Ankara</t>
  </si>
  <si>
    <t>UĞUR KOCA</t>
  </si>
  <si>
    <t>BÜ-Ulusal Manyetik Rezonans Araştırma Merkezi</t>
  </si>
  <si>
    <t>133860-HLD-BÜ-Ulusal Manyetik Rezonans Araştırma Merkezi</t>
  </si>
  <si>
    <t>4BAECBED-60DF-484A-BFB6-1DD6F42E9647</t>
  </si>
  <si>
    <t>BÜ-Uygulamalı Bilimler Fakültesi</t>
  </si>
  <si>
    <t>133860-HLD-BÜ-Uygulamalı Bilimler Fakültesi</t>
  </si>
  <si>
    <t>BED14AFB-ACA6-46BC-BADE-2B66CE1A6DBA</t>
  </si>
  <si>
    <t>DHL Global Forwarding Taş.Aş.</t>
  </si>
  <si>
    <t>1080233-GD-DHL Global Forwarding Taş.Aş.</t>
  </si>
  <si>
    <t>d05bdce2-285c-4066-8315-9d05215057c1</t>
  </si>
  <si>
    <t>52.29.90</t>
  </si>
  <si>
    <t>25229020210802330060712000</t>
  </si>
  <si>
    <t>Eskişehir Yolu 7.Km. Mustafa Kemal Mah. 2123.Cad. No:2-D CEPA Alışveriş Merkezi K:7 No:702,703,704</t>
  </si>
  <si>
    <t>BÜ-Yapı İşleri Teknik Daire Başkanlığı</t>
  </si>
  <si>
    <t>133860-HLD-BÜ-Yapı İşleri Teknik Daire Başkanlığı</t>
  </si>
  <si>
    <t>670326B2-DABA-4478-91E0-5B252CFDA324</t>
  </si>
  <si>
    <t>BÜ-Yurtlar Müdürlüğü</t>
  </si>
  <si>
    <t>133860-HLD-BÜ-Yurtlar Müdürlüğü</t>
  </si>
  <si>
    <t>37DB872A-74D3-4B59-889F-EB8BD4FF42A8</t>
  </si>
  <si>
    <t>ANKARA GENEL MÜDÜRLÜK</t>
  </si>
  <si>
    <t xml:space="preserve">ROSS BREDERS ANKARA FİZİKİ </t>
  </si>
  <si>
    <t>1022876-SAV-AVİAGEN ANADOLU ANA DAMIZLIK TAVUKÇULUK</t>
  </si>
  <si>
    <t>7A1A6953-68E2-4C67-BDD8-8E5793AEB146</t>
  </si>
  <si>
    <t>28001020210228760060779000</t>
  </si>
  <si>
    <t>Ahikemalşenyurt Mah. İstasyon Cad. 30 Kalecik/Ankara</t>
  </si>
  <si>
    <t>KALECİK</t>
  </si>
  <si>
    <t xml:space="preserve">Flap Kongre Toplantı Hiz.Otomotiv.Tur.A.Ş. Ankara </t>
  </si>
  <si>
    <t>1022876-SAV-Flap Kongre Toplantı Hiz.Otomotiv.Tur.A.</t>
  </si>
  <si>
    <t>ADF9BA33-F5D0-4AA5-BFD6-6A24B09DC7D3</t>
  </si>
  <si>
    <t>39.8793312</t>
  </si>
  <si>
    <t>32.8723101</t>
  </si>
  <si>
    <t>441.Cad. (Eski 8.cad) No:1 Birlik Çankaya Ankara</t>
  </si>
  <si>
    <t xml:space="preserve">ŞAFAK SİTESİ </t>
  </si>
  <si>
    <t>1022876-SAV-ŞAFAK SİTESİ</t>
  </si>
  <si>
    <t>9B241F7E-3F06-4E8D-887A-B2A4466C0487</t>
  </si>
  <si>
    <t>32.763396</t>
  </si>
  <si>
    <t>Beytepe Mahallesi, 1632. Sk. No:3, 06800 Çankaya/Ankara</t>
  </si>
  <si>
    <t>MERKEZ FİZİKİ GÜVENLİK KOORD.HAVUZ PERSO</t>
  </si>
  <si>
    <t>1022876-SAV-MERKEZ FİZİKİ GÜVENLİK KOORD.HAVUZ PERSO-HAVUZ02.002</t>
  </si>
  <si>
    <t>9e5b46fb-9d83-4089-9b6c-99f6f27227bb</t>
  </si>
  <si>
    <t>39.884022994256085</t>
  </si>
  <si>
    <t>32.758609966280126</t>
  </si>
  <si>
    <t>1022876-SAV-MERKEZ FİZİKİ GÜVENLİK KOORD.HAVUZ PERSO-HAVUZ02.008</t>
  </si>
  <si>
    <t>c17cf610-43e0-43cc-a66d-fad035975a35</t>
  </si>
  <si>
    <t>TEPE SERVİS - ZİRAATBANK MRKZ KULELERİ TEKNİK ANK</t>
  </si>
  <si>
    <t>ZİRAAT BANK İFM ULUS TESİS YÖNETİM</t>
  </si>
  <si>
    <t>1435409-SER-ZİRAAT BANK İFM ULUS TESİS YÖNETİM</t>
  </si>
  <si>
    <t>eaadaa63-78db-426d-9529-124f13f82132</t>
  </si>
  <si>
    <t>44321010114354090060271000</t>
  </si>
  <si>
    <t>39.93975</t>
  </si>
  <si>
    <t>32.8539</t>
  </si>
  <si>
    <t>Hacı Bayram Mah. Atatürk Bulvarı No:8 Altındağ/ANKARA</t>
  </si>
  <si>
    <t>ALTINDAĞ</t>
  </si>
  <si>
    <t>ESEN YAZILIM</t>
  </si>
  <si>
    <t>1181879-GD-ESEN YAZILIM</t>
  </si>
  <si>
    <t>c12e68a4-b17f-4f75-9b4f-b9ef95f669b8</t>
  </si>
  <si>
    <t>26201020211818790060702000</t>
  </si>
  <si>
    <t>Üniversiteler Mahallesi, İhsan Doğramacı Bulvarı 37/3 Titanyum C Blok Kat 2, ODTÜ Teknokent, 06800, Çankaya, Ankara, Türkiye</t>
  </si>
  <si>
    <t>Bilkent OHM Danışmanlık Hizmetleri A.Ş</t>
  </si>
  <si>
    <t>1354426-HLD-Bilkent OHM Danışmanlık Hizmetleri A.Ş</t>
  </si>
  <si>
    <t>04156cc9-550b-4224-b032-f3ef2db7ae87</t>
  </si>
  <si>
    <t>70.20.01</t>
  </si>
  <si>
    <t>27020020213544260060783000</t>
  </si>
  <si>
    <t>39,869443</t>
  </si>
  <si>
    <t>32,742806</t>
  </si>
  <si>
    <t>ÜNİVERSİTELER MAHALLESİ 1607.CADDE NO :3/1 BİLKENT ÇANKAYA ANKARA</t>
  </si>
  <si>
    <t>TEPE SERVİS - YENİ BİLK.ÜNİV.KAMPÜSÜ HİZM.BİNALARI</t>
  </si>
  <si>
    <t>BİLKENT ÜNİVERSİTESİ TEMİZLİK 3. GRUP B</t>
  </si>
  <si>
    <t>1265351-SER-BİLKENT ÜNİVERSİTESİ TEMİZLİK 3. GRUP</t>
  </si>
  <si>
    <t>2555FC0D-B0C5-4D8D-9808-987645C94C4F</t>
  </si>
  <si>
    <t>48121020212653510060754000</t>
  </si>
  <si>
    <t>39.8689832</t>
  </si>
  <si>
    <t>1022876-SAV-MERKEZ FİZİKİ GÜVENLİK KOORD.HAVUZ PERSO-HAVUZ02.009</t>
  </si>
  <si>
    <t>e3be0010-1c45-4b89-a973-1adc3723b48b</t>
  </si>
  <si>
    <t>1022876-SAV-MERKEZ FİZİKİ GÜVENLİK KOORD.HAVUZ PERSO-HAVUZ02.010</t>
  </si>
  <si>
    <t>5ba43179-01e3-4cb9-8e75-2becb7fd2d95</t>
  </si>
  <si>
    <t>1022876-SAV-MERKEZ FİZİKİ GÜVENLİK KOORD.HAVUZ PERSO-HAVUZ02.011</t>
  </si>
  <si>
    <t>ea3cfb7f-0824-471b-9efe-62c83b672a83</t>
  </si>
  <si>
    <t>1022876-SAV-MERKEZ FİZİKİ GÜVENLİK KOORD.HAVUZ PERSO-HAVUZ02.012</t>
  </si>
  <si>
    <t>64cc6dad-a85b-4162-a38b-1dbf88229757</t>
  </si>
  <si>
    <t>1022876-SAV-MERKEZ FİZİKİ GÜVENLİK KOORD.HAVUZ PERSO-HAVUZ02.013</t>
  </si>
  <si>
    <t>9cdc3e46-ce1c-4018-b658-0e5d83049f83</t>
  </si>
  <si>
    <t>1022876-SAV-MERKEZ FİZİKİ GÜVENLİK KOORD.HAVUZ PERSO-HAVUZ02.040</t>
  </si>
  <si>
    <t>88ACA05F-E577-4306-BAB1-698B24C7BB11</t>
  </si>
  <si>
    <t>MİGROS MOBİL EKİP DENETİM HİZMETİ</t>
  </si>
  <si>
    <t>1022876-SAV-MİGROS MOBİL EKİP DENETİM HİZMETİ-İRT.BÜRO</t>
  </si>
  <si>
    <t>1696e1be-dc57-4fed-acc5-d927510e73d9</t>
  </si>
  <si>
    <t>1022876-SAV-MER.FİZ.GÜV. KOORD.HAVUZ-İRT.BÜRO-HAVUZ02.007</t>
  </si>
  <si>
    <t>27ba19be-c02d-498f-8586-6f1d7531cc9d</t>
  </si>
  <si>
    <t>1022876-SAV-ANKARA GENEL MÜDÜRLÜK</t>
  </si>
  <si>
    <t>cef4e964-3d5c-4166-bd26-55af8b9425e0</t>
  </si>
  <si>
    <t>BANVİT BANDIRMA VİTAMİNLİ YEM SANAYİİ A.Ş</t>
  </si>
  <si>
    <t>BANVİT BANDIRMA VİTAMİNLİ YEM SANAYİİ A.Ş ESENBOĞA</t>
  </si>
  <si>
    <t>1145094-GD-BANVİT BANDIRMA VİTAMİNLİ YEM SANAYİİ A.Ş ESENBOĞA</t>
  </si>
  <si>
    <t>abebe6e5-99b9-4f04-8298-e343679eaefd</t>
  </si>
  <si>
    <t>24711010111450940060277000</t>
  </si>
  <si>
    <t>Esenboğa Havalimanı yolu Karacaören mah. Demirciler San. Sit. 5.Cad No:114  ALTINDAĞ / ANKARA</t>
  </si>
  <si>
    <t>BAHÇECI SAGLIK HIZMETLERI ANONIM SIRKETI</t>
  </si>
  <si>
    <t>1263230-GD-BAHÇECI SAGLIK HIZMETLERI ANONIM SIRKETI</t>
  </si>
  <si>
    <t>0bd3f208-a101-4c66-bea1-a325b22641e4</t>
  </si>
  <si>
    <t>86.22.05</t>
  </si>
  <si>
    <t>28622020212632300060767000</t>
  </si>
  <si>
    <t>39.90743659949102</t>
  </si>
  <si>
    <t xml:space="preserve"> 32.816047527410504</t>
  </si>
  <si>
    <t>BALGAT MAH. 1416. SOK. ANKARA ÇANKAYA NO:10-10A/1-2</t>
  </si>
  <si>
    <t>BALGAT</t>
  </si>
  <si>
    <t>BAŞKENT ELEKTRİK DAĞ. A.Ş.ENERJİSA ÇANKIRI 2023</t>
  </si>
  <si>
    <t>BAŞKENT ELEKTRİK DAĞITIM A.Ş. ÇANKIRI DA</t>
  </si>
  <si>
    <t>1024858-SAV-BAŞKENT ELEKTRİK DAĞITIM A.Ş. ÇANKIRI DAĞ. OPE. MÜD.</t>
  </si>
  <si>
    <t>e6c5ff53-80b0-4380-8efd-2b78049a694e</t>
  </si>
  <si>
    <t>48001010110248580180163000</t>
  </si>
  <si>
    <t>40.59447085166808</t>
  </si>
  <si>
    <t>33.60990459187561</t>
  </si>
  <si>
    <t>Abdulhalik Renda, İstiklal Cd. No:30, 18200 Çankırı Merkez/Çankırı</t>
  </si>
  <si>
    <t>ALPER ERGEN</t>
  </si>
  <si>
    <t>1024858-SAV-BAŞKENT ELEKTRİK DAĞITIM A.Ş. ÇANKIRI DAĞ. OPE MD. AMBARI</t>
  </si>
  <si>
    <t>c753d6bf-53eb-43c4-b579-9a107348ae4d</t>
  </si>
  <si>
    <t>TEPE SERVİS - BAŞKENT ELKT.DAĞA.Ş TMZ ÇANKIRI YENİ</t>
  </si>
  <si>
    <t>BAŞKENT- ÇANKIRI MERKEZ OP</t>
  </si>
  <si>
    <t>1024866-SER-BAŞKENT- ÇANKIRI MERKEZ OP</t>
  </si>
  <si>
    <t>CBECACF4-EBC2-45F4-A438-DEC2CA130AEE</t>
  </si>
  <si>
    <t>48121010110248660180171000</t>
  </si>
  <si>
    <t>40.592817</t>
  </si>
  <si>
    <t>33.608737</t>
  </si>
  <si>
    <t>BAŞKENT ÇANKIRI __ ABDÜLHALİKRENDA MAH. ANK.CAD. ÇANKIRI MERKEZ NO:14/</t>
  </si>
  <si>
    <t>ÇİDEM ATABAY</t>
  </si>
  <si>
    <t>BAŞKENT- ÇANKIRI ÇANKIRI MERKEZ</t>
  </si>
  <si>
    <t>1024866-SER-BAŞKENT-ÇANKIRI MERKEZ</t>
  </si>
  <si>
    <t>e015f41c-70be-409a-8b67-c15b1dd0a012</t>
  </si>
  <si>
    <t>40.59447001457499</t>
  </si>
  <si>
    <t>33.62064566195016</t>
  </si>
  <si>
    <t>Abdulhalik Renda, Ankara Cd. No:14, 18200 Çankırı Merkez/Çankırı</t>
  </si>
  <si>
    <t>BAŞKENT- ÇANKIRI KURŞUNLU AOB</t>
  </si>
  <si>
    <t>1024866-SER-BAŞKENT- ÇANKIRI KURŞUNLU AOB</t>
  </si>
  <si>
    <t>ca48a512-ee7b-4b00-9436-06390dd01f5c</t>
  </si>
  <si>
    <t>Hasan Ceylan Cad., Kurşunlu Merkez, Kurşunlu, Çankırı</t>
  </si>
  <si>
    <t>TEPE SERVİS - BAŞKENT ELKT.DAĞA.Ş TM KIRIKKALE YENİ</t>
  </si>
  <si>
    <t>BAŞKENT- KIRIKKALE KIRIKKALE MERKEZ</t>
  </si>
  <si>
    <t>1036780-SER-BAŞKENT- KIRIKKALE MERKEZ</t>
  </si>
  <si>
    <t>EBC931B1-805D-49CD-8807-EBCC809E4CD4</t>
  </si>
  <si>
    <t>48121010110367800710108000</t>
  </si>
  <si>
    <t>39.84102553934895</t>
  </si>
  <si>
    <t>33.50928681845498</t>
  </si>
  <si>
    <t>Yenidoğan, Menderes Cd. No:32, 71200 Kırıkkale Merkez/Kırıkkale</t>
  </si>
  <si>
    <t>BAŞKENT- KIRIKKALE MERKEZ OP</t>
  </si>
  <si>
    <t>1036780-SER-BAŞKENT- KIRIKKALE MERKEZ OP</t>
  </si>
  <si>
    <t>9b119e3e-d0c1-46eb-98cf-573a6eb58273</t>
  </si>
  <si>
    <t>AKSARAY</t>
  </si>
  <si>
    <t>YAPI VE KREDİ BANKASI A.Ş.AKSARAY ŞB.</t>
  </si>
  <si>
    <t>YAPIKREDİ BANKASI A.Ş. AKSARAY</t>
  </si>
  <si>
    <t>1046533-SAV-YAPIKREDİ BANKASI A.Ş. AKSARAY</t>
  </si>
  <si>
    <t>a99d3106-eb94-4608-897a-c9987b334fa2</t>
  </si>
  <si>
    <t>48001010110465330680127000</t>
  </si>
  <si>
    <t>34.02667</t>
  </si>
  <si>
    <t>MİNARECİK MAH. TURİZM (24) CAD. NO:14/A MERKEZ/AKSARAY                                 EREĞLİKAPI MAH. ATATÜRK BULV. (7. BULV.) NO:72/A-B MERKEZ/AKSARAY</t>
  </si>
  <si>
    <t>YAPIKREDİ BANKASI A.Ş. IHLARA</t>
  </si>
  <si>
    <t>1046533-SAV-YAPIKREDİ BANKASI A.Ş. IHLARA</t>
  </si>
  <si>
    <t>10283ca0-52e5-49e2-903f-72f1bc3289b1</t>
  </si>
  <si>
    <t xml:space="preserve">38.36500 </t>
  </si>
  <si>
    <t>34.02224</t>
  </si>
  <si>
    <t>Ereğli Mah. Atatürk Bulv. No:72/A, 68000 Aksaray</t>
  </si>
  <si>
    <t>AKBANK T.A.Ş. BOLU ŞUBELERİ</t>
  </si>
  <si>
    <t xml:space="preserve">AKBANK T.A.Ş. BOLU ŞB </t>
  </si>
  <si>
    <t>1046842-SAV-AKBANK T.A.Ş. BOLU ŞB</t>
  </si>
  <si>
    <t>87A7E70E-779F-4D99-A571-F395070408F9</t>
  </si>
  <si>
    <t>48001010110468420140115000</t>
  </si>
  <si>
    <t>40.732123</t>
  </si>
  <si>
    <t>31.606869</t>
  </si>
  <si>
    <t>İZZET BAYSAL CAD. NO:81 BOLU</t>
  </si>
  <si>
    <t>TEPE SAVUNMA - AKBANK T.A.Ş. BOLU ŞUBELERİ</t>
  </si>
  <si>
    <t xml:space="preserve">AKBANK T.A.Ş. BOLU ŞUBESİ NAKİT OPERASYON MERKEZİ </t>
  </si>
  <si>
    <t>1046842-SAV-AKBANK T.A.Ş. BOLU ŞUBESİ NAKİT OPERASYON MERKEZİ</t>
  </si>
  <si>
    <t>89314b56-7972-42c3-9375-8911e0f37db0</t>
  </si>
  <si>
    <t>İzzet Baysal Cad. No:81 Merkez/Bolu</t>
  </si>
  <si>
    <t>TEPE SERVİS - ZİRAATBANK ENT.TES.YÖN.TESİS BOLU</t>
  </si>
  <si>
    <t>ZİRAAT BANK BOLU YÖN. HİZ.</t>
  </si>
  <si>
    <t>1058534-SER-ZİRAAT BANK BOLU YÖN. HİZ.</t>
  </si>
  <si>
    <t>30c39b73-84dd-48ec-98bc-b13c6241569e</t>
  </si>
  <si>
    <t>81.10.01</t>
  </si>
  <si>
    <t>48110010110585340140167000</t>
  </si>
  <si>
    <t>40.7323988</t>
  </si>
  <si>
    <t>31.6073486</t>
  </si>
  <si>
    <t>BÜYÜK CAMİ MAH.İZZET BAYSAL CAD.NO:89/3-4</t>
  </si>
  <si>
    <t>ZİRAAT BANK BOLU TEM. HİZ.</t>
  </si>
  <si>
    <t>1058534-SER-ZİRAAT BANK BOLU TEM. HİZ.</t>
  </si>
  <si>
    <t>8f95d000-f56f-4b59-ba3d-3be459f1d861</t>
  </si>
  <si>
    <t>40.7323987</t>
  </si>
  <si>
    <t>31.6073485</t>
  </si>
  <si>
    <t>YAPI VE KREDİ BANKASI A.Ş. BOLU</t>
  </si>
  <si>
    <t>YAPIKREDİ BANKASI A.Ş. BOLU</t>
  </si>
  <si>
    <t>1065075-SAV-YAPIKREDİ BANKASI A.Ş. BOLU</t>
  </si>
  <si>
    <t>60944a64-2941-44a6-bb2b-1cbc2ae538e2</t>
  </si>
  <si>
    <t>48001010110650750140112000</t>
  </si>
  <si>
    <t>40.72974</t>
  </si>
  <si>
    <t>31.60476</t>
  </si>
  <si>
    <t>TABAKLAR MAH. CUMHURİYET CAD. EFLATUNSok.No:7-9</t>
  </si>
  <si>
    <t>YAPIKREDİ BANKASI A.Ş. BOLU KÖROĞLU</t>
  </si>
  <si>
    <t>1065075-SAV-YAPIKREDİ BANKASI A.Ş. BOLU KÖROĞLU</t>
  </si>
  <si>
    <t>a2fbec80-a8db-4776-8a9e-fa5a7a64ec3d</t>
  </si>
  <si>
    <t xml:space="preserve">40.73570 </t>
  </si>
  <si>
    <t>31.61173</t>
  </si>
  <si>
    <t>BANKA HAVUZ PROJESİ ANKARA</t>
  </si>
  <si>
    <t>1136363-SER-BANKA HAVUZ PROJESİ ANKARA</t>
  </si>
  <si>
    <t>653139F6-773F-490E-8693-D99F4C306F34</t>
  </si>
  <si>
    <t>28121020211363630060776000</t>
  </si>
  <si>
    <t>32.758366</t>
  </si>
  <si>
    <t>GÖRKEM AYDIN</t>
  </si>
  <si>
    <t>Üniversiteler Mahallesi 2297. Cadde No:3\89 Bilkent Center AVM, 06533 Çankaya</t>
  </si>
  <si>
    <t>BANKA HAVUZ PROJESİ BURSA</t>
  </si>
  <si>
    <t>1136363-SER-BANKA HAVUZ PROJESİ BURSA</t>
  </si>
  <si>
    <t>9D6DB469-C102-4214-A410-709C74030FED</t>
  </si>
  <si>
    <t>39.884226</t>
  </si>
  <si>
    <t>32.758343</t>
  </si>
  <si>
    <t>BANKA HAVUZ PROJESİ SAMSUN</t>
  </si>
  <si>
    <t>1136363-SER-BANKA HAVUZ PROJESİ SAMSUN</t>
  </si>
  <si>
    <t>CA690990-5FC5-4730-A647-9010D8134457</t>
  </si>
  <si>
    <t>39.884432</t>
  </si>
  <si>
    <t>32.758398</t>
  </si>
  <si>
    <t xml:space="preserve">METEKSAN MATBAACILIK A.Ş.-TEMİZLİK HİZMETİ </t>
  </si>
  <si>
    <t>1136363-SER-METEKSAN MATBAACILIK A.Ş.-TEMİZLİK HİZME</t>
  </si>
  <si>
    <t>3D6FCD49-AA0B-49EB-9872-BB7DAE564DCE</t>
  </si>
  <si>
    <t>39.871619</t>
  </si>
  <si>
    <t>32.743237</t>
  </si>
  <si>
    <t xml:space="preserve">METEKSAN SAVUNMA A.Ş. </t>
  </si>
  <si>
    <t>1136363-SER-METEKSAN SAVUNMA A.Ş.</t>
  </si>
  <si>
    <t>7BC9823F-DA01-4D6A-ACF9-BBD78373B318</t>
  </si>
  <si>
    <t>39.880523681640625</t>
  </si>
  <si>
    <t>32.74892807006836</t>
  </si>
  <si>
    <t>METSO MİNERALS A.Ş TEMİZLİK HİZMETİ</t>
  </si>
  <si>
    <t>1136363-SER-METSO MİNERALS A.Ş TEMİZLİK HİZMETİ</t>
  </si>
  <si>
    <t>93eb4676-23d1-44c1-93ec-c09303f2a23f</t>
  </si>
  <si>
    <t xml:space="preserve">TEPE PRİME DANIŞMA </t>
  </si>
  <si>
    <t>1136363-SER-TEPE PRİME DANIŞMA</t>
  </si>
  <si>
    <t>900AE05E-680E-41A2-A38A-8FE80A3F9984</t>
  </si>
  <si>
    <t>M. Hemal Mh. Dumlupınar Bulv. No: 266 - C / 17 - 24 Çankaya Ankara</t>
  </si>
  <si>
    <t>1136363-SER-TEPE SERVİS VE YÖNETİM A.Ş.</t>
  </si>
  <si>
    <t>4431af38-ac55-4fe6-a16f-c7fc37a74834</t>
  </si>
  <si>
    <t>BANKA HAVUZ PROJESİ ADANA</t>
  </si>
  <si>
    <t>1136363-SER-BANKA HAVUZ PROJESİ ADANA</t>
  </si>
  <si>
    <t>B5903394-3C9B-4BEF-B7DE-93205529252A</t>
  </si>
  <si>
    <t>TEPE SERVİS- ADİDAS SPOR MERK ANKARA OPTİMUM AVM</t>
  </si>
  <si>
    <t>ADİDAS SPOR MERK ANKARA OPTİMUM AVM</t>
  </si>
  <si>
    <t>1136363-SER-ADİDAS SPOR MERK ANKARA OPTİMUM AVM</t>
  </si>
  <si>
    <t>8ab520ec-cb7d-4652-8afa-56a917f808ad</t>
  </si>
  <si>
    <t>ETİLER, ERYAMAN ALTGEÇİDİ NO:93 OPTİMUM AVM 1. KAT ETİMESGUT/ANKARA</t>
  </si>
  <si>
    <t>İŞMER ANKARA ŞUBESİ</t>
  </si>
  <si>
    <t>1136363-SER-İŞMER ANKARA ŞUBESİ</t>
  </si>
  <si>
    <t>f8959632-0280-4042-b02a-71762ed46d8d</t>
  </si>
  <si>
    <t>İŞMER AHE DİYARBAKIR BÖLGE MÜDÜRLÜĞÜ</t>
  </si>
  <si>
    <t>1136363-SER-İŞMER AHE DİYARBAKIR BÖLGE MÜDÜRLÜĞÜ</t>
  </si>
  <si>
    <t>85d405f9-2ec0-4c1c-8c58-5b72a1cdaad2</t>
  </si>
  <si>
    <t>TÜRK TRAKTÖR FABRİKASI DANIŞMA HİZ.</t>
  </si>
  <si>
    <t>1136363-SER-TÜRK TRAKTÖR FABRİKASI DANIŞMA HİZ.</t>
  </si>
  <si>
    <t>7a0db74c-757b-4b34-9584-388dc5c61826</t>
  </si>
  <si>
    <t>MERKEZ MOBIL HİZMET PERSONEL GİDER</t>
  </si>
  <si>
    <t>1136363-SER-MERKEZ MOBIL HİZMET PERSONEL GİDER</t>
  </si>
  <si>
    <t>1e68f14a-0b41-48ea-89d5-c8fc997beec7</t>
  </si>
  <si>
    <t>AKDENİZ BÖLGE EKSTRA İŞLER</t>
  </si>
  <si>
    <t>1136363-SER-AKDENİZ BÖLGE EKSTRA İŞLER</t>
  </si>
  <si>
    <t>04d9e9c1-0e95-4196-8de2-ea5b09fffcda</t>
  </si>
  <si>
    <t>AKBANK ŞANLIURFA (ZAHİRECİLER BORSASI NA</t>
  </si>
  <si>
    <t>1136363-SER-AKBANK ŞANLIURFA (ZAHİRECİLER BORSASI NA</t>
  </si>
  <si>
    <t>11e3e6a5-d1ea-47a3-ba88-6a1583daef8e</t>
  </si>
  <si>
    <t>ENERJİSA PERAKENDE ÇAĞRI MERKEZİ HİZMETİ</t>
  </si>
  <si>
    <t>1136363-SER-ENERJİSA PERAKENDE ÇAĞRI MERKEZİ HİZMETİ</t>
  </si>
  <si>
    <t>1a780d4f-e35e-42c5-8918-fa76d027d265</t>
  </si>
  <si>
    <t>HOP TEKNOLOJİ ÇAĞRI MERKEZİ HİZMETİ</t>
  </si>
  <si>
    <t>1136363-SER-HOP TEKNOLOJİ ÇAĞRI MERKEZİ HİZMETİ</t>
  </si>
  <si>
    <t>d1510dc8-f881-43ea-8fdd-94c9bfc9c694</t>
  </si>
  <si>
    <t>İDO ÇAĞRI MERKEZİ HİZMETLERİ</t>
  </si>
  <si>
    <t>1136363-SER-İDO ÇAĞRI MERKEZİ HİZMETLERİ</t>
  </si>
  <si>
    <t>c1eac7db-01d5-425f-b5a1-c93908a59c71</t>
  </si>
  <si>
    <t>İŞMER AHE TRABZON BÖLGE MD.</t>
  </si>
  <si>
    <t>1136363-SER-İŞMER AHE TRABZON BÖLGE MD.</t>
  </si>
  <si>
    <t>2f5cca5b-5446-4ad2-a660-2b0d78a46235</t>
  </si>
  <si>
    <t>MÜŞTERİ HİZMETLERİ</t>
  </si>
  <si>
    <t>1136363-SER-MÜŞTERİ HİZMETLERİ</t>
  </si>
  <si>
    <t>15081bdc-c063-4d80-81c6-4e2c8c9271ae</t>
  </si>
  <si>
    <t>MARMARA MOBIL HİZMET PERSONEL GİDER</t>
  </si>
  <si>
    <t>1136363-SER-MARMARA MOBIL HİZMET PERSONEL GİDER</t>
  </si>
  <si>
    <t>cb4d5997-a579-4a6f-81b4-5a1c09604612</t>
  </si>
  <si>
    <t>CHP GENEL MERKEZ BİNASI GÜVENLİK HİZMETİ</t>
  </si>
  <si>
    <t xml:space="preserve">Cumhuriyet Halk Partisi Genel Merkez Binası </t>
  </si>
  <si>
    <t>1138440-SAV-CUMHURİYET HALK PARTİSİ GENEL MERKEZ BİN</t>
  </si>
  <si>
    <t>AF2F673B-426B-47D5-846D-824C0FC28879</t>
  </si>
  <si>
    <t>48001020211384400062119000</t>
  </si>
  <si>
    <t>39.911957</t>
  </si>
  <si>
    <t>32.787277</t>
  </si>
  <si>
    <t>Söğütözü, Anadolu Blv No:12, 06510 Çankaya/Ankara</t>
  </si>
  <si>
    <t>INFRATECH YAZILIM MÜHENDİSLİK VE İNOVASYON ANONİM ŞİRKETİ</t>
  </si>
  <si>
    <t>1314614-GD-INFRATECH YAZILIM MÜHENDİSLİK VE İNOVASYON ANONİM ŞİRKETİ</t>
  </si>
  <si>
    <t>b8dd40bc-b041-4c4d-8f2c-6bac49d389da</t>
  </si>
  <si>
    <t>71.12.03</t>
  </si>
  <si>
    <t>27112020213146140060741000</t>
  </si>
  <si>
    <t xml:space="preserve"> 32.80902302817272</t>
  </si>
  <si>
    <t xml:space="preserve">BEŞTEPE MAH. DUMLUPINAR BLV. A BLOK NO:6/1/18 YENİMAHALLE ANKARA </t>
  </si>
  <si>
    <t>CUMHURİYET HALK PARTİSİ ESKİ GENEL MERKEZ BİNA</t>
  </si>
  <si>
    <t>1138440-SAV-CUMHURİYET HALK PARTİSİ ESKİ GENEL MERKE</t>
  </si>
  <si>
    <t>4B68F70B-E68D-469E-839D-2DECE0812C4E</t>
  </si>
  <si>
    <t>39.8927261</t>
  </si>
  <si>
    <t>32.8577324</t>
  </si>
  <si>
    <t>TEPE SERVİS ANKARA TEKNOLOJİ A.Ş. TEMİZLİK HİZMETİ</t>
  </si>
  <si>
    <t xml:space="preserve">CYBER PARK EKSTRA İŞLER </t>
  </si>
  <si>
    <t>1139962-SER-MERKEZ EKSTRA İŞLER (HAVUZ) PROJESİ</t>
  </si>
  <si>
    <t>0A4307C0-C46D-4640-AC6D-FB95755A02FE</t>
  </si>
  <si>
    <t>48121020211399620060786000</t>
  </si>
  <si>
    <t>39.875363</t>
  </si>
  <si>
    <t>32.745860</t>
  </si>
  <si>
    <t>ÖZGÜ KUTLU</t>
  </si>
  <si>
    <t>SÜTAŞ SÜT ÜRÜNLERİ A.Ş. ANKARA</t>
  </si>
  <si>
    <t>SÜTAŞ SÜT ÜRÜNLERİ A.Ş.(ANKARA)</t>
  </si>
  <si>
    <t>1198141-SAV-SÜTAŞ SÜT ÜRÜNLERİ A.Ş.(ANKARA)</t>
  </si>
  <si>
    <t>b6e93792-3538-4dc7-9ca5-8dd240a3148d</t>
  </si>
  <si>
    <t>48001010111981410062165000</t>
  </si>
  <si>
    <t>39.9567906</t>
  </si>
  <si>
    <t>32.7558648</t>
  </si>
  <si>
    <t>Macun Mahallesi 204 Cadde No:36
Yenimahalle / ANKARA</t>
  </si>
  <si>
    <t>SESTEK SES VE İLET. B.SAYAR TEKN.SAN. TİC.A.Ş. TEM</t>
  </si>
  <si>
    <t>1139962-SER-SESTEK SES VE İLET. B.SAYAR TEKN.SAN. Tİ</t>
  </si>
  <si>
    <t>DC955D29-2524-4A33-97AC-D299DDE60029</t>
  </si>
  <si>
    <t>39.9080891</t>
  </si>
  <si>
    <t>32.7546806</t>
  </si>
  <si>
    <t>Mahall Ankara, B Blok, Kat 22, Daire 178, 06530 Çankaya/Ankara</t>
  </si>
  <si>
    <t xml:space="preserve">ANKARA TEKNOLOJİLERİ - CYBERPARK PROJESİ ANKARA </t>
  </si>
  <si>
    <t>1139962-SER-ANKARA TEKNOLOJİLERİ - CYBERPARK PROJESİ</t>
  </si>
  <si>
    <t>64BF46C3-25E3-4F70-B3BE-235D0BF2C16A</t>
  </si>
  <si>
    <t>39.8696596</t>
  </si>
  <si>
    <t>32.7453725</t>
  </si>
  <si>
    <t>ODEA BANK A.Ş.ANKARA OSTİM ŞB.</t>
  </si>
  <si>
    <t xml:space="preserve">ODEABANK A.Ş. OSTİM ŞUBE </t>
  </si>
  <si>
    <t>1253200-SAV-ODEABANK A.Ş. OSTİM ŞUBE</t>
  </si>
  <si>
    <t>81a32be9-bc23-4087-bc90-3512a9475b08</t>
  </si>
  <si>
    <t>48001010112532000062128000</t>
  </si>
  <si>
    <t>39.965133</t>
  </si>
  <si>
    <t>32.747864</t>
  </si>
  <si>
    <t>Serhat Mah. 1171/1. Sokak No: 5 Ostim Yenimahalle ANKARA</t>
  </si>
  <si>
    <t>ETİ PAZARLAMA VE SANAYİ A.Ş. ANKARA</t>
  </si>
  <si>
    <t>ETİ GIDA SANAYİ VE TİC.A.Ş. ANKARA DEPOSU</t>
  </si>
  <si>
    <t>1211576-SAV-ETİ GIDA SANAYİ VE TİC.A.Ş. ANKARA LOJİS</t>
  </si>
  <si>
    <t>49DB30CC-7155-45C3-A967-093428800376</t>
  </si>
  <si>
    <t>48001010112115760062117000</t>
  </si>
  <si>
    <t>39.9974586</t>
  </si>
  <si>
    <t>32.7409499</t>
  </si>
  <si>
    <t>İvedik OSB 1468. Cadde 225/A Yenimahalle ANKARA</t>
  </si>
  <si>
    <t>TEPE SERVİS - BİLKENT CENTER AVM</t>
  </si>
  <si>
    <t xml:space="preserve">BİLKENT CENTER TEKNİK HİZMETLER </t>
  </si>
  <si>
    <t>1151195-SER-BİLKENT CENTER TEKNİK HİZMETLER</t>
  </si>
  <si>
    <t>4A5FA161-162B-4C09-ABB4-0AA4B1866E5A</t>
  </si>
  <si>
    <t>48121020211511950060767000</t>
  </si>
  <si>
    <t>39.882880</t>
  </si>
  <si>
    <t>32.757227</t>
  </si>
  <si>
    <t>Üniversiteler Mh., 2297.Cad., 06800 Çankaya/Ankara</t>
  </si>
  <si>
    <t>BİLKENT CENTER TEMİZLİK</t>
  </si>
  <si>
    <t>1151195-SER-BİLKENT CENTER TEMİZLİK</t>
  </si>
  <si>
    <t>4466AEBE-2D54-4D82-9BE1-4A15DD34F523</t>
  </si>
  <si>
    <t>ANKARA TEKNOLOJİLERİ - CYBERPARK PROJESİ</t>
  </si>
  <si>
    <t>1151195-SER-ANKARA TEKNOLOJİLERİ - CYBERPARK PROJESİ</t>
  </si>
  <si>
    <t>5d1e2b72-4ead-4b57-8027-ca8af9ac3507</t>
  </si>
  <si>
    <t>MERKEZ EKSTRA İŞLER (HAVUZ) PROJESİ</t>
  </si>
  <si>
    <t>1151195-SER-MERKEZ EKSTRA İŞLER (HAVUZ) PROJESİ</t>
  </si>
  <si>
    <t>f138f0ef-8bd9-4672-9262-def8608b524b</t>
  </si>
  <si>
    <t>ÜNIVERSITELER MAH. 2297. CD. BILKENT CENTER AVM ANKARA ÇANKAYA NO:3/87-89</t>
  </si>
  <si>
    <t>TCMB ANKARA KAZAN ARŞİV BİNASIÖGG HİZMETİ</t>
  </si>
  <si>
    <t>TÜRKİYE CUMHURİYET MERKEZ BANKASI A.Ş. KAZAN ARŞİV BİNASI</t>
  </si>
  <si>
    <t>1439429-SAV-TÜRKİYE CUMHURİYET MERKEZ BANKASI A.Ş. KAZAN ARŞİV BİNASI</t>
  </si>
  <si>
    <t>0bbe5695-37ba-401e-a42e-52f15984a820</t>
  </si>
  <si>
    <t>48001010114394290062617000</t>
  </si>
  <si>
    <t>39.92055419216768</t>
  </si>
  <si>
    <t>FETHİYE MAH. ANKARA LOJİSTİK ÜSTÜ 142/ A080910 NOLU DEPO KAHRAMANKAZAN/ANKARA</t>
  </si>
  <si>
    <t>TEPE SERVİS - ZİRAATBANK ENT.TES.YÖN.GÜV.MRKZ ANK</t>
  </si>
  <si>
    <t>ZİRAAT BANK ANKARA MİSAFİRHANE VE SPORTE</t>
  </si>
  <si>
    <t>1375061-SER-ZİRAAT BANK ANKARA MİSAFİRHANE VE SPORTE</t>
  </si>
  <si>
    <t>0a5a4aab-1e1f-47c7-8fda-c4fccbe74ec4</t>
  </si>
  <si>
    <t>48121010113750610062157000</t>
  </si>
  <si>
    <t>39.966058</t>
  </si>
  <si>
    <t>32.813047</t>
  </si>
  <si>
    <t>ŞHT.YZB.NECDİ ŞENTÜRK KIŞLASI KİRAZLIDERE MEVKİİ ANKARA</t>
  </si>
  <si>
    <t>TEPE SERVİS - ARAS KARGO ANKARA BM</t>
  </si>
  <si>
    <t xml:space="preserve">ARAS KARGO ANKARA BM </t>
  </si>
  <si>
    <t>1169517-SER-ARAS KARGO ANKARA BM</t>
  </si>
  <si>
    <t>B7E3A1CF-292B-4E9F-AD7C-305EF8771DE0</t>
  </si>
  <si>
    <t>48121020211695170060756000</t>
  </si>
  <si>
    <t>39.890662</t>
  </si>
  <si>
    <t>Ceyhun Atıf Kansu cad. No:130/55,56,57 Balgat, Çankaya/ ANKARA</t>
  </si>
  <si>
    <t xml:space="preserve">ARAS KARGO ANKARA İLKADIM EĞİTİM ŞUBESİ </t>
  </si>
  <si>
    <t>1169517-SER-ARAS KARGO ANKARA İLKADIM EĞİTİM ŞUBESİ</t>
  </si>
  <si>
    <t>F0CE1BA8-CE52-4BB5-8160-5044FE36183C</t>
  </si>
  <si>
    <t>TCMB ANKARA EĞİTİM MERKEZİ ÖGGHİZMETİ</t>
  </si>
  <si>
    <t>TÜRKİYE CUMHURİYET MERKEZ BANKASI A.Ş. EĞİTİM MERKEZ BİNASI</t>
  </si>
  <si>
    <t>1439167-SAV-TÜRKİYE CUMHURİYET MERKEZ BANKASI A.Ş. EĞİTİM MERKEZ BİNASI</t>
  </si>
  <si>
    <t>d4908061-2754-4d73-8ec6-6148b271bccb</t>
  </si>
  <si>
    <t>48001010114391670060246000</t>
  </si>
  <si>
    <t>39.940364092253105</t>
  </si>
  <si>
    <t>32.855102831185256</t>
  </si>
  <si>
    <t>Atatürk Bulvarı, Yurt Sk. No:4 D:No:4, 06360 Altındağ</t>
  </si>
  <si>
    <t>TEPE SERVİS - ZİRAATBANK ENT.TES.YÖN.SPOR KULB ANK</t>
  </si>
  <si>
    <t>1375059-SER-ZİRAAT BANK ANKARA MİSAFİRHANE VE SPORTE</t>
  </si>
  <si>
    <t>1751cb5d-b91c-43e4-b0ad-efafeaa1ac6a</t>
  </si>
  <si>
    <t>48121010113750590062155000</t>
  </si>
  <si>
    <t>39.958180</t>
  </si>
  <si>
    <t>32.820414</t>
  </si>
  <si>
    <t>YAHYA KEMAL CAD.NO:2 ANKARA</t>
  </si>
  <si>
    <t>TCMB ANKARA SOSYAL TESİSİ ÖGGHİZMETİ</t>
  </si>
  <si>
    <t>TÜRKİYE CUMHURİYET MERKEZ BANKASI A.Ş. A</t>
  </si>
  <si>
    <t>1358762-SAV-TÜRKİYE CUMHURİYET MERKEZ BANKASI A.Ş. A</t>
  </si>
  <si>
    <t>d1f06aa5-8823-4c6a-a1b7-60b5efae1449</t>
  </si>
  <si>
    <t>48001020213587620060754000</t>
  </si>
  <si>
    <t>39.89601389814136</t>
  </si>
  <si>
    <t>32.86005010520206</t>
  </si>
  <si>
    <t>TCMB ANK.SOSYAL TESİS__ÇANKAYA MAH. GALİP DEDE SOK. ANKARA ÇANKAYA NO:3/</t>
  </si>
  <si>
    <t>BOLU ÇİMENTO SAN. A.Ş.(ANKARA ŞUBE) - KAZAN</t>
  </si>
  <si>
    <t>BOLU ÇİMENTO SAN. A.Ş.KAZAN</t>
  </si>
  <si>
    <t>1289495-BCC-BOLU ÇİMENTO SAN. A.Ş.KAZAN</t>
  </si>
  <si>
    <t>6A62FE1B-7C3B-45ED-8CD2-D124C8CE6ACB</t>
  </si>
  <si>
    <t>45622010112894950062645000</t>
  </si>
  <si>
    <t>40.0478905</t>
  </si>
  <si>
    <t>32.6503721</t>
  </si>
  <si>
    <t>Saray Mah. Gıdacılar Cad. No:23 Kazan Ankara</t>
  </si>
  <si>
    <t>RAŞİT KIZIL</t>
  </si>
  <si>
    <t>İDV ÖZEL BİLKENT İLK VE ORTAOKULU- ÖBİ 2</t>
  </si>
  <si>
    <t>PROMER MÜŞAVİRLİK MÜHENDİSLİK A.Ş.</t>
  </si>
  <si>
    <t>1250857-BCC-İDV ÖZEL BİLKENT İLKOKULU</t>
  </si>
  <si>
    <t>215F2024-BA32-493B-BF2E-AB23D8D63637</t>
  </si>
  <si>
    <t>45622020212508570060713000</t>
  </si>
  <si>
    <t>ÖBİ ÜNİVERSİTELER MAH 1600 CAD. DOĞU KAMPÜS BİLKENT ANKARA ÇANKAYA NO:6/0</t>
  </si>
  <si>
    <t>GÜL ŞEKER</t>
  </si>
  <si>
    <t>TEPE SERVİS - NANO TEKNOLOJİLERİ TEMİZLİK ANKARA</t>
  </si>
  <si>
    <t>ASELSAN BİLKENT MİKRO NANO TEKN. TEMİZLİ</t>
  </si>
  <si>
    <t>1243828-SER-ASELSAN BİLKENT MİKRO NANO TEKN. TEMİZLİ</t>
  </si>
  <si>
    <t>60E6F768-0CC7-4B3C-9576-6B04C3523F76</t>
  </si>
  <si>
    <t>48121020212438280060765000</t>
  </si>
  <si>
    <t>İDV ÖZEL BİLKENT LİSESİ-ÖBİ LİSESİ</t>
  </si>
  <si>
    <t>İDV ÖZEL BİLKENT LİSESİ</t>
  </si>
  <si>
    <t>1250862-BCC-İDV ÖZEL BİLKENT LİSESİ</t>
  </si>
  <si>
    <t>31E104CE-2678-440E-B563-862F556D961F</t>
  </si>
  <si>
    <t>45622020212508620060718000</t>
  </si>
  <si>
    <t>39.8706337</t>
  </si>
  <si>
    <t>32.7644308</t>
  </si>
  <si>
    <t>Üniversiteler Mah. 1600. Cad. No:6 Doğu Kampüs Bilkent Çankaya/Ankara</t>
  </si>
  <si>
    <t>SOTTE SAĞLIK - MEDİKAL PARK A.Ş.</t>
  </si>
  <si>
    <t>MEDİCAL PARK-KEÇİÖREN</t>
  </si>
  <si>
    <t>1345887-BCC-MEDİCAL PARK-KEÇİÖREN</t>
  </si>
  <si>
    <t>DC714B98-EDCF-4F6F-9EA5-F8C136E2C438</t>
  </si>
  <si>
    <t>45622010113458870062380000</t>
  </si>
  <si>
    <t>32.86734824143306</t>
  </si>
  <si>
    <t>Kalaba, 30. Sk., 06120 Keçiören/Ankara</t>
  </si>
  <si>
    <t>OYAK ÇİMETO FABRİKALARI A.Ş. SİNCAN</t>
  </si>
  <si>
    <t>OYAK ÇİMENTO FABRİKALARI A.Ş.(ANKARA)</t>
  </si>
  <si>
    <t>1401930-BCC-OYAK ÇİMENTO FABRİKALARI A.Ş.(ANKARA)</t>
  </si>
  <si>
    <t>35da7c7f-7b54-49c6-b2e6-dc9f44675248</t>
  </si>
  <si>
    <t>45622010114019300062557000</t>
  </si>
  <si>
    <t>40.0484391</t>
  </si>
  <si>
    <t>32.6483616</t>
  </si>
  <si>
    <t>Saray, Gıdacılar Cd. No:23, 06980 Kahramankazan/Ankara</t>
  </si>
  <si>
    <t>TEPE EMLAK YATIRIM İNŞ.VE TİC.A.Ş 365 AVM ANKARA</t>
  </si>
  <si>
    <t>TEPE EMLAK YATIRIM İNŞAAT VE TİCARET A.Ş. 365 AVM</t>
  </si>
  <si>
    <t>1274446-SAV-TEPE EMLAK YATIRIM İNŞAAT VE TİCARET A.Ş</t>
  </si>
  <si>
    <t>DCD30972-6476-4F73-8092-51C7A1EE5D27</t>
  </si>
  <si>
    <t>48001020212744460060731000</t>
  </si>
  <si>
    <t>39.876161</t>
  </si>
  <si>
    <t>32.870050</t>
  </si>
  <si>
    <t>BİRLİK MAHALLESİ 428. CADDE NO :41 YILDIZ ÇANKAYA ANKARA</t>
  </si>
  <si>
    <t>TEPE SERVİS - TEPE PRIME YAŞAM MERK.YÖN.HİZ.</t>
  </si>
  <si>
    <t>1172581-SER-TEPE PRİME DANIŞMA</t>
  </si>
  <si>
    <t>3E730602-2F69-47C4-A6B9-8A458549CEBD</t>
  </si>
  <si>
    <t>48121020211725810060716000</t>
  </si>
  <si>
    <t>39.909903</t>
  </si>
  <si>
    <t>32.755194</t>
  </si>
  <si>
    <t>Tepe Prime Mustafa Kemal Mah. Dumlupınar Blv. No:266 A Blok Asma Kat No:1</t>
  </si>
  <si>
    <t>TAMER ŞENGÜR</t>
  </si>
  <si>
    <t xml:space="preserve">TEPE PRİME TEMİZLİK </t>
  </si>
  <si>
    <t>1172581-SER-TEPE PRİME TEMİZLİK</t>
  </si>
  <si>
    <t>E8E0BAF9-B559-4C88-B291-7D83CCC8044F</t>
  </si>
  <si>
    <t xml:space="preserve">TEPE PRİME YÖNETİM </t>
  </si>
  <si>
    <t>1172581-SER-TEPE PRİME YÖNETİM</t>
  </si>
  <si>
    <t>4543B219-80E8-4F55-9F23-6B3ABBF229CE</t>
  </si>
  <si>
    <t>TEPE SERVİS - TEPE PRIME YAŞAMMERK.YÖN.HİZ.</t>
  </si>
  <si>
    <t>TEPE PRIME TEKNİK BAKIM ONARIM</t>
  </si>
  <si>
    <t>1172581-SER-TEPE PRIME TEKNİK BAKIM ONARIM</t>
  </si>
  <si>
    <t>bcec3d2d-3229-411f-9353-ea0532970034</t>
  </si>
  <si>
    <t>TEPE SERVİS - ANK.LOJ.YAT.AK.TİC.A.Ş. TEMİZLİK</t>
  </si>
  <si>
    <t xml:space="preserve">ANKARA LOJİSTİK YATIRIMLARI VE AK.TEMİZLİ </t>
  </si>
  <si>
    <t>1181823-SER-ANKARA LOJİSTİK YATIRIMLARI VE AK.TEMİZL</t>
  </si>
  <si>
    <t>807CA533-6878-4E90-8F42-903873A67FDA</t>
  </si>
  <si>
    <t>48121010111818230062643000</t>
  </si>
  <si>
    <t>40.108083</t>
  </si>
  <si>
    <t>32.601202</t>
  </si>
  <si>
    <t>Ankara Lojistik Üssü TEM Otoyolu Kazan Gişeler Yanı Fethiye Mah. Kazan/Ankara</t>
  </si>
  <si>
    <t>1181823-SER-ANKARA YURTİÇİ NAKLİYE ANKARA KAZAN TEM.</t>
  </si>
  <si>
    <t>ad8cb28c-484f-4fbc-8da3-b497a3871c7f</t>
  </si>
  <si>
    <t>ODEA BANK A.Ş. ANKARA ŞB</t>
  </si>
  <si>
    <t xml:space="preserve">ODEABANK A.Ş. ANKARA GAZİOSMANPAŞA ŞUBESİ </t>
  </si>
  <si>
    <t>1188307-SAV-ODEABANK A.Ş. ANKARA GAZİOSMANPAŞA ŞUBES</t>
  </si>
  <si>
    <t>D3993E4C-FFFE-43EC-91DB-91E60B39167F</t>
  </si>
  <si>
    <t>48001020211883070060728000</t>
  </si>
  <si>
    <t>39.892019</t>
  </si>
  <si>
    <t>32.870811</t>
  </si>
  <si>
    <t>Kazım Özalp Mahallesi Uğur Mumcu Caddesi No: 16 Çankaya ANKARA</t>
  </si>
  <si>
    <t>GAZİOSMANPAŞA</t>
  </si>
  <si>
    <t xml:space="preserve">ODEABANK A.Ş. ANKARA ŞUBESİ </t>
  </si>
  <si>
    <t>1188307-SAV-ODEABANK A.Ş. ANKARA ŞUBESİ</t>
  </si>
  <si>
    <t>A0A2C237-8B62-49A2-9FFB-700D6B9ACEB3</t>
  </si>
  <si>
    <t>39.910275</t>
  </si>
  <si>
    <t>32.754974</t>
  </si>
  <si>
    <t>Eskişehir Devlet Yolu Dumlupınar Bulvarı 9. Km. B Blok Zemin Kat No: 11 Çankaya</t>
  </si>
  <si>
    <t>HSBC BANK ANKARA ŞUBELERİ</t>
  </si>
  <si>
    <t xml:space="preserve">HSBC BANK A.Ş. ANKARA BAHÇELİEVLER ŞUBE </t>
  </si>
  <si>
    <t>1197324-SAV-HSBC BANK A.Ş. ANKARA BAHÇELİEVLER ŞUBE</t>
  </si>
  <si>
    <t>62F05869-9664-4F2A-8935-DDA75D235B04</t>
  </si>
  <si>
    <t>48001020211973240060724000</t>
  </si>
  <si>
    <t>39.922816</t>
  </si>
  <si>
    <t>32.825691</t>
  </si>
  <si>
    <t>7.Cadde 22/8 Bahçelievler/Ankara</t>
  </si>
  <si>
    <t xml:space="preserve">HSBC BANK A.Ş.TUNALI HİLMİ ŞUBESİ </t>
  </si>
  <si>
    <t>1197324-SAV-HSBC BANK A.Ş.TUNALI HİLMİ ŞUBESİ</t>
  </si>
  <si>
    <t>F8790C5F-64D3-4689-B664-9D50577835B8</t>
  </si>
  <si>
    <t>39.909084</t>
  </si>
  <si>
    <t>32.861967</t>
  </si>
  <si>
    <t>Tunalı Hilmi Caddesi Odeka İş Merkezi No:65/27 Kavaklıdere/Ankara</t>
  </si>
  <si>
    <t>ANKARA TEKNOLOJİLERİ</t>
  </si>
  <si>
    <t>ANKARA TEKNOLOJİLERİ GLŞ. BLG. KUR.VE İŞL.A.Ş. CYBERPARK PLAZA A-B-C BLOK</t>
  </si>
  <si>
    <t>1201266-SAV-ANK. TEK. GLŞ. BLG. KUR.VE İŞL.A.Ş. CYBERPARK A-B-C BLOK</t>
  </si>
  <si>
    <t>c1d73c1b-833d-49e9-a876-6e3907a52f76</t>
  </si>
  <si>
    <t>48001020212012660060786000</t>
  </si>
  <si>
    <t>39.8698289</t>
  </si>
  <si>
    <t>32.7452851</t>
  </si>
  <si>
    <t>ANKARA TEKNOLOJİLERİ CYBERPARK E BLOK</t>
  </si>
  <si>
    <t>1201266-SAV-ANKARA TEKNOLOJİLERİ CYBERPARK E BLOK</t>
  </si>
  <si>
    <t>6DB34285-DE2C-4DE8-84D5-54C48DD756EC</t>
  </si>
  <si>
    <t>ANKARA TEKNOLOJİLERİ GLŞ. BLG. KUR.VE İŞL.A.Ş. CYBERPARK VAKIF BİNASI</t>
  </si>
  <si>
    <t>1201266-SAV-ANK. TEK. GLŞ. BLG. KUR.VE İŞL.A.Ş. CYBERPARK VAKIF BİNASI</t>
  </si>
  <si>
    <t>b5da2298-e599-4863-8607-d5c5b1979b05</t>
  </si>
  <si>
    <t xml:space="preserve">TEPE GRUBU ORTAK ALAN (CYBER) </t>
  </si>
  <si>
    <t>1201266-SAV-TEPE GRUBU ORTAK ALAN (CYBER)</t>
  </si>
  <si>
    <t>8539600D-8143-47E9-96A0-6056A61E026B</t>
  </si>
  <si>
    <t xml:space="preserve">ANKARA TEKNOLOJİLERİ CYBERPARK C1 GİRİŞİ </t>
  </si>
  <si>
    <t>1201266-SAV-ANKARA TEKNOLOJİLERİ CYBERPARK C1 GİRİŞİ</t>
  </si>
  <si>
    <t>7E1FD866-8580-4F6E-87B9-C2594EA9F043</t>
  </si>
  <si>
    <t>ANKARA TEKNOLOJİ GELİŞTİRME BÖLGESİ KURU</t>
  </si>
  <si>
    <t>1201266-SAV-ANKARA TEKNOLOJİ GELİŞTİRME BÖLGESİ KURU</t>
  </si>
  <si>
    <t>425fc2fa-4d4f-400d-96cb-eb108b82d002</t>
  </si>
  <si>
    <t>ANK.TEK.GELİŞ. BÖL.CYBERPLAZA BİLKENT 2.CAD</t>
  </si>
  <si>
    <t>TEPE SERVİS - ÇAĞRI MERKEZİ FAALİYETLERİ</t>
  </si>
  <si>
    <t xml:space="preserve">ENERJİSA PERAKENDE ÇAĞRI MERKEZİ HİZMETİ </t>
  </si>
  <si>
    <t>1203356-SER-ENERJİSA PERAKENDE ÇAĞRI MERKEZİ HİZMETİ</t>
  </si>
  <si>
    <t>310F9823-F012-46AA-B29F-921DC9470AF0</t>
  </si>
  <si>
    <t>82.20.01</t>
  </si>
  <si>
    <t>28220020212033560060742000</t>
  </si>
  <si>
    <t>39.884356</t>
  </si>
  <si>
    <t>32.758325</t>
  </si>
  <si>
    <t>Üniversiteler Mh. 2297. Cad (4.cad.) No: 3/42-87 Bilkent Center Avm Çankaya/Ankara</t>
  </si>
  <si>
    <t>ALPASLAN DEMİRCİ</t>
  </si>
  <si>
    <t xml:space="preserve">İDO ÇAĞRI MERKEZİ HİZMETLERİ </t>
  </si>
  <si>
    <t>1203356-SER-İDO ÇAĞRI MERKEZİ HİZMETLERİ</t>
  </si>
  <si>
    <t>7EF46990-3449-4F79-8390-6F3414F80BCE</t>
  </si>
  <si>
    <t xml:space="preserve">MÜŞTERİ HİZMETLERİ </t>
  </si>
  <si>
    <t>1203356-SER-MÜŞTERİ HİZMETLERİ</t>
  </si>
  <si>
    <t>0B391DD4-B34B-4323-886E-CC93E22D2866</t>
  </si>
  <si>
    <t>PARAŞÜT YAZILIM ÇAĞRI MERKEZİ HİZ.</t>
  </si>
  <si>
    <t>1203356-SER-PARAŞÜT YAZILIM ÇAĞRI MERKEZİ HİZ.</t>
  </si>
  <si>
    <t>1086b807-022f-4531-adf0-46deddbb16fc</t>
  </si>
  <si>
    <t>BİLKENT CENTER AVM Üniversiteler, 06800 Çankaya/Ankara</t>
  </si>
  <si>
    <t>SR DÖNER ÇAĞRI MERKEZİ HİZMETİ</t>
  </si>
  <si>
    <t>1203356-SER-SR DÖNER ÇAĞRI MERKEZİ HİZMETİ</t>
  </si>
  <si>
    <t>de2cef91-49f7-4c2f-996e-a3e47520c9a2</t>
  </si>
  <si>
    <t>1203356-SER-TEPE SERVİS - ÇAĞRI MERKEZİ FAALİYETLERİ</t>
  </si>
  <si>
    <t>096bcdc9-0225-483f-a64e-b0f3060718a0</t>
  </si>
  <si>
    <t>TEPE SERVİS İDARİ BİNA HİZMETLİ KADROSU</t>
  </si>
  <si>
    <t>1203356-SER-TEPE SERVİS İDARİ BİNA HİZMETLİ KADROSU</t>
  </si>
  <si>
    <t>d9ce60de-919c-46ad-8ddc-c5ecdb66e6e0</t>
  </si>
  <si>
    <t>1203356-SER-HOP TEKNOLOJİ ÇAĞRI MERKEZİ HİZMETİ</t>
  </si>
  <si>
    <t>5df8c197-2601-49ea-9ea6-43d10ffbe818</t>
  </si>
  <si>
    <t>AVANSAS OFİS MALZ. TİC. A.Ş. ÇAĞRI MER.</t>
  </si>
  <si>
    <t>1203356-SER-AVANSAS OFİS MALZ. TİC. A.Ş. ÇAĞRI MER.</t>
  </si>
  <si>
    <t>f9765fbf-0a6e-4dbc-ae46-34cca7300da5</t>
  </si>
  <si>
    <t>KOCAELİ KAYAGRUP TOYOTA Ç.M. HİZ.</t>
  </si>
  <si>
    <t>1203356-SER-KOCAELİ KAYAGRUP TOYOTA Ç.M. HİZ.</t>
  </si>
  <si>
    <t>bc2fe97b-5a2f-4a14-9f24-39bac89892e8</t>
  </si>
  <si>
    <t>AYTEMİZ KESİNTİSİZ GÜÇ KAY. A.Ş. ÇAĞRI M</t>
  </si>
  <si>
    <t>1203356-SER-AYTEMİZ KESİNTİSİZ GÜÇ KAY. A.Ş. ÇAĞRI M</t>
  </si>
  <si>
    <t>152c5e44-842f-472f-a699-dd6020d5245d</t>
  </si>
  <si>
    <t>GURUR TOPÇU</t>
  </si>
  <si>
    <t>TEPE SERVİS - CHP GENEL MERKEZİ</t>
  </si>
  <si>
    <t xml:space="preserve">CHP DANIŞMA GÖREVLİSİ HİZMETİ ANKARA </t>
  </si>
  <si>
    <t>1206939-SER-CHP DANIŞMA GÖREVLİSİ HİZMETİ ANKARA</t>
  </si>
  <si>
    <t>D05C9A51-9672-44AD-8E6D-E5D979A91A21</t>
  </si>
  <si>
    <t>73.30.00</t>
  </si>
  <si>
    <t>47330020212069390060736000</t>
  </si>
  <si>
    <t>CHP TESİS YÖNETİM HİZMETİ ANKARA</t>
  </si>
  <si>
    <t>1206939-SER-CHP TEMİZLİK HİZMETİ ANKARA</t>
  </si>
  <si>
    <t>F2BA0749-B555-416B-98AF-9572A44DA378</t>
  </si>
  <si>
    <t>TEPE SERVİS - ODEA BANK ANKARA</t>
  </si>
  <si>
    <t xml:space="preserve">ODEABANK A.Ş. BALGAT ANKARA ŞUBESİ </t>
  </si>
  <si>
    <t>1211208-SER-ODEABANK A.Ş. BALGAT İLETİŞİM MERKEZİ</t>
  </si>
  <si>
    <t>9068a585-4559-4f7e-9db2-6327bde7db9d</t>
  </si>
  <si>
    <t>48121020212112080060737000</t>
  </si>
  <si>
    <t>39.904774034087026</t>
  </si>
  <si>
    <t>32.816524870779084</t>
  </si>
  <si>
    <t>EHLİBEYT MAH.CEYHUN ATIF KANSU CAD.ATA P LAZA NO:106A BALGAT ÇANKAYA/ANKARA</t>
  </si>
  <si>
    <t xml:space="preserve">ODEABANK A.Ş. ANKARA KURUMSAL ŞUBESİ </t>
  </si>
  <si>
    <t>1211208-SER-ODEABANK A.Ş. ANKARA KURUMSAL ŞUBESİ</t>
  </si>
  <si>
    <t>791A3B48-9E58-4763-AD21-E4F16225AAB0</t>
  </si>
  <si>
    <t>39.909005</t>
  </si>
  <si>
    <t>32.755281</t>
  </si>
  <si>
    <t>Dumlupınar Mah. Eskişehir Devlet Yolu 9.km Tepe Prime İş Merkezi B Blok</t>
  </si>
  <si>
    <t xml:space="preserve">ODEABANK A.Ş. G.O.P. ANKARA ŞUBESİ </t>
  </si>
  <si>
    <t>1211208-SER-ODEABANK A.Ş. G.O.P. ANKARA ŞUBESİ</t>
  </si>
  <si>
    <t>503818ae-2984-4bad-a4fd-313b1854a9f0</t>
  </si>
  <si>
    <t>39.965091</t>
  </si>
  <si>
    <t>TEPE SERVİS - TEPE İNŞAAT ANKARA</t>
  </si>
  <si>
    <t>1213313-SER-AVANSAS OFİS MALZ. TİC. A.Ş. ÇAĞRI MER.</t>
  </si>
  <si>
    <t>13f329ca-05b4-4724-b4cc-320fd16469d8</t>
  </si>
  <si>
    <t>48121020212133130060708000</t>
  </si>
  <si>
    <t>39.869757</t>
  </si>
  <si>
    <t>32.742837</t>
  </si>
  <si>
    <t>NURAN ŞAHİN</t>
  </si>
  <si>
    <t>TEPE İNŞAAT GENEL MÜDÜRLÜK TEMİZLİK HİZM</t>
  </si>
  <si>
    <t>1213313-SER-TEPE İNŞAAT GENEL MÜDÜRLÜK TEMİZLİK HİZM</t>
  </si>
  <si>
    <t>bac025d4-42af-4991-8b67-d74fe4dae7b1</t>
  </si>
  <si>
    <t>BANKA HAVUZ PROJESİ SAMSUN 8000.TEM.02.3-55</t>
  </si>
  <si>
    <t>1213313-SER-BANKA HAVUZ PROJESİ SAMSUN 8000.TEM.02.3-55</t>
  </si>
  <si>
    <t>11dd6e72-4bb7-4fb4-906e-ee7c617623ed</t>
  </si>
  <si>
    <t>BANKA HAVUZ PROJESİ ADANA 8000.TEM.02.3-01</t>
  </si>
  <si>
    <t>1213313-SER-BANKA HAVUZ PROJESİ ADANA 8000.TEM.02.3-01</t>
  </si>
  <si>
    <t>1206551b-9ce3-4da2-8b3b-59c647789e94</t>
  </si>
  <si>
    <t>BANKA HAVUZ PROJESİ ANKARA 8000.TEM.02.3-06</t>
  </si>
  <si>
    <t>1213313-SER-BANKA HAVUZ PROJESİ ANKARA 8000.TEM.02.3-06</t>
  </si>
  <si>
    <t>50e7f6a0-af0d-48c8-a9fb-26c2b3df9233</t>
  </si>
  <si>
    <t>1213313-SER-ENERJİSA PERAKENDE ÇAĞRI MERKEZİ HİZMETİ</t>
  </si>
  <si>
    <t>30a312f6-57a1-481c-b95a-3b1c2daa8057</t>
  </si>
  <si>
    <t>1213313-SER-HOP TEKNOLOJİ ÇAĞRI MERKEZİ HİZMETİ</t>
  </si>
  <si>
    <t>a706b315-e978-460c-9bbb-3dc06453de85</t>
  </si>
  <si>
    <t>1213313-SER-İDO ÇAĞRI MERKEZİ HİZMETLERİ</t>
  </si>
  <si>
    <t>8921009e-8a9d-49b6-a415-5f50ee7f0668</t>
  </si>
  <si>
    <t>METEKSAN SAVUNMA A.Ş.</t>
  </si>
  <si>
    <t>1213313-SER-METEKSAN SAVUNMA A.Ş.</t>
  </si>
  <si>
    <t>9440dee8-41d7-4fa4-a421-54f2cc1123b0</t>
  </si>
  <si>
    <t>1213313-SER-MÜŞTERİ HİZMETLERİ</t>
  </si>
  <si>
    <t>88f99890-300a-458f-bf8a-d101e73c7d83</t>
  </si>
  <si>
    <t>YAPI VE KREDİ BANKASI A.Ş.POLATLI ŞB.</t>
  </si>
  <si>
    <t>YAPIKREDİ BANKASI A.Ş. POLATLI</t>
  </si>
  <si>
    <t>1435674-SAV-YAPIKREDİ BANKASI A.Ş. POLATLI</t>
  </si>
  <si>
    <t>e084ac1e-8f51-4432-9083-8cf26b8df932</t>
  </si>
  <si>
    <t>48001010114356740061845000</t>
  </si>
  <si>
    <t>39,58339</t>
  </si>
  <si>
    <t>32,14429</t>
  </si>
  <si>
    <t>Cumhuriyet Mah. Eti Cad. No:24 Polatlı / Ankara</t>
  </si>
  <si>
    <t>POLATLI</t>
  </si>
  <si>
    <t>YAPI VE KREDİ BANKASI A.Ş.GÖLBAŞI ŞB.</t>
  </si>
  <si>
    <t>YAPIKREDİ BANKASI A.Ş. GÖLBAŞI</t>
  </si>
  <si>
    <t>1356091-SAV-YAPIKREDİ BANKASI A.Ş. GÖLBAŞI</t>
  </si>
  <si>
    <t>3a44c60e-d972-41e4-83ff-f92d8fab25de</t>
  </si>
  <si>
    <t>48001020213560910062202000</t>
  </si>
  <si>
    <t xml:space="preserve">39.79398 </t>
  </si>
  <si>
    <t xml:space="preserve"> 32.80724</t>
  </si>
  <si>
    <t>Şafak Mah. 914. Sok. No:1/11 Gölbaşı / Ankara</t>
  </si>
  <si>
    <t>1213313-SER-PARAŞÜT YAZILIM ÇAĞRI MERKEZİ HİZ.</t>
  </si>
  <si>
    <t>4a0847ff-ddfc-4b1b-87cd-9b840b91f984</t>
  </si>
  <si>
    <t>1213313-SER-SR DÖNER ÇAĞRI MERKEZİ HİZMETİ</t>
  </si>
  <si>
    <t>7337d473-822a-4c4e-94d7-913ac00d85a5</t>
  </si>
  <si>
    <t>ING BANK KIZILAY ŞB. ANKARA</t>
  </si>
  <si>
    <t xml:space="preserve">ING BANK A.Ş. ANKARA KIZILAY ŞUBESİ </t>
  </si>
  <si>
    <t>1214396-SAV-ING BANK A.Ş. ANKARA KIZILAY ŞUBESİ</t>
  </si>
  <si>
    <t>0AB3198B-3D8E-40D5-A41E-765677F5F499</t>
  </si>
  <si>
    <t>48001020212143960060724000</t>
  </si>
  <si>
    <t>39.921832</t>
  </si>
  <si>
    <t>32.857638</t>
  </si>
  <si>
    <t>Ziya Gökalp Cad. 17 / A Kızılay /  Ankara</t>
  </si>
  <si>
    <t>YAPI VE KREDİ BANKASI A.Ş.KAHRAMANKAZAN ŞB.</t>
  </si>
  <si>
    <t>YAPIKREDİ BANKASI A.Ş. KAHRAMANKAZAN</t>
  </si>
  <si>
    <t>1437760-SAV-YAPIKREDİ BANKASI A.Ş. KAHRAMANKAZAN</t>
  </si>
  <si>
    <t>b8c91647-c481-4a2d-a05b-55df1e93ab49</t>
  </si>
  <si>
    <t>48001010114377600062694000</t>
  </si>
  <si>
    <t>40,20132</t>
  </si>
  <si>
    <t>32,68345</t>
  </si>
  <si>
    <t>ATATÜRK MAH. ANKARA BULV. NO:67/A-B KAHRAMANKAZAN/ANKARA</t>
  </si>
  <si>
    <t xml:space="preserve">ING BANK A.Ş. ANKARA TUNALI HİLMİ ŞUBESİ </t>
  </si>
  <si>
    <t>1214396-SAV-ING BANK A.Ş. ANKARA TUNALI HİLMİ ŞUBESİ</t>
  </si>
  <si>
    <t>26401AC8-56BB-45DA-B83E-B277FD297E07</t>
  </si>
  <si>
    <t>39.9068143</t>
  </si>
  <si>
    <t>32.8610973</t>
  </si>
  <si>
    <t xml:space="preserve">Barbaros Mahallesi Buğday Sokak No:2A 06700 Kavaklıdere/ANKARA </t>
  </si>
  <si>
    <t xml:space="preserve">ING BANK A.Ş. ANKARA ÜMİTKÖY ŞUBESİ </t>
  </si>
  <si>
    <t>1214396-SAV-ING BANK A.Ş. ANKARA ÜMİTKÖY ŞUBESİ</t>
  </si>
  <si>
    <t>C23B768E-ABFB-4D6A-8B51-9ABF4F3F2E11</t>
  </si>
  <si>
    <t>39.8929195</t>
  </si>
  <si>
    <t>Osmanağa Konakları 8. Cad. No: 9 Ümitköy - Yenimahalle / Ankara</t>
  </si>
  <si>
    <t>AKBANK T.A.Ş. ÇANKAYA ŞUBELERİ</t>
  </si>
  <si>
    <t>AKBANK T.A.Ş. AŞAĞI AYRANCI ŞB ANKARA</t>
  </si>
  <si>
    <t>1226891-SAV-AKBANK T.A.Ş. AŞAĞI AYRANCI ŞB ANKARA</t>
  </si>
  <si>
    <t>C06C088A-CBCB-4793-A0F6-ABCC34D4F858</t>
  </si>
  <si>
    <t>48001020212268910060706000</t>
  </si>
  <si>
    <t>39.901742</t>
  </si>
  <si>
    <t>32.853398</t>
  </si>
  <si>
    <t>GÜVENLİK CD.NO.77AŞAĞIAYRANCI/ANK</t>
  </si>
  <si>
    <t>AKBANK T.A.Ş. BAHÇELİEVLER ŞB ANKARA</t>
  </si>
  <si>
    <t>1226891-SAV-AKBANK T.A.Ş. BAHÇELİEVLER ŞB</t>
  </si>
  <si>
    <t>260ACF8C-432C-4BCB-9A00-8F584E9AEE43</t>
  </si>
  <si>
    <t>39.922521</t>
  </si>
  <si>
    <t>32.826187</t>
  </si>
  <si>
    <t>AŞKABAT CD.N:23/AÇANKAYA</t>
  </si>
  <si>
    <t>AKBANK T.A.Ş. BAKANLIKLAR ŞB ANKARA</t>
  </si>
  <si>
    <t>1226891-SAV-AKBANK T.A.Ş. BAKANLIKLAR ŞB</t>
  </si>
  <si>
    <t>8005CA2D-F893-48B9-930E-F46F233EE1F8</t>
  </si>
  <si>
    <t>39.914945</t>
  </si>
  <si>
    <t>32.854924</t>
  </si>
  <si>
    <t>Atatürk Bulv. No : 147 Çankaya</t>
  </si>
  <si>
    <t>AKBANK T.A.Ş. BALGAT ŞB ANKARA</t>
  </si>
  <si>
    <t>1226891-SAV-AKBANK T.A.Ş. BALGAT ŞB</t>
  </si>
  <si>
    <t>549EB8E1-D35E-4050-B3B5-B8409A128A8D</t>
  </si>
  <si>
    <t>39.896764</t>
  </si>
  <si>
    <t>32.817245</t>
  </si>
  <si>
    <t>EHLİBEYT MAH.CEYHUN ATIF KANSU CAD.ATA P LAZA NO:100/V BALGAT ANKARA</t>
  </si>
  <si>
    <t>AKBANK T.A.Ş. BAŞKENT BÖLGE MÜDÜRLÜĞÜ ANKARA</t>
  </si>
  <si>
    <t>1226891-SAV-AKBANK T.A.Ş. BAŞKENT BÖLGE MÜDÜRLÜĞÜ</t>
  </si>
  <si>
    <t>7F7A286C-2550-430E-8484-9ADB08D2819A</t>
  </si>
  <si>
    <t>39.923864</t>
  </si>
  <si>
    <t>32.854017</t>
  </si>
  <si>
    <t>ATATÜRK BULVARI NO:68/AÇANKAYA</t>
  </si>
  <si>
    <t>AKBANK T.A.Ş. CEBECİ ŞB ANKARA</t>
  </si>
  <si>
    <t>1226891-SAV-AKBANK T.A.Ş. CEBECİ ŞB ANKARA</t>
  </si>
  <si>
    <t>43C751AA-8E68-4156-9305-A2E92BFC5D17</t>
  </si>
  <si>
    <t>39.934055</t>
  </si>
  <si>
    <t>32.879709</t>
  </si>
  <si>
    <t>Mamak Cad. No : 3/9 Dikimevi</t>
  </si>
  <si>
    <t>AKBANK T.A.Ş. ÇANKAYA ŞB ANKARA</t>
  </si>
  <si>
    <t>1226891-SAV-AKBANK T.A.Ş. ÇANKAYA ŞB</t>
  </si>
  <si>
    <t>D4B51BEE-7663-4A0A-B581-C42F72486452</t>
  </si>
  <si>
    <t>39.885272</t>
  </si>
  <si>
    <t>32.853597</t>
  </si>
  <si>
    <t>HOŞDERE CD. NO:197/AÇANKAYA</t>
  </si>
  <si>
    <t>HOŞDERE</t>
  </si>
  <si>
    <t xml:space="preserve">AKBANK T.A.Ş. ÇUKURAMBAR/ANKARA ŞB </t>
  </si>
  <si>
    <t>1226891-SAV-AKBANK T.A.Ş. ÇUKURAMBAR/ANKARA ŞB</t>
  </si>
  <si>
    <t>692E26A6-1967-4BAA-8C89-F4A837422E7B</t>
  </si>
  <si>
    <t>39.901666</t>
  </si>
  <si>
    <t>32.808731</t>
  </si>
  <si>
    <t>KIZILIRMAK MAH. 41.CAD. SELİN SİTESİ NO: 1/38 ÇUKURAMBAR ÇANKAYA ANKARA</t>
  </si>
  <si>
    <t>ÇUKURAMBAR</t>
  </si>
  <si>
    <t>AKBANK T.A.Ş. DİKMEN ŞB ANKARA</t>
  </si>
  <si>
    <t>1226891-SAV-AKBANK T.A.Ş. DİKMEN ŞB</t>
  </si>
  <si>
    <t>EE611C02-90CA-4F72-9AE3-017BC86E48BA</t>
  </si>
  <si>
    <t>39.876471</t>
  </si>
  <si>
    <t>32.835112</t>
  </si>
  <si>
    <t xml:space="preserve">DİKMEN CD. NO:304/5 ÇANKAYA/ANKARA </t>
  </si>
  <si>
    <t>DİKMEN</t>
  </si>
  <si>
    <t>AKBANK T.A.Ş. EMEK ŞB ANKARA</t>
  </si>
  <si>
    <t>1226891-SAV-AKBANK T.A.Ş. EMEK ŞB</t>
  </si>
  <si>
    <t>33FBA26B-273C-4A96-A835-4D33A871E705</t>
  </si>
  <si>
    <t>39.921012</t>
  </si>
  <si>
    <t>32.817697</t>
  </si>
  <si>
    <t xml:space="preserve">BİŞKEK CAD.NO:229/AÇANKAYA </t>
  </si>
  <si>
    <t>AKBANK T.A.Ş. GAZİOSMANPAŞA ŞB ANKARA</t>
  </si>
  <si>
    <t>1226891-SAV-AKBANK T.A.Ş. GAZİOSMANPAŞA ŞB</t>
  </si>
  <si>
    <t>03B66A5D-7000-41D8-B36B-3DCFAC7B6746</t>
  </si>
  <si>
    <t>32.872861</t>
  </si>
  <si>
    <t>UĞUR MUMCU CD. NO:27 GAZİOSMANPAŞAÇANKAY A / ANKARA</t>
  </si>
  <si>
    <t>AKBANK T.A.Ş. KAVAKLIDERE ŞB ANKARA</t>
  </si>
  <si>
    <t>1226891-SAV-AKBANK T.A.Ş. KAVAKLIDERE ŞB</t>
  </si>
  <si>
    <t>CA900105-7193-4E8F-8393-CF110DD2C3EF</t>
  </si>
  <si>
    <t>39.904093</t>
  </si>
  <si>
    <t>32.860097</t>
  </si>
  <si>
    <t xml:space="preserve">TUNALIHİLMİ CD. NO:102/A ÇANKAYA  </t>
  </si>
  <si>
    <t>AKBANK T.A.Ş. KIZILAY ŞB ANKARA</t>
  </si>
  <si>
    <t>1226891-SAV-AKBANK T.A.Ş. KIZILAY ŞB ANKARA</t>
  </si>
  <si>
    <t>3C1869AA-C02D-4425-8317-90193A31A2F9</t>
  </si>
  <si>
    <t>39.921122</t>
  </si>
  <si>
    <t>32.852496</t>
  </si>
  <si>
    <t xml:space="preserve">GAZİ M.KEMAL BULVARI NO:5 ÇANKAYA </t>
  </si>
  <si>
    <t>AKBANK T.A.Ş. KÜÇÜKESAT ŞB ANKARA</t>
  </si>
  <si>
    <t>1226891-SAV-AKBANK T.A.Ş. KÜÇÜKESAT ŞB</t>
  </si>
  <si>
    <t>525561B5-689C-4709-B004-4BD4B0AB83B1</t>
  </si>
  <si>
    <t>39.909219</t>
  </si>
  <si>
    <t>32.863627</t>
  </si>
  <si>
    <t>ESAT CD. NO:72/21ÇANKAYA</t>
  </si>
  <si>
    <t>AKBANK T.A.Ş. MALTEPE ŞB ANKARA</t>
  </si>
  <si>
    <t>1226891-SAV-AKBANK T.A.Ş. MALTEPE ŞB</t>
  </si>
  <si>
    <t>AD37AEB3-0DAC-472C-86EE-A7A359490752</t>
  </si>
  <si>
    <t>39.930986</t>
  </si>
  <si>
    <t>32.844098</t>
  </si>
  <si>
    <t>GAZİ M.KEMAL BULV.NO:95/AÇANKAYA</t>
  </si>
  <si>
    <t>YAPI VE KREDİ BANKASI A.Ş.ÇANKIRI ŞB.</t>
  </si>
  <si>
    <t>YAPIKREDİ BANKASI A.Ş. ÇANKIRI</t>
  </si>
  <si>
    <t>1024674-SAV-YAPIKREDİ BANKASI A.Ş. ÇANKIRI</t>
  </si>
  <si>
    <t>a86d3679-68b7-48ba-9c1f-e61a54c9bcc9</t>
  </si>
  <si>
    <t>48001010110246740180173000</t>
  </si>
  <si>
    <t xml:space="preserve">40.59924 </t>
  </si>
  <si>
    <t>33.61885</t>
  </si>
  <si>
    <t>CUMHURİYET MAH. ELİF CAD. NO:32/E-32/F MERKEZ/ÇANKIRI</t>
  </si>
  <si>
    <t>AKBANK T.A.Ş. MİTHATPAŞA ŞB ANKARA</t>
  </si>
  <si>
    <t>1226891-SAV-AKBANK T.A.Ş. MİTHATPAŞA ŞB</t>
  </si>
  <si>
    <t>A211B6C9-5D80-4A1E-AF12-6B1F4BF28B41</t>
  </si>
  <si>
    <t>39.923334</t>
  </si>
  <si>
    <t>32.857609</t>
  </si>
  <si>
    <t>FİDANLIK MAH.MİTHATPAŞA CAD.NO:29 ÇANKAYA /ANKARA</t>
  </si>
  <si>
    <t>AKBANK T.A.Ş. NECATİBEY ŞB ANKARA</t>
  </si>
  <si>
    <t>1226891-SAV-AKBANK T.A.Ş. NECATİBEY ŞB</t>
  </si>
  <si>
    <t>E1990CA8-1B47-43B1-9EA4-2FD125803AC5</t>
  </si>
  <si>
    <t>32.851764</t>
  </si>
  <si>
    <t>NECATİBEY CD. NO:36/A ÇANKAYA</t>
  </si>
  <si>
    <t>AKBANK T.A.Ş. NENEHATUN ŞB ANKARA</t>
  </si>
  <si>
    <t>1226891-SAV-AKBANK T.A.Ş. NENEHATUN ŞB</t>
  </si>
  <si>
    <t>51F8FEC9-E744-4A5D-AAB9-61C92F4D058D</t>
  </si>
  <si>
    <t>39.897342</t>
  </si>
  <si>
    <t>32.867338</t>
  </si>
  <si>
    <t>FİLİSTİN CADDESİ NO:4 GAZİOSMANPAŞA ÇANK AYA, ANKARA</t>
  </si>
  <si>
    <t>YAPI VE KREDİ BANKASI A.Ş.ÇUBUK ŞB.</t>
  </si>
  <si>
    <t>YAPIKREDİ BANKASI A.Ş. ÇUBUK</t>
  </si>
  <si>
    <t>1435958-SAV-YAPIKREDİ BANKASI A.Ş. ÇUBUK</t>
  </si>
  <si>
    <t>9a741847-f998-4a54-961f-8cb21f80a921</t>
  </si>
  <si>
    <t>48001010114359580060838000</t>
  </si>
  <si>
    <t xml:space="preserve">40.23899 </t>
  </si>
  <si>
    <t xml:space="preserve"> 33.02916</t>
  </si>
  <si>
    <t>Yavuzselim Mah. Atatürk Cad. No:7/A Çubuk / Ankara</t>
  </si>
  <si>
    <t xml:space="preserve">AKBANK T.A.Ş. ÖZEL BANKACILIK ANKARA ŞB </t>
  </si>
  <si>
    <t>1226891-SAV-AKBANK T.A.Ş. ÖZEL BANKACILIK ANKARA ŞB</t>
  </si>
  <si>
    <t>E498FF6B-8135-4548-B5DE-B1F0C8D9F842</t>
  </si>
  <si>
    <t>39.897196</t>
  </si>
  <si>
    <t>32.866002</t>
  </si>
  <si>
    <t>GAZİOSMANPAŞA MAH. ARJANTİN CAD. NO:44 Ç ANKAYA</t>
  </si>
  <si>
    <t>AKBANK T.A.Ş. TANDOĞAN ŞB ANKARA</t>
  </si>
  <si>
    <t>1226891-SAV-AKBANK T.A.Ş. TANDOĞAN ŞB</t>
  </si>
  <si>
    <t>F6143872-C108-402A-AA4A-6A4D2D9CE280</t>
  </si>
  <si>
    <t>39.929144</t>
  </si>
  <si>
    <t>32.835170</t>
  </si>
  <si>
    <t>DEGAULLE CD.NO:9 ÇANKAYA</t>
  </si>
  <si>
    <t>AKBANK T.A.Ş. ÜMİTKÖY ŞB ANKARA</t>
  </si>
  <si>
    <t>1226891-SAV-AKBANK T.A.Ş. ÜMİTKÖY ŞB</t>
  </si>
  <si>
    <t>B4921F81-1AE4-47A8-989E-501F22963EBD</t>
  </si>
  <si>
    <t>39.889417</t>
  </si>
  <si>
    <t>32.696370</t>
  </si>
  <si>
    <t>ÇAYYOLU MAH.8.CADDE 16.SOKAKHEKİMKÖY SİT ESİ NO:3 ÜMİTKÖY</t>
  </si>
  <si>
    <t>AKBANK T.A.Ş. YENİŞEHİR ŞB ANKARA</t>
  </si>
  <si>
    <t>1226891-SAV-AKBANK T.A.Ş. YENİŞEHİR ŞB</t>
  </si>
  <si>
    <t>E2DEA76A-A3FE-4AA6-9279-8AC828A014EF</t>
  </si>
  <si>
    <t>39.923905</t>
  </si>
  <si>
    <t>32.854027</t>
  </si>
  <si>
    <t>AKBANK T.A.Ş. YILDIZ ŞB ANKARA</t>
  </si>
  <si>
    <t>1226891-SAV-AKBANK T.A.Ş. YILDIZ ŞB</t>
  </si>
  <si>
    <t>E05F7FE7-33CA-46E4-9874-7FF301A9284A</t>
  </si>
  <si>
    <t>39.871695</t>
  </si>
  <si>
    <t>32.860498</t>
  </si>
  <si>
    <t>TURAN GÜNEŞ BULVARI NO:52/B ÇANKAYA ANKARA</t>
  </si>
  <si>
    <t>TEPE SERVİS - BİLKENT ENERJİ ÜRETİM ANKARA</t>
  </si>
  <si>
    <t>BİLENERJİ BİLKENT ENERJİ ÜRETİM SAN.VE T</t>
  </si>
  <si>
    <t>1226989-SER-BİLENERJİ BİLKENT ENERJİ ÜRETİM SAN.VE T</t>
  </si>
  <si>
    <t>1b26b2de-c1ca-46dc-a253-d9a51cb3619c</t>
  </si>
  <si>
    <t>48121020212269890060707000</t>
  </si>
  <si>
    <t>39.8723646</t>
  </si>
  <si>
    <t>32.7429538</t>
  </si>
  <si>
    <t>BİLENERJİ BİLKENT ÇANKAYA ANKARA</t>
  </si>
  <si>
    <t xml:space="preserve">ASELSAN BİLKENT MİKRO NANO TEKN. TEMİZLİK HİZMETİ </t>
  </si>
  <si>
    <t>1226989-SER-ASELSAN BİLKENT MİKRO NANO TEKN. TEMİZLİ</t>
  </si>
  <si>
    <t>f21f3f07-fcf9-4739-a213-ab28dcee5dfa</t>
  </si>
  <si>
    <t>39.867708</t>
  </si>
  <si>
    <t>32.747089</t>
  </si>
  <si>
    <t>TEPE SERVİS - BİLKENT HOLDİNGTEMİZLİK HİZM.ANKARA</t>
  </si>
  <si>
    <t>1239652-SER-AYTEMİZ KESİNTİSİZ GÜÇ KAY. A.Ş. ÇAĞRI M</t>
  </si>
  <si>
    <t>2dbf568f-4236-4b3b-865a-6e9f63fb1efc</t>
  </si>
  <si>
    <t>48121020212396520060760000</t>
  </si>
  <si>
    <t>39.869579</t>
  </si>
  <si>
    <t>32.742247</t>
  </si>
  <si>
    <t>Beytepeköyü yolu no:5 B blok  Bilkent/ Çankaya/ ANKARA</t>
  </si>
  <si>
    <t>TEPE SERVİS - BİLKENT HOLDİNG TEMİZLİK HİZM.ANKARA</t>
  </si>
  <si>
    <t xml:space="preserve">BİLKENT HOLDİNG A.Ş. B BLOK TEMİZLİK HİZMETİ </t>
  </si>
  <si>
    <t>1239652-SER-BİLKENT HOLDİNG A.Ş. A BLOK TEMİZLİK HİZ</t>
  </si>
  <si>
    <t>B6D62D5E-6100-44C9-BE29-988586ACA885</t>
  </si>
  <si>
    <t>1239652-SER-AVANSAS OFİS MALZ. TİC. A.Ş. ÇAĞRI MER.</t>
  </si>
  <si>
    <t>0a90e6dc-5bd9-4462-9da8-c697ad3853f6</t>
  </si>
  <si>
    <t>1239652-SER-KOCAELİ KAYAGRUP TOYOTA Ç.M. HİZ.</t>
  </si>
  <si>
    <t>6a022f11-3ddb-439a-b7a9-e7cdff1092aa</t>
  </si>
  <si>
    <t>1239652-SER-ENERJİSA PERAKENDE ÇAĞRI MERKEZİ HİZMETİ</t>
  </si>
  <si>
    <t>5c833ec5-1360-4dc6-bfe7-e8d9a27e42ef</t>
  </si>
  <si>
    <t>1239652-SER-HOP TEKNOLOJİ ÇAĞRI MERKEZİ HİZMETİ</t>
  </si>
  <si>
    <t>3488353f-5726-43c3-a517-b41a6a951d3b</t>
  </si>
  <si>
    <t>1239652-SER-İDO ÇAĞRI MERKEZİ HİZMETLERİ</t>
  </si>
  <si>
    <t>bf74e6c7-a295-46ce-9d71-3d31fc442734</t>
  </si>
  <si>
    <t>1239652-SER-MÜŞTERİ HİZMETLERİ</t>
  </si>
  <si>
    <t>00b94a39-7573-4cf2-aff4-a200dd2bb579</t>
  </si>
  <si>
    <t>1239652-SER-PARAŞÜT YAZILIM ÇAĞRI MERKEZİ HİZ.</t>
  </si>
  <si>
    <t>32d04899-7afa-41b1-92b6-d2604065157b</t>
  </si>
  <si>
    <t>1239652-SER-SR DÖNER ÇAĞRI MERKEZİ HİZMETİ</t>
  </si>
  <si>
    <t>b3827efe-5f87-4396-aaf9-5fdbc24e9518</t>
  </si>
  <si>
    <t>1239652-SER-TEPE SERVİS - BİLKENT HOLDİNGTEMİZLİK HİZM.ANKARA</t>
  </si>
  <si>
    <t>ab9901c2-79f0-4796-9d35-a47b74e5392a</t>
  </si>
  <si>
    <t>OSTİM OSB ANKARA</t>
  </si>
  <si>
    <t>Ostim Organize Sanayi Guvenlik Ankara MG</t>
  </si>
  <si>
    <t>1239720-SAV-Ostim Organize Sanayi Guvenlik Ankara</t>
  </si>
  <si>
    <t>BA833FF9-E247-4727-B8E0-092A5F0D8A7A</t>
  </si>
  <si>
    <t>48001010112397200062131000</t>
  </si>
  <si>
    <t>39.9736208</t>
  </si>
  <si>
    <t>32.7453103</t>
  </si>
  <si>
    <t xml:space="preserve">100. YIL BULV. NO:101/A OSTİM </t>
  </si>
  <si>
    <t>FATİH ÇELİKTENER</t>
  </si>
  <si>
    <t xml:space="preserve">Ostim Organize Sanayi Guvenlik Ankara </t>
  </si>
  <si>
    <t>39.97391128540039</t>
  </si>
  <si>
    <t>32.74531936645508</t>
  </si>
  <si>
    <t>100.Yıl Bulvarı No:99 Ostim/Ankara</t>
  </si>
  <si>
    <t>MARMARA MUTFAK 2 - İ.D. BİLKENT ÜNİV. REKTÖRLÜĞÜ</t>
  </si>
  <si>
    <t>İHSAN DOĞRAMACI BILK.ÜNİV.MARMARA RESTAURANT</t>
  </si>
  <si>
    <t>1249838-BCC-İHSAN DOĞRAMACI BILK.ÜNİV.MARMARA RESTAU</t>
  </si>
  <si>
    <t>9F72908F-AE88-4FD3-A803-7D329A8846AF</t>
  </si>
  <si>
    <t>45622020212498380060761000</t>
  </si>
  <si>
    <t>39.8713567</t>
  </si>
  <si>
    <t>32.7641998</t>
  </si>
  <si>
    <t>Bilkent Üniversiteler Mah. 1609.Sok. No:10  Çankaya Ankara</t>
  </si>
  <si>
    <t>SERAP ÇALIŞKAN</t>
  </si>
  <si>
    <t>İHSAN DOĞRAMACI BİLKENT ÜNİV. KUMANYA HİZMET</t>
  </si>
  <si>
    <t>1249838-BCC-İHSAN DOĞRAMACI BİLKENT ÜNİV. KUMANYA Hİ</t>
  </si>
  <si>
    <t>ee2f6720-f19a-4cff-b8a6-829e26ab1388</t>
  </si>
  <si>
    <t>MARMARA MUTFAK</t>
  </si>
  <si>
    <t>1249838-BCC-MARMARA MUTFAK</t>
  </si>
  <si>
    <t>D5425107-E788-4D7E-A88D-7E56E68B476E</t>
  </si>
  <si>
    <t>1249838-BCC-MARMARA MUTFAK 2 - İ.D. BİLKENT ÜNİV. REKTÖRLÜĞÜ</t>
  </si>
  <si>
    <t>d71d9779-4179-4f15-a735-72188a20512b</t>
  </si>
  <si>
    <t>MSSF 2 - BİLK.ÜNİV. MÜZİK VE SAHNE SANATLARI FAK.</t>
  </si>
  <si>
    <t>İHSAN DOĞRAMACI BILK.ÜNİV MERKEZ DESTEK</t>
  </si>
  <si>
    <t>1249839-BCC-İHSAN DOĞRAMACI BILK.ÜNİV MERKEZ DESTEK</t>
  </si>
  <si>
    <t>F14E466D-4205-4BC6-89E2-25BAE78D3E05</t>
  </si>
  <si>
    <t>45622020212498390060762000</t>
  </si>
  <si>
    <t>39.873767</t>
  </si>
  <si>
    <t>32.761281</t>
  </si>
  <si>
    <t>MSSF ÜNİVERSİTELER MAHALLESİ 1609.SOKAK BİLKENT ÜNİVERSİTESİ ANKARA</t>
  </si>
  <si>
    <t>ALPER ŞENER</t>
  </si>
  <si>
    <t>MÜZİK FAKÜLTESİ (MSSF-TABLDOT)</t>
  </si>
  <si>
    <t>1249839-BCC-MÜZİK FAKÜLTESİ (MSSF-TABLDOT)</t>
  </si>
  <si>
    <t>d566dffc-12db-4170-89aa-3d6579d1ee24</t>
  </si>
  <si>
    <t>MÜZİK HAZIRLIK OKULU</t>
  </si>
  <si>
    <t>1249839-BCC-MÜZİK HAZIRLIK OKULU</t>
  </si>
  <si>
    <t>603a75e9-d313-4511-b00c-aac1ced2162a</t>
  </si>
  <si>
    <t>39.867283</t>
  </si>
  <si>
    <t>32.749884</t>
  </si>
  <si>
    <t>BİLKENT ÜNİVERSİTESİ Üniversiteler, 06800 Çankaya/Ankara</t>
  </si>
  <si>
    <t>DESTEK YEMEKHANESİ 2 - doğu mutfak</t>
  </si>
  <si>
    <t>DOĞU MUTFAK - İDARİ</t>
  </si>
  <si>
    <t>1249840-BCC-DOĞU MUTFAK - İDARİ</t>
  </si>
  <si>
    <t>134633D4-5917-4F72-A623-62E9AE957DE0</t>
  </si>
  <si>
    <t>45622020212498400060763000</t>
  </si>
  <si>
    <t>Üniversiteler Mah. 1 Cad. Doğu Kampüs Çankaya/ANKARA</t>
  </si>
  <si>
    <t>DOĞU MUTFAK - ÜRETİM</t>
  </si>
  <si>
    <t>1249840-BCC-DOĞU MUTFAK - ÜRETİM</t>
  </si>
  <si>
    <t>444583BF-C3B4-44E9-89CF-2E06F94A60D9</t>
  </si>
  <si>
    <t>DOĞU MUTFAK TAŞIYICILAR</t>
  </si>
  <si>
    <t>1249840-BCC-DOĞU MUTFAK TAŞIYICILAR</t>
  </si>
  <si>
    <t>411a3637-ebc5-4ae4-afb5-00c2fa928a0d</t>
  </si>
  <si>
    <t>1249840-BCC-DESTEK YEMEKHANESİ 2 - doğu mutfak</t>
  </si>
  <si>
    <t>3278465b-de2f-4970-9a8d-e7086e823fdf</t>
  </si>
  <si>
    <t>TEKNİK BAKIM VE İDARİ İŞLER</t>
  </si>
  <si>
    <t>1249840-BCC-TEKNİK BAKIM VE İDARİ İŞLER</t>
  </si>
  <si>
    <t>90ca2f94-674a-4b3f-902b-c75eb1cf67a2</t>
  </si>
  <si>
    <t>TUGAY ÇETİN</t>
  </si>
  <si>
    <t>SULTAN RESTORAN 2 - İ.D BİLKENT ÜNİV. REKTÖRLÜĞÜ</t>
  </si>
  <si>
    <t>İHSAN DOĞRAMACI BILK.ÜNİ. SULTAN REST.</t>
  </si>
  <si>
    <t>1249841-BCC-İHSAN DOĞRAMACI BILK.ÜNİ. SULTAN RESTORA</t>
  </si>
  <si>
    <t>DAC9E86C-8A6B-4AC4-95AE-6924D8FF8154</t>
  </si>
  <si>
    <t>45622020212498410060764000</t>
  </si>
  <si>
    <t>İHSAN DOĞRAMACI BILK.ÜNİV. DOĞU DESTEK</t>
  </si>
  <si>
    <t>1249841-BCC-İHSAN DOĞRAMACI BILK.ÜNİV. DOĞU DESTEK</t>
  </si>
  <si>
    <t>0f051867-f4f0-45f7-8507-afb43accb034</t>
  </si>
  <si>
    <t>ÜNİVERSİTELER MAH. 1.CADDE DOĞU KAMPÜS BİLKENT ANKARA</t>
  </si>
  <si>
    <t>BLIS İDV LAB. İLK/ORTAOKULU VE LİSESİ 2</t>
  </si>
  <si>
    <t>BLIS OKULLARI</t>
  </si>
  <si>
    <t>1250861-BCC-BLIS OKULLARI</t>
  </si>
  <si>
    <t>DB69F0BA-21F4-433A-8FF3-969AF6A49DA1</t>
  </si>
  <si>
    <t>45622020212508610060717000</t>
  </si>
  <si>
    <t>39.866019</t>
  </si>
  <si>
    <t>32.764296</t>
  </si>
  <si>
    <t>BLIS OKULLARI KANTİN</t>
  </si>
  <si>
    <t>1250861-BCC-BLIS OKULLARI KANTİN</t>
  </si>
  <si>
    <t>EF7BE96D-598F-4680-9AA0-0C080A08E264</t>
  </si>
  <si>
    <t>TEPE SERVİS - YENİ BİLK.ÜNİV.KAMPÜSÜ YURTLAR</t>
  </si>
  <si>
    <t>BİLKENT ÜNİVERSİTESİ TEMİZLİK 3. GRUP (BİLKENT ÜNİ. YURTLAR)</t>
  </si>
  <si>
    <t>1265360-SER-BİLKENT ÜNİVERSİTESİ TEMİZLİK 3. GRUP</t>
  </si>
  <si>
    <t>E1250EE2-5861-4BEB-A608-58A5044CB61A</t>
  </si>
  <si>
    <t>48121020212653600060763000</t>
  </si>
  <si>
    <t>39.864224</t>
  </si>
  <si>
    <t>32.749722</t>
  </si>
  <si>
    <t>Bilkent Üniversitesi Yurtlar Bilkent/ANKARA</t>
  </si>
  <si>
    <t xml:space="preserve">NESPRESSO TURKEY GIDA TİCARET ANONİM ŞİRKETİ PANORA </t>
  </si>
  <si>
    <t>1329983-GD-NESPRESSO TURKEY GIDA TİCARET ANONİM ŞİRKETİ PANORA</t>
  </si>
  <si>
    <t>c3c0fd90-cd17-4589-91b6-7770d8a67f4e</t>
  </si>
  <si>
    <t>47.27.04</t>
  </si>
  <si>
    <t>24729020213299830060784000</t>
  </si>
  <si>
    <t>39.84809242343101</t>
  </si>
  <si>
    <t>32.832067568138946</t>
  </si>
  <si>
    <t>ORAN MAHALLESİ KUDÜS CADDESİ PANORA ALIŞVERİŞ VE YAŞAM MERKEZİ NO:3/80 ÇANKAYA - ANKARA</t>
  </si>
  <si>
    <t xml:space="preserve">NESPRESSO TURKEY GIDA TİCARET ANONİM ŞİRKETİ ANKAMALL </t>
  </si>
  <si>
    <t>NESPRESSO TURKEY GIDA TİCARET ANONİM ŞİRKETİ ANKAMALL</t>
  </si>
  <si>
    <t>1408007-GD-NESPRESSO TURKEY GIDA TİCARET ANONİM ŞİRKETİ ANKAMALL</t>
  </si>
  <si>
    <t>f0555dc6-0545-4998-a766-2a665a22664c</t>
  </si>
  <si>
    <t>47.29.03</t>
  </si>
  <si>
    <t>24729010114080070062123000</t>
  </si>
  <si>
    <t>39.95127117221377</t>
  </si>
  <si>
    <t xml:space="preserve"> 32.83163253797783</t>
  </si>
  <si>
    <t>GAZİ MAH. MEVLANA BULVARI ANKAMALL MİGOS ALIŞVERİŞ MERKEZİ BLOK NO:2 İÇ KAPI NO :1031 YENİMAHALLE / ANKARA</t>
  </si>
  <si>
    <t>ÖZGÜR DÖKÜM MAKİNA SAN. A.Ş.</t>
  </si>
  <si>
    <t>ÖZGÜR DÖKÜM MAK. SAN. A.Ş.</t>
  </si>
  <si>
    <t>1445559-BCC-ÖZGÜR DÖKÜM MAK. SAN. A.Ş.</t>
  </si>
  <si>
    <t>4a6b90fe-b0c7-4586-934e-b086b72ae03c</t>
  </si>
  <si>
    <t>45622010114455590062536000</t>
  </si>
  <si>
    <t>39.80049538160088</t>
  </si>
  <si>
    <t>mh, Alcı osb, 2000. Cd. no:8, 06930 Sincan/Ankara</t>
  </si>
  <si>
    <t>AYTAÇ ALTINKAYNAK</t>
  </si>
  <si>
    <t>DGF GÜMRÜK MÜŞAVİRLİĞİ ANONİM ŞİRKETİ</t>
  </si>
  <si>
    <t>1211931-GD-DGF GÜMRÜK MÜŞAVİRLİĞİ A.Ş.</t>
  </si>
  <si>
    <t>c8e240d1-601e-4e8c-bf0a-502987393904</t>
  </si>
  <si>
    <t>52.26.07</t>
  </si>
  <si>
    <t>25229020212119310060781000</t>
  </si>
  <si>
    <t>39.91020512</t>
  </si>
  <si>
    <t>32.777765644</t>
  </si>
  <si>
    <t>Eskişehir Yolu 7.Km. Mustafa Kemal Mah. 2123.Cad. No:2-D CEPA Alışveriş Merkezi K:7 No:702,703,704
Pk.06520 Çankaya/ANKARA</t>
  </si>
  <si>
    <t>YAPI VE KREDİ BANKASI A.Ş.BEYPAZARI ŞB.</t>
  </si>
  <si>
    <t>YAPIKREDİ BANKASI A.Ş. BEYPAZARI</t>
  </si>
  <si>
    <t>1435649-SAV-YAPIKREDİ BANKASI A.Ş. BEYPAZARI</t>
  </si>
  <si>
    <t>19e3aa43-38ba-4b56-8241-3d17bf1af75c</t>
  </si>
  <si>
    <t>48001010114356490060520000</t>
  </si>
  <si>
    <t>40,16819</t>
  </si>
  <si>
    <t>31,92105</t>
  </si>
  <si>
    <t>BEYTEPE MAH. AHMET LEVENT ÖZTOP SOK. NO:5/A BEYPAZARI/ANKARA</t>
  </si>
  <si>
    <t>BEYPAZARI</t>
  </si>
  <si>
    <t>ÖZNUR SAVUNMA HAVACILIK VEMAKİNE SAN. TİC. LTD. ŞTİ.</t>
  </si>
  <si>
    <t>ÖZNUR SAVUNMA HAVACILIK</t>
  </si>
  <si>
    <t>1437088-BCC-ÖZNUR SAVUNMA HAVACILIK</t>
  </si>
  <si>
    <t>9f7eeed8-e104-416e-8d8c-feb498ff87f8</t>
  </si>
  <si>
    <t>45622010114370880062504000</t>
  </si>
  <si>
    <t>39.96526233472979</t>
  </si>
  <si>
    <t>32.530837831245755</t>
  </si>
  <si>
    <t>Ahi Evran, Anadolu Caddesi Sincan Organize Sanayi Bölgesi No:19, 06935 Sincan/Ankara</t>
  </si>
  <si>
    <t>BİLKENT ÜNİVERSİTESİ ÇAMAŞIR YIKAMA HİZM</t>
  </si>
  <si>
    <t>1265360-SER-BİLKENT ÜNİVERSİTESİ ÇAMAŞIR YIKAMA HİZM</t>
  </si>
  <si>
    <t>13832075-8a44-4ade-bbfb-803562573f68</t>
  </si>
  <si>
    <t>TEPE SERVİS-MEDİCALPARKBATIKENT HASTANESİ-ANKARA</t>
  </si>
  <si>
    <t>MP ANKARA BATIKENT TEMİZLİK HİZMETİ</t>
  </si>
  <si>
    <t>1266034-SER-MP ANKARA BATIKENT TEMİZLİK HİZMETİ</t>
  </si>
  <si>
    <t>ff75691e-acbc-4b73-9df1-e0f0009d3b97</t>
  </si>
  <si>
    <t>28610010112660340062158002</t>
  </si>
  <si>
    <t>KENT KOOP MAH. 1868.SOKAK ANKARA ÇANKAYA NO:22/</t>
  </si>
  <si>
    <t>BATIKENT</t>
  </si>
  <si>
    <t>MLP SAĞLIK HİZMETLERİ A.Ş.BATIKENT ANKARA</t>
  </si>
  <si>
    <t>MLP SAĞLIK HİZ. A.Ş. BATIKENT ŞUBESİ</t>
  </si>
  <si>
    <t>1266034-SAV-MLP SAĞLIK HİZ. A.Ş. BATIKENT ŞUBESİ</t>
  </si>
  <si>
    <t>7ec3451b-9261-44f3-b421-c45a11c09009</t>
  </si>
  <si>
    <t>28610010112660340062158003</t>
  </si>
  <si>
    <t>ENES SEÇGİN</t>
  </si>
  <si>
    <t>AKBANK T.A.Ş. SİNCAN ŞUBELERİ</t>
  </si>
  <si>
    <t xml:space="preserve">AKBANK T.A.Ş. ANKARA OSB ŞB </t>
  </si>
  <si>
    <t>1276399-SAV-AKBANK T.A.Ş. ANKARA OSB ŞB</t>
  </si>
  <si>
    <t>4A4BF41E-C010-49D7-971E-A358044AA546</t>
  </si>
  <si>
    <t>48001010112763990062544000</t>
  </si>
  <si>
    <t>39.982128</t>
  </si>
  <si>
    <t>32.557466</t>
  </si>
  <si>
    <t xml:space="preserve">Aso 1.Organize Sanayi Bölgesi Aso Bulvarı No:1/Z 04 </t>
  </si>
  <si>
    <t>AKBANK T.A.Ş. SİNCAN ŞB ANKARA</t>
  </si>
  <si>
    <t>1276399-SAV-AKBANK T.A.Ş. SİNCAN ŞB</t>
  </si>
  <si>
    <t>B6464C91-F6A9-4724-AD3D-A1601F80BF81</t>
  </si>
  <si>
    <t>39.964940</t>
  </si>
  <si>
    <t>32.580074</t>
  </si>
  <si>
    <t>ANKARA CAD. MELTEM SOK. NO:5SİNCAN/ANKAR A</t>
  </si>
  <si>
    <t>BÜYÜK ORTADOĞU SAĞLIK EĞİTİM TURİZM SAN. TİC.A.Ş.</t>
  </si>
  <si>
    <t>BÜYÜK ORTADOĞU SAĞLIK A.Ş.</t>
  </si>
  <si>
    <t>1298882-BCC-BÜYÜK ORTADOĞU SAĞLIK A.Ş.</t>
  </si>
  <si>
    <t>36017110-DC2B-43F5-A35B-D1CD3E705A4E</t>
  </si>
  <si>
    <t>45622010112988820062123000</t>
  </si>
  <si>
    <t>39.964716</t>
  </si>
  <si>
    <t>32.799669</t>
  </si>
  <si>
    <t>İvedik Cad. No:338/4 Yenimahalle/ANKARA</t>
  </si>
  <si>
    <t>SPORTS INT. A.Ş.BİLKENT FIT.VE SPOR MERKEZİ</t>
  </si>
  <si>
    <t xml:space="preserve">SPORTS INTERNATIONAL - ANKARA </t>
  </si>
  <si>
    <t>1150850-SAV-SPORTS INTERNATIONAL - ANKARA</t>
  </si>
  <si>
    <t>C4E355A5-7909-4B02-BEDC-81421AE406AE</t>
  </si>
  <si>
    <t>48001020211508500060713000</t>
  </si>
  <si>
    <t>AKBANK T.A.Ş. ETİMESGUT ŞUBELERİ</t>
  </si>
  <si>
    <t>AKBANK T.A.Ş. ELVANKENT ŞB ANKARA</t>
  </si>
  <si>
    <t>1276407-SAV-AKBANK T.A.Ş. ELVANKENT ŞB</t>
  </si>
  <si>
    <t>2ED9F4F9-338D-4C8E-887E-B434D3C6E2E7</t>
  </si>
  <si>
    <t>48001010112764070062852000</t>
  </si>
  <si>
    <t>32.612572</t>
  </si>
  <si>
    <t>14. CADDE OSMAN ŞAHİN İŞM.NO 57/84 ETİMESGUT ANKARA</t>
  </si>
  <si>
    <t xml:space="preserve">KIZILAY LOJİSTİK A.Ş ANKARA </t>
  </si>
  <si>
    <t>ORTA ANADOLU BÖLGE KAN MERKEZİ</t>
  </si>
  <si>
    <t>1362446-GD-KIZILAY LOJİSTİK - ORTA ANADOLU BÖLGE KAN MERKEZİ</t>
  </si>
  <si>
    <t>a2f953ac-2cdc-4537-ae8a-47a64c843b58</t>
  </si>
  <si>
    <t>52.10.90</t>
  </si>
  <si>
    <t>25210020213624460062452000</t>
  </si>
  <si>
    <t>39.93470394584195,</t>
  </si>
  <si>
    <t xml:space="preserve"> 32.88446942532123</t>
  </si>
  <si>
    <t>Mamak Caddesi No: 10 Dikimevi Çankaya/Ankara</t>
  </si>
  <si>
    <t>AKBANK T.A.Ş. ERYAMAN ŞB ANKARA</t>
  </si>
  <si>
    <t>1276407-SAV-AKBANK T.A.Ş. ERYAMAN ŞB</t>
  </si>
  <si>
    <t>3BA7A2A6-7E04-4D3A-9559-EC1DA9875D25</t>
  </si>
  <si>
    <t>39.967062</t>
  </si>
  <si>
    <t>32.635781</t>
  </si>
  <si>
    <t>ALTAY MAH. ORHAN BEY CAD. NO:1/114 ETİME SGUT/ANKARA</t>
  </si>
  <si>
    <t>AKBANK T.A.Ş. ETİMESGUT ŞB ANKARA</t>
  </si>
  <si>
    <t>1276407-SAV-AKBANK T.A.Ş. ETİMESGUT ŞB</t>
  </si>
  <si>
    <t>D3E0FC3D-C596-47F0-81A8-3CC3AA1EDFF1</t>
  </si>
  <si>
    <t>39.945871</t>
  </si>
  <si>
    <t>32.661131</t>
  </si>
  <si>
    <t>HİKMET ÖZER CADDESİ NO:21-21/AETİMESGUT/ ANKARA</t>
  </si>
  <si>
    <t>AKBANK T.A.Ş. ŞAŞMAZ ŞB ANKARA</t>
  </si>
  <si>
    <t>1276407-SAV-AKBANK T.A.Ş. ŞAŞMAZ ŞB</t>
  </si>
  <si>
    <t>1B2D5895-B2CB-4300-8CA9-7C37141045CD</t>
  </si>
  <si>
    <t>39.94199752807617</t>
  </si>
  <si>
    <t>32.71274185180664</t>
  </si>
  <si>
    <t>BAHÇEKAPI MAH.İSTANBUL YOLU OTO SAN.SİT. GİRİŞİ 2488 CADDE NO:7/B</t>
  </si>
  <si>
    <t>AKBANK T.A.Ş. GÖKSU ERYAMAN ANKARA ŞUBES</t>
  </si>
  <si>
    <t>1276407-SAV-AKBANK T.A.Ş. GÖKSU ERYAMAN ANKARA ŞUBES</t>
  </si>
  <si>
    <t>acadcc11-6717-4952-b325-3a6104e6a13c</t>
  </si>
  <si>
    <t>39.9863567286937</t>
  </si>
  <si>
    <t>GÖKSU MAH. GÖKSU ALIŞVERİŞ MERK. ZEMİNKAT NO:3-4 ERYAMAN ANKARA</t>
  </si>
  <si>
    <t>1322092-GD-ESEN YAZILIM</t>
  </si>
  <si>
    <t>ccfd57f2-0485-4148-8bb9-ba7b27544e70</t>
  </si>
  <si>
    <t>26201020213220920060750000</t>
  </si>
  <si>
    <t>Üniversiteler Mahallesi, 2296. Cadde, 6. AR-GE F Blok, Bina No:6F, Kat 5, Ofis No:6, Hacettepe Teknokent, 06800 Çankaya, Ankara, Türkiye</t>
  </si>
  <si>
    <t>AKBANK T.A.Ş. KAZAN ŞUBESİ</t>
  </si>
  <si>
    <t>AKBANK T.A.Ş. KAZAN ŞB ANKARA</t>
  </si>
  <si>
    <t>1276419-SAV-AKBANK T.A.Ş. ANKARA TAİ ŞUBESİ</t>
  </si>
  <si>
    <t>FDCB9569-DB16-4DE1-AADE-9DDC8A89D30D</t>
  </si>
  <si>
    <t>48001010112764190062664000</t>
  </si>
  <si>
    <t>40.204382</t>
  </si>
  <si>
    <t>32.679982</t>
  </si>
  <si>
    <t>ATATÜRK MAHALLESİ GMK CADDESİ NO:7/AKAZA N-ANKARA</t>
  </si>
  <si>
    <t>1276419-SAV-AKBANK T.A.Ş. KAHRAMANKAZAN ŞB</t>
  </si>
  <si>
    <t>045043c8-9d0e-437f-a4bc-979234566c50</t>
  </si>
  <si>
    <t>40.2041731</t>
  </si>
  <si>
    <t>32.6774501</t>
  </si>
  <si>
    <t>ATATÜRK MAHALLESİ GMK CADDESİ NO:7/A KAZAN/ANKARA</t>
  </si>
  <si>
    <t>AKBANK T.A.Ş. KEÇİÖREN ŞUBELERİ</t>
  </si>
  <si>
    <t>AKBANK T.A.Ş. ETLİK ŞB ANKARA</t>
  </si>
  <si>
    <t>1276482-SAV-AKBANK T.A.Ş. ETLİK ŞB</t>
  </si>
  <si>
    <t>12EF1867-E7EB-4E85-944D-C2082CE5775F</t>
  </si>
  <si>
    <t>48001010112764820062330000</t>
  </si>
  <si>
    <t>39.973400</t>
  </si>
  <si>
    <t>32.842939</t>
  </si>
  <si>
    <t>Yavrukurt Sok. No : 1</t>
  </si>
  <si>
    <t>AKBANK T.A.Ş. KALABA ŞB ANKARA</t>
  </si>
  <si>
    <t>1276482-SAV-AKBANK T.A.Ş. KALABA ŞB</t>
  </si>
  <si>
    <t>484A1901-47A8-4651-A3F0-6662FCC8D515</t>
  </si>
  <si>
    <t>39.979404</t>
  </si>
  <si>
    <t>32.859579</t>
  </si>
  <si>
    <t>SANATORYUM CD.NO.85/B</t>
  </si>
  <si>
    <t>AKBANK T.A.Ş. KEÇİÖREN ŞB ANKARA</t>
  </si>
  <si>
    <t>1276482-SAV-AKBANK T.A.Ş. KEÇİÖREN ŞB</t>
  </si>
  <si>
    <t>04956546-D0C3-4421-B864-E0DDB79283BB</t>
  </si>
  <si>
    <t>39.978871</t>
  </si>
  <si>
    <t>32.869936</t>
  </si>
  <si>
    <t>GÜÇLÜKAYA MAH.CUMHURIYET CAD.NO:5/B KEÇI ÖREN / ANKARA</t>
  </si>
  <si>
    <t>AKBANK T.A.Ş. YENİMAHALLE ŞUBELERİ</t>
  </si>
  <si>
    <t xml:space="preserve">AKBANK T.A.Ş. ANKARA NAKİT OPERASYON MERKEZİ </t>
  </si>
  <si>
    <t>1276549-SAV-AKBANK T.A.Ş. ANKARA NAKİT OPERASYON MER</t>
  </si>
  <si>
    <t>CC05D489-CD88-4F77-8781-696A68D0716B</t>
  </si>
  <si>
    <t>48001010112765490062197000</t>
  </si>
  <si>
    <t>39.964942</t>
  </si>
  <si>
    <t>KURUÇAYIRLI SANAYİ SİTESİ OSTİM MAH. 1223. SOKAK NO:54/A YENİMAHALLE ANKARA</t>
  </si>
  <si>
    <t>AKBANK T.A.Ş. BATIKENT ŞB ANKARA</t>
  </si>
  <si>
    <t>1276549-SAV-AKBANK T.A.Ş. BATIKENT ŞB</t>
  </si>
  <si>
    <t>D145C0E3-8D52-4ACE-86CB-02D083703B4D</t>
  </si>
  <si>
    <t>39.969194</t>
  </si>
  <si>
    <t>32.717307</t>
  </si>
  <si>
    <t xml:space="preserve">KENTKOOP MAH.BATIKENT BULVARI MEYDAN AVM NO:255/1 BATIKENT ANKARA </t>
  </si>
  <si>
    <t>AKBANK T.A.Ş. DEMETEVLER ŞB ANKARA</t>
  </si>
  <si>
    <t>1276549-SAV-AKBANK T.A.Ş. DEMETEVLER ŞB</t>
  </si>
  <si>
    <t>4A185C25-984D-4F31-AA3C-FBBBCAD1C7F2</t>
  </si>
  <si>
    <t>39.968291</t>
  </si>
  <si>
    <t>32.790621</t>
  </si>
  <si>
    <t xml:space="preserve">İVEDİK CD.NO:434YENİMAHALLE  </t>
  </si>
  <si>
    <t>TÜRK EKONOMİ BANKASI TUNALI HİLMİ ŞB. ANKARA</t>
  </si>
  <si>
    <t>TÜRK EKONOMİ BANKASI A.Ş. TUNALI HİLMİ Ş</t>
  </si>
  <si>
    <t>1364720-SAV-TÜRK EKONOMİ BANKASI A.Ş. TUNALI HİLMİ Ş</t>
  </si>
  <si>
    <t>0a4eccf1-bb6f-445b-bb40-3e1c20dd473f</t>
  </si>
  <si>
    <t>48001020213647200060795000</t>
  </si>
  <si>
    <t>39.90778395637534</t>
  </si>
  <si>
    <t xml:space="preserve"> 32.8612128080834</t>
  </si>
  <si>
    <t>TÜRK EKONOMİ BANKASI TUNALI HİLMİ ŞB.__OĞUZ MAH. TUNALI HİLMİ CAD. ANKARA ÇANKAYA NO:68/A</t>
  </si>
  <si>
    <t>VADİ APARTMANI YÖNETİMİ ÖGG HİZMETİ ANKARA</t>
  </si>
  <si>
    <t>VADİ APARTMANI YÖNETİMİ</t>
  </si>
  <si>
    <t>1365503-SAV-VADİ APARTMANI YÖNETİMİ</t>
  </si>
  <si>
    <t>73d007b2-4d70-4df1-9a6c-dce885dfe991</t>
  </si>
  <si>
    <t>48001020213655030060705000</t>
  </si>
  <si>
    <t>39.8886113497819</t>
  </si>
  <si>
    <t>32.8501951973255</t>
  </si>
  <si>
    <t>SAV.VADİ APT.YÖN.__AZİZE MAH PAK SOKAK ANKARA ÇANKAYA NO:3/</t>
  </si>
  <si>
    <t>TEPE SERVİS - İDV ÖZEL BİLKENTOKULLARI ANKARA</t>
  </si>
  <si>
    <t>İDV ÖZEL BİLKENT OKULLARI ANKARA TEM.HİZ</t>
  </si>
  <si>
    <t>1364988-SER-İDV ÖZEL BİLKENT OKULLARI ANKARA TEM.HİZ</t>
  </si>
  <si>
    <t>8f8db6a5-a2f8-4a20-915a-f6eaa2c7f64f</t>
  </si>
  <si>
    <t>48121020213649880060772000</t>
  </si>
  <si>
    <t>39.87204318761726</t>
  </si>
  <si>
    <t>32.76192659836713</t>
  </si>
  <si>
    <t>ÖZEL BİLKENT OKULLARI __ÜNİVERSİTELER MAH. 1600. CAD. ANKARA ÇANKAYA NO:6-9/</t>
  </si>
  <si>
    <t>SERDAR VATAN</t>
  </si>
  <si>
    <t>0244202-GD-BANVİT BANDIRMA VİTAMİNLİ YEM SANAYİİ A.Ş</t>
  </si>
  <si>
    <t>135284db-e234-4e75-871f-b92bdff3c60c</t>
  </si>
  <si>
    <t>47.22.05</t>
  </si>
  <si>
    <t>24722010102442020062124000</t>
  </si>
  <si>
    <t>Susuz Mah. 3793 sok. Dempa Sanayi Sitesi no : 40-42  Yenimahalle /Ankara</t>
  </si>
  <si>
    <t>AKBANK T.A.Ş. GİMAT ŞB ANKARA</t>
  </si>
  <si>
    <t>1276549-SAV-AKBANK T.A.Ş. GİMAT ŞB</t>
  </si>
  <si>
    <t>FDF58FB0-BC64-4F32-A695-DB38B42105A1</t>
  </si>
  <si>
    <t>39.960642</t>
  </si>
  <si>
    <t>32.768881</t>
  </si>
  <si>
    <t>BAĞDAT CAD. ÖMER KEMİK İŞ MERKEZİ NO: 95 A BLOK/1 GİMAT YENİMAHALLE ANKARA</t>
  </si>
  <si>
    <t>AKBANK T.A.Ş. İVEDİK ŞB ANKARA</t>
  </si>
  <si>
    <t>1276549-SAV-AKBANK T.A.Ş. İVEDİK ŞB</t>
  </si>
  <si>
    <t>64D47456-543A-4B5E-8EAA-25001B5946EE</t>
  </si>
  <si>
    <t>39.989943</t>
  </si>
  <si>
    <t>32.741650</t>
  </si>
  <si>
    <t>EMİNEL İŞMER İVEDİK ORG SN BL MELİH GÖKÇ EK BUL.18/1 NO:11-23 İVEDİK/YENİMAHALLE</t>
  </si>
  <si>
    <t>AKBANK T.A.Ş. OSTİM SANAYİ SİTESİ ŞB ANKARA</t>
  </si>
  <si>
    <t>1276549-SAV-AKBANK T.A.Ş. OSTİM SANAYİ SİTESİ ŞB</t>
  </si>
  <si>
    <t>97EAA5EE-B8D3-49F4-942D-F8103B9D1214</t>
  </si>
  <si>
    <t>39.968188</t>
  </si>
  <si>
    <t>32.745788</t>
  </si>
  <si>
    <t>100.YIL BULVARI NO:47 YENİMAHALLE</t>
  </si>
  <si>
    <t xml:space="preserve">AKBANK T.A.Ş. YAŞAMKENT/ANKARA ŞB </t>
  </si>
  <si>
    <t>1276549-SAV-AKBANK T.A.Ş. YAŞAMKENT/ANKARA ŞB</t>
  </si>
  <si>
    <t>F4EAEDDD-2DA8-49C8-B4C2-E11478532FC2</t>
  </si>
  <si>
    <t>39.856429</t>
  </si>
  <si>
    <t>32.645570</t>
  </si>
  <si>
    <t>YAŞAMKENT MAH.3222 CAD.NO:55/12ÇAYYOLU Y ENİMAHALLE ANKARA</t>
  </si>
  <si>
    <t>AKBANK T.A.Ş. ALACAATLI KAVŞAĞI ŞB ANKARA</t>
  </si>
  <si>
    <t>1276549-SAV-AKBANK T.A.Ş. ALACAATLI KAVŞAĞI ŞB</t>
  </si>
  <si>
    <t>32c11f6a-fe2e-48cd-977e-42cc1d6b9774</t>
  </si>
  <si>
    <t>39.966513</t>
  </si>
  <si>
    <t>32.808460</t>
  </si>
  <si>
    <t>Prof.Dr. Ahmet Taner Kışlalı Mah. S.Saltoğlu Cad. No:35/5</t>
  </si>
  <si>
    <t>ÇAYYOLU</t>
  </si>
  <si>
    <t>AKBANK T.A.Ş. YENİMAHALLE ŞB ANKARA</t>
  </si>
  <si>
    <t>1276549-SAV-AKBANK T.A.Ş. YENİMAHALLE ŞB</t>
  </si>
  <si>
    <t>C683ABC4-3331-4100-8BD9-0F340FB71E7B</t>
  </si>
  <si>
    <t>RAGIP TÜZÜN CAD.NO:228 YENİMAHALLE</t>
  </si>
  <si>
    <t>AKBANK T.A.Ş. İVEDİK ORGANİZE SANAYİ ŞB</t>
  </si>
  <si>
    <t>1276549-SAV-AKBANK T.A.Ş. İVEDİK ORGANİZE SANAYİ ŞB</t>
  </si>
  <si>
    <t>21246fdd-b0f3-4f3e-849b-78f359fd5f94</t>
  </si>
  <si>
    <t>RAGIP TÜZÜN CAD. ANKARA YENIMAHALLE NO:228/-</t>
  </si>
  <si>
    <t>İVEDİK</t>
  </si>
  <si>
    <t>AKBANK T.A.Ş. ANKARA ŞUBELERİ</t>
  </si>
  <si>
    <t>AKBANK T.A.Ş. 2.SİTELER ŞB ANKARA</t>
  </si>
  <si>
    <t>1276571-SAV-AKBANK T.A.Ş. 2.SİTELER ŞB</t>
  </si>
  <si>
    <t>7F1E82A0-864E-49F3-8D33-AFA943ABBA7B</t>
  </si>
  <si>
    <t>48001010112765710060222000</t>
  </si>
  <si>
    <t>39.957781</t>
  </si>
  <si>
    <t>32.907030</t>
  </si>
  <si>
    <t>Siteler Ereğli Sok. No : 22</t>
  </si>
  <si>
    <t>SİTELER</t>
  </si>
  <si>
    <t>AKBANK T.A.Ş. BİLKENT ŞUBESİ</t>
  </si>
  <si>
    <t>1276571-SAV-AKBANK T.A.Ş. BİLKENT ŞUBESİ</t>
  </si>
  <si>
    <t>20c13ee8-c553-45b7-883e-dff9fc79ddb4</t>
  </si>
  <si>
    <t xml:space="preserve"> Üniversiteler, Ankuva AVM No:6-7, 06800 Çankaya/Ankara</t>
  </si>
  <si>
    <t xml:space="preserve">AKBANK T.A.Ş. ANKARA BÖLGE MÜDÜRLÜĞÜ </t>
  </si>
  <si>
    <t>1276571-SAV-AKBANK T.A.Ş. ANKARA BÖLGE MÜDÜRLÜĞÜ</t>
  </si>
  <si>
    <t>51F9B921-40C9-4326-A013-9A71C29F6701</t>
  </si>
  <si>
    <t>39.942075</t>
  </si>
  <si>
    <t>32.856885</t>
  </si>
  <si>
    <t>BANKALAR CAD.NO:5/B ULUS ALTINDAĞ ANKARA</t>
  </si>
  <si>
    <t xml:space="preserve">AKBANK T.A.Ş. ANKARA ŞB </t>
  </si>
  <si>
    <t>1276571-SAV-AKBANK T.A.Ş. ANKARA ŞB</t>
  </si>
  <si>
    <t>707C9D69-6154-4930-BA3C-D09CC237A7BC</t>
  </si>
  <si>
    <t>39.940343</t>
  </si>
  <si>
    <t>32.854519</t>
  </si>
  <si>
    <t>ANAFARTALAR MAH. ATATÜRK BULV. 5/A-1 ULU S / ANKARA</t>
  </si>
  <si>
    <t>ULUS</t>
  </si>
  <si>
    <t>AKBANK T.A.Ş. AYDINLIKEVLER ŞB ANKARA</t>
  </si>
  <si>
    <t>1276571-SAV-AKBANK T.A.Ş. AYDINLIKEVLER ŞB</t>
  </si>
  <si>
    <t>F52DD0A4-FF73-4AAF-9D15-D8FAEC616139</t>
  </si>
  <si>
    <t>39.963189</t>
  </si>
  <si>
    <t>32.874556</t>
  </si>
  <si>
    <t>Çevreli Caddesi Dik Sok. No : 2</t>
  </si>
  <si>
    <t>AYDINLIKEVLER</t>
  </si>
  <si>
    <t>AKBANK T.A.Ş. KAZIM KARABEKİR ŞB ANKARA</t>
  </si>
  <si>
    <t>1276571-SAV-AKBANK T.A.Ş. KAZIM KARABEKİR ŞB</t>
  </si>
  <si>
    <t>BDE87A95-2FAD-43E9-B713-7DAF9DACF594</t>
  </si>
  <si>
    <t>39.949967</t>
  </si>
  <si>
    <t>KAZIM KARABEKİR CAD.91 NO.LU İŞ MERKEZİN O:22-23 ALTINDAĞ</t>
  </si>
  <si>
    <t>AKBANK T.A.Ş. SİTELER ŞB ANKARA</t>
  </si>
  <si>
    <t>1276571-SAV-AKBANK T.A.Ş. SİTELER ŞB</t>
  </si>
  <si>
    <t>A713089D-C779-4C20-9C38-63868C79C39A</t>
  </si>
  <si>
    <t>39.957091</t>
  </si>
  <si>
    <t>32.898183</t>
  </si>
  <si>
    <t xml:space="preserve">DEMİRHENDEK CD.NO:77 ALTINDAĞ </t>
  </si>
  <si>
    <t>AKBANK T.A.Ş. ULUCANLAR ŞB ANKARA</t>
  </si>
  <si>
    <t>1276571-SAV-AKBANK T.A.Ş. ULUCANLAR ŞB</t>
  </si>
  <si>
    <t>27AB2EE2-AB35-499E-B6D2-BC5B3CF43F6F</t>
  </si>
  <si>
    <t>39.936067</t>
  </si>
  <si>
    <t>32.865129</t>
  </si>
  <si>
    <t xml:space="preserve">OGUZLAR MAH.ULUCANLAR CD.NO:33/C ALTINDAĞ </t>
  </si>
  <si>
    <t>BVS BÜLBÜLOĞLU VİNÇ SAN.VE TİC.A.Ş.</t>
  </si>
  <si>
    <t>BVS BÜLBÜLOĞLU VİNÇ A.Ş.</t>
  </si>
  <si>
    <t>1288544-BCC-BVS BÜLBÜLOĞLU VİNÇ A.Ş.</t>
  </si>
  <si>
    <t>3581ED61-2C45-43ED-ABF2-1F337C7BE5C4</t>
  </si>
  <si>
    <t>45622010112885440062564000</t>
  </si>
  <si>
    <t>39.962607</t>
  </si>
  <si>
    <t>32.540382</t>
  </si>
  <si>
    <t>OSB Oğuz Cad. No:21 Sincan Ankara</t>
  </si>
  <si>
    <t>MEHMET KUTLUGÜN</t>
  </si>
  <si>
    <t>1288544-BCC-BVS BÜLBÜLOĞLU VİNÇ SAN.VE TİC.A.Ş.</t>
  </si>
  <si>
    <t>50d222d4-57a9-4d56-be42-a6e8cd2b4e43</t>
  </si>
  <si>
    <t>ORGANIZE SANAYI BÖLGESI OGUZ CAD. ANKARA SINCAN NO:21/0</t>
  </si>
  <si>
    <t>ENERJİSA ENERJİ A.Ş ANKARA</t>
  </si>
  <si>
    <t>ENERJİSA BAŞKENT ELEKETRİK PARAKENDE SATIŞ A.Ş  KEÇİÖREN MÜŞTERİ HİZMETLERİ MERKEZİ</t>
  </si>
  <si>
    <t>1296096-SAV-ENERJİSA BAŞK. ELK. KEÇİÖREN MÜŞ. HİZ. MER.</t>
  </si>
  <si>
    <t>4DDEB69B-3B7D-47DA-BDBA-08D184EBB365</t>
  </si>
  <si>
    <t>48001020212960960060750000</t>
  </si>
  <si>
    <t>39.978064</t>
  </si>
  <si>
    <t>32.869134</t>
  </si>
  <si>
    <t>SUBAYEVLERI MAH.CUMHURIYET CAD. NO: 2/22-16 ANKARA</t>
  </si>
  <si>
    <t>ENERJİSA BAŞKENT ELEKETRİK PARAKENDE SATIŞ A.Ş. SİNCAN MÜŞTERİ HİZMETLERİ MERKEZİ</t>
  </si>
  <si>
    <t>1296096-SAV-ENERJİSA BAŞK. ELK.SİNCAN MÜŞ. HİZ. MER.</t>
  </si>
  <si>
    <t>BEECDE86-B101-4E42-A631-DD709A9D8B3C</t>
  </si>
  <si>
    <t>39.964868</t>
  </si>
  <si>
    <t>32.580433</t>
  </si>
  <si>
    <t>ATATÜRK MAH.MELTEM SOK.NO:7 SINCAN / ANKARA</t>
  </si>
  <si>
    <t>ENERJİSA BAŞKENT ELEKETRİK PARAKENDE SATIŞ A.Ş. YENİMAHALLE MÜŞTERİ HİZMETLERİ MERKEZİ</t>
  </si>
  <si>
    <t>1296096-SAV-ENERJİSA BAŞK. ELK. YENİMAHALLE MÜŞ. HİZ. MER.</t>
  </si>
  <si>
    <t>378FF8EA-564E-4483-AF58-7AB5C87D768F</t>
  </si>
  <si>
    <t>39.966406</t>
  </si>
  <si>
    <t>32.808092</t>
  </si>
  <si>
    <t>RAGIP TÜZÜN CAD. 162 /A - C YENIMAHALLE ANKARA</t>
  </si>
  <si>
    <t>ENERJİSA BAŞKENT ELEKETRİK PARAKENDE SATIŞ A.Ş.  GÖLBAŞI MÜŞTERİ HİZMETLERİ MERKEZİ</t>
  </si>
  <si>
    <t>1296096-SAV-ENERJİSA BAŞK. ELK.GÖLBAŞI MÜŞ. HİZ. MER.</t>
  </si>
  <si>
    <t>B8C083A4-7BF1-4F06-B478-DDAC2FA5A287</t>
  </si>
  <si>
    <t>39.796567</t>
  </si>
  <si>
    <t>32.8058354</t>
  </si>
  <si>
    <t>G.O.P. MAH. ANKARA CAD. NO:50/A ANKARA</t>
  </si>
  <si>
    <t>ENERJİSA BAŞKENT ELEKETRİK PARAKENDE SATIŞ A.Ş.  KIZILAY MÜŞTERİ HİZMETLERİ MERKEZİ</t>
  </si>
  <si>
    <t>1296096-SAV-ENERJİSA BAŞ. ELEK. PAR. SAT. A.Ş.  KIZILAY MÜŞ. HİZ. MER.</t>
  </si>
  <si>
    <t>E512C66B-B68B-4CC2-AD0F-1297B207C99D</t>
  </si>
  <si>
    <t>32.853773</t>
  </si>
  <si>
    <t>HANIMELI SOK. N0:1 SIHHIYE / ANKARA</t>
  </si>
  <si>
    <t>ENERJİSA BAŞKENT ELEKETRİK PARAKENDE SATIŞ A.Ş.   POLATLI MÜŞTERİ HİZMETLERİ MERKEZİ</t>
  </si>
  <si>
    <t>1296096-SAV-ENERJİSA BAŞK. ELK. POLATLI MÜŞ. HİZ. MER.</t>
  </si>
  <si>
    <t>66D983ED-991B-44EA-9759-C1B145DF086A</t>
  </si>
  <si>
    <t>39.5873747</t>
  </si>
  <si>
    <t>CUMHURIYET MAH. İNÖNÜ CAD. NO:4 POLATLI /ANKARA</t>
  </si>
  <si>
    <t>ENERJİSA BAŞKENT ELEKTRİK PARAKENDE SATI GENEL MÜD</t>
  </si>
  <si>
    <t>1296096-SAV-ENERJİSA BAŞK.ELK. SATIŞ GENEL MÜD</t>
  </si>
  <si>
    <t>9A04DAF4-09B9-40A2-9171-C3A6EC96B754</t>
  </si>
  <si>
    <t>HANIMELİ SOKAK HANIMELİ SOKAK ANKARA ÇANKAYA NO:1/A</t>
  </si>
  <si>
    <t>SIHHIYE</t>
  </si>
  <si>
    <t>TEPE SERVİS - PRIME TEKNİK BAKIM ONARIM</t>
  </si>
  <si>
    <t xml:space="preserve">TEPE PRIME TEKNİK BAKIM ONARIM </t>
  </si>
  <si>
    <t>1164081-SER-TEPE PRIME TEKNİK BAKIM ONARIM</t>
  </si>
  <si>
    <t>3AF49658-5F34-4097-8FD2-00E27DB35A77</t>
  </si>
  <si>
    <t>44321020211640810060752000</t>
  </si>
  <si>
    <t>39.908555</t>
  </si>
  <si>
    <t>32.755088</t>
  </si>
  <si>
    <t>Mustafa Kemal Mah. Dumlupınar Bulv. No: 266 C/ 17-24 Çankaya ANKARA</t>
  </si>
  <si>
    <t>TEPE İNŞAAT PRIME GÜV.HİZ.</t>
  </si>
  <si>
    <t xml:space="preserve">TEPE PRİME İŞ VE YAŞAM MERK. TOPLU YAPI YÖN. </t>
  </si>
  <si>
    <t>1164589-SAV-TEPE PRİME İŞ VE YAŞAM MERK. TOPLU YAPI</t>
  </si>
  <si>
    <t>85AED187-832F-4331-8682-D672B5855C10</t>
  </si>
  <si>
    <t>48001020211645890060775000</t>
  </si>
  <si>
    <t>ENERJİSA BAŞKENT ELEKTRİK PERAKENDE SATIŞ SÖĞÜTÖZÜ</t>
  </si>
  <si>
    <t>1296096-SAV-ENERJİSA BAŞK.ELK.SÖĞÜTÖZÜ</t>
  </si>
  <si>
    <t>47853fde-365e-4696-93a5-5b4cdd4074be</t>
  </si>
  <si>
    <t>TEPE SERVİS -  AKBANK ANKARA BAŞKENT BÖLGE MÜD.</t>
  </si>
  <si>
    <t>AKBANK ANKARA ALACAATLI KAVŞAĞI ŞUBESİ</t>
  </si>
  <si>
    <t>1302423-SER-AKBANK ANKARA ALACAATLI KAVŞAĞI ŞUBESİ</t>
  </si>
  <si>
    <t>2ccb5e94-0fa5-4f8d-acfb-235cc5a44d0a</t>
  </si>
  <si>
    <t>48121020213024230060772000</t>
  </si>
  <si>
    <t>39.873730</t>
  </si>
  <si>
    <t>32.688885</t>
  </si>
  <si>
    <t>MUHAMMED EMİN KELEŞ</t>
  </si>
  <si>
    <t>M******D E**N K***Ş</t>
  </si>
  <si>
    <t>PROF. DR. AHMET TANER KIŞLALI MAH. S.SALTOĞLU CAD. NO:35/5 ANKARA</t>
  </si>
  <si>
    <t>AKBANK ANKARA AŞAĞI AYRANCI ŞUBESİ</t>
  </si>
  <si>
    <t>1302423-SER-AKBANK ANKARA AŞAĞI AYRANCI ŞUBESİ</t>
  </si>
  <si>
    <t>0d2e24f5-2632-4e14-8db9-285166c36e02</t>
  </si>
  <si>
    <t>39.902032</t>
  </si>
  <si>
    <t>32.853381</t>
  </si>
  <si>
    <t>GÜVENLİK CAD. NO:77 AŞAĞI AYRANCI/ANKARA</t>
  </si>
  <si>
    <t>AKBANK ANKARA AYDINLIKEVLER ŞUBESİ</t>
  </si>
  <si>
    <t>1302423-SER-AKBANK ANKARA AYDINLIKEVLER ŞUBESİ</t>
  </si>
  <si>
    <t>dbb54832-ead4-428c-901a-42acc7c6db9e</t>
  </si>
  <si>
    <t>39.967024</t>
  </si>
  <si>
    <t>32.873743</t>
  </si>
  <si>
    <t>ÇEVRELİ CAD. DİK SOK. NO:2 AYDINLIKEVLER/ANKARA</t>
  </si>
  <si>
    <t>TEPE PREFABRİK SİNCAN ANKARA</t>
  </si>
  <si>
    <t>TEPE PREFABRİK İNŞAAT SANAYİ VE TİCARET A.Ş. NE AİT SİNCAN FABRİKASI</t>
  </si>
  <si>
    <t>1251774-SAV-TEPE PREFABRİK İNŞAAT SANAYİ VE TİCARET</t>
  </si>
  <si>
    <t>2491A4BB-4D99-4330-8BCF-5F05B75C94DF</t>
  </si>
  <si>
    <t>48001010112517740062557000</t>
  </si>
  <si>
    <t>39.806212</t>
  </si>
  <si>
    <t>32.439221</t>
  </si>
  <si>
    <t>Alçı Mah. (OSB) 2031 Cad. 100506 Ada 4 Parsel No: 34 SİNCAN ANKARA</t>
  </si>
  <si>
    <t>AKBANK ANKARA BAHÇELİEVLER ŞUBESİ</t>
  </si>
  <si>
    <t>1302423-SER-AKBANK ANKARA BAHÇELİEVLER ŞUBESİ</t>
  </si>
  <si>
    <t>d26a5b73-7cef-47b4-a684-6ec9191f3cd9</t>
  </si>
  <si>
    <t>39.922566</t>
  </si>
  <si>
    <t>32.826220</t>
  </si>
  <si>
    <t>AŞKABAT CAD. NO:23/A ÇANKAYA/ANKARA</t>
  </si>
  <si>
    <t>AKBANK ANKARA BAKANLIKLAR ŞUBESİ</t>
  </si>
  <si>
    <t>1302423-SER-AKBANK ANKARA BAKANLIKLAR ŞUBESİ</t>
  </si>
  <si>
    <t>5c6652c1-1fc9-449c-877a-4d4011ffa331</t>
  </si>
  <si>
    <t>32.854658</t>
  </si>
  <si>
    <t>ATATÜRK BULVARI NO: 147 ÇANKAYA/ANKARA</t>
  </si>
  <si>
    <t>AKBANK ANKARA BALGAT ŞUBESİ</t>
  </si>
  <si>
    <t>1302423-SER-AKBANK ANKARA BALGAT ŞUBESİ</t>
  </si>
  <si>
    <t>eba9f7cd-d6a3-4af1-bef5-1c1bf6db20eb</t>
  </si>
  <si>
    <t>39.896547</t>
  </si>
  <si>
    <t>YEN BAKIM MÜHENDİSLİK DANIŞMANLIK SANAYİ TİCARET ANONİM ŞİRKETİ</t>
  </si>
  <si>
    <t>1446650-GD-YEN BAKIM MÜHENDİSLİK DANIŞMANLIK SANAYİ TİCARET ANONİM ŞİRKETİ</t>
  </si>
  <si>
    <t>b5bf58c6-5f58-4f71-a205-ae540d3d4793</t>
  </si>
  <si>
    <t>45.20.06</t>
  </si>
  <si>
    <t>24520010114466500060260000</t>
  </si>
  <si>
    <t>32.92499390551842</t>
  </si>
  <si>
    <t>KARACAÖREN MH. 1640 CD. ANKARA ALTINDAĞ NO:34/F ANKARA</t>
  </si>
  <si>
    <t>TEPE SERVİS - SBS AVM MERKEZİPODİUM ANKARA</t>
  </si>
  <si>
    <t>PODIUM AVM (SBS ALIŞVERİŞ İŞ VE YAŞAM MERKEZİ)</t>
  </si>
  <si>
    <t>1372655-SER-PODIUM AVM (SBS ALIŞVERİŞ İŞ VE YAŞAM ME</t>
  </si>
  <si>
    <t>3023a6e9-13fd-4f9f-b99d-93811e1f8eb3</t>
  </si>
  <si>
    <t>48121010113726550062176000</t>
  </si>
  <si>
    <t>39.962436</t>
  </si>
  <si>
    <t>32.770251</t>
  </si>
  <si>
    <t>MEHMET AKİF ERSOY MAH. BAĞDAT CAD. NO:60/B</t>
  </si>
  <si>
    <t>ENERJİSA ENERJİ A.Ş ÇANKIRI</t>
  </si>
  <si>
    <t>ENERJİSA BAŞKENT ELEKETRİK PARAKENDE SATIŞ A.Ş. ÇANKIRI MÜŞTERİ HİZMETLERİ MERKEZİ</t>
  </si>
  <si>
    <t>1020098-SAV-ENERJİSA BAŞKENT ELEKETRİK PARAKENDE SAT</t>
  </si>
  <si>
    <t>A37E187B-8010-49F5-87D5-C7D4C0991852</t>
  </si>
  <si>
    <t>48001010110200980180156000</t>
  </si>
  <si>
    <t>40.5998435</t>
  </si>
  <si>
    <t>33.6206099</t>
  </si>
  <si>
    <t>BUĞDAY PAZARI MAHALLESİ ATATÜRK BULVARI YURDUNKULU AP. 29/A MERKEZ/ÇANKIRI</t>
  </si>
  <si>
    <t>AKBANK T.A.Ş. ÇANKIRI ŞUBESİ</t>
  </si>
  <si>
    <t xml:space="preserve">AKBANK T.A.Ş. ÇANKIRI ŞB </t>
  </si>
  <si>
    <t>1013971-SAV-AKBANK T.A.Ş. ÇANKIRI ŞB</t>
  </si>
  <si>
    <t>B2E0E987-05D7-412F-B769-B0C6FBF0D40B</t>
  </si>
  <si>
    <t>48001010110139710180140000</t>
  </si>
  <si>
    <t>40.5995816</t>
  </si>
  <si>
    <t>33.6189209</t>
  </si>
  <si>
    <t>Cumhuriyet Mahallesi Elif Cad. Ak Merkez No:3-4 Merkez ÇANKIRI</t>
  </si>
  <si>
    <t>AKBANK T.A.Ş. KIRIKKALE ŞUBELERİ</t>
  </si>
  <si>
    <t xml:space="preserve">AKBANK T.A.Ş. KIRIKKALE ŞB </t>
  </si>
  <si>
    <t>1021189-SAV-AKBANK T.A.Ş. KIRIKKALE ŞB</t>
  </si>
  <si>
    <t>16828EE1-B89D-415C-AC16-3A80FD53DD1B</t>
  </si>
  <si>
    <t>48001010110211890710134000</t>
  </si>
  <si>
    <t>39.8411324</t>
  </si>
  <si>
    <t>33.5062667</t>
  </si>
  <si>
    <t>Cumhuriyet Cad. No : 4   Merkez KIRIKKALE</t>
  </si>
  <si>
    <t>AKBANK T.A.Ş. KIRŞEHİR ŞUBELERİ</t>
  </si>
  <si>
    <t xml:space="preserve">AKBANK T.A.Ş. KIRŞEHİR ŞB </t>
  </si>
  <si>
    <t>1016600-SAV-AKBANK T.A.Ş. KIRŞEHİR ŞB</t>
  </si>
  <si>
    <t>3C448061-3041-4941-9C44-3331CC24D5BE</t>
  </si>
  <si>
    <t>48001010110166000400173000</t>
  </si>
  <si>
    <t>39.1453276</t>
  </si>
  <si>
    <t>34.1602551</t>
  </si>
  <si>
    <t>Kuşdili Mahallesi Terme Caddesi No:12 Merkez / Kırşehir</t>
  </si>
  <si>
    <t>TEPE SERVİS - ADİDAS SPOR MLZ.SAT.PAZ.AŞ A CİTY</t>
  </si>
  <si>
    <t>ADİDAS SPOR MERK ANKARA A CITY AVM</t>
  </si>
  <si>
    <t>1437789-SER-ADİDAS SPOR MERK ANKARA A CITY AVM</t>
  </si>
  <si>
    <t>1d16679a-6eaf-4197-84db-14e3d3505660</t>
  </si>
  <si>
    <t>48121010114377890062126000</t>
  </si>
  <si>
    <t>39.94626428358838</t>
  </si>
  <si>
    <t>32.76255140512114</t>
  </si>
  <si>
    <t>Macun, Fatih Sultan Mehmet Blv No:244, 06374 Yenimahalle/Ankara</t>
  </si>
  <si>
    <t>ADİDAS SPOR MERK ANKARA BALGAT</t>
  </si>
  <si>
    <t>1355680-SER-ADİDAS SPOR MERK ANKARA BALGAT</t>
  </si>
  <si>
    <t>bf43cf89-4c4f-4dbb-a25d-86720df1bb0a</t>
  </si>
  <si>
    <t>48121020213556800060776000</t>
  </si>
  <si>
    <t>39.89597</t>
  </si>
  <si>
    <t>32.81688</t>
  </si>
  <si>
    <t>Ehlibeyt, Ceyhun Atuf Kansu Cd. Ata Plaza D:B Blok No:100, 06520 Çankaya/Ankara</t>
  </si>
  <si>
    <t>TEPE SERVİS - ADİDAS SPOR MLZ.SAT.PAZ.AŞ NATA VEGA</t>
  </si>
  <si>
    <t>ADİDAS SPOR MERK ANKARA NATAVEGA AVM</t>
  </si>
  <si>
    <t>1355672-SER-ADİDAS SPOR MERK ANKARA NATAVEGA AVM</t>
  </si>
  <si>
    <t>9e816823-0f31-4871-8f18-404038028349</t>
  </si>
  <si>
    <t>48121020213556720062468000</t>
  </si>
  <si>
    <t>39.88736</t>
  </si>
  <si>
    <t>32.93413</t>
  </si>
  <si>
    <t>Akşemsettin Mah. 2308 Cad. No:1/A Nata Vega Outlet AVM, 06480 Mamak/Ankara</t>
  </si>
  <si>
    <t>TEPE SERVİS - ENDOKS ENERJİ DAĞ.SİS.SAN.A.Ş ANKARA</t>
  </si>
  <si>
    <t>ENDOKS ENERJİ YENİMAHALLE TEM HİZ</t>
  </si>
  <si>
    <t>1418592-SER-ENDOKS ENERJİ YENİMAHALLE TEM HİZ</t>
  </si>
  <si>
    <t>edba503c-ec83-4313-aaa2-18f8ba183c36</t>
  </si>
  <si>
    <t>48121010114185920062135000</t>
  </si>
  <si>
    <t>39.94891</t>
  </si>
  <si>
    <t xml:space="preserve"> 32.7205</t>
  </si>
  <si>
    <t>İNÖNÜ MAH. 1748.CAD.ENDOKS LTD.ŞTİ.NO:1</t>
  </si>
  <si>
    <t>TEPE SERVİS - DHL FREİGHT TAŞ.VE LOJ.HİZ.A.Ş ANK</t>
  </si>
  <si>
    <t>DHL FREIGHT TAŞ. VE LOJ. HİZ. AŞ. ANKARA TEMİZLİK</t>
  </si>
  <si>
    <t>1291938-SER-DHL FREIGHT TAŞ. VE LOJ. HİZ. AŞ. ANKARA</t>
  </si>
  <si>
    <t>3B7034A1-320D-4D93-AC49-CB04A5346281</t>
  </si>
  <si>
    <t>48121020212919380060763000</t>
  </si>
  <si>
    <t>39.907842</t>
  </si>
  <si>
    <t>32.756489</t>
  </si>
  <si>
    <t>Mustafa Kemal Mah, Dumlupınar Blv. No: 274 D:E Blok, 06530 Çankaya/Ankara</t>
  </si>
  <si>
    <t>TEPE SERVİS - ARAP TÜRK BANKASI A.Ş ANKARA</t>
  </si>
  <si>
    <t>ARAP TÜRK BANK ANKARA ŞUBE</t>
  </si>
  <si>
    <t>1286541-SER-ARAP TÜRK BANK ANKARA ŞUBE</t>
  </si>
  <si>
    <t>1B2F88BF-CF43-4928-BDA3-56742364C6CF</t>
  </si>
  <si>
    <t>48121020212865410060701000</t>
  </si>
  <si>
    <t>39.910507</t>
  </si>
  <si>
    <t>32.854588</t>
  </si>
  <si>
    <t>Adres: Kavaklıdere, 06700 Çankaya/Ankara</t>
  </si>
  <si>
    <t>TEPE SERVİS - ZTE İST.TELEKOM. SAN.TİC.LTD ANKARA</t>
  </si>
  <si>
    <t>ZTE İSTANBUL TELEKOMÜNİKASYON-ANKARA</t>
  </si>
  <si>
    <t>1283927-SER-ZTE İSTANBUL TELEKOMÜNİKASYON-ANKARA</t>
  </si>
  <si>
    <t>2318AB39-7673-4BE9-B01D-7D1197698E9F</t>
  </si>
  <si>
    <t>48121020212839270060706000</t>
  </si>
  <si>
    <t>39.899727</t>
  </si>
  <si>
    <t>32.871322</t>
  </si>
  <si>
    <t>100. Yıl, Hülya Sk. No:50, 06700 Çankaya/Ankara</t>
  </si>
  <si>
    <t>TEPE SERVİS - OSTİM ORGANİZE SAN. BÖL.MÜD.ANK YENİ</t>
  </si>
  <si>
    <t>OSTİM OSB TEMİZLİK HİZ.</t>
  </si>
  <si>
    <t>1416658-SER-OSTİM OSB TEMİZLİK HİZ.</t>
  </si>
  <si>
    <t>7f814159-3eec-4a76-a896-74897cd17f6d</t>
  </si>
  <si>
    <t>48121010114166580062141000</t>
  </si>
  <si>
    <t>39.9734086</t>
  </si>
  <si>
    <t>32.7444137</t>
  </si>
  <si>
    <t>100.YIL BULV. NO:101/A</t>
  </si>
  <si>
    <t>YAPI VE KREDİ BANKASI A.Ş.KIRIKKALE ŞB.</t>
  </si>
  <si>
    <t>YAPIKREDİ BANKASI A.Ş. KIRIKKALE</t>
  </si>
  <si>
    <t>1036559-SAV-YAPIKREDİ BANKASI A.Ş. KIRIKKALE</t>
  </si>
  <si>
    <t>fc4f02f9-1596-4347-adc8-0720ec11a603</t>
  </si>
  <si>
    <t>48001010110365590710178000</t>
  </si>
  <si>
    <t>39,84128</t>
  </si>
  <si>
    <t>33.50688</t>
  </si>
  <si>
    <t>CUMHURİYET CAD. NO:28 MERKEZ/KIRIKKALE</t>
  </si>
  <si>
    <t>TEPE SERVİS -  AKBANK KIRIKKALE ŞUBELERİ</t>
  </si>
  <si>
    <t>AKBANK KIRIKKALE ŞUBESİ</t>
  </si>
  <si>
    <t>1030484-SER-AKBANK KIRIKKALE ŞUBESİ</t>
  </si>
  <si>
    <t>bf2dcb12-1185-4e3c-a634-9f9e236cc387</t>
  </si>
  <si>
    <t>48121010110304840710117000</t>
  </si>
  <si>
    <t>YENİ DOĞAN, CUMHURİYET CAD. NO:5 71200 MERKEZ/KIRIKKALE</t>
  </si>
  <si>
    <t>YAPI VE KREDİ BANKASI A.Ş.KIRŞEHİR ŞB.</t>
  </si>
  <si>
    <t>YAPIKREDİ BANKASI A.Ş. KIRŞEHİR</t>
  </si>
  <si>
    <t>1028906-SAV-YAPIKREDİ BANKASI A.Ş. KIRŞEHİR</t>
  </si>
  <si>
    <t>25da3a4c-3864-4991-b1e2-1ab6b22a71d2</t>
  </si>
  <si>
    <t>48001010110289060400160000</t>
  </si>
  <si>
    <t>39,14527</t>
  </si>
  <si>
    <t>34,16196</t>
  </si>
  <si>
    <t>MEDRESE MAH. CACABEY CAD. CACABEY İŞ MERKEZİ NO:5 MERKEZ/KIRŞEHİR</t>
  </si>
  <si>
    <t>TEPE SERVİS -  AKBANK KIRŞEHİR ŞUBELERİ</t>
  </si>
  <si>
    <t>AKBANK KIRŞEHİR ŞUBESİ</t>
  </si>
  <si>
    <t>1024254-SER-AKBANK KIRŞEHİR ŞUBESİ</t>
  </si>
  <si>
    <t>599d3b4b-d133-4d2b-97bf-3addbdc305c3</t>
  </si>
  <si>
    <t>48121010110242540400164000</t>
  </si>
  <si>
    <t>39.144801</t>
  </si>
  <si>
    <t>34.160375</t>
  </si>
  <si>
    <t>KUŞDİLİ, TERME CAD. NO:12 40100 MERKEZ/KIRŞEHİR</t>
  </si>
  <si>
    <t>TEPE SERVİS - ODEA BANK ANKARA ÜMİTKÖY ŞB.</t>
  </si>
  <si>
    <t>ODEABANK ANKARA ÜMİTKÖY ŞUBESİ</t>
  </si>
  <si>
    <t>1260382-SER-ODEABANK A.Ş. ANKARA ÜMİTKÖY ŞUBESİ</t>
  </si>
  <si>
    <t>21ED99FF-2D08-44E4-8AB9-E43C1033271E</t>
  </si>
  <si>
    <t>48121020212603820060732000</t>
  </si>
  <si>
    <t>39.893214</t>
  </si>
  <si>
    <t>32.702001</t>
  </si>
  <si>
    <t>Çayyolu Mahallesi Osmanağa Konakları 2494/3. Sokak D: 12 Çankaya ANKARA</t>
  </si>
  <si>
    <t>MARKA MAĞAZACILIK ANKARA</t>
  </si>
  <si>
    <t xml:space="preserve">MARKA MAĞAZACILIK A. Ş. BİLKENT CENTER </t>
  </si>
  <si>
    <t>1242697-SER-MARKA MAĞAZACILIK A.Ş. BİLKENT CENTER</t>
  </si>
  <si>
    <t>74F6A055-C4A6-4FBF-934F-EECB503F592B</t>
  </si>
  <si>
    <t>48121020212426970060701000</t>
  </si>
  <si>
    <t>39.884165</t>
  </si>
  <si>
    <t>32.758606</t>
  </si>
  <si>
    <t>2297.Cad. Bilkent Center Bilkent/ANKARA</t>
  </si>
  <si>
    <t>İNVAMED SAĞLIK İLAÇ SAN. TİC.A.Ş.</t>
  </si>
  <si>
    <t>İNVAMED SAĞLIK İLAÇ SAN. VE TİC. A.Ş.</t>
  </si>
  <si>
    <t>1416619-BCC-İNVAMED SAĞLIK İLAÇ SAN. VE TİC. A.Ş.</t>
  </si>
  <si>
    <t>0a46d0b1-c903-4761-8f93-198b84f7cf68</t>
  </si>
  <si>
    <t>45622010114166190062502000</t>
  </si>
  <si>
    <t>39.8007281</t>
  </si>
  <si>
    <t>32.4584236</t>
  </si>
  <si>
    <t>Alcı OSB Mahallesi ASO 2 OSB, 2010. Cd. No:4, 06930 Malıköy Anadolu Osb/Sincan/Ankara</t>
  </si>
  <si>
    <t>GONCA ERDOĞAN</t>
  </si>
  <si>
    <t>SEÇKİN MAKİNE SAN. VE TİC. LTD. ŞTİ.</t>
  </si>
  <si>
    <t>SECKIN MAKINE SAN</t>
  </si>
  <si>
    <t>1416307-BCC-SECKIN MAKINE SAN</t>
  </si>
  <si>
    <t>0cf27211-cd81-4a9a-835b-a79f9701a65a</t>
  </si>
  <si>
    <t>45622010114163070062578000</t>
  </si>
  <si>
    <t xml:space="preserve"> 32.56837854904536</t>
  </si>
  <si>
    <t>ASO 1.ORGANİZASYON SAN. BÖLGE. AHİ. EVRAN MAH. ANADOLU CAD. NO: 9/A-B SİNCAN/ANKARA</t>
  </si>
  <si>
    <t>YILDIRIM ŞİMŞEK</t>
  </si>
  <si>
    <t>OSTİM ORGANİZE SANAYİ BÖLGESİMÜDÜRLÜĞÜ</t>
  </si>
  <si>
    <t>OSTİM ORG. SAN. BÖL. MÜD.</t>
  </si>
  <si>
    <t>1413475-BCC-OSTİM ORG. SAN. BÖL. MÜD.</t>
  </si>
  <si>
    <t>e66dfe75-6c6d-4c52-8d95-a91986f98764</t>
  </si>
  <si>
    <t>45622010114134750062159000</t>
  </si>
  <si>
    <t xml:space="preserve">100. YIL BULVARI NO: 10/A 06374 OSTİM </t>
  </si>
  <si>
    <t>AKBANK ANKARA BAŞKENT BÖLGE MÜDÜRLÜĞÜ</t>
  </si>
  <si>
    <t>1302423-SER-AKBANK ANKARA BAŞKENT BÖLGE MÜDÜRLÜĞÜ</t>
  </si>
  <si>
    <t>08aec991-cb05-42cd-9eb9-575da53596bd</t>
  </si>
  <si>
    <t>39.923938</t>
  </si>
  <si>
    <t>32.854095</t>
  </si>
  <si>
    <t>AKBANK ANKARA BAŞKENT KREDİLER MÜDÜRLÜĞÜ</t>
  </si>
  <si>
    <t>1302423-SER-AKBANK ANKARA BAŞKENT KREDİLER MÜDÜRLÜĞÜ</t>
  </si>
  <si>
    <t>ed4a90a8-0b21-41a2-b6eb-e7673e5801da</t>
  </si>
  <si>
    <t>39.9239172</t>
  </si>
  <si>
    <t>32.8534093</t>
  </si>
  <si>
    <t>TEPE SERVİS - TÜRKİYE TEKS.ÖRME GİYİM DERİ SAN.ANK</t>
  </si>
  <si>
    <t>TEKSİF SENDİKASI TEM. HİZM.</t>
  </si>
  <si>
    <t>1334949-SER-TEKSİF SENDİKASI TEM. HİZM.</t>
  </si>
  <si>
    <t>92cd4b81-eda8-4d5a-af7e-9cb2e13552eb</t>
  </si>
  <si>
    <t>48121020213349490060706000</t>
  </si>
  <si>
    <t>39.9250545</t>
  </si>
  <si>
    <t>32.8578475</t>
  </si>
  <si>
    <t>ÖN CEBECİ ZİYA GÖKALP CAD.AYDOĞMUŞ SOK. NO:1</t>
  </si>
  <si>
    <t>TEPE SERVİS - WILO POMPA SİS.SAN.TİC.A.Ş ANKARA</t>
  </si>
  <si>
    <t>WİLO POMPA SİSTEMLERİ ANKARA TEM. HİZ.</t>
  </si>
  <si>
    <t>1320262-SER-WİLO POMPA SİSTEMLERİ ANKARA TEM. HİZ.</t>
  </si>
  <si>
    <t>eb85756a-49a2-4458-a563-5213b7235eb3</t>
  </si>
  <si>
    <t>48121020213202620060763000</t>
  </si>
  <si>
    <t>39.8958842</t>
  </si>
  <si>
    <t>32.8570449</t>
  </si>
  <si>
    <t>CİNNAH MAH. ALAÇAM SOK. CINGILLIOĞLU İŞ MRK N:1/20</t>
  </si>
  <si>
    <t>TEPE SERVİS -  AKBANK ÇANKIRI ŞUBELERİ</t>
  </si>
  <si>
    <t>AKBANK ÇANKIRI ŞUBESİ</t>
  </si>
  <si>
    <t>1020607-SER-AKBANK ÇANKIRI ŞUBESİ</t>
  </si>
  <si>
    <t>35107327-EAA7-4FDC-9AB2-44869015107C</t>
  </si>
  <si>
    <t>48121010110206070180180000</t>
  </si>
  <si>
    <t>CUMHURİYET MAHALLESİ ELİF CAD. AK MERKEZ NO:3-4 MERKEZ/ÇANKIRI</t>
  </si>
  <si>
    <t>OASIS MEDİKAL ANKARA</t>
  </si>
  <si>
    <t>OASİS MEDİKAL ÜRÜNLER KİMYA TURİZM SAN. VE TİC. A.Ş.</t>
  </si>
  <si>
    <t>1267114-SAV-OASİS MEDİKAL ÜRÜNLER KİMYA TURİZM</t>
  </si>
  <si>
    <t>6BF1CF24-D3A0-4647-A9A7-19C48703558A</t>
  </si>
  <si>
    <t>48001010112671140062671000</t>
  </si>
  <si>
    <t>40.2219433</t>
  </si>
  <si>
    <t>32.6940117</t>
  </si>
  <si>
    <t>Fatih Mah. 3105 Cad. No: 8 Kazan ANKARA</t>
  </si>
  <si>
    <t>ENERJİSA ENERJİ A.Ş KIRIKKALE</t>
  </si>
  <si>
    <t>ENERJİSA BAŞKENT ELEKETRİK PARAKENDE SATIŞ A.Ş. KIRIKKALE MÜŞTERİ HİZMETLERİ</t>
  </si>
  <si>
    <t>1029746-SAV-ENERJİSA BAŞKENT ELEKETRİK PARAKENDE SATIŞ A.Ş. KIRIKKALE MÜŞTERİ HİZMETLERİ</t>
  </si>
  <si>
    <t>595416CE-2200-44E7-9A7C-D14019532B7E</t>
  </si>
  <si>
    <t>80.10.05</t>
  </si>
  <si>
    <t>48001010110297460710155000</t>
  </si>
  <si>
    <t>39.83967087267503</t>
  </si>
  <si>
    <t>33.50847028507678</t>
  </si>
  <si>
    <t>GÜRLER MAH. İSMET İNÖNÜ CAD. NO:14A MERKEZ/KIRIKKALE</t>
  </si>
  <si>
    <t>AKBANK ANKARA BAŞKENT KURUMSAL ŞUBE</t>
  </si>
  <si>
    <t>1302423-SER-AKBANK ANKARA BAŞKENT KURUMSAL ŞUBE</t>
  </si>
  <si>
    <t>4ac9004a-0c85-4108-8e80-337b9880a5a5</t>
  </si>
  <si>
    <t>39.900722</t>
  </si>
  <si>
    <t>32.858979</t>
  </si>
  <si>
    <t>UĞUR MUMCU CADDESİ NO : 27 GOP ÇANKAYA ANKARA</t>
  </si>
  <si>
    <t>AKBANK ANKARA BATIKENT ŞUBESİ</t>
  </si>
  <si>
    <t>1302423-SER-AKBANK ANKARA BATIKENT ŞUBESİ</t>
  </si>
  <si>
    <t>f264786b-5b62-4fa1-83fb-ea22f21a10d1</t>
  </si>
  <si>
    <t>39.976386</t>
  </si>
  <si>
    <t>32.717338</t>
  </si>
  <si>
    <t>KENTKOOP MAH. BATIKENT BULV. MEYDAN AVM NO:255/1 BATIKENT/ANKARA</t>
  </si>
  <si>
    <t>BAŞKENT ELEKTRİK DAĞ. A.Ş. ENERJİSA KIRIKKALE 2023</t>
  </si>
  <si>
    <t>BAŞKENT ELEKTRİK DAĞITIM A.Ş. KIRIKKALE</t>
  </si>
  <si>
    <t>1036760-SAV-BAŞKENT ELEKTRİK DAĞITIM A.Ş. KIRIKKALE</t>
  </si>
  <si>
    <t>77af9de5-f273-4a70-adb0-e060a6f0d26b</t>
  </si>
  <si>
    <t>48001010110367600710185000</t>
  </si>
  <si>
    <t>28.874138982683473</t>
  </si>
  <si>
    <t>YENİDOĞAN MAH.MENDERES CAD.NO:32/A</t>
  </si>
  <si>
    <t>T2 YAZILIM LTD.ŞTİ. ANKARA</t>
  </si>
  <si>
    <t xml:space="preserve">T2 YAZILIM LTD.ŞTİ. </t>
  </si>
  <si>
    <t>1202148-SAV-T2 YAZILIM LTD.ŞTİ.</t>
  </si>
  <si>
    <t>AD8B308A-F56E-4382-8149-215E6A8982EF</t>
  </si>
  <si>
    <t>48001020212021480060795000</t>
  </si>
  <si>
    <t>39.877406</t>
  </si>
  <si>
    <t>32.747552</t>
  </si>
  <si>
    <t>Bilkent Cyberpark, Vakıf Binası Z03, 06800
 Çankaya Ankara - Türkiye</t>
  </si>
  <si>
    <t>AKBANK ANKARA BEYPAZARI ŞUBESİ</t>
  </si>
  <si>
    <t>1302423-SER-AKBANK ANKARA BEYPAZARI ŞUBESİ</t>
  </si>
  <si>
    <t>f36f38b3-7ba1-4a74-a408-0179fafd9d80</t>
  </si>
  <si>
    <t>40.167717</t>
  </si>
  <si>
    <t>İRFAN GÜMÜŞEL CAD. NO.47 BEYPAZARI/ANKARA</t>
  </si>
  <si>
    <t>AKBANK ANKARA BİLKENT ŞUBESİ</t>
  </si>
  <si>
    <t>1302423-SER-AKBANK ANKARA BİLKENT ŞUBESİ</t>
  </si>
  <si>
    <t>83864921-eb95-4e0c-ad06-fd209dea8309</t>
  </si>
  <si>
    <t>39.889005</t>
  </si>
  <si>
    <t>32.754840</t>
  </si>
  <si>
    <t>BİLKENT PLAZA ANKUVA ÇARŞISI NO:6-7 ÇANKAYA/ANKARA</t>
  </si>
  <si>
    <t>AKBANK ANKARA BÖLGE MÜDÜRLÜĞÜ</t>
  </si>
  <si>
    <t>1302423-SER-AKBANK ANKARA BÖLGE MÜDÜRLÜĞÜ</t>
  </si>
  <si>
    <t>f2833ee4-96ba-4891-93d3-0eb3ac22d8da</t>
  </si>
  <si>
    <t>32.854059</t>
  </si>
  <si>
    <t>AKBANK ANKARA CEBECİ ŞUBESİ</t>
  </si>
  <si>
    <t>1302423-SER-AKBANK ANKARA CEBECİ ŞUBESİ</t>
  </si>
  <si>
    <t>aaa90d3a-8e98-4664-8073-6a3df706028a</t>
  </si>
  <si>
    <t>39.934088</t>
  </si>
  <si>
    <t>32.879656</t>
  </si>
  <si>
    <t>Mamak Cad. No : 3/9 DİKİMEVİ ANKARA</t>
  </si>
  <si>
    <t>TOPLU YAPI KAT MALİKLERİ BİLKENT III KONUTLARI</t>
  </si>
  <si>
    <t xml:space="preserve">Toplu Yapı Bilkent III Konut </t>
  </si>
  <si>
    <t>1246252-SAV-BİLKENT III UFUK SİTESİ YÖNETİCİLİĞİ</t>
  </si>
  <si>
    <t>9FE73A5A-E0BD-448F-9BA2-4A3178BA73AE</t>
  </si>
  <si>
    <t>48001020212462520060764000</t>
  </si>
  <si>
    <t>39.8559299</t>
  </si>
  <si>
    <t>32.755598</t>
  </si>
  <si>
    <t>Üniversiteler Mh., 1613. Cadde, 06800 Çankaya/Ankara</t>
  </si>
  <si>
    <t>TEPE SERVİS - ORTA ANADOLU İHRÇBİRL. ANKARA</t>
  </si>
  <si>
    <t xml:space="preserve">ORTA ANADOLU İHRACATÇI BİRLİĞİ - TEMİZKLİK HİZMETİ </t>
  </si>
  <si>
    <t>1202151-SER-ORTA ANADOLU İHRACATÇI BİRLİĞİ - TEMİZKL</t>
  </si>
  <si>
    <t>E4372C4B-45B5-4D9F-8636-4E72A6CFD914</t>
  </si>
  <si>
    <t>48121020212021510060701000</t>
  </si>
  <si>
    <t>39.8909027</t>
  </si>
  <si>
    <t>KOLEKSİYON MOBİLYA ANKARA</t>
  </si>
  <si>
    <t xml:space="preserve">KOLEKSİYON MOBİLYA SAN. A.Ş. </t>
  </si>
  <si>
    <t>1235991-SAV-KOLEKSİYON MOBİLYA SAN. A.Ş.</t>
  </si>
  <si>
    <t>0F923F94-3DD7-44C7-B1D2-B5746F8DB021</t>
  </si>
  <si>
    <t>48001020212359910060785000</t>
  </si>
  <si>
    <t>39.893765</t>
  </si>
  <si>
    <t>32.675975</t>
  </si>
  <si>
    <t>Dumlupınar Cad. No: 420/1-10 48228 Ada 8 Parsel ETİMESGUT</t>
  </si>
  <si>
    <t>İSTANBUL YOLU ÜZERİ</t>
  </si>
  <si>
    <t>ORTA ANADOLU İHRAÇATÇI BİRLİĞİ ANKARA</t>
  </si>
  <si>
    <t xml:space="preserve">ORTA ANADOLU İHRACATÇILAR BİRLİKLERİ GEN. SEK. </t>
  </si>
  <si>
    <t>1203114-SAV-ORTA ANADOLU İHRACATÇILAR BİRLİĞİ GENEL</t>
  </si>
  <si>
    <t>B3CB829E-9459-4036-A4B4-FD6C3A4A4665</t>
  </si>
  <si>
    <t>48001020212031140060791000</t>
  </si>
  <si>
    <t>ALİ HAYDAR KURTDARCAN KONUTU</t>
  </si>
  <si>
    <t>AHK KONUT KORUMA</t>
  </si>
  <si>
    <t>1201205-SAV-AHK KONUT KORUMA</t>
  </si>
  <si>
    <t>77EB1F0A-4260-4229-8BE8-5835392DF87D</t>
  </si>
  <si>
    <t>48001020212012050060725000</t>
  </si>
  <si>
    <t>39.89656448364258</t>
  </si>
  <si>
    <t>32.71210861206055</t>
  </si>
  <si>
    <t>BiNSESiN SiTESi 4.CAD.84.S0K NO:21 ÜMiTKÖY / ANKARA</t>
  </si>
  <si>
    <t>AKBANK ANKARA ÇANKAYA ŞUBESİ</t>
  </si>
  <si>
    <t>1302423-SER-AKBANK ANKARA ÇANKAYA ŞUBESİ</t>
  </si>
  <si>
    <t>403ece52-a8cf-4e9d-b856-9c25967deeea</t>
  </si>
  <si>
    <t>39.885198</t>
  </si>
  <si>
    <t>32.853699</t>
  </si>
  <si>
    <t>HOŞDERE CAD. NO:197/A ÇANKAYA/ANKARA</t>
  </si>
  <si>
    <t>AKBANK ANKARA ÇANKAYA TİCARİ ŞUBE</t>
  </si>
  <si>
    <t>1302423-SER-AKBANK ANKARA ÇANKAYA TİCARİ ŞUBE</t>
  </si>
  <si>
    <t>f6660678-5f54-486b-9a31-75c72e70fbe8</t>
  </si>
  <si>
    <t>39.940294</t>
  </si>
  <si>
    <t>32.854508</t>
  </si>
  <si>
    <t>Güzeltepe, Hoşdere Cd. No:195, 06690 Çankaya/Ankara</t>
  </si>
  <si>
    <t>AKBANK ANKARA ÇUBUK ŞUBESİ</t>
  </si>
  <si>
    <t>1302423-SER-AKBANK ANKARA ÇUBUK ŞUBESİ</t>
  </si>
  <si>
    <t>4e098d0c-1506-4ec3-8735-526aba2f2619</t>
  </si>
  <si>
    <t>40.239513</t>
  </si>
  <si>
    <t>33.029794</t>
  </si>
  <si>
    <t>Yavuz Selim, Hükümet Cd. No:6, 06760 Çubuk/Ankara</t>
  </si>
  <si>
    <t>AKBANK ANKARA ÇUKURAMBAR ŞUBESİ</t>
  </si>
  <si>
    <t>1302423-SER-AKBANK ANKARA ÇUKURAMBAR ŞUBESİ</t>
  </si>
  <si>
    <t>b0f867d9-f59d-468e-93d1-c022df1b5876</t>
  </si>
  <si>
    <t>39.897293</t>
  </si>
  <si>
    <t>32.790294</t>
  </si>
  <si>
    <t>Kızılırmak, 1434. Sk. No:1/38, 06530 Çankaya/Ankara</t>
  </si>
  <si>
    <t>AKBANK ANKARA DEMETEVLER ŞUBESİ</t>
  </si>
  <si>
    <t>1302423-SER-AKBANK ANKARA DEMETEVLER ŞUBESİ</t>
  </si>
  <si>
    <t>89a19a38-6b75-403a-a5fd-67115a726295</t>
  </si>
  <si>
    <t>39.968191</t>
  </si>
  <si>
    <t>32.790636</t>
  </si>
  <si>
    <t>İVEDİK CAD. NO:434 YENİMAHALLE/ANKARA</t>
  </si>
  <si>
    <t>AKBANK ANKARA DİKMEN ŞUBESİ</t>
  </si>
  <si>
    <t>1302423-SER-AKBANK ANKARA DİKMEN ŞUBESİ</t>
  </si>
  <si>
    <t>b0fde493-f44b-4a27-9879-a137c1cde5bd</t>
  </si>
  <si>
    <t>39.901840</t>
  </si>
  <si>
    <t>32.843897</t>
  </si>
  <si>
    <t>DİKMEN CAD. NO:304/5 ÇANKAYA/ANKARA</t>
  </si>
  <si>
    <t>AKBANK ANKARA ELMADAĞ ŞUBESİ</t>
  </si>
  <si>
    <t>1302423-SER-AKBANK ANKARA ELMADAĞ ŞUBESİ</t>
  </si>
  <si>
    <t>574a9ba3-9f9c-4980-a078-bebd12d67791</t>
  </si>
  <si>
    <t>39.922428</t>
  </si>
  <si>
    <t>33.226593</t>
  </si>
  <si>
    <t>KEMALPAŞA MAH. CUMHURİYET CAD. NO:1/1-2 ANKARA</t>
  </si>
  <si>
    <t>AKBANK ANKARA ELVANKENT ŞUBESİ</t>
  </si>
  <si>
    <t>1302423-SER-AKBANK ANKARA ELVANKENT ŞUBESİ</t>
  </si>
  <si>
    <t>fe5cdb23-7095-4193-afb2-f622b3f5ea97</t>
  </si>
  <si>
    <t>32.612395</t>
  </si>
  <si>
    <t>14. CADDE OSMAN ŞAHİN İŞM. NO:57/84 ETİMESGUT/ANKARA</t>
  </si>
  <si>
    <t>AKBANK ANKARA EMEK ŞUBESİ</t>
  </si>
  <si>
    <t>1302423-SER-AKBANK ANKARA EMEK ŞUBESİ</t>
  </si>
  <si>
    <t>2a520992-07cb-453d-a060-b23bd997e226</t>
  </si>
  <si>
    <t>39.922357</t>
  </si>
  <si>
    <t>32.817583</t>
  </si>
  <si>
    <t>BİŞKEK CAD.NO:229/A ÇANKAYA/ ANKARA</t>
  </si>
  <si>
    <t>AKBANK ANKARA ERYAMAN (ERYAMAN 1.ETAP NA</t>
  </si>
  <si>
    <t>1302423-SER-AKBANK ANKARA ERYAMAN (ERYAMAN 1.ETAP NA</t>
  </si>
  <si>
    <t>03ad0037-567f-400f-b094-fa7ae1c7d424</t>
  </si>
  <si>
    <t>39.974834</t>
  </si>
  <si>
    <t>32.646164</t>
  </si>
  <si>
    <t>ERYAMAN 1. ETAP TOPLU YAPI YÖNETİMİ 6 KUTLUTAŞ İŞMERKEZİ YANI NO:13 ETİMESGUT/ANKARA</t>
  </si>
  <si>
    <t>AKBANK T.A.Ş. ELMADAĞ ŞUBESİ</t>
  </si>
  <si>
    <t>AKBANK T.A.Ş. ELMADAĞ ŞB ANKARA</t>
  </si>
  <si>
    <t>1227056-SAV-AKBANK T.A.Ş. ELMADAĞ ŞB</t>
  </si>
  <si>
    <t>1DC449DB-E533-45FF-B8E7-66C43CB9B4D6</t>
  </si>
  <si>
    <t>48001020212270560061074000</t>
  </si>
  <si>
    <t>39.922411</t>
  </si>
  <si>
    <t>33.226540</t>
  </si>
  <si>
    <t>Kemalpaşa Mahallesi Cumhuriyet Caddesi No : 1/1-2</t>
  </si>
  <si>
    <t>AKBANK T.A.Ş. MAMAK ŞUBELERİ</t>
  </si>
  <si>
    <t>AKBANK T.A.Ş. MAMAK ŞB ANKARA</t>
  </si>
  <si>
    <t>1226902-SAV-AKBANK T.A.Ş. MAMAK ŞB</t>
  </si>
  <si>
    <t>3A79F9DA-4EDB-45B9-8703-6FEC76E1F731</t>
  </si>
  <si>
    <t>48001020212269020062417000</t>
  </si>
  <si>
    <t>39.933389</t>
  </si>
  <si>
    <t>32.909401</t>
  </si>
  <si>
    <t>ÇARŞI İÇİ CAD.NO:12 MAMAK</t>
  </si>
  <si>
    <t>AKBANK ANKARA ERYAMAN ŞUBESİ</t>
  </si>
  <si>
    <t>1302423-SER-AKBANK ANKARA ERYAMAN ŞUBESİ</t>
  </si>
  <si>
    <t>c3a81372-5f97-4620-80f1-539bcde67708</t>
  </si>
  <si>
    <t>39.968812</t>
  </si>
  <si>
    <t>32.635403</t>
  </si>
  <si>
    <t>Altay, 06793 Etimesgut/Ankara</t>
  </si>
  <si>
    <t>AKBANK ANKARA ETİMESGUT ŞUBESİ</t>
  </si>
  <si>
    <t>1302423-SER-AKBANK ANKARA ETİMESGUT ŞUBESİ</t>
  </si>
  <si>
    <t>0adfea63-ecb8-4213-b960-fff5d8d870ba</t>
  </si>
  <si>
    <t>39.976017</t>
  </si>
  <si>
    <t>32.646125</t>
  </si>
  <si>
    <t>HİKMET ÖZER CADDESİ NO:21-21/A ETİMESGUT/ ANKARA</t>
  </si>
  <si>
    <t>AKBANK ANKARA ETLİK ŞUBESİ</t>
  </si>
  <si>
    <t>1302423-SER-AKBANK ANKARA ETLİK ŞUBESİ</t>
  </si>
  <si>
    <t>e5584d9c-88c2-4e8a-ab19-3d74a8066f75</t>
  </si>
  <si>
    <t>39.973375</t>
  </si>
  <si>
    <t>32.843025</t>
  </si>
  <si>
    <t>YAVRUKURT SOK. NO:1 KEÇİÖREN/ANKARA</t>
  </si>
  <si>
    <t>AKBANK ANKARA GAZİOSMANPAŞA ŞUBESİ</t>
  </si>
  <si>
    <t>1302423-SER-AKBANK ANKARA GAZİOSMANPAŞA ŞUBESİ</t>
  </si>
  <si>
    <t>7c1cdb46-c97f-45b5-8525-e3d073c0e6b0</t>
  </si>
  <si>
    <t>39.897232</t>
  </si>
  <si>
    <t>32.865944</t>
  </si>
  <si>
    <t>UĞUR MUMCU CAD. NO:27 GAZİOSMANPAŞA ÇANKAYA/ANKARA</t>
  </si>
  <si>
    <t>AKBANK ANKARA GİMAT ŞUBESİ</t>
  </si>
  <si>
    <t>1302423-SER-AKBANK ANKARA GİMAT ŞUBESİ</t>
  </si>
  <si>
    <t>bb4f80d7-abf6-47dd-8440-cbe3f0c0405c</t>
  </si>
  <si>
    <t>39.961048</t>
  </si>
  <si>
    <t>32.769240</t>
  </si>
  <si>
    <t>AKBANK ANKARA GÖKSU ERYAMAN ŞUBESİ</t>
  </si>
  <si>
    <t>1302423-SER-AKBANK ANKARA GÖKSU ERYAMAN ŞUBESİ</t>
  </si>
  <si>
    <t>c1de7d15-3a56-4d7e-a95c-444b2ec9ac89</t>
  </si>
  <si>
    <t>39.986442</t>
  </si>
  <si>
    <t>32.646457</t>
  </si>
  <si>
    <t>AKBANK ANKARA GÖLBAŞI ŞUBESİ</t>
  </si>
  <si>
    <t>1302423-SER-AKBANK ANKARA GÖLBAŞI ŞUBESİ</t>
  </si>
  <si>
    <t>f4b4ad16-7ca5-47f3-942b-8eb2a2d0426c</t>
  </si>
  <si>
    <t>39.806140</t>
  </si>
  <si>
    <t>32.806450</t>
  </si>
  <si>
    <t>BAHÇELİEVLER MAH. ANKARA CAD. NO:93/A GÖLBAŞI/ANKARA</t>
  </si>
  <si>
    <t>AKBANK ANKARA İVEDİK ORGANİZE SANAYİ ŞUB</t>
  </si>
  <si>
    <t>1302423-SER-AKBANK ANKARA İVEDİK ORGANİZE SANAYİ ŞUB</t>
  </si>
  <si>
    <t>078fbf84-880e-4a4f-9308-2c943b2a2ff6</t>
  </si>
  <si>
    <t>39.992026</t>
  </si>
  <si>
    <t>32.755966</t>
  </si>
  <si>
    <t>İVEDİK OSB AĞAÇ İŞLERİ SİTESİ 21 CADDE (1354. CAD.) NO:114 OSTİM/ANKARA</t>
  </si>
  <si>
    <t>AKBANK ANKARA İVEDİK ŞUBESİ</t>
  </si>
  <si>
    <t>1302423-SER-AKBANK ANKARA İVEDİK ŞUBESİ</t>
  </si>
  <si>
    <t>86caa120-cedc-4b8d-b12c-e0c36cf549e8</t>
  </si>
  <si>
    <t>39.989746</t>
  </si>
  <si>
    <t>32.741627</t>
  </si>
  <si>
    <t>AKBANK ANKARA KAHRAMANKAZAN ŞUBESİ</t>
  </si>
  <si>
    <t>1302423-SER-AKBANK ANKARA KAHRAMANKAZAN ŞUBESİ</t>
  </si>
  <si>
    <t>5b8a5dfd-8a60-4305-85d7-de2b7577a37b</t>
  </si>
  <si>
    <t>40.2040488</t>
  </si>
  <si>
    <t>32.6803107</t>
  </si>
  <si>
    <t>AKBANK ANKARA KALABA ŞUBESİ</t>
  </si>
  <si>
    <t>1302423-SER-AKBANK ANKARA KALABA ŞUBESİ</t>
  </si>
  <si>
    <t>9fafebd9-bf30-412b-b3ee-ae9f52764949</t>
  </si>
  <si>
    <t>40.000711</t>
  </si>
  <si>
    <t>32.856280</t>
  </si>
  <si>
    <t>SANATORYUM CD.NO.85/B KEÇİÖREN/ANKARA</t>
  </si>
  <si>
    <t>AKBANK ANKARA KAVAKLIDERE ŞUBESİ</t>
  </si>
  <si>
    <t>1302423-SER-AKBANK ANKARA KAVAKLIDERE ŞUBESİ</t>
  </si>
  <si>
    <t>f991c485-a919-44f9-ac66-0109326caca6</t>
  </si>
  <si>
    <t>32.860086</t>
  </si>
  <si>
    <t>AKBANK ANKARA KAZIM KARABEKİR ŞUBESİ</t>
  </si>
  <si>
    <t>1302423-SER-AKBANK ANKARA KAZIM KARABEKİR ŞUBESİ</t>
  </si>
  <si>
    <t>6867e4f2-4806-4e94-9adc-7bd6e773888a</t>
  </si>
  <si>
    <t>39.949959</t>
  </si>
  <si>
    <t>KAZIM KARABEKİR CAD. 91 NOLU İŞ MERKEZİ NO:22-23 ALTINDAĞ/ANKARA</t>
  </si>
  <si>
    <t>KAZIM KARABEKİR</t>
  </si>
  <si>
    <t>AKBANK ANKARA KEÇİÖREN ŞUBESİ</t>
  </si>
  <si>
    <t>1302423-SER-AKBANK ANKARA KEÇİÖREN ŞUBESİ</t>
  </si>
  <si>
    <t>1fa06cc2-606a-43c8-a88b-b9549baa538d</t>
  </si>
  <si>
    <t>39.999582</t>
  </si>
  <si>
    <t>32.865036</t>
  </si>
  <si>
    <t>NURİ PAMİR CD. NO:9 KEÇİÖREN/ANKARA</t>
  </si>
  <si>
    <t>AKBANK ANKARA KIZILAY ŞUBESİ</t>
  </si>
  <si>
    <t>1302423-SER-AKBANK ANKARA KIZILAY ŞUBESİ</t>
  </si>
  <si>
    <t>8713baf6-d901-4ad6-8e1e-a6dd6499eb31</t>
  </si>
  <si>
    <t>39.921039</t>
  </si>
  <si>
    <t>32.852528</t>
  </si>
  <si>
    <t>GAZİ MUSTAFA KEMAL BULVARI NO:5 ÇANKAYA/ANKARA</t>
  </si>
  <si>
    <t>AKBANK ANKARA KREDİLER MÜDÜRLÜĞÜ</t>
  </si>
  <si>
    <t>1302423-SER-AKBANK ANKARA KREDİLER MÜDÜRLÜĞÜ</t>
  </si>
  <si>
    <t>ab5e92c1-b8cd-4fe7-9ae1-217353410732</t>
  </si>
  <si>
    <t>AKBANK ANKARA KÜÇÜKESAT ŞUBESİ</t>
  </si>
  <si>
    <t>1302423-SER-AKBANK ANKARA KÜÇÜKESAT ŞUBESİ</t>
  </si>
  <si>
    <t>f2edc025-5f83-454c-81ba-d38cd8ba79ab</t>
  </si>
  <si>
    <t>39.909202</t>
  </si>
  <si>
    <t>32.863659</t>
  </si>
  <si>
    <t>ESAT CAD. NO:72/21 ÇANKAYA/ANKARA</t>
  </si>
  <si>
    <t>AKBANK ANKARA MALTEPE ŞUBESİ</t>
  </si>
  <si>
    <t>1302423-SER-AKBANK ANKARA MALTEPE ŞUBESİ</t>
  </si>
  <si>
    <t>4c9e4991-b42a-4c1d-8328-fbf79a74dfb7</t>
  </si>
  <si>
    <t>32.844141</t>
  </si>
  <si>
    <t>GAZİ MUSTAFA KEMAL BULV. NO:95/A ÇANKAYA/ANKARA</t>
  </si>
  <si>
    <t>AKBANK ANKARA MAMAK ŞUBESİ</t>
  </si>
  <si>
    <t>1302423-SER-AKBANK ANKARA MAMAK ŞUBESİ</t>
  </si>
  <si>
    <t>78442369-1ebc-4d38-aa89-6b151e928abb</t>
  </si>
  <si>
    <t>39.933331</t>
  </si>
  <si>
    <t>32.909519</t>
  </si>
  <si>
    <t>ÇARŞI İÇİ CAD.NO:12 MAMAK/ANKARA</t>
  </si>
  <si>
    <t>AKBANK ANKARA MİTHATPAŞA ŞUBESİ</t>
  </si>
  <si>
    <t>1302423-SER-AKBANK ANKARA MİTHATPAŞA ŞUBESİ</t>
  </si>
  <si>
    <t>7808a25b-de7f-41f2-a650-824965c2f7a7</t>
  </si>
  <si>
    <t>39.923408</t>
  </si>
  <si>
    <t>32.857587</t>
  </si>
  <si>
    <t>FİDANLIK MAH. MİTHATPAŞA CAD. NO:29 ÇANKAYA /ANKARA</t>
  </si>
  <si>
    <t>AKBANK ANKARA NECATİBEY CADDESİ ŞUBESİ</t>
  </si>
  <si>
    <t>1302423-SER-AKBANK ANKARA NECATİBEY CADDESİ ŞUBESİ</t>
  </si>
  <si>
    <t>14f018ff-f9c6-4f60-9b2c-03bd0092b63b</t>
  </si>
  <si>
    <t>39.925207</t>
  </si>
  <si>
    <t>32.851818</t>
  </si>
  <si>
    <t>NECATİBEY CD. NO:36/A ÇANKAYA/ANKARA</t>
  </si>
  <si>
    <t>AKBANK ANKARA NENEHATUN ŞUBESİ</t>
  </si>
  <si>
    <t>1302423-SER-AKBANK ANKARA NENEHATUN ŞUBESİ</t>
  </si>
  <si>
    <t>ee57e0de-5ff0-4681-89f3-9e6981893895</t>
  </si>
  <si>
    <t>39.897375</t>
  </si>
  <si>
    <t>32.867241</t>
  </si>
  <si>
    <t>FİLİSTİN CADDESİ NO:4 GAZİOSMANPAŞA ÇANK AYA/ANKARA</t>
  </si>
  <si>
    <t>AKBANK ANKARA NOM</t>
  </si>
  <si>
    <t>1302423-SER-AKBANK ANKARA NOM</t>
  </si>
  <si>
    <t>35766750-56d1-460e-9377-82b9d507e9eb</t>
  </si>
  <si>
    <t>39.964999</t>
  </si>
  <si>
    <t>32.751441</t>
  </si>
  <si>
    <t>AKBANK T.A.Ş. BEYPAZARI ŞUBESİ</t>
  </si>
  <si>
    <t>AKBANK T.A.Ş. BEYPAZARI ŞB ANKARA</t>
  </si>
  <si>
    <t>1277371-SAV-AKBANK T.A.Ş. BEYPAZARI ŞB</t>
  </si>
  <si>
    <t>E1745C1A-9250-4894-8124-445621B0E1DC</t>
  </si>
  <si>
    <t>48001010112773710060546000</t>
  </si>
  <si>
    <t>40.167403</t>
  </si>
  <si>
    <t>31.921829</t>
  </si>
  <si>
    <t>İRFAN GÜMÜŞEL CAD.NO.47BEYPAZARI</t>
  </si>
  <si>
    <t>AKBANK T.A.Ş. POLATLI ŞUBESİ</t>
  </si>
  <si>
    <t>AKBANK T.A.Ş. POLATLI ŞB ANKARA</t>
  </si>
  <si>
    <t>1276568-SAV-AKBANK T.A.Ş. POLATLI ŞB</t>
  </si>
  <si>
    <t>72A3E95C-EA7C-4802-B743-57927502F2A1</t>
  </si>
  <si>
    <t>48001010112765680061819000</t>
  </si>
  <si>
    <t>39.584350</t>
  </si>
  <si>
    <t>32.141814</t>
  </si>
  <si>
    <t>SİVRİHİSAR CAD.NO:27/C POLATLI ANKARA</t>
  </si>
  <si>
    <t>AKBANK ANKARA O.D.T.Ü. ŞUBESİ</t>
  </si>
  <si>
    <t>1302423-SER-AKBANK ANKARA O.D.T.Ü. ŞUBESİ</t>
  </si>
  <si>
    <t>1b8aab70-ad91-463f-9595-15a56a601608</t>
  </si>
  <si>
    <t>39.892459</t>
  </si>
  <si>
    <t>32.787876</t>
  </si>
  <si>
    <t>O.D.T.Ü KAMPÜSÜ EDİ EK ÇARŞISI NO:Z01 ÇANKAYA/ANKARA</t>
  </si>
  <si>
    <t>AKBANK ANKARA OSB ŞUBESİ</t>
  </si>
  <si>
    <t>1302423-SER-AKBANK ANKARA OSB ŞUBESİ</t>
  </si>
  <si>
    <t>2fc6b1fd-1976-4142-b658-fb6bd0e13e1a</t>
  </si>
  <si>
    <t>39.981698</t>
  </si>
  <si>
    <t>32.557382</t>
  </si>
  <si>
    <t>ASO 1.OSB ASO BULVARI NO :1 Z 04 SİNCAN ANKARA</t>
  </si>
  <si>
    <t>AKBANK ANKARA OSTİM SANAYİ SİTESİ ŞUBESİ</t>
  </si>
  <si>
    <t>1302423-SER-AKBANK ANKARA OSTİM SANAYİ SİTESİ ŞUBESİ</t>
  </si>
  <si>
    <t>51186cfd-21f3-4272-bb12-2ea3d7b08f48</t>
  </si>
  <si>
    <t>39.968171</t>
  </si>
  <si>
    <t>32.745756</t>
  </si>
  <si>
    <t>100. YIL BULVARI NO:47 YENİMAHALLE/ANKARA</t>
  </si>
  <si>
    <t>AKBANK ANKARA ÖZEL BANKACILIK ANKARA ŞUB</t>
  </si>
  <si>
    <t>1302423-SER-AKBANK ANKARA ÖZEL BANKACILIK ANKARA ŞUB</t>
  </si>
  <si>
    <t>80a39374-86c8-449b-8f6a-716598bbe481</t>
  </si>
  <si>
    <t>39.897221</t>
  </si>
  <si>
    <t>32.865927</t>
  </si>
  <si>
    <t>GAZİOSMANPAŞA ARJANTİN CADDESİ NO :44 ÇANKAYA ANKARA</t>
  </si>
  <si>
    <t>AKBANK ANKARA POLATLI ŞUBESİ</t>
  </si>
  <si>
    <t>1302423-SER-AKBANK ANKARA POLATLI ŞUBESİ</t>
  </si>
  <si>
    <t>fffeb180-d8b6-4199-b830-13b6850cfe6c</t>
  </si>
  <si>
    <t>39.584334</t>
  </si>
  <si>
    <t>32.141771</t>
  </si>
  <si>
    <t>SİVRİHİSAR CAD. NO:27/C POLATLI/ANKARA</t>
  </si>
  <si>
    <t>AKBANK ANKARA SİNCAN ŞUBESİ</t>
  </si>
  <si>
    <t>1302423-SER-AKBANK ANKARA SİNCAN ŞUBESİ</t>
  </si>
  <si>
    <t>349546af-8a6b-4148-86e7-c873e78ebd68</t>
  </si>
  <si>
    <t>39.964965</t>
  </si>
  <si>
    <t>32.580095</t>
  </si>
  <si>
    <t>ANKARA CAD. MELTEM SOK. NO:5 SİNCAN/ANKAR A</t>
  </si>
  <si>
    <t>AKBANK ANKARA SİTELER 2. ŞUBESİ</t>
  </si>
  <si>
    <t>1302423-SER-AKBANK ANKARA SİTELER 2. ŞUBESİ</t>
  </si>
  <si>
    <t>ddd2b646-a8f3-4d90-a69e-66d996704dbf</t>
  </si>
  <si>
    <t>39.9569642</t>
  </si>
  <si>
    <t>32.906309</t>
  </si>
  <si>
    <t>SİTELER EREĞLİ SOK. NO:22 ANKARA</t>
  </si>
  <si>
    <t>AKBANK ANKARA SİTELER ŞUBESİ</t>
  </si>
  <si>
    <t>1302423-SER-AKBANK ANKARA SİTELER ŞUBESİ</t>
  </si>
  <si>
    <t>74e47475-3dbe-437b-8075-76998182b5ac</t>
  </si>
  <si>
    <t>39.957100</t>
  </si>
  <si>
    <t>32.898226</t>
  </si>
  <si>
    <t>DEMİRHENDEK CD. NO:77 ALTINDAĞ/ANKARA</t>
  </si>
  <si>
    <t>AKBANK ANKARA ŞAŞMAZ ŞUBESİ</t>
  </si>
  <si>
    <t>1302423-SER-AKBANK ANKARA ŞAŞMAZ ŞUBESİ</t>
  </si>
  <si>
    <t>1c7e9186-21c7-4d0a-9d95-22c9a4030b81</t>
  </si>
  <si>
    <t>BAHÇEKAPI MAH. İSTANBUL YOLU OTO SAN. SİT. GİRİŞİ 2488 CADDE NO:7/B ŞAŞMAZ/ANKARA</t>
  </si>
  <si>
    <t>ŞAŞMAZ</t>
  </si>
  <si>
    <t>AKBANK ANKARA ŞUBESİ</t>
  </si>
  <si>
    <t>1302423-SER-AKBANK ANKARA ŞUBESİ</t>
  </si>
  <si>
    <t>be27a45b-2782-4e17-8ee3-1c6ed7d7a960</t>
  </si>
  <si>
    <t>39.938097</t>
  </si>
  <si>
    <t>32.854092</t>
  </si>
  <si>
    <t>ANAFARTALAR MAH. ATATÜRK BULVARI 5 A ULUS ANKARA</t>
  </si>
  <si>
    <t>ANADOLU ANONİM TÜRK SİGORTA ŞİRKETLERİ ANKARA YENİ</t>
  </si>
  <si>
    <t>ANADOLU ANONİM TÜRK SİGORTA ŞİRKETİ</t>
  </si>
  <si>
    <t>1324225-SAV-ANADOLU ANONİM TÜRK SİGORTA ŞİRKETİ</t>
  </si>
  <si>
    <t>6874052a-2541-49dd-8d00-455e357ee7d5</t>
  </si>
  <si>
    <t>48001020213242250060749000</t>
  </si>
  <si>
    <t>39.9101908</t>
  </si>
  <si>
    <t>32.7974331</t>
  </si>
  <si>
    <t>SÖĞÜTÖZÜ MAH.2176 SOK.PLATİN TOWER İŞMRKZ NO:7/1-4</t>
  </si>
  <si>
    <t>DEMOKRASİ VE ATILIM ( DEVA ) PARTİSİ ÖGG HİZ. ANK</t>
  </si>
  <si>
    <t xml:space="preserve">(DEVA) DEMOKRASİ VE ATILIM PARTİSİ </t>
  </si>
  <si>
    <t>1311233-SAV-(DEVA) DEMOKRASİ VE ATILIM PARTİSİ</t>
  </si>
  <si>
    <t>b42e3c3c-c324-485a-b82b-e59cad29278b</t>
  </si>
  <si>
    <t>48001020213112330060755000</t>
  </si>
  <si>
    <t>39.912286</t>
  </si>
  <si>
    <t>32.768889</t>
  </si>
  <si>
    <t>Mustafa Kemal, 2228. Sk. No:9, 06510 Çankaya/Ankara</t>
  </si>
  <si>
    <t>SOLMAZ GÜMRÜK MÜŞAVİRLİĞİ A.Ş ANKARA</t>
  </si>
  <si>
    <t>SOLMAZ GÜMRÜK MÜŞAVİRLİĞİ A.Ş.</t>
  </si>
  <si>
    <t>1413004-SAV-SOLMAZ GÜMRÜK MÜŞAVİRLİĞİ A.Ş.</t>
  </si>
  <si>
    <t>ee9576a3-c8c5-4de3-8fdf-0e2f2154d7ef</t>
  </si>
  <si>
    <t>48001010114130040062173000</t>
  </si>
  <si>
    <t>39.9564456</t>
  </si>
  <si>
    <t>32.7533397</t>
  </si>
  <si>
    <t>ATİSAN SAN.SİTESİ 2271 SOK.NO:10/12</t>
  </si>
  <si>
    <t>SAINT-GOBAIN WEBER YAPI KİM. SAN.VE TİC.A.Ş ANKARA</t>
  </si>
  <si>
    <t>SAİNT GOBAİN WEBER MARKET YAPI KİMYASALLARI SAN. VE TİC. A.Ş. ANKARA</t>
  </si>
  <si>
    <t>1334349-SAV-SAINT GOBAİN WEBER MARKEM YAPI KİMYASALL</t>
  </si>
  <si>
    <t>2236707C-AE5C-412A-8752-7E2E7B35B3B8</t>
  </si>
  <si>
    <t>48001010113343490061885000</t>
  </si>
  <si>
    <t>39.641231</t>
  </si>
  <si>
    <t>32.206559</t>
  </si>
  <si>
    <t>e 90 devlet karayolu 67.km kargalı köyü mevkii poltlı ankara</t>
  </si>
  <si>
    <t>DOST KİTABEVİ YAYINEVİ-ERDAL AKALIN</t>
  </si>
  <si>
    <t xml:space="preserve">DOST KİTAPEVİ YAYINEVİ KARANFİL SK.11/A </t>
  </si>
  <si>
    <t>1160794-SAV-DOST KİTAVEVİ YAYINEVİ KARANFİL SK.11/A</t>
  </si>
  <si>
    <t>619734B3-3D47-46AD-AA91-6368189D6F9E</t>
  </si>
  <si>
    <t>48001020211607940060763000</t>
  </si>
  <si>
    <t>39.917031</t>
  </si>
  <si>
    <t>32.855458</t>
  </si>
  <si>
    <t xml:space="preserve">DOST KİTAVEVİ YAYINEVİ KARANFİL SK.11/A </t>
  </si>
  <si>
    <t>ANKARA SERB.MUH.VE MAL.MÜŞ.ODASI</t>
  </si>
  <si>
    <t xml:space="preserve">ANKARA SERBEST MUHASEBECİ MALİ MÜŞAVİRLER ODASI </t>
  </si>
  <si>
    <t>1168940-SAV-ANKARA SERBEST MUHASEBECİ MALİ MÜŞAVİRLE</t>
  </si>
  <si>
    <t>673AA993-F23E-4444-9725-06CCE01E7F56</t>
  </si>
  <si>
    <t>48001020211689400060761000</t>
  </si>
  <si>
    <t>39.921192</t>
  </si>
  <si>
    <t>32.848821</t>
  </si>
  <si>
    <t>Kumrular Caddesi No:26 Kızılay/Ankara</t>
  </si>
  <si>
    <t>MİTAŞ ENERJİ VE MADENİ İNŞAAT İŞLERİ A.Ş.</t>
  </si>
  <si>
    <t>1271365-BCC-MİTAŞ ENERJİ VE MADENİ T.A.Ş.</t>
  </si>
  <si>
    <t>BCB459D9-9C2F-42BE-B591-0C0F73B1904D</t>
  </si>
  <si>
    <t>45622020212713650062154000</t>
  </si>
  <si>
    <t>39.938437</t>
  </si>
  <si>
    <t>32.7831618</t>
  </si>
  <si>
    <t>GAZİ MAHALLESİ GÜVENCİNLİK YOLU NO 113 YENİMAHALLE ANKARA</t>
  </si>
  <si>
    <t>MİLSOFT YAZILIM TEKNOLOJİLERİ A.Ş.</t>
  </si>
  <si>
    <t>MİLSOFT YAZILIM TEKNOLOJILERİ A.S</t>
  </si>
  <si>
    <t>1236112-BCC-MİLSOFT YAZILIM TEKNOLOJILERİ A.S</t>
  </si>
  <si>
    <t>59BE2380-C6D4-4D68-812E-A5D20E5B6B09</t>
  </si>
  <si>
    <t>45622020212361120060712000</t>
  </si>
  <si>
    <t>39.8968083</t>
  </si>
  <si>
    <t>32.7737365</t>
  </si>
  <si>
    <t>Teknokent, ODTÜ Çankaya Ankara</t>
  </si>
  <si>
    <t>ODTÜ</t>
  </si>
  <si>
    <t>METOD KOLEJİ EĞİTİM HİZ. İNŞAAT TURİZM A.Ş. 2</t>
  </si>
  <si>
    <t>METOD KOLEJİ EĞİTİM HİZMETLERİ İNŞ. TUR. A.Ş.</t>
  </si>
  <si>
    <t>1307326-BCC-METOD KOLEJİ EĞİTİM HİZMETLERİ İNŞ. TUR.</t>
  </si>
  <si>
    <t>31397E15-B2F8-4BA3-B269-EBA3BE0FE3B0</t>
  </si>
  <si>
    <t>45622010113073260062128000</t>
  </si>
  <si>
    <t>39.978088</t>
  </si>
  <si>
    <t>32.685599</t>
  </si>
  <si>
    <t>Yenibatı Mah. 2401 Sok. No:1/A Batıkent Yenimahalle/Ankara</t>
  </si>
  <si>
    <t>AKBANK ANKARA TAİ ŞUBESİ</t>
  </si>
  <si>
    <t>1302423-SER-AKBANK ANKARA TAİ ŞUBESİ</t>
  </si>
  <si>
    <t>167c935c-1f56-46d3-990e-3544b4a0bf3c</t>
  </si>
  <si>
    <t>40.081211</t>
  </si>
  <si>
    <t>32.587861</t>
  </si>
  <si>
    <t>FETHİYE MAH. HAVACILIK BULV. TAİ ÇARŞISI İÇİ NO: Z/13 KAZAN/ANKARA</t>
  </si>
  <si>
    <t>AKBANK ANKARA TANDOĞAN ŞUBESİ</t>
  </si>
  <si>
    <t>1302423-SER-AKBANK ANKARA TANDOĞAN ŞUBESİ</t>
  </si>
  <si>
    <t>6d18020c-d32f-4430-a1c8-2733e0020599</t>
  </si>
  <si>
    <t>39.929120</t>
  </si>
  <si>
    <t>32.835235</t>
  </si>
  <si>
    <t>DEGAULLE CD. NO:9 ÇANKAYA/ANKARA</t>
  </si>
  <si>
    <t>AKBANK ANKARA ULUCANLAR ŞUBESİ</t>
  </si>
  <si>
    <t>1302423-SER-AKBANK ANKARA ULUCANLAR ŞUBESİ</t>
  </si>
  <si>
    <t>465fa00c-5995-4028-a13a-7e07cbb2093c</t>
  </si>
  <si>
    <t>39.936042</t>
  </si>
  <si>
    <t>32.865162</t>
  </si>
  <si>
    <t>OĞUZLAR MAH. ULUCANLAR CAD. NO: 33/C ALTINDAĞ/ANKARA</t>
  </si>
  <si>
    <t>AKBANK ANKARA ÜMİTKÖY ŞUBESİ</t>
  </si>
  <si>
    <t>1302423-SER-AKBANK ANKARA ÜMİTKÖY ŞUBESİ</t>
  </si>
  <si>
    <t>eeea8438-b3b3-480b-90fc-1499eddab360</t>
  </si>
  <si>
    <t>39.925335</t>
  </si>
  <si>
    <t>32.817861</t>
  </si>
  <si>
    <t>ÇAYYOLU MAH. 8. CADDE 16. SOKAK HEKİMKÖY SİTESİ NO:3 ÜMİTKÖY/ANKARA</t>
  </si>
  <si>
    <t>AKBANK ANKARA YAŞAMKENT ŞUBESİ</t>
  </si>
  <si>
    <t>1302423-SER-AKBANK ANKARA YAŞAMKENT ŞUBESİ</t>
  </si>
  <si>
    <t>da4a60f6-a3c0-45d5-ae92-cf2f65002e4b</t>
  </si>
  <si>
    <t>39.856437</t>
  </si>
  <si>
    <t>32.645623</t>
  </si>
  <si>
    <t>YAŞAMKENT MAH. 3222 CAD. NO:55/12 ÇAYYOLU YENİMAHALLE/ANKARA</t>
  </si>
  <si>
    <t>AKBANK ANKARA YENİMAHALLE ŞUBESİ</t>
  </si>
  <si>
    <t>1302423-SER-AKBANK ANKARA YENİMAHALLE ŞUBESİ</t>
  </si>
  <si>
    <t>d0d79386-1a94-41c5-b524-4c8fa27ced19</t>
  </si>
  <si>
    <t>39.966521</t>
  </si>
  <si>
    <t>32.808449</t>
  </si>
  <si>
    <t>RAGIP TÜZÜN CAD. NO:228 YENİMAHALLE/ANKARA</t>
  </si>
  <si>
    <t>AKBANK ANKARA YENİŞEHİR ŞUBESİ</t>
  </si>
  <si>
    <t>1302423-SER-AKBANK ANKARA YENİŞEHİR ŞUBESİ</t>
  </si>
  <si>
    <t>d23a7ebb-c77c-4206-8de8-98930eb57892</t>
  </si>
  <si>
    <t>39.923897</t>
  </si>
  <si>
    <t>32.854070</t>
  </si>
  <si>
    <t>ATATÜRK BULV. NO:68/A ÇANKAYA/ANKARA</t>
  </si>
  <si>
    <t>YENİŞEHİR</t>
  </si>
  <si>
    <t>AKBANK ANKARA YILDIZ ŞUBESİ</t>
  </si>
  <si>
    <t>1302423-SER-AKBANK ANKARA YILDIZ ŞUBESİ</t>
  </si>
  <si>
    <t>d90e2362-b20f-4c55-b4df-f22bd88d21c4</t>
  </si>
  <si>
    <t>39.871736</t>
  </si>
  <si>
    <t>32.860595</t>
  </si>
  <si>
    <t>TURAN GÜNEŞ BULV. NO:52/B ÇANKAYA/ANKARA</t>
  </si>
  <si>
    <t>TEPE SERVİS -AKBANK ANKARA BAŞKENT BÖLGE MÜ</t>
  </si>
  <si>
    <t>AKBANK ANKARA İVEDİK MÜŞTERİ İLETİŞİM ME</t>
  </si>
  <si>
    <t>1302423-SER-AKBANK ANKARA İVEDİK MÜŞTERİ İLETİŞİM ME</t>
  </si>
  <si>
    <t>ceb4bd65-8a93-481d-bb78-f748297e79ee</t>
  </si>
  <si>
    <t>39.99184972088573</t>
  </si>
  <si>
    <t>32.7560191822234</t>
  </si>
  <si>
    <t>Serhat, 1354. Cadde No:114, 06378 İvedik Osb/Yenimahalle/Ankara</t>
  </si>
  <si>
    <t>AKBANK ANKARA MÜŞTERİ İLETİŞİM MERKEZİ</t>
  </si>
  <si>
    <t>1302423-SER-AKBANK ANKARA MÜŞTERİ İLETİŞİM MERKEZİ</t>
  </si>
  <si>
    <t>e484c6ce-09a3-44a6-8be1-c96897b605aa</t>
  </si>
  <si>
    <t>işveren vekiline sorulacak</t>
  </si>
  <si>
    <t>TEPE SERVİS - RENAZA İŞ VE YAŞAM MERKEZİ ANKARA</t>
  </si>
  <si>
    <t>RENAZA İŞ VE YAŞAM MERKEZİ DAN. HİZ.</t>
  </si>
  <si>
    <t>1307194-SER-RENAZA İŞ VE YAŞAM MERKEZİ DAN. HİZ.</t>
  </si>
  <si>
    <t>572ddf02-5c91-4f82-be47-8250ac785e40</t>
  </si>
  <si>
    <t>48110020213071940060790000</t>
  </si>
  <si>
    <t>39.858671</t>
  </si>
  <si>
    <t>32.853684</t>
  </si>
  <si>
    <t>İlkbahar, 605/1. Sk. No:3, 06550 Çankaya/Ankara</t>
  </si>
  <si>
    <t>RENAZA İŞ VE YAŞAM MERKEZİ TEM. HİZ.</t>
  </si>
  <si>
    <t>1307194-SER-RENAZA İŞ VE YAŞAM MERKEZİ TEM. HİZ.</t>
  </si>
  <si>
    <t>03fe77ad-3360-4ecd-b727-1d8b32c89c85</t>
  </si>
  <si>
    <t>RENAZA İŞ VE YAŞAM MERKEZİ TYH. HİZ.</t>
  </si>
  <si>
    <t>1307194-SER-RENAZA İŞ VE YAŞAM MERKEZİ TYH. HİZ.</t>
  </si>
  <si>
    <t>233e80a3-424e-416f-a19c-e840baf1e7a4</t>
  </si>
  <si>
    <t>TEPE SERVİS - ASFAT A.Ş TESİS HİZ. ANKARA</t>
  </si>
  <si>
    <t>ASFAT ANKARA TOBB YÖN. OFİSİ TEM. HİZM.</t>
  </si>
  <si>
    <t>1330417-SER-ASFAT ANKARA TOBB YÖN. OFİSİ TEM. HİZM.</t>
  </si>
  <si>
    <t>24d54fbe-be00-49f1-93f0-741bd57d5497</t>
  </si>
  <si>
    <t>48110020213304170060733000</t>
  </si>
  <si>
    <t>39.9090589</t>
  </si>
  <si>
    <t>TOBB İKİZ KULELERİ C BLOK KAT:21-22-23 / 252</t>
  </si>
  <si>
    <t>US GRUP TAŞ.LTD. GÖLBAŞI ANKARA</t>
  </si>
  <si>
    <t xml:space="preserve">MİGROS TİCARET A.Ş. ANKARA GÖLBAŞI DEPO </t>
  </si>
  <si>
    <t>1209535-SAV-MİGROS TİCARET A.Ş. ANKARA GÖLBAŞI DEPO</t>
  </si>
  <si>
    <t>AB97A30E-AEB5-40BD-BE2A-2A4CA12332A6</t>
  </si>
  <si>
    <t>48001020212095350062213000</t>
  </si>
  <si>
    <t>39.6939567</t>
  </si>
  <si>
    <t>32.8229004</t>
  </si>
  <si>
    <t>Beynam Mahallesi, 06830 Gölbaşı/Ankara</t>
  </si>
  <si>
    <t>TEPE GRUBU KAMPÜSÜ ( BİLKENT HOLDİNG A.Ş.)</t>
  </si>
  <si>
    <t xml:space="preserve">Tepe Grubu Kampüsü ( Bilkent Holding A.Ş.) </t>
  </si>
  <si>
    <t>1201378-SAV-Tepe Grubu Kampüsü ( Bilkent Holding A.Ş</t>
  </si>
  <si>
    <t>E62FA941-D06C-4F9F-816B-15D6E2D2A3B2</t>
  </si>
  <si>
    <t>48001020212013780060704000</t>
  </si>
  <si>
    <t>39.870073</t>
  </si>
  <si>
    <t>32.743247</t>
  </si>
  <si>
    <t>TEPE SERVİS - DURU BEYTEPE SİT.TOPLU YAPI YÖN. ANK</t>
  </si>
  <si>
    <t>DURU BEYTEPE SİTESİ TOPLU YAP. YÖN.</t>
  </si>
  <si>
    <t>1315098-SER-DURU BEYTEPE SİTESİ TOPLU YAP. YÖN.</t>
  </si>
  <si>
    <t>bbd68a95-4f5a-4c65-809b-f04b0d3f186e</t>
  </si>
  <si>
    <t>48110020213150980060740000</t>
  </si>
  <si>
    <t>TEPE SERVİS - DURU BEYTEPE SİTTOPLU YAPI YÖN. ANK</t>
  </si>
  <si>
    <t>DURU BEYTEPE SİTESİ TEM. HİZ.</t>
  </si>
  <si>
    <t>1315098-SER-DURU BEYTEPE SİTESİ TEM. HİZ.</t>
  </si>
  <si>
    <t>39.837772369384766</t>
  </si>
  <si>
    <t>32.73042678833008</t>
  </si>
  <si>
    <t>DURU BEYTEPE SİTESİ TEKN. HİZM.</t>
  </si>
  <si>
    <t>1315098-SER-DURU BEYTEPE SİTESİ TEKN. HİZM.</t>
  </si>
  <si>
    <t>BİLKENT ÜNİVERSİTESİ GÜVENLİK TESİSİ  BİNASI</t>
  </si>
  <si>
    <t xml:space="preserve">BİLKENT ÜNİVERSİTESİE TÜBİTAK -107A004 </t>
  </si>
  <si>
    <t>1151183-SAV-BİLKENT ÜNİVERSİTESİE TÜBİTAK -107A004</t>
  </si>
  <si>
    <t>D90BED61-03A7-4C48-936C-70F81D09E8A0</t>
  </si>
  <si>
    <t>48001020211511830060755000</t>
  </si>
  <si>
    <t>39.873549</t>
  </si>
  <si>
    <t>32.7444382</t>
  </si>
  <si>
    <t>METRO GROS BATIKENT</t>
  </si>
  <si>
    <t>1380245-BCC-METRO GROSMRKTALIŞ.HİZM.TİC.LTD(B.KENT)</t>
  </si>
  <si>
    <t>07bccc5e-214e-47cf-95ae-d606c2cc6375</t>
  </si>
  <si>
    <t>45622010113802450062103000</t>
  </si>
  <si>
    <t>39.9600758</t>
  </si>
  <si>
    <t>32.6873921</t>
  </si>
  <si>
    <t>Batı Sitesi, Fatih Sultan Mehmet Blv No:550, 06370 Yenimahalle/Ankara</t>
  </si>
  <si>
    <t>BİLKENT NAZENDE SİTE YÖNETİMİ ÖGG.HİZM.TEPE SERVİS</t>
  </si>
  <si>
    <t>BİLKENT NAZENDE SİTE YÖNETİMİ</t>
  </si>
  <si>
    <t>1329416-SAV-BİLKENT NAZENDE SİTE YÖNETİMİ</t>
  </si>
  <si>
    <t>c9f5d9d6-5246-4485-b20e-75c88d9bd723</t>
  </si>
  <si>
    <t>48001020213294160060702000</t>
  </si>
  <si>
    <t>39.851314544677734</t>
  </si>
  <si>
    <t>32.75967788696289</t>
  </si>
  <si>
    <t>BEYTEPE MAH.1637.CAD.NO:16</t>
  </si>
  <si>
    <t>DURU BEYTEPE SİTESİ YER BAHÇE HİZMETİ</t>
  </si>
  <si>
    <t>1315098-SER-DURU BEYTEPE SİTESİ YER BAHÇE HİZMETİ</t>
  </si>
  <si>
    <t>DURU BEYTEPE SİT TOPLU YAPI YÖN. __ AHLATLIBEL MAH. SALTUK BUĞRA CAD. ANKARA ÇANKAYA NO:5/29350ADA 1 PARSEL</t>
  </si>
  <si>
    <t>ÖZGE NUR DEMİR</t>
  </si>
  <si>
    <t>TEPE SERVİS - TANAP D.GAZ İLET. A.Ş TEKNİK ANKARA</t>
  </si>
  <si>
    <t>TANAP A.Ş. ANKARA GÖLBAŞI TEKNİK HİZ.</t>
  </si>
  <si>
    <t>1319520-SER-TANAP A.Ş. ANKARA GÖLBAŞI TEKNİK HİZ.</t>
  </si>
  <si>
    <t>826ec615-5c0a-443d-bcdb-a1ef84dd443e</t>
  </si>
  <si>
    <t>44321020213195200060797000</t>
  </si>
  <si>
    <t>39.740444</t>
  </si>
  <si>
    <t>32.8070353</t>
  </si>
  <si>
    <t>SÖĞÜTÖZÜ MAH. SÖĞÜTÖZÜ CAD.KOÇ KULELERİ B BLK.2837</t>
  </si>
  <si>
    <t>TANAP A.Ş. ANKARA KOÇ KULELERİ TEKNİK H.</t>
  </si>
  <si>
    <t>1319520-SER-TANAP A.Ş. ANKARA KOÇ KULELERİ TEKNİK H.</t>
  </si>
  <si>
    <t>86c131fe-45e9-46a4-9518-fa83d8be7db2</t>
  </si>
  <si>
    <t>32.8048266</t>
  </si>
  <si>
    <t>TEPE SERVİS - TANAP D.GAZ İLET. A.Ş TESİS ANKARA</t>
  </si>
  <si>
    <t>TANAP A.Ş. ANKARA KOÇ KULELERİ TEM. HİZ.</t>
  </si>
  <si>
    <t>1319574-SER-TANAP A.Ş. ANKARA KOÇ KULELERİ TEM. HİZ.</t>
  </si>
  <si>
    <t>26c3746a-8735-4773-b1dd-35c5f1585df2</t>
  </si>
  <si>
    <t>48110020213195740060754000</t>
  </si>
  <si>
    <t>39.54439</t>
  </si>
  <si>
    <t>32.48146</t>
  </si>
  <si>
    <t>EGE GRUP YAPI ENDÜSTRİ A.Ş</t>
  </si>
  <si>
    <t xml:space="preserve">EGE GRUP YAPI ENDÜSTRİSİ A.Ş. EGE PLAZA İŞ MERKEZİ </t>
  </si>
  <si>
    <t>1201075-SAV-EGE GRUP YAPI ENDÜSTRİSİ A.Ş. EGE PLAZA</t>
  </si>
  <si>
    <t>01D7BE28-1732-4FAC-B1FA-F40DC58CCF2D</t>
  </si>
  <si>
    <t>48001020212010750060789000</t>
  </si>
  <si>
    <t>39.890694</t>
  </si>
  <si>
    <t>32.812008</t>
  </si>
  <si>
    <t>İşçi Blokları Mahallesi, Mevlana Blv. No:182, 06530 Çankaya/Ankara</t>
  </si>
  <si>
    <t>BİLKENT HOLDİNG ŞİRKETLERİ (TEPE GRUBU)</t>
  </si>
  <si>
    <t>BİLBAK BILKENT BAKIM TIC. A.Ş.</t>
  </si>
  <si>
    <t>1236116-BCC-BİLBAK BILKENT BAKIM TIC. A.Ş.</t>
  </si>
  <si>
    <t>0E14BEE0-8755-4EB2-BCCA-D286B50A7ED0</t>
  </si>
  <si>
    <t>45622020212361160060716000</t>
  </si>
  <si>
    <t>39.8644688</t>
  </si>
  <si>
    <t>32.7563783</t>
  </si>
  <si>
    <t>KOZA ALTIN İŞLETMELERİ A.Ş. ANKARA</t>
  </si>
  <si>
    <t>KOZA ALTIN İŞLETMELERİ A.Ş.(ANKARA)</t>
  </si>
  <si>
    <t>1452134-BCC-KOZA ALTIN İŞLETMELERİ A.Ş.(ANKARA)</t>
  </si>
  <si>
    <t>e4da00d9-3264-42f5-9e8d-4405d81de88c</t>
  </si>
  <si>
    <t>45622010114521340062115000</t>
  </si>
  <si>
    <t>39.946368948104116</t>
  </si>
  <si>
    <t>32.74372144685273</t>
  </si>
  <si>
    <t>Uğur Mumcu, Mahallesi, Fatih Sultan Mehmet Blv No:310, 06370 Ostim Osb/Yenimahalle/Ankara</t>
  </si>
  <si>
    <t>KIZILAY LOJİSTİK A.Ş KAZANANKARA</t>
  </si>
  <si>
    <t>KIZILAY LOJİSTİK A.Ş.</t>
  </si>
  <si>
    <t>1450618-SAV-KIZILAY LOJİSTİK A.Ş.</t>
  </si>
  <si>
    <t>06cedaf7-729f-43b9-97d5-b8fef1c13785</t>
  </si>
  <si>
    <t>48001010114506180062651000</t>
  </si>
  <si>
    <t>40.04733114839258</t>
  </si>
  <si>
    <t>32.59161804032163</t>
  </si>
  <si>
    <t>SAV.KIZILAY LOJ.A.Ş__SARAY MAH. 688.CAD. ANKARA KAHRAMANKAZAN NO:32/A-B</t>
  </si>
  <si>
    <t>ROKETSAN ROKET SAN.VE TİC.A.ŞAKSARAY DEPOSU</t>
  </si>
  <si>
    <t>Roketsan Aksaray Depo</t>
  </si>
  <si>
    <t>1048190-SAV-Roketsan Aksaray Depo</t>
  </si>
  <si>
    <t>0167706f-68d8-4b26-af68-ca7af90c6896</t>
  </si>
  <si>
    <t>48001010110481900680135000</t>
  </si>
  <si>
    <t>38.290864594665145</t>
  </si>
  <si>
    <t>34.00913133346635</t>
  </si>
  <si>
    <t>SAV.ROKETSAN ROKET SAN.__KIRIMLI OSB MAH. Ş.DURSUN ÇETİN SOK.8016 ADA 4 PARSEL AKSARAY MERKEZ NO:0/</t>
  </si>
  <si>
    <t>TEPE SERVİS - ENERJİSA MÜŞTERİ ÇÖZ.A.Ş ANKARA</t>
  </si>
  <si>
    <t>ENERJİSA MÜŞTERİ ÇÖZÜMLERİ ANKARA TESİS</t>
  </si>
  <si>
    <t>1329142-SER-ENERJİSA MÜŞTERİ ÇÖZÜMLERİ ANKARA TESİS</t>
  </si>
  <si>
    <t>71d438d9-c4a6-4ef5-80af-d1394bc8f63d</t>
  </si>
  <si>
    <t>44321020213291420060719000</t>
  </si>
  <si>
    <t>39.9018345</t>
  </si>
  <si>
    <t>32.8631405</t>
  </si>
  <si>
    <t>KAVAKLIDERE MAH. TARHAN CAD. NO:12</t>
  </si>
  <si>
    <t>TEPE SERVİS - ENERJİSA ENERJİ ÜRT.A.Ş ANKARA</t>
  </si>
  <si>
    <t>ENERJİSA BAŞKENT KULE TEM. HİZM.</t>
  </si>
  <si>
    <t>1333873-SER-ENERJİSA BAŞKENT KULE TEM. HİZM.</t>
  </si>
  <si>
    <t>c9fb775a-f96d-4703-9dbf-f71f33f56488</t>
  </si>
  <si>
    <t>48121020213338730060794000</t>
  </si>
  <si>
    <t>39.907497</t>
  </si>
  <si>
    <t>32.8082806</t>
  </si>
  <si>
    <t>KIZILIRMAK MAH.UFUK ÜNİV.CAD. NO:1</t>
  </si>
  <si>
    <t>BİLBAK BİLKENT İNŞ. TİC. VE BAKIM HİZ. A.Ş. BİLKENT ÜNİVERSİTE İNŞAATLARI ŞANTİYESİ</t>
  </si>
  <si>
    <t>1179331-SAV-BİLBAK BİLKENT İNŞ. TİC. VE BAKIM HİZ. A</t>
  </si>
  <si>
    <t>777B4EB1-44EC-4A69-81DA-4E4844C0D405</t>
  </si>
  <si>
    <t>48001020211793310060773000</t>
  </si>
  <si>
    <t>39.869858</t>
  </si>
  <si>
    <t>32.755007</t>
  </si>
  <si>
    <t>Bilkent Üniversitesi İçi Müzik ve Sahne Sanatları Fakültesi Yanı Bilkent Çankaya/Ankara</t>
  </si>
  <si>
    <t>KUZU EFFECT TOPLU YAPI YÖNETİMİ REZİDANS ANKARA</t>
  </si>
  <si>
    <t>KUZU EFFECT KONUT OFİS YÖNETİMİ</t>
  </si>
  <si>
    <t>1301174-SAV-KUZU EFFECT KONUT OFİS YÖNETİMİ</t>
  </si>
  <si>
    <t>BFEAA046-B609-43D2-9964-1713F019A04D</t>
  </si>
  <si>
    <t>48001020213011740060784000</t>
  </si>
  <si>
    <t>39.8454044</t>
  </si>
  <si>
    <t>32.8253928</t>
  </si>
  <si>
    <t>KUZU TOPLU KONUT İNŞ. A.Ş -AVM - ANKARA</t>
  </si>
  <si>
    <t>KUZU TOPLU KONUT İNŞAAT A.Ş.ALIŞVERİŞ MERKEZİ</t>
  </si>
  <si>
    <t>1301094-SAV-KUZU TOPLU KONUT İNŞAAT A.Ş. ALIŞVERİŞ M</t>
  </si>
  <si>
    <t>35B7C0D0-1D57-401D-BAF0-80C9E1782766</t>
  </si>
  <si>
    <t>48001020213010940060704000</t>
  </si>
  <si>
    <t>BİLKENT OTEL VE KONFERANS MERKEZİ</t>
  </si>
  <si>
    <t xml:space="preserve">BİLKENT OTEL VE KONFERANS MERKEZİ </t>
  </si>
  <si>
    <t>1201201-SAV-BİLKENT OTEL VE KONFERANS MERKEZİ</t>
  </si>
  <si>
    <t>45065D2E-B328-4A8F-B0F0-413EED9B5377</t>
  </si>
  <si>
    <t>48001020212012010060721000</t>
  </si>
  <si>
    <t>32.762661</t>
  </si>
  <si>
    <t>ASELSAN BİLKENT MİKRO NANOTEKNO.SAN.A.Ş ANKARA</t>
  </si>
  <si>
    <t>ASELSAN BİLKENT MİKRO NANO TEKNOLOJİLERİ</t>
  </si>
  <si>
    <t>1369353-SAV-ASELSAN BİLKENT MİKRO NANO TEKNOLOJİLERİ</t>
  </si>
  <si>
    <t>67f71c29-ad07-4b70-a444-774537151bd6</t>
  </si>
  <si>
    <t>48001020213693530060772000</t>
  </si>
  <si>
    <t>39.8680725463311</t>
  </si>
  <si>
    <t>32.74691962703813</t>
  </si>
  <si>
    <t>Üniversiteler Mahallesi 2298. Cadde AB - MicroNano Bilkent Ankara Teknoloji Geliştirme bölgesi 31, 06800 Çankaya/Ankara</t>
  </si>
  <si>
    <t>TEPE  İŞ SAĞLIĞI VE GÜVENLİĞİ HİZMETLERİ A.Ş.</t>
  </si>
  <si>
    <t>TEPE İŞ SAĞLIĞI VE GÜVENLİĞİ HİZMETLERİ A.Ş. ANKARA</t>
  </si>
  <si>
    <t>1195569-İSG-TEPE İSG HİZ. A.Ş.-ANKARA</t>
  </si>
  <si>
    <t>6e9d55b2-1564-44d9-a411-d41c19b327b4</t>
  </si>
  <si>
    <t>86.21.05</t>
  </si>
  <si>
    <t>28621020211955690060715000</t>
  </si>
  <si>
    <t>39.875467</t>
  </si>
  <si>
    <t>32.7523593</t>
  </si>
  <si>
    <t>Üniversiteler Mah. 1601. Cad. No:4 Çankaya ANKARA</t>
  </si>
  <si>
    <t>ELİF ECE ECEMİŞ-TUĞÇE ERKAN-GÖRKEM AYDIN-FERİDE BAŞER KILINÇ-SEDA ERDOĞAN</t>
  </si>
  <si>
    <t>ANKARA YURTİÇİ NAKLİYE VE LOJ.A.Ş</t>
  </si>
  <si>
    <t xml:space="preserve">ANKARA YURTİÇİ NAKLİYE VE LOJİSTİK A.Ş. </t>
  </si>
  <si>
    <t>1298403-SAV-ANKARA YURTİÇİ NAKLİYE VE LOJİSTİK A.Ş.</t>
  </si>
  <si>
    <t>5C4E8685-7C92-4A45-B406-1923E2887DA4</t>
  </si>
  <si>
    <t>48001010112984030062629000</t>
  </si>
  <si>
    <t>40.1114338</t>
  </si>
  <si>
    <t>32.5994755</t>
  </si>
  <si>
    <t>Ankara Yurtiçi Nakliye ve Lojistik Merkezi E Blok Yönetim Katı: No: 223 Fethiye Mahallesi Kazan ANKARA</t>
  </si>
  <si>
    <t>TANAP A.Ş. ANKARA GÖLBAŞI TEM. HİZ.</t>
  </si>
  <si>
    <t>1319574-SER-TANAP A.Ş. ANKARA GÖLBAŞI TEM. HİZ.</t>
  </si>
  <si>
    <t>fa5899d0-26b0-4746-94ab-794edd10babc</t>
  </si>
  <si>
    <t>TEPE SERVİS - BİLKENT NAZENDE SİTE YÖNETİMİ ANKARA</t>
  </si>
  <si>
    <t>NAZANDE SİTE TEKN. BAKIM HİZM.</t>
  </si>
  <si>
    <t>1327253-SER-NAZANDE SİTE TEKN. BAKIM HİZM.</t>
  </si>
  <si>
    <t>f89ded0c-398e-41d7-b17d-0a8f804f3905</t>
  </si>
  <si>
    <t>48110020213272530060770000</t>
  </si>
  <si>
    <t>BEYTEPE MAH. 1637.CAD. NO:22</t>
  </si>
  <si>
    <t>MEHMET GÖKALP</t>
  </si>
  <si>
    <t>ING BANK ÇANKAYA ŞB. ANKARA</t>
  </si>
  <si>
    <t>ING BANK A.Ş. ANKARA OPERASYON MERKEZİ</t>
  </si>
  <si>
    <t>1214199-SAV-ING BANK A.Ş. ANKARA OPERASYON MERKEZİ</t>
  </si>
  <si>
    <t>4b6ddb4a-1b49-45d5-a4a0-1f77eb96d1fd</t>
  </si>
  <si>
    <t>48001020212141990060721000</t>
  </si>
  <si>
    <t>39.870406</t>
  </si>
  <si>
    <t>32.859930</t>
  </si>
  <si>
    <t>ÇANKAYA MAH CINNAH CAD. ING BANK ÇANKAYA SUBE ANKARA ÇANKAYA NO:102/0</t>
  </si>
  <si>
    <t>DÖNMEZOĞLU BİLİŞİM A.Ş.</t>
  </si>
  <si>
    <t>DÖNMEZOĞLU BİLİŞİM A.Ş. ARGE ŞUBESİ</t>
  </si>
  <si>
    <t>1370485-SAV-DÖNMEZOĞLU BİLİŞİM A.Ş. ARGE ŞUBESİ</t>
  </si>
  <si>
    <t>5f786b23-dbdf-4364-a5ba-e2618cdb9f07</t>
  </si>
  <si>
    <t>48001020213704850062140000</t>
  </si>
  <si>
    <t>39.91796876502494</t>
  </si>
  <si>
    <t>32.80106738679862</t>
  </si>
  <si>
    <t>BEŞTEPE MAH. NERGİZ SK. DÖNMEZOĞLU BİLİŞİM GÜVENLİK İŞİ ANKARA
YENİMAHALLE NO:7/2/47</t>
  </si>
  <si>
    <t>AFS BORU SANAYİ A.Ş.</t>
  </si>
  <si>
    <t>AFS BORU SAN. A.Ş.</t>
  </si>
  <si>
    <t>1296289-BCC-AFS BORU SAN. A.Ş.</t>
  </si>
  <si>
    <t>08AA5F5D-D75D-4318-A7DA-C6B74E62FA3F</t>
  </si>
  <si>
    <t>45622010112962890062149000</t>
  </si>
  <si>
    <t>39.996969</t>
  </si>
  <si>
    <t>32.742009</t>
  </si>
  <si>
    <t>İvedik OSB 1468 Cad. No:223 Yenimahalle/ANKARA</t>
  </si>
  <si>
    <t>BİLKENT NANOTAM TEKNOLOJİ SAN.TİC.A.Ş. ANKARA</t>
  </si>
  <si>
    <t>Bilkent Nanotam Teknoloji Sanayi ve Tica</t>
  </si>
  <si>
    <t>1369357-SAV-Bilkent Nanotam Teknoloji Sanayi ve Tica</t>
  </si>
  <si>
    <t>a4ecad2e-4314-4085-86fb-ec080ec6e00c</t>
  </si>
  <si>
    <t>48001020213693570060776000</t>
  </si>
  <si>
    <t>TEB YILDIZ ŞUBESİ</t>
  </si>
  <si>
    <t>TÜRK EKONOMİ BANKASI A.Ş. GAZİOSMANPAŞA</t>
  </si>
  <si>
    <t>1370685-SAV-TÜRK EKONOMİ BANKASI A.Ş. GAZİOSMANPAŞA</t>
  </si>
  <si>
    <t>8a220308-d459-49dc-b426-65bad06f1d85</t>
  </si>
  <si>
    <t>48001020213706850060746000</t>
  </si>
  <si>
    <t>39.89451474642819</t>
  </si>
  <si>
    <t>Gaziosmanpaşa, Uğur Mumcu Cd. 76/A, 06680 Çankaya/Ankara</t>
  </si>
  <si>
    <t>MİTAŞ ENERJİ VE MADENİ İNŞAAT İŞLERİ A.Ş. (Temelli)</t>
  </si>
  <si>
    <t>1334177-BCC-MİTAŞ SAC TİC. A.Ş.TEMELLİ (SERVİS)</t>
  </si>
  <si>
    <t>3796606C-2624-4F41-B206-8627729BD697</t>
  </si>
  <si>
    <t>45622010113341770062510000</t>
  </si>
  <si>
    <t>39.821739</t>
  </si>
  <si>
    <t>32.472164</t>
  </si>
  <si>
    <t>Mitaş Temelli Eskişehir yolu 42. KM Alcı Osb 2001. Cad. Sincan/Ankara</t>
  </si>
  <si>
    <t>METEKSAN SAVUNMA SANAYİ A.Ş. F BLOK BİNASI</t>
  </si>
  <si>
    <t xml:space="preserve">METEKSAN SAVUNMA SANAYİ A.Ş. F BLOK BİNASI </t>
  </si>
  <si>
    <t>1201339-SAV-METEKSAN SAVUNMA SANAYİ A.Ş. F BLOK BİNA</t>
  </si>
  <si>
    <t>1005661E-842F-4772-95EB-354E28EE87BC</t>
  </si>
  <si>
    <t>48001020212013390060762000</t>
  </si>
  <si>
    <t>39.878608</t>
  </si>
  <si>
    <t>32.746950</t>
  </si>
  <si>
    <t>Cyberpark F Blok Beytepe Lodumlu Yolu No:85/A Bilkent-Çankaya Ankara/Türkiye</t>
  </si>
  <si>
    <t>NAZANDE SİTE TEM. HİZM.</t>
  </si>
  <si>
    <t>1327253-SER-NAZANDE SİTE TEM. HİZM.</t>
  </si>
  <si>
    <t>fe3a4078-04e5-4db8-a283-548bd0f4de09</t>
  </si>
  <si>
    <t xml:space="preserve">BEYTEPE MAH. 1637.CAD. NO:16 </t>
  </si>
  <si>
    <t>NAZANDE SİTE YÖN. HİZM.</t>
  </si>
  <si>
    <t>1327253-SER-NAZANDE SİTE YÖN. HİZM.</t>
  </si>
  <si>
    <t>c4da42bd-ac56-4c00-a016-e105783e01fd</t>
  </si>
  <si>
    <t>NAZANDE SİTE HALKLA İLİŞKİLER HİZM.</t>
  </si>
  <si>
    <t>1327253-SER-NAZANDE SİTE HALKLA İLİŞKİLER HİZM.</t>
  </si>
  <si>
    <t>780a64e1-2ac1-4cdc-a411-a1c0f7c546df</t>
  </si>
  <si>
    <t>BEYTEPE MAH. 1637.CAD. NO:14</t>
  </si>
  <si>
    <t>TEPE SERVİS - BİLKENT NAZENDESİTE YÖNETİMİ ANKARA</t>
  </si>
  <si>
    <t>NAZANDE SİTE DAN. VE RESEPSİYON HİZM.</t>
  </si>
  <si>
    <t>1327253-SER-NAZANDE SİTE DAN. VE RESEPSİYON HİZM.</t>
  </si>
  <si>
    <t>8da9314b-d8b4-4763-904e-8964c3621db0</t>
  </si>
  <si>
    <t>NAZANDE SİTE BAHÇE BAKIM PEYZAJ HİZM.</t>
  </si>
  <si>
    <t>1327253-SER-NAZANDE SİTE BAHÇE BAKIM PEYZAJ HİZM.</t>
  </si>
  <si>
    <t>4e2cc8d0-d2a2-4c30-a767-13a7ce1f63dc</t>
  </si>
  <si>
    <t>BEYTEPE MAH. 1637. CAD ANKARA ÇANKAYA NO:16/</t>
  </si>
  <si>
    <t>MURAT KILIÇ</t>
  </si>
  <si>
    <t>YAPI VE KREDİ BANKASI A.Ş.KIZILAY ŞB.</t>
  </si>
  <si>
    <t>YAPIKREDİ BANKASI A.Ş. ANKARA BAHÇELİEVL</t>
  </si>
  <si>
    <t>1356214-SAV-YAPIKREDİ BANKASI A.Ş. ANKARA BAHÇELİEVL</t>
  </si>
  <si>
    <t>e6804e4e-a091-48e8-8197-6499eedd23f5</t>
  </si>
  <si>
    <t>48001020213562140060728000</t>
  </si>
  <si>
    <t>39,92339</t>
  </si>
  <si>
    <t>32,82536</t>
  </si>
  <si>
    <t>AŞKABAT CAD. 61. SOK. NO:26/A ÇANKAYA/ANKARA</t>
  </si>
  <si>
    <t>DOĞADAN GIDA ÜRÜNLERİ PAZARLAMA A.Ş. 2</t>
  </si>
  <si>
    <t>DOĞADAN GIDA ÜR.SAN.VE PAZ.A.Ş</t>
  </si>
  <si>
    <t>1344297-BCC-DOĞADAN GIDA ÜR.SAN.VE PAZ.A.Ş</t>
  </si>
  <si>
    <t>D0165ED1-19DB-4887-B7B6-5228687C697D</t>
  </si>
  <si>
    <t>45622010113442970062742000</t>
  </si>
  <si>
    <t>40.0821267</t>
  </si>
  <si>
    <t>33.0298917</t>
  </si>
  <si>
    <t>Çınar Mah. Duru Cad. NO:11, 06750 Akyurt/Ankara</t>
  </si>
  <si>
    <t>TEPE SERVİS - COCA COLA DAĞ.A.Ş ETİMESGUT-ANK</t>
  </si>
  <si>
    <t>COCA COLA ANKARA TESİS YÖNETİM HİZMETLER</t>
  </si>
  <si>
    <t>1454974-SER-COCA COLA ANKARA TESİS YÖNETİM HİZMETLER</t>
  </si>
  <si>
    <t>c6cc59d6-8fbd-4570-b71f-fdd17f610477</t>
  </si>
  <si>
    <t>48121010114549740062842000</t>
  </si>
  <si>
    <t>39.82582719145713</t>
  </si>
  <si>
    <t>32.72062864680167</t>
  </si>
  <si>
    <t>BAHÇEKAPI MAH. 2688. CAD. ANKARA ETİMESGUT NO:11/0</t>
  </si>
  <si>
    <t>GALEN GRUP ÇELİK ÜRETİM SAN.VETİC. A.Ş.</t>
  </si>
  <si>
    <t>GALEN GRUP A.Ş.</t>
  </si>
  <si>
    <t>1455454-BCC-GALEN GRUP A.Ş.</t>
  </si>
  <si>
    <t>65eaab65-fa9f-4c6b-92b3-5518e4127f6e</t>
  </si>
  <si>
    <t>45622010114554540062637000</t>
  </si>
  <si>
    <t>40.08175563897943</t>
  </si>
  <si>
    <t>32.62103575957978</t>
  </si>
  <si>
    <t>GALEN İSTANBUL YOLU 30. KM DAĞYAKA MEVKİ ANKARA KAHRAMANKAZAN NO:69/</t>
  </si>
  <si>
    <t>1242766-GD-DHL-ESENBOĞA HAVALİMANI</t>
  </si>
  <si>
    <t>33531a07-3498-425e-91a4-a04529fcc34e</t>
  </si>
  <si>
    <t>52.29.03</t>
  </si>
  <si>
    <t>25229010112427660060870000</t>
  </si>
  <si>
    <t>40,120042</t>
  </si>
  <si>
    <t>33,001398</t>
  </si>
  <si>
    <t>ESENBOĞA HAVALİMANI/ANKARA</t>
  </si>
  <si>
    <t>TAMARİS TURİZM A.Ş AİRPORT ANKARA OTELİ</t>
  </si>
  <si>
    <t xml:space="preserve">TAMARİS TURİZM A.Ş.YE AİT İBİS OTEL ANKARA </t>
  </si>
  <si>
    <t>1269021-SAV-TAMARİS TURİZM A.Ş.YE AİT İBİS OTEL ANKA</t>
  </si>
  <si>
    <t>235589C1-70A7-4B83-938E-DF4E2D842FF4</t>
  </si>
  <si>
    <t>48001010112690210062738000</t>
  </si>
  <si>
    <t>40.103240</t>
  </si>
  <si>
    <t>32.983877</t>
  </si>
  <si>
    <t>Balıkhşisar Mah. Özal Bulvarı No: 617 Akyurt ANKARA</t>
  </si>
  <si>
    <t>TEPE SERVİS - TEPE MOBİLYA SAN.TİC.A.Ş.</t>
  </si>
  <si>
    <t xml:space="preserve">TEPE HOME MOBİLYA ATÖLYE HİZMETLERİ </t>
  </si>
  <si>
    <t>1167937-SER-TEPE MOBİLYA GN.MÜDÜRLÜĞÜ</t>
  </si>
  <si>
    <t>4651FFEA-E183-4C3B-BF6A-7C1EEEC4F3EC</t>
  </si>
  <si>
    <t>48121020211679370060728000</t>
  </si>
  <si>
    <t>39.869522</t>
  </si>
  <si>
    <t>32.742257</t>
  </si>
  <si>
    <t>BEYAZ SİSTEM OTO. VE TİC.A.Ş.</t>
  </si>
  <si>
    <t xml:space="preserve">BEYAZ SİSTEM OTOMOTİV TİC.A.Ş. AKYURT ŞANTİYESİ </t>
  </si>
  <si>
    <t>1238595-SAV-BEYAZ FİLO OTO KİRALAMA A.Ş.</t>
  </si>
  <si>
    <t>793A396F-457D-46B4-A5E2-0790533EAE13</t>
  </si>
  <si>
    <t>48001010112385950062770000</t>
  </si>
  <si>
    <t>40.092990</t>
  </si>
  <si>
    <t>32.975491</t>
  </si>
  <si>
    <t xml:space="preserve">Balıkhisar Mah. Köyiçi Kümeevleri No: 809 Akyurt / ANKARA </t>
  </si>
  <si>
    <t>TEPE EMLAK BİLKENT CENTER</t>
  </si>
  <si>
    <t xml:space="preserve">Tepe Emlak Bilkent Center </t>
  </si>
  <si>
    <t>1201265-SAV-Tepe Emlak Bilkent Center</t>
  </si>
  <si>
    <t>C2508BE6-F470-4C01-93B0-162EB9F79C24</t>
  </si>
  <si>
    <t>48001020212012650060785000</t>
  </si>
  <si>
    <t>39.8842655</t>
  </si>
  <si>
    <t>32.7587896</t>
  </si>
  <si>
    <t>TEPE İNŞAAT DESTEK HİZMETLERİ YENİKENT</t>
  </si>
  <si>
    <t>TEPE İNŞAAT SAN. A.Ş. TEPE DESTEK HİZ.(Y ENİKENT KALIP, MAKİNE, STOK SAHASI)</t>
  </si>
  <si>
    <t>1280608-SAV-TEPE İNŞAAT SAN A.Ş. DESTEK HİZMET BİNAS</t>
  </si>
  <si>
    <t>D42B8F5A-0E6A-4703-9838-002138AE0DB7</t>
  </si>
  <si>
    <t>48001010112806080062582000</t>
  </si>
  <si>
    <t>AKBANK T.A.Ş. ÇUBUK ŞUBESİ</t>
  </si>
  <si>
    <t>AKBANK T.A.Ş. ÇUBUK ŞB ANKARA</t>
  </si>
  <si>
    <t>1277157-SAV-AKBANK T.A.Ş. ÇUBUK ŞB</t>
  </si>
  <si>
    <t>D0C978F4-671D-4DFA-96C3-D124DB8B0F7A</t>
  </si>
  <si>
    <t>48001010112771570060826000</t>
  </si>
  <si>
    <t>40.239453</t>
  </si>
  <si>
    <t>33.029728</t>
  </si>
  <si>
    <t>Yavuz Selim Mah. Hükümet Cad. No : 6</t>
  </si>
  <si>
    <t>YAPIKREDİ BANKASI A.Ş. ANKARA BÖLGE YÖNE</t>
  </si>
  <si>
    <t>1356214-SAV-YAPIKREDİ BANKASI A.Ş. ANKARA BÖLGE YÖNE</t>
  </si>
  <si>
    <t>982cb3b9-8e60-4e73-a18c-7b30dfecfa9d</t>
  </si>
  <si>
    <t>Kızılay, Atatürk Blv No:93, 06430 Çankaya/Ankara</t>
  </si>
  <si>
    <t>YAPIKREDİ BANKASI A.Ş. ANKARA MALTEPE</t>
  </si>
  <si>
    <t>1356214-SAV-YAPIKREDİ BANKASI A.Ş. ANKARA MALTEPE</t>
  </si>
  <si>
    <t>5b4a9cb3-55c6-4ebe-bb5d-cc03afe0e88d</t>
  </si>
  <si>
    <t>MALTEPE MAH. GAZİ MUSTAFA KEMAL BULV. NO:83/B ÇANKAYA/ANKARA</t>
  </si>
  <si>
    <t>YAPIKREDİ BANKASI A.Ş. ANKARA MERKEZ</t>
  </si>
  <si>
    <t>1356214-SAV-YAPIKREDİ BANKASI A.Ş. ANKARA MERKEZ</t>
  </si>
  <si>
    <t>fe0b8331-0abd-4d52-b043-166c9800c3a1</t>
  </si>
  <si>
    <t>TEPE HOME MOBİLYA DEKORASYON ÜRÜNLERİ SAN. TİC. A.Ş.</t>
  </si>
  <si>
    <t>1273616-BCC-TEPE HOME MOBİLYA TIC.A.S.</t>
  </si>
  <si>
    <t>E5A7456C-7E77-4464-B89A-ED95DC43FB84</t>
  </si>
  <si>
    <t>45622020212736160060774000</t>
  </si>
  <si>
    <t>39.869281</t>
  </si>
  <si>
    <t>32.742675</t>
  </si>
  <si>
    <t>BEYTEPE YOLU NO :5 BİLKENT ÇANKAYA ANKARA</t>
  </si>
  <si>
    <t>GÜLEÇLER ÇORAP VE TEKSTİL ÜRÜNLER SAN. VE TİC. LTD. ŞTİ.</t>
  </si>
  <si>
    <t>GÜLEÇLER ÇORAP VE TEKST. ÜRÜNLER SAN. VE</t>
  </si>
  <si>
    <t>1376488-BCC-GÜLEÇLER ÇORAP VE TEKST. ÜRÜNLER SAN. VE</t>
  </si>
  <si>
    <t>1ca35fde-e4f2-4380-8430-dfdc782cdf90</t>
  </si>
  <si>
    <t>45622010113764880062729000</t>
  </si>
  <si>
    <t>40.083789</t>
  </si>
  <si>
    <t>33.021876</t>
  </si>
  <si>
    <t>Güzelhisar Mahallesi Çankırı Yolu 6. Km. No:45, 06750 Akyurt/Ankara</t>
  </si>
  <si>
    <t>DENİZ KAYA BEKTAŞ</t>
  </si>
  <si>
    <t>YAPIKREDİ BANKASI A.Ş. ANKARA ÖZEL BANKA</t>
  </si>
  <si>
    <t>1356214-SAV-YAPIKREDİ BANKASI A.Ş. ANKARA ÖZEL BANKA</t>
  </si>
  <si>
    <t>9b64acfc-5d85-4303-94ff-af0538b984b5</t>
  </si>
  <si>
    <t>ÇANKAYA MAH. ÇANKAYA CAD. NO:8 ÇANKAYA/ANKARA</t>
  </si>
  <si>
    <t>YAPIKREDİ BANKASI A.Ş. ANKARA TİCARİ</t>
  </si>
  <si>
    <t>1356214-SAV-YAPIKREDİ BANKASI A.Ş. ANKARA TİCARİ</t>
  </si>
  <si>
    <t>ad5af48a-de9f-435b-87b2-9ebd9fe360b1</t>
  </si>
  <si>
    <t>SÖĞÜTÖZÜ CAD. NO:2A/18-19-20-21 KAT:6 ÇANKAYA/ANKAYA</t>
  </si>
  <si>
    <t>YAPIKREDİ BANKASI A.Ş. ATATÜRK BULVARI A</t>
  </si>
  <si>
    <t>1356214-SAV-YAPIKREDİ BANKASI A.Ş. ATATÜRK BULVARI A</t>
  </si>
  <si>
    <t>be21dfd9-04e2-48ee-b608-e4c16019cea0</t>
  </si>
  <si>
    <t>MEŞRUTİYET MAH. ATATÜRK BULV. NO:139B ÇANKAYA/ANKARA</t>
  </si>
  <si>
    <t>YAPIKREDİ BANKASI A.Ş. BALGAT</t>
  </si>
  <si>
    <t>1356214-SAV-YAPIKREDİ BANKASI A.Ş. BALGAT</t>
  </si>
  <si>
    <t>c6a19225-942f-45dd-8ecc-3fba59e14a91</t>
  </si>
  <si>
    <t>OĞUZLAR MAH. BARIŞ MANÇO CAD. NO:9-A/9-B ÇANKAYA/ANKARA</t>
  </si>
  <si>
    <t>ADONİS ENDÜSTRİYEL TEMİZLİK ÜRÜNLERİ A.Ş.</t>
  </si>
  <si>
    <t>ADONİS ENDÜSTRİYEL TEMİZLİK ÜRÜNLERİ A.Ş.ANKARA</t>
  </si>
  <si>
    <t>1299909-ADO-ADONİS END.TEMİZLİK ÜRÜNLERİ A.Ş.ANKARA</t>
  </si>
  <si>
    <t>2B25160B-E4A4-4647-8358-4FFC71052D90</t>
  </si>
  <si>
    <t>46.44.02</t>
  </si>
  <si>
    <t>24644020212999090060780000</t>
  </si>
  <si>
    <t>Beytepe Köyü Yolu Üniversiteler Mh. 1607 Cd. No:5
Çankaya – Ankara</t>
  </si>
  <si>
    <t>İPEK EKŞİ</t>
  </si>
  <si>
    <t>YAPIKREDİ BANKASI A.Ş. CEBECİ</t>
  </si>
  <si>
    <t>1356214-SAV-YAPIKREDİ BANKASI A.Ş. CEBECİ</t>
  </si>
  <si>
    <t>35db5cf2-2f72-4bee-a49f-ca9669b58de2</t>
  </si>
  <si>
    <t>FAKÜLTELER MAH. CEMAL GÜRSEL CAD. NO:55B ÇANKAYA/ANKARA</t>
  </si>
  <si>
    <t>YAPIKREDİ BANKASI A.Ş. CEVİZLİDERE</t>
  </si>
  <si>
    <t>1356214-SAV-YAPIKREDİ BANKASI A.Ş. CEVİZLİDERE</t>
  </si>
  <si>
    <t>03b8b267-a7d0-4aae-9858-f0a5ec1c6876</t>
  </si>
  <si>
    <t>CEYHUN ATUF KANSU CAD. GÖZDE İŞ MERKEZİ NO:130/19-20 ÇANKAYA/ANKARA</t>
  </si>
  <si>
    <t>YAPIKREDİ BANKASI A.Ş. ÇANKAYA CİNNAH</t>
  </si>
  <si>
    <t>1356214-SAV-YAPIKREDİ BANKASI A.Ş. ÇANKAYA CİNNAH</t>
  </si>
  <si>
    <t>207593e9-9e86-4058-ab91-f5290d4775e4</t>
  </si>
  <si>
    <t>CİNNAH CADDESİ NO:88/1 ÇANKAYA/ANKARA</t>
  </si>
  <si>
    <t>YAPIKREDİ BANKASI A.Ş. ÇAYYOLU</t>
  </si>
  <si>
    <t>1356214-SAV-YAPIKREDİ BANKASI A.Ş. ÇAYYOLU</t>
  </si>
  <si>
    <t>4f2e26d1-e7bd-4e56-8cee-a2a7b7fc7925</t>
  </si>
  <si>
    <t>PROF. DR. AHMET TANER KIŞLALI MAH. S.SALTOĞLU CAD. NO:35/3 ANKARA</t>
  </si>
  <si>
    <t>YAPIKREDİ BANKASI A.Ş. ÇUKURAMBAR</t>
  </si>
  <si>
    <t>1356214-SAV-YAPIKREDİ BANKASI A.Ş. ÇUKURAMBAR</t>
  </si>
  <si>
    <t>1d114ecd-8a69-4e7c-86a8-2897ad8d319c</t>
  </si>
  <si>
    <t>ÇUKURAMBAR MAH. 1424. CAD. NO:26/C ÇANKAYA/ANKARA</t>
  </si>
  <si>
    <t xml:space="preserve">PETSAN İNŞ.TURZ. VE RENT A CAR SAN.TİC.A.Ş ANKARA </t>
  </si>
  <si>
    <t>PETSAN İNŞAAT TURİZM VE RENT A CAR SANAY</t>
  </si>
  <si>
    <t>1327275-SAV-PETSAN İNŞAAT TURİZM VE RENT A CAR SANAY</t>
  </si>
  <si>
    <t>eb6b9407-a4db-4d62-8b3a-b75deebfffce</t>
  </si>
  <si>
    <t>48001020213272750060792000</t>
  </si>
  <si>
    <t>39.9097814</t>
  </si>
  <si>
    <t>32.8549611</t>
  </si>
  <si>
    <t>NENEHATUN CADDESİ NO : 105 GAZİOSMANPAŞA ANKARA</t>
  </si>
  <si>
    <t>YAPIKREDİ BANKASI A.Ş. DİKMEN</t>
  </si>
  <si>
    <t>1356214-SAV-YAPIKREDİ BANKASI A.Ş. DİKMEN</t>
  </si>
  <si>
    <t>5430d126-fa74-4682-9b15-53b82b618c82</t>
  </si>
  <si>
    <t>DİKMEN CAD. NO:227/14 ÇANKAYA/ANKARA</t>
  </si>
  <si>
    <t>YAPIKREDİ BANKASI A.Ş. EMEK</t>
  </si>
  <si>
    <t>1356214-SAV-YAPIKREDİ BANKASI A.Ş. EMEK</t>
  </si>
  <si>
    <t>9e293d34-ee36-468b-b9bc-b8466a75f7f9</t>
  </si>
  <si>
    <t>39.916534997020406</t>
  </si>
  <si>
    <t>32.817719914301456</t>
  </si>
  <si>
    <t>BİŞKEK CAD.NO:217/A ÇANKAYA/ ANKARA</t>
  </si>
  <si>
    <t>YAPIKREDİ BANKASI A.Ş. GAZİOSMANPAŞA UĞU</t>
  </si>
  <si>
    <t>1356214-SAV-YAPIKREDİ BANKASI A.Ş. GAZİOSMANPAŞA UĞU</t>
  </si>
  <si>
    <t>7c1cfa44-ae8d-4f3a-94c2-b269cc50037c</t>
  </si>
  <si>
    <t>39.89446380893648</t>
  </si>
  <si>
    <t>32.87731298318397</t>
  </si>
  <si>
    <t>UĞUR MUMCU CAD. NO:73 ÇANKAYA/ANKARA</t>
  </si>
  <si>
    <t>YAPIKREDİ BANKASI A.Ş. HOŞDERE</t>
  </si>
  <si>
    <t>1356214-SAV-YAPIKREDİ BANKASI A.Ş. HOŞDERE</t>
  </si>
  <si>
    <t>32dd677a-c7e7-4c50-bff0-87e9133df82a</t>
  </si>
  <si>
    <t>39.89432818388268</t>
  </si>
  <si>
    <t>32.847495757167614</t>
  </si>
  <si>
    <t>AZİZİYE MAH. HOŞDERE CAD. NO:85 YUKARI AYRANCI ÇANKAYA/ANKARA</t>
  </si>
  <si>
    <t>YAPIKREDİ BANKASI A.Ş. KIZILAY</t>
  </si>
  <si>
    <t>1356214-SAV-YAPIKREDİ BANKASI A.Ş. KIZILAY</t>
  </si>
  <si>
    <t>4e1431a8-5ede-4a55-a42b-e8934205aa07</t>
  </si>
  <si>
    <t>39.92112309895298</t>
  </si>
  <si>
    <t>ATATÜRK BULV. NO:93 ÇANKAYA/ANKARA</t>
  </si>
  <si>
    <t>YAPIKREDİ BANKASI A.Ş. KUĞULUPARK</t>
  </si>
  <si>
    <t>1356214-SAV-YAPIKREDİ BANKASI A.Ş. KUĞULUPARK</t>
  </si>
  <si>
    <t>a8a788c9-ddf3-4890-b9d3-287610392121</t>
  </si>
  <si>
    <t>39.89861682976813</t>
  </si>
  <si>
    <t>32.86275748429587</t>
  </si>
  <si>
    <t>ÇANKAYA MAH. İRAN CAD. A-B BLOK NO:8A/4 ÇANKAYA/ANKARA</t>
  </si>
  <si>
    <t>YAPIKREDİ BANKASI A.Ş. NECATİBEY CADDESİ</t>
  </si>
  <si>
    <t>1356214-SAV-YAPIKREDİ BANKASI A.Ş. NECATİBEY CADDESİ</t>
  </si>
  <si>
    <t>4c3fb99a-8349-4bf2-afbd-48cc2b3c3bfa</t>
  </si>
  <si>
    <t>39.924711471142295</t>
  </si>
  <si>
    <t>32.850951303536</t>
  </si>
  <si>
    <t>KORKUTREİS MAH. NECATİBEY CAD. NO:46A ÇANKAYA/ANKARA</t>
  </si>
  <si>
    <t>YAPIKREDİ BANKASI A.Ş. ÖVEÇLER</t>
  </si>
  <si>
    <t>1356214-SAV-YAPIKREDİ BANKASI A.Ş. ÖVEÇLER</t>
  </si>
  <si>
    <t>46b71cac-f0a2-4093-b729-9c3c63e0852b</t>
  </si>
  <si>
    <t>39.88120485167305</t>
  </si>
  <si>
    <t>32.82826990914518</t>
  </si>
  <si>
    <t>ŞEHİT CENGİZ ÖZDEMİR MAH. KABİL CAD. NO:85/A ÇANKAYA/ANKARA</t>
  </si>
  <si>
    <t>ÖVEÇLER</t>
  </si>
  <si>
    <t>YAPIKREDİ BANKASI A.Ş. TUNALI HİLMİ</t>
  </si>
  <si>
    <t>1356214-SAV-YAPIKREDİ BANKASI A.Ş. TUNALI HİLMİ</t>
  </si>
  <si>
    <t>194cdc61-836b-4a09-8eba-5ac8d1362bf3</t>
  </si>
  <si>
    <t>39.9057835061777</t>
  </si>
  <si>
    <t>32.86105541748755</t>
  </si>
  <si>
    <t>TUNALI HİLMİ CAD. NO:93/A ÇANKAYA/ANKARA</t>
  </si>
  <si>
    <t>YAPIKREDİ BANKASI A.Ş. ÜMİTKÖY</t>
  </si>
  <si>
    <t>1356214-SAV-YAPIKREDİ BANKASI A.Ş. ÜMİTKÖY</t>
  </si>
  <si>
    <t>9852eb3b-de51-478b-9b95-c346df4c597f</t>
  </si>
  <si>
    <t>39.89291179380006</t>
  </si>
  <si>
    <t>32.70167616290116</t>
  </si>
  <si>
    <t>ÜMİT MAH. 2494/4 SOK. NO:11 ÇANKAYA/ANKARA</t>
  </si>
  <si>
    <t>YAPIKREDİ BANKASI A.Ş. YILDIZ</t>
  </si>
  <si>
    <t>1356214-SAV-YAPIKREDİ BANKASI A.Ş. YILDIZ</t>
  </si>
  <si>
    <t>cb1ba251-96b1-43ed-a1ca-5513c44cad18</t>
  </si>
  <si>
    <t>39.870355258857856</t>
  </si>
  <si>
    <t>32.86001654298705</t>
  </si>
  <si>
    <t>HİLAL MAH. TURAN GÜNEŞ BULV. NO:62/B ÇANKAYA/ANKARA</t>
  </si>
  <si>
    <t>YAPI VE KREDİ BANKASI A.Ş.KIZILAY ŞB</t>
  </si>
  <si>
    <t>YAPIKREDİ BANKASI A.Ş. TURAN GÜNEŞ</t>
  </si>
  <si>
    <t>1356214-SAV-YAPIKREDİ BANKASI A.Ş. TURAN GÜNEŞ</t>
  </si>
  <si>
    <t>1bbfae15-dabf-4167-93b3-3db8dd8cc5ab</t>
  </si>
  <si>
    <t>39.8726444685192</t>
  </si>
  <si>
    <t>32.86208199124701</t>
  </si>
  <si>
    <t>Turan Güneş Bulvarı, No:31 Çankaya Ankara</t>
  </si>
  <si>
    <t>YAPI VE KREDİ BANKASI A.Ş.MAMAK ŞB.</t>
  </si>
  <si>
    <t>YAPIKREDİ BANKASI A.Ş. ABİDİNPAŞA</t>
  </si>
  <si>
    <t>1356241-SAV-YAPIKREDİ BANKASI A.Ş. ABİDİNPAŞA</t>
  </si>
  <si>
    <t>ee2d4569-b24a-4473-ae51-20dbc01dc4c7</t>
  </si>
  <si>
    <t>48001020213562410062455000</t>
  </si>
  <si>
    <t>39.92551</t>
  </si>
  <si>
    <t>32.89706</t>
  </si>
  <si>
    <t>Tıp Fakültesi Cad. No:102/A Mamak / Ankara</t>
  </si>
  <si>
    <t>YAPIKREDİ BANKASI A.Ş. MAMAK</t>
  </si>
  <si>
    <t>1356241-SAV-YAPIKREDİ BANKASI A.Ş. MAMAK</t>
  </si>
  <si>
    <t>22ae7015-cc83-44f8-a6ee-d59ac9d78c3d</t>
  </si>
  <si>
    <t>39.933540429510565</t>
  </si>
  <si>
    <t>Harman Mah. Mamak Çarşı İçi Cad. No:37/B-C Mamak / Ankara</t>
  </si>
  <si>
    <t>YAPIKREDİ BANKASI A.Ş. NATOYOLU ANKARA</t>
  </si>
  <si>
    <t>1356241-SAV-YAPIKREDİ BANKASI A.Ş. NATOYOLU ANKARA</t>
  </si>
  <si>
    <t>b40077e3-00a2-44fe-9197-d1b9ad04c0c3</t>
  </si>
  <si>
    <t>39.919323645181706</t>
  </si>
  <si>
    <t>32.908526000875355</t>
  </si>
  <si>
    <t>Abidinpaşa, Natoyolu Caddesı No:67, 06620 Mamak/Ankara</t>
  </si>
  <si>
    <t>BAŞKENT ELEKTRİK DAĞ. A.Ş.ENERJİSA ANKARA 2023</t>
  </si>
  <si>
    <t>BAŞKENT ELEKTRİK DAĞITIM A.Ş. KAHRAMANKA</t>
  </si>
  <si>
    <t>1358468-SAV-BAŞKENT ELEKTRİK DAĞITIM A.Ş. KAHRAMANKAZAN OM</t>
  </si>
  <si>
    <t>30ec3af4-03e8-4971-bc89-f32de04b846c</t>
  </si>
  <si>
    <t>48001020213584680060751000</t>
  </si>
  <si>
    <t>40.208243588631916</t>
  </si>
  <si>
    <t>32.67926214371096</t>
  </si>
  <si>
    <t>ATATÜRK MAH.29 MAYIS CD.ARDIÇ APT NO:125/13</t>
  </si>
  <si>
    <t>BAŞKENT ELEKTRİK DAĞITIM A.Ş. KIZILCAHAM</t>
  </si>
  <si>
    <t>1358468-SAV-BAŞKENT ELEKTRİK DAĞITIM A.Ş. KIZILCAHAMAM OM</t>
  </si>
  <si>
    <t>1c79cd8b-d3ab-4851-9fb2-59fd9dcaf004</t>
  </si>
  <si>
    <t>40.473292934469654</t>
  </si>
  <si>
    <t xml:space="preserve"> 32.646533421182866</t>
  </si>
  <si>
    <t>Akçay Mah. Hacı Hasan Cad. Sağlık Sokak Karapınar Apt. No: 28/A Kızılcahamam ANKARA</t>
  </si>
  <si>
    <t>KIZILCAHAMAM</t>
  </si>
  <si>
    <t>1358468-SAV-BAŞKENT ELEKTRİK DAĞITIM A.Ş. KAHRAMANKAZAN AOB</t>
  </si>
  <si>
    <t>feb23364-6a22-4800-bdd3-9b5773bada02</t>
  </si>
  <si>
    <t>KAZIM KARABEKİR CAD. YATSI ÖREN YOLU KAZAN/ANKARA</t>
  </si>
  <si>
    <t>1358468-SAV-BAŞKENT ELEKTRİK DAĞITIM A.Ş. KIZILCAHAMAM AOB</t>
  </si>
  <si>
    <t>2c4c892c-ec87-4ac8-9c5b-1c9fed728c76</t>
  </si>
  <si>
    <t>AKÇAY MAH.CENGİZ TOPEL CAD NO:8 /A KIZILCAHAMAM/ANKARA</t>
  </si>
  <si>
    <t>BAŞKENT ELEKTRİK DAĞ. A.Ş. ENERJİSA ANKARA 2023</t>
  </si>
  <si>
    <t>BAŞKENT ELEKTRİK DAĞITIM A.Ş. SİNCAN OPE</t>
  </si>
  <si>
    <t>1358468-SAV-BAŞKENT ELEKTRİK DAĞITIM A.Ş. SİNCAN OPE</t>
  </si>
  <si>
    <t>fdaac6f4-9598-45b8-ad0d-f54550fb301d</t>
  </si>
  <si>
    <t>39.970168101051776</t>
  </si>
  <si>
    <t xml:space="preserve"> 32.6148391019954</t>
  </si>
  <si>
    <t>Eryaman Mah. 313 Sokak No: 7  1-2-3 Etimesgut ANKARA</t>
  </si>
  <si>
    <t>BAŞKENT ELEKTRİK DAĞITIM A.Ş. BEYPAZARI</t>
  </si>
  <si>
    <t>1358468-SAV-BAŞKENT ELEKTRİK DAĞITIM A.Ş. BEYPAZARI</t>
  </si>
  <si>
    <t>f7bbc03c-0115-44f4-86b8-ba9995c0ded8</t>
  </si>
  <si>
    <t>40.17026447939897</t>
  </si>
  <si>
    <t>31.916379309385565</t>
  </si>
  <si>
    <t>GAZİ PAŞA MAH. ÇAKMAK SOKAK NO:7 BEYPAZARI-ANKARA</t>
  </si>
  <si>
    <t>ALPARSLAN TÜRKEŞ BULVARI NO:121/2-3 BEYPAZARI/ANKARA</t>
  </si>
  <si>
    <t>BAŞKENT ELEKTRİK DAĞITIM A.Ş. POLATLI AR</t>
  </si>
  <si>
    <t>1358468-SAV-BAŞKENT ELEKTRİK DAĞITIM A.Ş. POLATLI AOB</t>
  </si>
  <si>
    <t>ea60dfb5-8940-4b82-a35d-14e642196408</t>
  </si>
  <si>
    <t xml:space="preserve">39.597056089272723 </t>
  </si>
  <si>
    <t>32.14898682934599</t>
  </si>
  <si>
    <t>Çamlıca Mah. İzel Sokak No: 27 Polatlı ANKARA</t>
  </si>
  <si>
    <t>BAŞKENT ELEKTRİK DAĞITIM A.Ş. AYAŞ ARIZA</t>
  </si>
  <si>
    <t>1358468-SAV-BAŞKENT ELEKTRİK DAĞITIM A.Ş. AYAŞ ARIZA</t>
  </si>
  <si>
    <t>e2e183d7-224a-4ad9-b238-4953ac93a738</t>
  </si>
  <si>
    <t>40.0223525</t>
  </si>
  <si>
    <t>32.3092764</t>
  </si>
  <si>
    <t>Ferahfaki mah. Ova bağları küme evler No: 86 Ayaş ANKARA</t>
  </si>
  <si>
    <t>AYAŞ</t>
  </si>
  <si>
    <t>BAŞKENT ELEKTRİK DAĞITIM A.Ş. BALGAT TAL</t>
  </si>
  <si>
    <t>1358468-SAV-BAŞKENT ELEKTRİK DAĞITIM A.Ş. BALGAT TAL</t>
  </si>
  <si>
    <t>e06891ab-70ef-4dc8-837a-e17faae0dc91</t>
  </si>
  <si>
    <t>39.918302</t>
  </si>
  <si>
    <t>32.812820</t>
  </si>
  <si>
    <t>Konya Devlet Yolu Üzeri AŞTİ Terminal Yanı Balgat Çankaya ANKARA</t>
  </si>
  <si>
    <t>BAŞKENT ELEKTRİK DAĞITIM A.Ş. TOK SOKAK</t>
  </si>
  <si>
    <t>1358468-SAV-BAŞKENT ELEKTRİK DAĞITIM A.Ş. TOK SOKAK</t>
  </si>
  <si>
    <t>c8e20c61-3764-4c40-b779-35fe3f0582c6</t>
  </si>
  <si>
    <t>39.92922890168457</t>
  </si>
  <si>
    <t>32.848224478756464</t>
  </si>
  <si>
    <t>G.M.K BULVARI TOK SOKAK NO:6 MALTEPE/ANKARA</t>
  </si>
  <si>
    <t>BAŞKENT ELEKTRİK DAĞITIM A.Ş. ŞEREFLİKOÇ</t>
  </si>
  <si>
    <t>1358468-SAV-BAŞKENT ELEKTRİK DAĞITIM A.Ş. ŞEREFLİKOÇHİSAR AOB</t>
  </si>
  <si>
    <t>c15f8992-ccd4-4717-a9f0-8cfa7044d1e0</t>
  </si>
  <si>
    <t>38.93193817138672</t>
  </si>
  <si>
    <t>33.5510139465332</t>
  </si>
  <si>
    <t>İstiklal Mah. E-90 Karayolu Cad. Endüstri Meslek Lisesi Yanı (1783 Ada 13 Parsel) Şereflikoçhisar ANKARA</t>
  </si>
  <si>
    <t>ŞEREFLİKOÇHİSAR</t>
  </si>
  <si>
    <t>BAŞKENT ELEKTRİK DAĞITIM A.Ş. NATOYOLU L</t>
  </si>
  <si>
    <t>1358468-SAV-BAŞKENT ELEKTRİK DAĞITIM A.Ş. NATOYOLU LHM</t>
  </si>
  <si>
    <t>bbc4b03c-76ee-4511-8979-4dd0b7773c45</t>
  </si>
  <si>
    <t>39.8904577</t>
  </si>
  <si>
    <t>EGE MAH. EGO 3.BÖLGE MÜDÜRLÜĞÜ YANI NATOYOLU MAMAK-ANKARA</t>
  </si>
  <si>
    <t>BAŞKENT ELEKTRİK DAĞITIM A.Ş. GENEL MÜDÜ</t>
  </si>
  <si>
    <t>1358468-SAV-BAŞKENT ELEKTRİK DAĞITIM A.Ş. GENEL MÜDÜ</t>
  </si>
  <si>
    <t>bb10aaf1-9aa3-4a33-b17c-3129af2a352a</t>
  </si>
  <si>
    <t>39.90916589734358</t>
  </si>
  <si>
    <t xml:space="preserve"> 32.81367959668087</t>
  </si>
  <si>
    <t xml:space="preserve"> Kızılırmak, Ufuk Ünv. Cd No:1, 06460 Çankaya/Ankara</t>
  </si>
  <si>
    <t>BAŞKENT ELEKTRİK DAĞITIM A.Ş. BAKANLIKLA</t>
  </si>
  <si>
    <t>1358468-SAV-BAŞKENT ELEKTRİK DAĞITIM A.Ş. BAKANLIKLA</t>
  </si>
  <si>
    <t>b247835b-2d92-4e16-92e2-1d08ec2fb7b4</t>
  </si>
  <si>
    <t>41.055667095508326</t>
  </si>
  <si>
    <t>28.92973933857652</t>
  </si>
  <si>
    <t>YAHYA GALİP CAD. 2.SOKAK NO:16 ARKASI ÇANKAYA/ANKARA</t>
  </si>
  <si>
    <t>BAŞKENT ELEKTRİK DAĞITIM A.Ş. ÇUBUK OPER</t>
  </si>
  <si>
    <t>1358468-SAV-BAŞKENT ELEKTRİK DAĞITIM A.Ş. ÇUBUK OPER</t>
  </si>
  <si>
    <t>a9d656e5-1107-4b55-991e-d5cee84725e3</t>
  </si>
  <si>
    <t>40.232298</t>
  </si>
  <si>
    <t>33.027520</t>
  </si>
  <si>
    <t>CUMHURİYET MAH. STAD CADDESİ NO:39 ÇUBUK-ANKARA</t>
  </si>
  <si>
    <t>BAŞKENT ELEKTRİK DAĞITIM A.Ş. YENİMAHALL</t>
  </si>
  <si>
    <t>1358468-SAV-BAŞKENT ELEKTRİK DAĞITIM A.Ş. YENİMAHALL</t>
  </si>
  <si>
    <t>92c81b60-d0bb-47f2-b2e5-f43ba8e6c748</t>
  </si>
  <si>
    <t>39.956067</t>
  </si>
  <si>
    <t>32.8211372</t>
  </si>
  <si>
    <t>Karayolları 4. Bölge Yanı Yenimahhale ANKARA</t>
  </si>
  <si>
    <t>BAŞKENT ELEKTRİK DAĞITIM A.Ş. HAYMANA AOB</t>
  </si>
  <si>
    <t>1358468-SAV-BAŞKENT ELEKTRİK DAĞITIM A.Ş. HAYMANA AOB</t>
  </si>
  <si>
    <t>8f0a9160-dd51-470d-b54d-f35f9248104b</t>
  </si>
  <si>
    <t>39.436859130859375</t>
  </si>
  <si>
    <t>32.49685287475586</t>
  </si>
  <si>
    <t>YENİMAHALLE ŞEHİT ER HASAN ELVEREN SOKAK NO:22 HAYMANA/ANKARA</t>
  </si>
  <si>
    <t>HAYMANA</t>
  </si>
  <si>
    <t>BAŞKENT ELEKTRİK DAĞITIM A.Ş. HİPODRUM T</t>
  </si>
  <si>
    <t>1358468-SAV-BAŞKENT ELEKTRİK DAĞITIM A.Ş. HİPODRUM T</t>
  </si>
  <si>
    <t>7e925d7f-d03f-4d42-ad54-8671d7935a0b</t>
  </si>
  <si>
    <t>39.947835</t>
  </si>
  <si>
    <t>32.828259</t>
  </si>
  <si>
    <t>HİPODROM CAD. NO:67 İL EMNİYET MÜD. C KAPISI KARŞISI YENİMAHALLE/ANKARA</t>
  </si>
  <si>
    <t>BAŞKENT ELEKTRİK DAĞITIM A.Ş. GÖLBAŞI AR</t>
  </si>
  <si>
    <t>1358468-SAV-BAŞKENT ELEKTRİK DAĞITIM A.Ş. GÖLBAŞI AR</t>
  </si>
  <si>
    <t>5d0bdbc2-9c04-413f-b4ad-e9b9182ec9d9</t>
  </si>
  <si>
    <t>39.796456951745895</t>
  </si>
  <si>
    <t xml:space="preserve"> 32.80565718299264</t>
  </si>
  <si>
    <t>ANKARA CAD. NO:50/A GÖLBAŞI/ANKARA</t>
  </si>
  <si>
    <t>BAŞKENT ELEKTRİK DAĞITIM A.Ş. KOÇHİSAR İ</t>
  </si>
  <si>
    <t>1358468-SAV-BAŞKENT ELEKTRİK DAĞITIM A.Ş. ŞEREFLİKOÇHİSAR OM</t>
  </si>
  <si>
    <t>5a5345f0-eecd-4414-a284-db51c25ba5b8</t>
  </si>
  <si>
    <t>Sanayi Mah. Metin Şanal Blv. No: 117/9.10 Şereflikoçhisar ANKARA</t>
  </si>
  <si>
    <t>BAŞKENT ELEKTRİK DAĞITIM A.Ş. DIŞKAPI TA</t>
  </si>
  <si>
    <t>1358468-SAV-BAŞKENT ELEKTRİK DAĞITIM A.Ş. DIŞKAPI TA</t>
  </si>
  <si>
    <t>47f3dac4-e518-447d-8d28-b49c99456341</t>
  </si>
  <si>
    <t>39.95264037141171</t>
  </si>
  <si>
    <t>32.85933337935237</t>
  </si>
  <si>
    <t xml:space="preserve">İRFAN BAŞTUĞ CAD.NO:12 ALTINDAĞ/ANKARA </t>
  </si>
  <si>
    <t>BAŞKENT ELEKTRİK DAĞITIM A.Ş. MAMAK TALİ</t>
  </si>
  <si>
    <t>1358468-SAV-BAŞKENT ELEKTRİK DAĞITIM A.Ş. MAMAK TALİ</t>
  </si>
  <si>
    <t>40382a7e-1e05-4074-9767-dbc80acedee6</t>
  </si>
  <si>
    <t>32.909407</t>
  </si>
  <si>
    <t>19 MAYIS BULVARI DEMİRHENDEK CAD. SONU NO:190 ÇİĞLİTEPE ASKERİ LOJMANLARI KARŞISI  SİTELER /ANKARA</t>
  </si>
  <si>
    <t>BAŞKENT ELEKTRİK DAĞITIM A.Ş. MAMAK EĞİT</t>
  </si>
  <si>
    <t>1358468-SAV-BAŞKENT ELEKTRİK DAĞITIM A.Ş. MAMAK EĞİT</t>
  </si>
  <si>
    <t>3c18bc23-f79d-4293-bbca-2edb2593063e</t>
  </si>
  <si>
    <t>39.958066</t>
  </si>
  <si>
    <t>32.922070</t>
  </si>
  <si>
    <t>ÇİĞİLTEPE BOSTANCIK CD.NO:61 ÇİĞİLTEPE ANKARA</t>
  </si>
  <si>
    <t>BAŞKENT ELEKTRİK DAĞITIM A.Ş. OSMANİYE L</t>
  </si>
  <si>
    <t>1358468-SAV-BAŞKENT ELEKTRİK DAĞITIM A.Ş. OSMANİYE L</t>
  </si>
  <si>
    <t>1b75b4e6-3e39-4bd4-aff7-ec36faec6e5c</t>
  </si>
  <si>
    <t>39.97746658325195</t>
  </si>
  <si>
    <t>32.53662109375</t>
  </si>
  <si>
    <t>SİNCAN ORGANİZE SANAYİ BÖLGESİ TEİAŞ TRAFO TESİSİ İÇERİSİ SİNCAN/ANKARA</t>
  </si>
  <si>
    <t>BAŞKENT ELEKTRİK DAĞITIM A.Ş. POLATLI OP</t>
  </si>
  <si>
    <t>1358468-SAV-BAŞKENT ELEKTRİK DAĞITIM A.Ş. POLATLI OP</t>
  </si>
  <si>
    <t>0f515d01-e3a9-4178-bb03-9e7cb50f8829</t>
  </si>
  <si>
    <t>Cumhuriyet Mah. Atatürk Cad. No: 1 Polatlı ANKARA</t>
  </si>
  <si>
    <t>BAŞKENT ELEKTRİK DAĞITIM A.Ş. ARIZA ONAR</t>
  </si>
  <si>
    <t>1358468-SAV-BAŞKENT ELEKTRİK DAĞITIM A.Ş. ARIZA ONAR</t>
  </si>
  <si>
    <t>08cdc4e1-abb5-4cfb-b2f6-dbb1bbf06f30</t>
  </si>
  <si>
    <t>39.909166834406534</t>
  </si>
  <si>
    <t xml:space="preserve"> 32.81367899896504</t>
  </si>
  <si>
    <t>Kızılırmak, Ufuk Ünv. Cd No:1, 06460 Çankaya/Ankara</t>
  </si>
  <si>
    <t>BAŞKENT ELEKTRİK DAĞITIM A.Ş. GÖLBAŞI OP</t>
  </si>
  <si>
    <t>1358468-SAV-BAŞKENT ELEKTRİK DAĞITIM A.Ş. GÖLBAŞI OP</t>
  </si>
  <si>
    <t>F64C6C6C-2975-41BE-B62A-67AFEA7C5173</t>
  </si>
  <si>
    <t>39.79646054585668</t>
  </si>
  <si>
    <t>32.8056557176103</t>
  </si>
  <si>
    <t>GOP MAH. ANKARA CAD. NO:50/A GÖLBAŞI ANKARA</t>
  </si>
  <si>
    <t>BAŞKENT ELEKTRİK DAĞITIM A.Ş. HANIMELİ SOK. EK HİZ.</t>
  </si>
  <si>
    <t>1358468-SAV-BAŞKENT ELEKTRİK DAĞITIM A.Ş. HANIMELİ SOK. EK HİZ.</t>
  </si>
  <si>
    <t>cfe2fa8b-8d53-4b66-9060-7d16cccd65fc</t>
  </si>
  <si>
    <t>KIZILIRMAK MAH. UFUK ÜNIV. CAD. BASKENT ELEKTIRIK AS GÜVENLIK HIZMETI ANKARA ÇANKAYA NO:1/</t>
  </si>
  <si>
    <t>TEPE SERVİS - BAŞKENT ELKT.DAĞA.Ş TKNK ANKARA YENİ</t>
  </si>
  <si>
    <t>BAŞKENT- ANKARA BAŞKENT GENEL MÜDÜRLÜK</t>
  </si>
  <si>
    <t>1359061-SER-BAŞKENT- ANKARA BAŞKENT GENEL MÜDÜRLÜK</t>
  </si>
  <si>
    <t>14d24b3d-0574-4a02-90a3-ab907b2a3a46</t>
  </si>
  <si>
    <t>44321020213590610060762000</t>
  </si>
  <si>
    <t>KIZILIRMAK MAH. UFUK ÜNİV.CAD.NO:1</t>
  </si>
  <si>
    <t>BAŞKENT- ANKARA TOK SOKAK</t>
  </si>
  <si>
    <t>1359061-SER-BAŞKENT- ANKARA TOK SOKAK</t>
  </si>
  <si>
    <t>9e58b092-0aae-46cd-866f-1fdff19d87c8</t>
  </si>
  <si>
    <t>TEPE SERVİS - BAŞKENT ELKT.DAĞA.Ş TES.ANKARA YENİ</t>
  </si>
  <si>
    <t>BAŞKENT- ANKARA BAŞKENT GEN.MD.</t>
  </si>
  <si>
    <t>1359063-SER-BAŞKENT- ANKARA BAŞKENT GEN.MD. TEM.</t>
  </si>
  <si>
    <t>05cd71e7-9756-49a9-8b6b-3cc1323e4176</t>
  </si>
  <si>
    <t>48110020213590630060764000</t>
  </si>
  <si>
    <t>39.90916906172913</t>
  </si>
  <si>
    <t>32.813680287198636</t>
  </si>
  <si>
    <t>BAŞKENT- ANKARA SİNCAN</t>
  </si>
  <si>
    <t>1359063-SER-BAŞKENT- ANKARA SİNCAN</t>
  </si>
  <si>
    <t>04883343-4f60-420f-bd8d-fbc6eaa8f13c</t>
  </si>
  <si>
    <t>39.9697947</t>
  </si>
  <si>
    <t>32.6146499</t>
  </si>
  <si>
    <t>BAŞKENT- ANKARA NATOYOLU</t>
  </si>
  <si>
    <t>1359063-SER-BAŞKENT- ANKARA NATOYOLU</t>
  </si>
  <si>
    <t>2efd0749-c196-4366-a1dc-9e5441834753</t>
  </si>
  <si>
    <t>1359063-SER-BAŞKENT- ANKARA TOK SOKAK</t>
  </si>
  <si>
    <t>9af8a1f1-92c9-47b7-a199-67d050539d92</t>
  </si>
  <si>
    <t>39.929277511769165</t>
  </si>
  <si>
    <t xml:space="preserve"> 32.84824602529128</t>
  </si>
  <si>
    <t>BAŞKENT- ANKARA SİNCAN OM</t>
  </si>
  <si>
    <t>1359063-SER-BAŞKENT- ANKARA SİNCAN OM</t>
  </si>
  <si>
    <t>89d85011-3d2f-4f7b-879f-3920fd882a51</t>
  </si>
  <si>
    <t>1359063-SER-BAŞKENT- ANKARA BAŞKENT GENEL MÜD. 1382.TYH.06.001</t>
  </si>
  <si>
    <t>772853e0-03c3-48bd-9c34-081d72b663f6</t>
  </si>
  <si>
    <t xml:space="preserve">39.97030914605662 </t>
  </si>
  <si>
    <t>Eryaman, 313. Sk. No:2 D:8, 06824 Etimesgut/Ankara</t>
  </si>
  <si>
    <t>BAŞKENT- ANKARA TOK SOKAK OM</t>
  </si>
  <si>
    <t>1359063-SER-BAŞKENT- ANKARA TOK SOKAK OM</t>
  </si>
  <si>
    <t>824a3450-985c-4c6f-8178-43d51be205e1</t>
  </si>
  <si>
    <t>39.92928033204992</t>
  </si>
  <si>
    <t>32.848246631699055</t>
  </si>
  <si>
    <t>TEPE SERVİS - CHP GENEL MERKEZTEKNİK HİZ.ANK</t>
  </si>
  <si>
    <t>CHP TEMİZLİK HİZMETİ ANKARA</t>
  </si>
  <si>
    <t>1361792-SER-CHP TESİS YÖNETİM HİZMETİ ANKARA</t>
  </si>
  <si>
    <t>72a8f33c-814f-46a4-b27d-fa9cbd6e9743</t>
  </si>
  <si>
    <t>44321020213617920060777000</t>
  </si>
  <si>
    <t>32.78705825785895</t>
  </si>
  <si>
    <t>TÜRK EKONOMİ BANKASIKIZILAY ŞB. ANKARA</t>
  </si>
  <si>
    <t>TÜRK EKONOMİ BANKASI A.Ş. DİKMEN ŞUBESİ</t>
  </si>
  <si>
    <t>1362850-SAV-TÜRK EKONOMİ BANKASI A.Ş. DİKMEN ŞUBESİ</t>
  </si>
  <si>
    <t>b6edefc1-1e38-40d6-ae53-86f00c763367</t>
  </si>
  <si>
    <t>48001020213628500060768000</t>
  </si>
  <si>
    <t>SAV.TEB KIZILAY ŞB. GAZİ MUSTAFA KEMAL BULV. ANKARA ÇANKAYA NO:7/A/</t>
  </si>
  <si>
    <t>TÜRK EKONOMİ BANKASI A.Ş.  DEMETEVLER ŞU</t>
  </si>
  <si>
    <t>1362850-SAV-TÜRK EKONOMİ BANKASI A.Ş.  DEMETEVLER ŞU</t>
  </si>
  <si>
    <t>fce28692-0b80-4eea-b41e-fba65813e639</t>
  </si>
  <si>
    <t>TÜRK EKONOMİ BANKASI A.Ş.ÜMİTKÖY ŞUBESİ</t>
  </si>
  <si>
    <t>1362850-SAV-TÜRK EKONOMİ BANKASI A.Ş.ÜMİTKÖY ŞUBESİ</t>
  </si>
  <si>
    <t>13efaefc-7dc4-42a9-a1af-43ae9777a4ff</t>
  </si>
  <si>
    <t>TÜRK EKONOMİ BANKASI A.Ş. ULUS ANKARA ŞU</t>
  </si>
  <si>
    <t>1362850-SAV-TÜRK EKONOMİ BANKASI A.Ş. ULUS ANKARA ŞU</t>
  </si>
  <si>
    <t>f563f9bb-0479-4046-a9e9-6ff2bb671d89</t>
  </si>
  <si>
    <t>TÜRK EKONOMİ BANKASIÇUKURAMBAR ŞB. ANKARA</t>
  </si>
  <si>
    <t>TÜRK EKONOMİ BANKASI A.Ş. ÇUKURAMBAR ŞUB</t>
  </si>
  <si>
    <t>1363094-SAV-TÜRK EKONOMİ BANKASI A.Ş. ÇUKURAMBAR ŞUB</t>
  </si>
  <si>
    <t>0885cfcc-2a9a-413a-b52a-6c76c46c24f5</t>
  </si>
  <si>
    <t>48001020213630940060721000</t>
  </si>
  <si>
    <t>39.90925028589225</t>
  </si>
  <si>
    <t>32.81365168222052</t>
  </si>
  <si>
    <t xml:space="preserve"> Kızılırmak, Ufuk Ünv. Cd 1/A, 06530 Çankaya/Ankara</t>
  </si>
  <si>
    <t>TÜRK EKONOMİ BANKASI A.Ş. ANKARA EK HİZM</t>
  </si>
  <si>
    <t>1363094-SAV-TÜRK EKONOMİ BANKASI A.Ş. ANKARA EK HİZM</t>
  </si>
  <si>
    <t>2d340bb5-96fe-456c-9eee-85c8c1ff407e</t>
  </si>
  <si>
    <t>KIZILIRMAK MAH. UFUK ÜNIV. CAD. TEB ÇUKURAMBAR SB GÜVENLIK HIZMETI ISI ANKARA ÇANKAYA NO:1/A</t>
  </si>
  <si>
    <t>TEPE SERVİS -  İLAÇLAMA BİLKENT ŞUBESİ</t>
  </si>
  <si>
    <t>TESİS YÖNETİM İLAÇLAMA HİZMETİ</t>
  </si>
  <si>
    <t>1364986-SER-TESİS YÖNETİM İLAÇLAMA HİZMETİ</t>
  </si>
  <si>
    <t>8d6b1d29-b943-4913-bd4b-6b2006964b58</t>
  </si>
  <si>
    <t>81.23.01</t>
  </si>
  <si>
    <t>28123020213649860060770000</t>
  </si>
  <si>
    <t>39.86589619683648</t>
  </si>
  <si>
    <t xml:space="preserve"> 32.744448537568864</t>
  </si>
  <si>
    <t>İLAÇLAMA BİLKENT ŞUBESİ __ ÜNİVERSİTELER MAH. 1607. CADDE ANKARA ÇANKAYA NO:3/1/1</t>
  </si>
  <si>
    <t>FUAT DEMİRKAN</t>
  </si>
  <si>
    <t>TEPE SERVİS - İLAÇLAMA HİZM.BİLKENT ŞUBESİ-ANK</t>
  </si>
  <si>
    <t>1364986-SER-TEPE SERVİS - İLAÇLAMA HİZM.BİLKENT ŞUBESİ-ANK</t>
  </si>
  <si>
    <t>573c0342-4eb1-4473-9664-e3311cf18e9b</t>
  </si>
  <si>
    <t>ILAÇLAMA BILKENT SUBESI __ ÜNIVERSITELER MAH. 1607. CADDE ANKARA ÇANKAYA NO:3/1/1</t>
  </si>
  <si>
    <t>TESİS YÖNETİM İLAÇLAMA HİZMETİ EGE</t>
  </si>
  <si>
    <t>1364986-SER-TESİS YÖNETİM İLAÇLAMA HİZMETİ EGE</t>
  </si>
  <si>
    <t>f5332f5b-4190-448b-89d9-a78802a1aa12</t>
  </si>
  <si>
    <t>ROKETSAN ROKET  SANAYİİ VE TİC. SAN. A.Ş. CYB</t>
  </si>
  <si>
    <t>ROKETSAN ROKET SAN. VE TİC. A.Ş. TEKNOLO</t>
  </si>
  <si>
    <t>1371709-SAV-ROKETSAN ROKET SAN. VE TİC. A.Ş. TEKNOLO</t>
  </si>
  <si>
    <t>7f18e161-2465-4294-9324-a4f2ca8fa3ce</t>
  </si>
  <si>
    <t>48001020213717090060703000</t>
  </si>
  <si>
    <t>ROKETSAN ANKARA TEK. GEL. BÖLG. ÜNİVERSİTELER MAH. 1606. CAD. CYBERPARK H BLOK ANKARA ÇANKAYA NO:11/</t>
  </si>
  <si>
    <t>ROKETSAN ROKET  SANAYİİ VE TİC. SAN. A.Ş. CYB</t>
  </si>
  <si>
    <t>ROKETSAN ROKET SANAYİİ VE TİC. SAN. A.Ş.</t>
  </si>
  <si>
    <t>1371709-SAV-ROKETSAN ROKET SANAYİİ VE TİC. SAN. A.Ş.</t>
  </si>
  <si>
    <t>5b8b17bb-28b7-4319-aa2c-f24830d383eb</t>
  </si>
  <si>
    <t xml:space="preserve"> 32.746517422948074</t>
  </si>
  <si>
    <t xml:space="preserve">ROKETSAN ANKARA TEK. GEL. BÖLG. ÜNİVERSİTELER MAH. 1606. CAD. CYBERPARK H BLOK ANKARA ÇANKAYA NO:11/
</t>
  </si>
  <si>
    <t>AKBANK T.A.Ş. GÖLBAŞI ŞUBESİ</t>
  </si>
  <si>
    <t>AKBANK T.A.Ş. GÖLBAŞI ŞB ANKARA</t>
  </si>
  <si>
    <t>1227178-SAV-AKBANK T.A.Ş. GÖLBAŞI ŞB</t>
  </si>
  <si>
    <t>3CF55E9F-B1A9-4905-895A-DAE058F7CDCB</t>
  </si>
  <si>
    <t>48001020212271780062202000</t>
  </si>
  <si>
    <t>39.792986</t>
  </si>
  <si>
    <t>32.807356</t>
  </si>
  <si>
    <t>SEYMENLER MAHALLESİ 930 SOK. NO:3</t>
  </si>
  <si>
    <t>TEPE SERVİS KART HİZMETLERİ ANONİM ŞİRKETİ</t>
  </si>
  <si>
    <t>TEPE SERVİS KART HİZMETLERİ ANONİM ŞİRKETİ-ANKARA</t>
  </si>
  <si>
    <t>1268920-KRT-TEPE SERVİS KART HİZMETLERİ ANONİM ŞİRKETİ-ANKARA</t>
  </si>
  <si>
    <t>4BB49120-E538-4B73-8A1A-50BA1B05EE98</t>
  </si>
  <si>
    <t>26.12.01</t>
  </si>
  <si>
    <t>22612020212689200060734000</t>
  </si>
  <si>
    <t>39.884255</t>
  </si>
  <si>
    <t>32.758596</t>
  </si>
  <si>
    <t>Üniversiteler, 2297. Cd. No:3, 06800 Çankaya/Ankara</t>
  </si>
  <si>
    <t>TEPE SERVİS - TSE ÇAĞRIMERKEZİ HİZMETİ-ANKARA</t>
  </si>
  <si>
    <t>TSE ÇAĞRI MERKEZİ HİZMETİ</t>
  </si>
  <si>
    <t>1373020-SER-TSE ÇAĞRI MERKEZİ HİZMETİ</t>
  </si>
  <si>
    <t>3c48284a-d2b3-4afe-ab57-73acd3659615</t>
  </si>
  <si>
    <t>48220020213730200060753000</t>
  </si>
  <si>
    <t>32.847581210041355</t>
  </si>
  <si>
    <t>NECATİBEY CAD. BAKANLIKLAR ANKARA ÇANKAYA NO:112/0</t>
  </si>
  <si>
    <t>1373020-SER-HOP TEKNOLOJİ ÇAĞRI MERKEZİ HİZMETİ</t>
  </si>
  <si>
    <t>4ece432e-c9f5-4fe0-8531-6bfc81a77fa4</t>
  </si>
  <si>
    <t>NECATIBEY CAD. BAKANLIKLAR ANKARA ÇANKAYA NO:112/0</t>
  </si>
  <si>
    <t>TEPE SERVİS - OSTİM TEKNOPARKTEK.GELŞ. ANK</t>
  </si>
  <si>
    <t>OSTİM TEKNOPARK TESİS YÖN. HİZM.</t>
  </si>
  <si>
    <t>1414031-SER-OSTİM TEKNOPARK TESİS YÖN. HİZM.</t>
  </si>
  <si>
    <t>9c70785a-2c26-44ec-8bce-f17e34e1ed9c</t>
  </si>
  <si>
    <t>44321010114140310062133000</t>
  </si>
  <si>
    <t>39.9694144</t>
  </si>
  <si>
    <t>32.7416925</t>
  </si>
  <si>
    <t>OSTİM MAH.CEVAT DÜNDAR CAD.NO:1/1/1</t>
  </si>
  <si>
    <t>TEPE PRIME TEPE SERVİS VE YÖNETİM A.Ş. OFİSİ</t>
  </si>
  <si>
    <t xml:space="preserve">TEPE SERVİS YÖNETİM A.Ş. OFİS </t>
  </si>
  <si>
    <t>1163210-SAV-TEPE SERVİS YÖNETİM A.Ş. OFİS</t>
  </si>
  <si>
    <t>EAC94002-60A6-4E4B-A57E-66BCC5FCF839</t>
  </si>
  <si>
    <t>48001020211632100060754000</t>
  </si>
  <si>
    <t>39.8837904</t>
  </si>
  <si>
    <t>32.7589258</t>
  </si>
  <si>
    <t>ÜNIVERSITELER MAH. 2297.CAD. BILKENT CENTER AVM ANKARA ÇANKAYA NO:3/87</t>
  </si>
  <si>
    <t>TEPE BETOPAN YAPI MALZ. ANKARA</t>
  </si>
  <si>
    <t>TEPE BETOPAN YAPI MALZEMELERİ SANAYİ VE TİCARET A. NE AİT SİNCAN FABRİKASI</t>
  </si>
  <si>
    <t>1251763-SAV-TEPE BETOPAN YAPI MALZEMELERİ SANAYİ VE</t>
  </si>
  <si>
    <t>124A8351-E096-444C-BD9E-47A552B80FE2</t>
  </si>
  <si>
    <t>48001010112517630062546000</t>
  </si>
  <si>
    <t>Alçı Mah. (OSB) 2026 Cad. 100530 Ada 4 Parsel No: 12 SİNCAN ANKARA</t>
  </si>
  <si>
    <t>ALTUS ORG.TAN.TUR.HİZ.A.Ş. ANKARA</t>
  </si>
  <si>
    <t xml:space="preserve">ALTUS ORGANİZASYON TANITIM TURİZM OTO KİRALAMA HİZ </t>
  </si>
  <si>
    <t>1192940-SAV-ALTUS ORGANİZASYON TANITIM TURİZM OTO Kİ</t>
  </si>
  <si>
    <t>9CA673BC-2C21-40A2-A982-DD981AACAE4A</t>
  </si>
  <si>
    <t>48001020211929400062205000</t>
  </si>
  <si>
    <t>39.758556</t>
  </si>
  <si>
    <t>32.806731</t>
  </si>
  <si>
    <t>Bahçelievler Mh. 60 Cd. No:1 Gölbaşı/Ankara</t>
  </si>
  <si>
    <t>TEPE SERVİS - ZİRAATBANK ENT.TES.YÖN.MİSAFRHNE ANK</t>
  </si>
  <si>
    <t>ZİRAAT BANK ANKARA MİSAFİRHANE VE SPOR T</t>
  </si>
  <si>
    <t>1375058-SER-ZİRAAT BANK ANKARA MİSAFİRHANE VE SPOR T</t>
  </si>
  <si>
    <t>4cf9cce8-c141-442f-b6c9-11249eddee1c</t>
  </si>
  <si>
    <t>48110010113750580062154000</t>
  </si>
  <si>
    <t>39.9578707</t>
  </si>
  <si>
    <t>32.8182335</t>
  </si>
  <si>
    <t>EŞREF BİTLİS CAD.NO:5 ANKARA</t>
  </si>
  <si>
    <t>1375058-SER-ZİRAATBANK ENT.TES.YÖN.MİSAFRHNE ANK</t>
  </si>
  <si>
    <t>9C700D93-5B38-40AC-A10D-937475C4AAA7</t>
  </si>
  <si>
    <t>39.9145782</t>
  </si>
  <si>
    <t>32.8329104</t>
  </si>
  <si>
    <t>TEPE SERVİS - ZİRAATBANK ENT.TES.YÖN.EĞT.MRKZ ANK</t>
  </si>
  <si>
    <t>1375062-SER-ZİRAAT BANK ANKARA MİSAFİRHANE VE SPOR T</t>
  </si>
  <si>
    <t>1fce9255-9c5a-45b9-9d4b-f74e1058f297</t>
  </si>
  <si>
    <t>48110010113750620062158000</t>
  </si>
  <si>
    <t>39.966042</t>
  </si>
  <si>
    <t>RAGIP TÜZÜN CAD.NO:132 ANKARA</t>
  </si>
  <si>
    <t>1375062-SER-ZİRAAT BANK ANKARA MİSAFİRHANE VE SPORTE</t>
  </si>
  <si>
    <t>33da3309-355b-413a-80a4-9c47c929e226</t>
  </si>
  <si>
    <t>İSTANBUL Yolu 7. km, Macun Mahallesi, Fatih Sultan Mehmet Bulvarı NO : 10
Yenimahalle/ANKARA</t>
  </si>
  <si>
    <t>BCC TOPLU YEMEK ÜRETİM HİZ A.Ş. MERKEZ NUMARA</t>
  </si>
  <si>
    <t>BCC TOPLU YEMEK ÜRETİM HİZA.Ş. MERKEZ NUMARA</t>
  </si>
  <si>
    <t>1237079-BCC-BCC TOPLU YEMEK ÜRETİM HİZ A.Ş. MERKEZ NUMARA</t>
  </si>
  <si>
    <t>672699be-ba20-4fc2-a6dc-12d3589d430f</t>
  </si>
  <si>
    <t>25622020212370790060709000</t>
  </si>
  <si>
    <t>39.869571</t>
  </si>
  <si>
    <t>32.765665</t>
  </si>
  <si>
    <t>ÜNİVERSİTELER MAH. İHSAN DOĞRAMACI BLV. ANKARA ÇANKAYA NO:6/D Çankaya</t>
  </si>
  <si>
    <t>ERTEM BASIM YAYIN DAĞITIMSAN. VE TİC. LTD. ŞTİ.</t>
  </si>
  <si>
    <t>ERTEM BASIM YAYIN DAĞITIM SAN.</t>
  </si>
  <si>
    <t>1459914-BCC-ERTEM BASIM YAYIN DAĞITIM SAN.</t>
  </si>
  <si>
    <t>287f23ae-2f7a-432d-8a34-75249aaffae2</t>
  </si>
  <si>
    <t>45622010114599140062535000</t>
  </si>
  <si>
    <t>39.81473595393686</t>
  </si>
  <si>
    <t>32.40451736434624</t>
  </si>
  <si>
    <t>Başkent OSB, 06909 Malıköy Başkent Osb/Sincan/Ankara</t>
  </si>
  <si>
    <t>METRO GROS ETLİK</t>
  </si>
  <si>
    <t>METRO GROSMRKT ALIŞ.HİZM.TİC.LTD(ETLİK)</t>
  </si>
  <si>
    <t>1460359-BCC-METRO GROSMRKT ALIŞ.HİZM.TİC.LTD(ETLİK)</t>
  </si>
  <si>
    <t>b077bcbf-c2e1-458d-94ba-dd23cff4ef34</t>
  </si>
  <si>
    <t>45622010114603590062392000</t>
  </si>
  <si>
    <t>39.97089692497908</t>
  </si>
  <si>
    <t>32.824451394881265</t>
  </si>
  <si>
    <t>Ayvalı, Afra Cd No:2, 06010 Keçiören/Ankara</t>
  </si>
  <si>
    <t>KIZILAY LOJİSTİK ANONİM ŞİRKETİ</t>
  </si>
  <si>
    <t>AFAD MERKEZ DEPO</t>
  </si>
  <si>
    <t>1379105-GD-AFAD MERKEZ DEPO</t>
  </si>
  <si>
    <t>71b76bc2-3478-4bf7-8183-66ac1a607938</t>
  </si>
  <si>
    <t>45210020213791050060727000</t>
  </si>
  <si>
    <t>Hisarlıkaya Mevki Yolu 5.km Sincan/ANKARA</t>
  </si>
  <si>
    <t>AFAD ADANA DEPO</t>
  </si>
  <si>
    <t>1379105-GD-AFAD ADANA DEPO</t>
  </si>
  <si>
    <t>702b4093-91a9-4453-9093-0d786bd1e45a</t>
  </si>
  <si>
    <t>ÜNIVERSITELER MAHALLESI AFET VE ACIL DURUM YÖNETIMI BASK BARINMA VE YAPIM ISL GEN MÜD DEPO ISLT HIZMET</t>
  </si>
  <si>
    <t>TEPE SERVİS - OSTİM ORGANİZE SANAYİ BÖL.MÜD. ANK</t>
  </si>
  <si>
    <t>OSTİM OSB TESİS YÖN. HİZM.</t>
  </si>
  <si>
    <t>1410530-SER-OSTİM OSB TESİS YÖN. HİZM.</t>
  </si>
  <si>
    <t>4f62bf39-39a6-4b82-9683-353b229d611b</t>
  </si>
  <si>
    <t>44321010114105300062124000</t>
  </si>
  <si>
    <t>39.9736209</t>
  </si>
  <si>
    <t>32.7453104</t>
  </si>
  <si>
    <t xml:space="preserve">OSBM_100 YIL BULV.101/A </t>
  </si>
  <si>
    <t>TEPE SERVİS - DOĞADAN TEMİZLİK HİZMETİ</t>
  </si>
  <si>
    <t xml:space="preserve">DOĞADAN TEMİZLİK HİZMETİ </t>
  </si>
  <si>
    <t>1209779-SER-DOĞADAN TEMİZLİK HİZMETİ</t>
  </si>
  <si>
    <t>110DFD41-6EF3-40B0-9E79-271F37A2ADFC</t>
  </si>
  <si>
    <t>81.22.99</t>
  </si>
  <si>
    <t>48122010112097790062763000</t>
  </si>
  <si>
    <t>40.082224</t>
  </si>
  <si>
    <t>33.030371</t>
  </si>
  <si>
    <t>Çankırı Devlet Karayolu 7. Km. Akyurt-Ankara</t>
  </si>
  <si>
    <t>ANKARA LOJ.YAT. VE AKARYAKIT TİC.A.Ş.</t>
  </si>
  <si>
    <t xml:space="preserve">Ankara Lojistik Yatırımları ve Akaryakıt Tic.A.Ş. </t>
  </si>
  <si>
    <t>1181284-SAV-Ankara Lojistik Yatırımları ve Akaryakıt</t>
  </si>
  <si>
    <t>B721A4CC-D700-4B0A-8DE3-8D69116622D9</t>
  </si>
  <si>
    <t>48001010111812840062686000</t>
  </si>
  <si>
    <t>AFAD ADIYAMAN DEPO</t>
  </si>
  <si>
    <t>1379105-GD-AFAD ADIYAMAN DEPO</t>
  </si>
  <si>
    <t>771ec5ac-0146-43de-aedd-da4c7b167264</t>
  </si>
  <si>
    <t>AFAD AFYONKARAHİSAR DEPO</t>
  </si>
  <si>
    <t>1379105-GD-AFAD AFYONKARAHİSAR DEPO</t>
  </si>
  <si>
    <t>44ea6d7d-f5ee-4e0d-a851-78da82e54f3e</t>
  </si>
  <si>
    <t>AFAD AKSARAY DEPO</t>
  </si>
  <si>
    <t>1379105-GD-AFAD AKSARAY DEPO</t>
  </si>
  <si>
    <t>3270ae07-e97d-4f6f-a035-adc59f071e1d</t>
  </si>
  <si>
    <t>AFAD ANKARA DEPO</t>
  </si>
  <si>
    <t>1379105-GD-AFAD ANKARA DEPO</t>
  </si>
  <si>
    <t>ad87f147-d782-448a-8d40-60a41b211a41</t>
  </si>
  <si>
    <t>AFAD ANTALYA DEPO</t>
  </si>
  <si>
    <t>1379105-GD-AFAD ANTALYA DEPO</t>
  </si>
  <si>
    <t>debb039a-4470-41ea-9616-7e864dfed0ca</t>
  </si>
  <si>
    <t>AFAD BALIKESİR DEPO</t>
  </si>
  <si>
    <t>1379105-GD-AFAD BALIKESİR DEPO</t>
  </si>
  <si>
    <t>e13455b9-8041-424d-b3b2-e0b9ea1efa37</t>
  </si>
  <si>
    <t>AFAD BURSA DEPO</t>
  </si>
  <si>
    <t>1379105-GD-AFAD BURSA DEPO</t>
  </si>
  <si>
    <t>aa72b306-7bbe-4d62-a6fc-4231bbc171f5</t>
  </si>
  <si>
    <t>AFAD DENİZLİ DEPO</t>
  </si>
  <si>
    <t>1379105-GD-AFAD DENİZLİ DEPO</t>
  </si>
  <si>
    <t>322b8efd-55ff-44bd-8fd6-a28ec0cb411f</t>
  </si>
  <si>
    <t>AFAD DİYARBAKIR DEPO</t>
  </si>
  <si>
    <t>1379105-GD-AFAD DİYARBAKIR DEPO</t>
  </si>
  <si>
    <t>41c4d8a6-39a8-4278-ba6f-95c7c37d1397</t>
  </si>
  <si>
    <t>AFAD DÜZCE DEPO</t>
  </si>
  <si>
    <t>1379105-GD-AFAD DÜZCE DEPO</t>
  </si>
  <si>
    <t>ce0dc2c7-c50c-474b-a3af-1fc464647e8a</t>
  </si>
  <si>
    <t>AFAD ELAZIĞ DEPO</t>
  </si>
  <si>
    <t>1379105-GD-AFAD ELAZIĞ DEPO</t>
  </si>
  <si>
    <t>a734cdae-6618-4dcf-931c-0d6f3a1d591d</t>
  </si>
  <si>
    <t>ATLAS COPCO MAKİNALARI İMALAT ANAONİM ŞİRKETİ</t>
  </si>
  <si>
    <t>ATLAS COPCO MAKİNALARI İMALAT ANONİM ŞİRKETİ OSTİM</t>
  </si>
  <si>
    <t>1376728-GD-ATLAS COPCO MAKİNALARI İMALAT ANONİM ŞİRKETİ OSTİM</t>
  </si>
  <si>
    <t>654f2a05-8fe1-4090-8cc4-98f76635d491</t>
  </si>
  <si>
    <t>33.12.10</t>
  </si>
  <si>
    <t>23312010113767280062175000</t>
  </si>
  <si>
    <t>39.97877716435107</t>
  </si>
  <si>
    <t>32.74959731396731</t>
  </si>
  <si>
    <t>OSTİM OSB MAHALLESİ UZAYÇAĞI CADDESİ NO : 109  YENİMAHALLE ANKARA</t>
  </si>
  <si>
    <t>ATLAS COPCO MAKİNALARI İMALAT ANONİM ŞİRKETİ YENİMAHALLE</t>
  </si>
  <si>
    <t>1334951-GD-ATLAS COPCO MAKİNALARI İMALAT ANONİM ŞİRKETİ YENİMAHALLE</t>
  </si>
  <si>
    <t>58f9cbd5-94ee-4e3d-a7fc-99754d291935</t>
  </si>
  <si>
    <t>28.13.01</t>
  </si>
  <si>
    <t>22813010113349510062108000</t>
  </si>
  <si>
    <t>39.994131081766874</t>
  </si>
  <si>
    <t>32.73761164163092</t>
  </si>
  <si>
    <t>Serhat, 1470. Sk. No:53, 06374 İvedik Osb/Yenimahalle/Ankara</t>
  </si>
  <si>
    <t>PARK MOZAİK EVLERİ SİTE YÖNETİMİ ANKARA</t>
  </si>
  <si>
    <t>1256516-SAV-PARK MOZAİK EVLERİ SİTE YÖNETİMİ</t>
  </si>
  <si>
    <t>FEAED20F-1FF2-4B17-822C-B88A8833C702</t>
  </si>
  <si>
    <t>48001020212565160060746000</t>
  </si>
  <si>
    <t>39.855692</t>
  </si>
  <si>
    <t>32.654062</t>
  </si>
  <si>
    <t>Alacaatlı Mah. 3296. Cad. No: 10 Yaşamkent Çankaya ANKARA</t>
  </si>
  <si>
    <t>TEPE SERVİS - ALTERNATİF BANK ANKARA KURUMSAL ŞB.</t>
  </si>
  <si>
    <t>ALTERNATIF BANK ANKARA KURUMSAL ŞUBE</t>
  </si>
  <si>
    <t>1289049-SER-ALTERNATIF BANK ANKARA KURUMSAL ŞUBE</t>
  </si>
  <si>
    <t>9027015C-C0E9-4172-BEF6-46A15163FC02</t>
  </si>
  <si>
    <t>48121020212890490060784000</t>
  </si>
  <si>
    <t>39.9023977</t>
  </si>
  <si>
    <t>32.8605472</t>
  </si>
  <si>
    <t>Adres: Çankaya Mah. Atatürk Bulv. Nazmibey İş Merkezi No:138/A, 06690 Çankaya</t>
  </si>
  <si>
    <t>ING BANK ANKARA BÖLGE MÜDÜRLÜĞÜ</t>
  </si>
  <si>
    <t>ING BANK A.Ş. KUZEY ANADOLU BÖLGE MÜDÜRLÜĞÜ</t>
  </si>
  <si>
    <t>1262449-SAV-ING BANK A.Ş. KUZEY ANADOLU BÖLGE MÜDÜRLÜĞÜ</t>
  </si>
  <si>
    <t>19B8EAB7-88C3-4DBD-B07A-C5975DE539B4</t>
  </si>
  <si>
    <t>48001020212624490060762000</t>
  </si>
  <si>
    <t>39.898702</t>
  </si>
  <si>
    <t>32.863399</t>
  </si>
  <si>
    <t>Gaziosman Paşa Mahallesi İran Caddesi No: 29/1, 28/2 Çankaya ANKARA</t>
  </si>
  <si>
    <t>EST ENDÜSTRİ TEKNİK YÜZEY KAP.İML.SAN.TİC.A.Ş ANK.</t>
  </si>
  <si>
    <t>EST ENDÜSTRİ TEKNİK YÜZEY KAPLAMA İMALAT SAN. VE  TİC A.Ş.</t>
  </si>
  <si>
    <t>1354265-SAV-EST ENDÜSTRİ TEKNİK YÜZEY KAPLAMA İMALAT</t>
  </si>
  <si>
    <t>EAE6BE35-D12B-4A74-8704-4F39B3F68ECB</t>
  </si>
  <si>
    <t>48001010113542650062119000</t>
  </si>
  <si>
    <t>39.993572</t>
  </si>
  <si>
    <t>32.754660</t>
  </si>
  <si>
    <t>Serhat Mahallesi, 21. cadde 1360.sok (Eski 596.sok) No: 19-21 Ağaçişleri Sanayi Sitesi, 06000 Yenimahalle/Ankara</t>
  </si>
  <si>
    <t>ODEA BANK A.Ş. ANKARA ÜMİTKÖY ŞB</t>
  </si>
  <si>
    <t>ODEABANK A.Ş.ÜMİTKÖY ŞUBESİ ANKARA</t>
  </si>
  <si>
    <t>1260373-SAV-ODEABANK A.Ş.ÜMİTKÖY ŞUBESİ ANKARA</t>
  </si>
  <si>
    <t>80EAC2BD-6E5F-4BD0-8B60-2C522DB1A65D</t>
  </si>
  <si>
    <t>48001020212603730060723000</t>
  </si>
  <si>
    <t>39.893255</t>
  </si>
  <si>
    <t>32.701991</t>
  </si>
  <si>
    <t>HSBC BANK ÜMİTKÖY ŞB.</t>
  </si>
  <si>
    <t xml:space="preserve">HSBC BANK A.Ş. ANKARA ÜMİTKÖY ŞB. </t>
  </si>
  <si>
    <t>1197326-SAV-HSBC BANK A.Ş. ANKARA ÜMİTKÖY ŞB.</t>
  </si>
  <si>
    <t>EA77AE9B-31F6-463D-94AC-F40D27ABDCB2</t>
  </si>
  <si>
    <t>48001020211973260060726000</t>
  </si>
  <si>
    <t>39.906238</t>
  </si>
  <si>
    <t>32.814147</t>
  </si>
  <si>
    <t>Ümit Mahallesi 2494/3 Sokak No: 10 Kızılay Çankaya ANKARA</t>
  </si>
  <si>
    <t>AFAD ERZİNCAN DEPO</t>
  </si>
  <si>
    <t>1379105-GD-AFAD ERZİNCAN DEPO</t>
  </si>
  <si>
    <t>f1dc0988-ca08-4ee3-b083-814ac3452ac3</t>
  </si>
  <si>
    <t>AFAD ERZURUM DEPO</t>
  </si>
  <si>
    <t>1379105-GD-AFAD ERZURUM DEPO</t>
  </si>
  <si>
    <t>90ca5b5a-88cb-4d06-8ce9-1c3b2b1cf1b5</t>
  </si>
  <si>
    <t>AFAD İSTANBUL DEPO</t>
  </si>
  <si>
    <t>1379105-GD-AFAD İSTANBUL DEPO</t>
  </si>
  <si>
    <t>d41a851d-1077-4b52-9836-97d9212ad6b8</t>
  </si>
  <si>
    <t>AFAD KAHRAMANMARAŞ DEPO</t>
  </si>
  <si>
    <t>1379105-GD-AFAD KAHRAMANMARAŞ DEPO</t>
  </si>
  <si>
    <t>488e8321-4b9c-4baa-b47b-608dc9dc2c70</t>
  </si>
  <si>
    <t>AFAD KASTAMONU DEPO</t>
  </si>
  <si>
    <t>1379105-GD-AFAD KASTAMONU DEPO</t>
  </si>
  <si>
    <t>35430f83-bde3-473b-bb44-f27ebbd11413</t>
  </si>
  <si>
    <t>ING BANK ETİMESGUT ŞB. ANKARA</t>
  </si>
  <si>
    <t xml:space="preserve">ING BANK A.Ş. ANKARA OPTİMUM ŞUBESİ </t>
  </si>
  <si>
    <t>1261825-SAV-ING BANK A.Ş. ANKARA OPTİMUM ŞUBESİ</t>
  </si>
  <si>
    <t>CB93B904-CDCF-401F-9F11-86AD5124474D</t>
  </si>
  <si>
    <t>48001010112618250062820000</t>
  </si>
  <si>
    <t>39.965758</t>
  </si>
  <si>
    <t>32.631495</t>
  </si>
  <si>
    <t>Optimum Outlet Center No: 93 Zemin Kat 11/D Eryaman Ayaş Yolu Etimesgut / Ankara</t>
  </si>
  <si>
    <t>ROKETSAN ROKET SAN.VE TİC.A.Ş. AKSARAY ATIŞ ALANI</t>
  </si>
  <si>
    <t>Roketsan Roket Sanayii Ticaret A.Ş. Savu</t>
  </si>
  <si>
    <t>1046961-SAV-Roketsan Roket Sanayii Ticaret A.Ş. Savu</t>
  </si>
  <si>
    <t>a4003795-792f-4afb-a392-7c42e4dd4b05</t>
  </si>
  <si>
    <t>48001010110469610680167000</t>
  </si>
  <si>
    <t>38.40885565735076</t>
  </si>
  <si>
    <t>33.85358106753794</t>
  </si>
  <si>
    <t>YEŞİLOVA BELDESİ</t>
  </si>
  <si>
    <t>TEPE SERVİS - YKB DANIŞMAHİZMETİ ANKARA BÖLGE</t>
  </si>
  <si>
    <t>YKB  ANKARA BÖLGE DAN. HİZ.</t>
  </si>
  <si>
    <t>1356210-SER-YKB  ANKARA BÖLGE DAN. HİZ.</t>
  </si>
  <si>
    <t>df27239a-a5a3-4c21-80e0-df31a72bbe75</t>
  </si>
  <si>
    <t>47020020213562100060724000</t>
  </si>
  <si>
    <t>39.921123928132644</t>
  </si>
  <si>
    <t xml:space="preserve"> 32.854439499950374</t>
  </si>
  <si>
    <t>YAPI KREDİ BANKASI ATATÜRK BLV ANKARA BÖLGE ANKARA ÇANKAYA NO:93/ ANKARA</t>
  </si>
  <si>
    <t>AFAD KIRIKKALE DEPO</t>
  </si>
  <si>
    <t>1379105-GD-AFAD KIRIKKALE DEPO</t>
  </si>
  <si>
    <t>40fa22c4-a4e3-4df8-bad8-e2f3453750d8</t>
  </si>
  <si>
    <t>AFAD MANİSA DEPO</t>
  </si>
  <si>
    <t>1379105-GD-AFAD MANİSA DEPO</t>
  </si>
  <si>
    <t>ccec4dd4-5529-4edb-b9b9-14cc4fe9aff2</t>
  </si>
  <si>
    <t>TEPE SERVİS - ETİYA BİLGİ TEK.YAZILIM SAN.A.Ş ANK.</t>
  </si>
  <si>
    <t>ETİYA BİL. TEK. ANK. CYBERPARK TEM. HİZ.</t>
  </si>
  <si>
    <t>1311368-SER-ETİYA BİL. TEK. ANK. CYBERPARK TEM. HİZ.</t>
  </si>
  <si>
    <t>801fb8bf-0715-4b68-9495-d0609c386818</t>
  </si>
  <si>
    <t>48121020213113680060793000</t>
  </si>
  <si>
    <t>39.86998</t>
  </si>
  <si>
    <t>32.7446784</t>
  </si>
  <si>
    <t>CYBERPARK PLAZA C BLOK ZEMİN KAT Z25/ Z44</t>
  </si>
  <si>
    <t>TEPE SERVİS - TUGORG PAZARLAMA A.Ş ANKARA</t>
  </si>
  <si>
    <t>TUBORG PAZ. ANKARA TEM. HİZ.</t>
  </si>
  <si>
    <t>1384061-SER-TUBORG PAZ. ANKARA TEM. HİZ.</t>
  </si>
  <si>
    <t>705d727e-6ac5-462e-b81e-959fe80c8c99</t>
  </si>
  <si>
    <t>48121010113840610062836000</t>
  </si>
  <si>
    <t>39.9401309</t>
  </si>
  <si>
    <t>32.7093169</t>
  </si>
  <si>
    <t>BAHÇEKAPI MAH. 2472. CAD. 27. SOK. NO: 12/3-4</t>
  </si>
  <si>
    <t>TEPE SERVİS - LİNDE GAZ A.Ş AKSARAY</t>
  </si>
  <si>
    <t>LİNDE GAZ A.Ş. AKSARAY TESİS TEMİZLİK Hİ</t>
  </si>
  <si>
    <t>1037249-SER-LİNDE GAZ A.Ş. AKSARAY TESİS TEMİZLİK Hİ</t>
  </si>
  <si>
    <t>48d6e60d-8042-414b-b67f-2cd69d52eed4</t>
  </si>
  <si>
    <t>48121010110372490680155000</t>
  </si>
  <si>
    <t>38.3469033</t>
  </si>
  <si>
    <t>33.9608583</t>
  </si>
  <si>
    <t>ARATOL BAHÇELİ MAHALLESİ KONYA BULVARI AKSARAY MERKEZ</t>
  </si>
  <si>
    <t>AYKUT PAŞAZADE</t>
  </si>
  <si>
    <t>TEPE SERVİS -  AKBANK AKSARAY ŞUBELERİ</t>
  </si>
  <si>
    <t>AKBANK AKSARAY ŞUBESİ</t>
  </si>
  <si>
    <t>1037020-SER-AKBANK AKSARAY ŞUBESİ</t>
  </si>
  <si>
    <t>0e9a9f98-7bca-4b3c-b039-fbfac97d48a7</t>
  </si>
  <si>
    <t>48121010110370200680120000</t>
  </si>
  <si>
    <t>38.371743</t>
  </si>
  <si>
    <t>34.027387</t>
  </si>
  <si>
    <t>EREĞLİKAPI MAH. ŞEHİT ŞÜKRÜ KOÇAK CAD. NO:1/A MERKEZ/AKSARAY</t>
  </si>
  <si>
    <t>BREZİLYA BÜYÜKELÇİLİĞİ ANKARA 2022</t>
  </si>
  <si>
    <t>BREZİLYA BÜYÜKELÇİLİĞİ</t>
  </si>
  <si>
    <t>1337578-SAV-BREZİLYA BÜYÜKELÇİLİĞİ</t>
  </si>
  <si>
    <t>b50cf616-6980-44c3-84d4-2c40c70b9306</t>
  </si>
  <si>
    <t>48001020213375780060716000</t>
  </si>
  <si>
    <t>39.8962114</t>
  </si>
  <si>
    <t>32.8697877</t>
  </si>
  <si>
    <t>Kazım Özalp, Kazım Özalp Mh. İlkadım Sk. 06610 Çankaya Ankara, İlkadım Sk. No:1, 06700 Çankaya/Ankara</t>
  </si>
  <si>
    <t>RENAZA İŞ VE YAŞAM MERKEZİ TOPLU YAPI YÖN. ANKARA</t>
  </si>
  <si>
    <t>1307360-SAV-RENEZA İŞ VE YAŞAM MERKEZİ TOPLU YAPI YÖ</t>
  </si>
  <si>
    <t>24e31146-91b0-48f0-9249-f6a99722ee69</t>
  </si>
  <si>
    <t>48001020213073600060762000</t>
  </si>
  <si>
    <t>llkbahar, 605/1. Sk. No:3, 06550 Çankaya/Ankara</t>
  </si>
  <si>
    <t>UNESCO TÜRKİYE MİLLİ KOMİSYONUANKARA</t>
  </si>
  <si>
    <t>UNESCO TÜRKİYE MİLLİ KOMİSYONU</t>
  </si>
  <si>
    <t>1266281-SAV-UNESCO TÜRKİYE MİLLİ KOMİSYONU</t>
  </si>
  <si>
    <t>674B9D9B-19F4-4BC7-A40D-77FA4F948937</t>
  </si>
  <si>
    <t>48001020212662810060714000</t>
  </si>
  <si>
    <t>Reşitgalip Caddesi Hereke Sokak No: 10 Çankaya ANKARA</t>
  </si>
  <si>
    <t>CRN ECZA DEPOSU TİCARET A.Ş ANKARA</t>
  </si>
  <si>
    <t>CRN ECZA DEPOSU TİCARET A.Ş.</t>
  </si>
  <si>
    <t>1399983-SAV-CRN ECZA DEPOSU TİCARET A.Ş.</t>
  </si>
  <si>
    <t>3ac6e8f3-6262-4f69-bc27-74e5df4828ee</t>
  </si>
  <si>
    <t>48001010113999830062150000</t>
  </si>
  <si>
    <t>40.02335739135742</t>
  </si>
  <si>
    <t>32.636295318603516</t>
  </si>
  <si>
    <t>SUSUZ MAH. DEMPA SAN.SİT.DEMPA CAD.NO:7</t>
  </si>
  <si>
    <t>ÇELİKLER YATIRIM HOLDİNG A.Ş ANKARA</t>
  </si>
  <si>
    <t>ÇELİKLER YATIRIM HOLDİNG A.Ş.</t>
  </si>
  <si>
    <t>1260903-SAV-ÇELİKLER YATIRIM HOLDİNG A.Ş.</t>
  </si>
  <si>
    <t>10E7DF79-4464-47F4-B990-7F6BED97181F</t>
  </si>
  <si>
    <t>48001020212609030060768000</t>
  </si>
  <si>
    <t>39.8950203</t>
  </si>
  <si>
    <t>32.8685259</t>
  </si>
  <si>
    <t>Nenehatun Caddesi No: 104 Gop Çankaya ANKARA</t>
  </si>
  <si>
    <t>MARKA MAĞAZACILIK A.Ş. BİLKENT</t>
  </si>
  <si>
    <t>MARKA MAĞAZACILIK ANKARA BİLKENT MAĞAZASI (İŞYERİ)</t>
  </si>
  <si>
    <t>1237438-SAV-MARKA MAĞAZACILIK ANKARA BİLKENT MAĞAZAS</t>
  </si>
  <si>
    <t>619B1516-4DF9-4903-AD78-39D58F69FF9C</t>
  </si>
  <si>
    <t>48001020212374380060777000</t>
  </si>
  <si>
    <t>39.882838</t>
  </si>
  <si>
    <t>32.757238</t>
  </si>
  <si>
    <t>SEHA MÜHENDİSLİK MÜŞAVİRLİK TİC.MAK.SAN.A.Ş ANKARA</t>
  </si>
  <si>
    <t xml:space="preserve">SEHA MÜHENDİSLİK MÜŞAVİRLİK TİC VE MAK. SAN. A.Ş. </t>
  </si>
  <si>
    <t>1301035-SAV-SEHA MÜHENDİSLİK MÜŞAVİRLİK TİC VE MAK.</t>
  </si>
  <si>
    <t>F9524C86-86B3-4307-A19A-3413194BF73E</t>
  </si>
  <si>
    <t>48001010113010350062542000</t>
  </si>
  <si>
    <t>39.973434</t>
  </si>
  <si>
    <t>32.554251</t>
  </si>
  <si>
    <t>ASO 1. OSB Hazar Cad. No: 3 Sincan ANKARA</t>
  </si>
  <si>
    <t>ERİMTAN ARKEOLOJİ VE SANAT MÜZESİ ANKARA</t>
  </si>
  <si>
    <t>YÜKSEL ERİMTAN KÜLTÜR VE SANAT VAKFI' NA AİT ERİMTAN ARKEOLOJİ VE SANAT MÜZESİ</t>
  </si>
  <si>
    <t>1271805-SAV-YÜKSEL ERİMTAN KÜLTÜR VE SANAT VAKFI' NA</t>
  </si>
  <si>
    <t>A8F48C00-4C5B-4DC0-9108-00BD7C11A18F</t>
  </si>
  <si>
    <t>48001010112718050060209000</t>
  </si>
  <si>
    <t>39.937738</t>
  </si>
  <si>
    <t>32.863474</t>
  </si>
  <si>
    <t>Ankara Kalesi Necatibey Mahallesi Depo Sk. No:5 Ulus/Ankara</t>
  </si>
  <si>
    <t>MAGNA OTOMOTİV SAN.TİC.A.Ş AKSARAY</t>
  </si>
  <si>
    <t xml:space="preserve">MAGNA OTOMOTİV SAN. VE TİC. A.Ş. AKSARAY TESİSİ </t>
  </si>
  <si>
    <t>1027105-SAV-MAGNA OTOMOTİV SAN. VE TİC. A.Ş. AKSARAY</t>
  </si>
  <si>
    <t>CCF6C2CC-4398-4979-B1B5-5C7CAC2DE583</t>
  </si>
  <si>
    <t>48001010110271050680196000</t>
  </si>
  <si>
    <t>38.260876</t>
  </si>
  <si>
    <t>34.014066</t>
  </si>
  <si>
    <t>ORGANiZE SANAYi BÖLGESi RECEPTAyyjp ERDOGAN CD. 6. SK ,68100 Aksaray</t>
  </si>
  <si>
    <t>AKBANK T.A.Ş. AKSARAY ŞUBELERİ</t>
  </si>
  <si>
    <t xml:space="preserve">AKBANK T.A.Ş. AKSARAY ŞB / İL </t>
  </si>
  <si>
    <t>1023517-SAV-AKBANK T.A.Ş. AKSARAY ŞB / İL</t>
  </si>
  <si>
    <t>ABB300F2-D36F-407F-8EA8-79F1CAA4F97B</t>
  </si>
  <si>
    <t>48001010110235170680197000</t>
  </si>
  <si>
    <t>38.3719717</t>
  </si>
  <si>
    <t>34.0264733</t>
  </si>
  <si>
    <t>Ereğlikapı Mh. Şehit Şükrü Koçak Cd. No: 1/A Merkez AKSARAY</t>
  </si>
  <si>
    <t>GÜRBAĞ İNŞAAT MÜHENDİSLİK MADENCİLİK SAN. ve TİC. A.Ş.</t>
  </si>
  <si>
    <t>GÜRBAĞ İNŞ. MÜH. MADENCİLİK SAN. VE TİC.</t>
  </si>
  <si>
    <t>1303507-BCC-GÜRBAĞ İNŞ. MÜH. MADENCİLİK SAN. VE TİC.</t>
  </si>
  <si>
    <t>f535f688-5a01-43f4-ad56-b95e9631b4f6</t>
  </si>
  <si>
    <t>45622020213035070060789000</t>
  </si>
  <si>
    <t>39.904233</t>
  </si>
  <si>
    <t>32.822704</t>
  </si>
  <si>
    <t>Nasuh Akar Mah. Türkocağı Cad.No: 42 Çankaya /ANKARA</t>
  </si>
  <si>
    <t>PAKİSTAN BÜYÜKELÇİLİĞİ OKULU</t>
  </si>
  <si>
    <t>PAKİSTAN ANKARA BÜYÜKELÇİLİĞİ</t>
  </si>
  <si>
    <t>1304004-BCC-PAKİSTAN ANKARA BÜYÜKELÇİLİĞİ</t>
  </si>
  <si>
    <t>2389aea8-b0c5-45cc-828c-4e1b8a08ea20</t>
  </si>
  <si>
    <t>45622020213040040062204000</t>
  </si>
  <si>
    <t>39.897069</t>
  </si>
  <si>
    <t>32.863635</t>
  </si>
  <si>
    <t>Gaziosmanpaşa, İran Cd. No:37, 06700 Çankaya/Ankara</t>
  </si>
  <si>
    <t>GÜRSOYLAR EĞİTİM ve TURİZM HİZMETLRİ A.Ş. 2 Gürçağ</t>
  </si>
  <si>
    <t>GÜRSOYLAR EĞ. A.Ş. (GÜRÇAĞ KOLEJİ)</t>
  </si>
  <si>
    <t>1249306-BCC-GÜRSOYLAR EĞ. A.Ş. (GÜRÇAĞ KOLEJİ)</t>
  </si>
  <si>
    <t>6A68531A-0F62-4C17-9D89-F36C32657FC3</t>
  </si>
  <si>
    <t>45622020212493060060714000</t>
  </si>
  <si>
    <t>39.890228</t>
  </si>
  <si>
    <t>32.698682</t>
  </si>
  <si>
    <t>Ümit Mah.2518.Sokak No:5 Ümitköy Ankara</t>
  </si>
  <si>
    <t>AFAD MUĞLA DEPO</t>
  </si>
  <si>
    <t>1379105-GD-AFAD MUĞLA DEPO</t>
  </si>
  <si>
    <t>4b01c9de-80d8-4e5b-82ce-77897919fcc8</t>
  </si>
  <si>
    <t>AFAD MUŞ DEPO</t>
  </si>
  <si>
    <t>1379105-GD-AFAD MUŞ DEPO</t>
  </si>
  <si>
    <t>d8431a3a-2633-4fb5-94ba-78816bdd1b5d</t>
  </si>
  <si>
    <t>MAPA AKSESUAR VE PAZ.A.Ş.IKEA</t>
  </si>
  <si>
    <t>MAPA MOBİLYA AKS.PAZ.A.Ş. İKEA</t>
  </si>
  <si>
    <t>1241800-BCC-MAPA MOBİLYA AKS.PAZ.A.Ş. İKEA</t>
  </si>
  <si>
    <t>A7CAE8DE-AA4C-48F8-8DED-7E1E59C9A5FB</t>
  </si>
  <si>
    <t>45622020212418000062474000</t>
  </si>
  <si>
    <t>39.888384</t>
  </si>
  <si>
    <t>32.932756</t>
  </si>
  <si>
    <t>Akeşmesettin Mah. Doğukent Cad. Anatolium AVM Kat:1 No:2022/A-1 Mamak/ANKARA</t>
  </si>
  <si>
    <t>LİMAK İNŞAAT SAN.VE TİC.A.Ş.</t>
  </si>
  <si>
    <t>LIMAK INSAAT SAN.TIC.A.S.</t>
  </si>
  <si>
    <t>1237085-BCC-LIMAK INSAAT SAN.TIC.A.S.</t>
  </si>
  <si>
    <t>C1FA373F-B0FD-474D-AE52-7AD26C7AA79C</t>
  </si>
  <si>
    <t>45622020212370850060715000</t>
  </si>
  <si>
    <t>39.896882</t>
  </si>
  <si>
    <t>32.871131</t>
  </si>
  <si>
    <t>Hafta Sok. No:9 G.O.P. Çankaya Ankara</t>
  </si>
  <si>
    <t>PET KONTUR KONUT İNŞ.TUR.MAD.VE DIŞ TİC.A.Ş.</t>
  </si>
  <si>
    <t>PET KONTUR KONUT İNŞ. TUR. MAD. VE DIŞ TİC. A.Ş.</t>
  </si>
  <si>
    <t>1237083-BCC-PET KONTUR KONUT İNŞ. TUR. MAD. VE DIŞ T</t>
  </si>
  <si>
    <t>716718D9-8DA4-4772-999D-ACE88A2B8313</t>
  </si>
  <si>
    <t>45622020212370830060713000</t>
  </si>
  <si>
    <t>39.889418</t>
  </si>
  <si>
    <t>32.872402</t>
  </si>
  <si>
    <t>Koza Sok. No:43 G.O.P. Çankaya Ankaya</t>
  </si>
  <si>
    <t>KÜRESEL TEDARİK VE TİC. A.Ş. (NETLOG ) -POLAR DEPO</t>
  </si>
  <si>
    <t>KÜRESEL TEDARİK VE TİCARET A.Ş.-DEPO</t>
  </si>
  <si>
    <t>1403632-BCC-KÜRESEL TEDARİK VE TİCARET A.Ş.-DEPO</t>
  </si>
  <si>
    <t>b04e9e71-4685-4712-b21e-f58a5615755c</t>
  </si>
  <si>
    <t>45622010114036320062113000</t>
  </si>
  <si>
    <t>32.63910675048828</t>
  </si>
  <si>
    <t>SUSUZ MAH. 3781. SK. NO:1</t>
  </si>
  <si>
    <t>ORTANA ELEKTRONİK YAZILIM SAN. TAAHHÜT SANAYİ VE TİCARET A.Ş</t>
  </si>
  <si>
    <t>ORTANA ELEKTRONİK (SİNCAN)</t>
  </si>
  <si>
    <t>1370342-BCC-ORTANA ELEKTRONİK (SİNCAN)</t>
  </si>
  <si>
    <t>55da1464-9def-4c77-8ca5-03885121109a</t>
  </si>
  <si>
    <t>45622010113703420062591000</t>
  </si>
  <si>
    <t>39.959838</t>
  </si>
  <si>
    <t>32.5297996</t>
  </si>
  <si>
    <t>Osmaniye, Oğuz Cd. No:30, 06930 Ahi Evran Osb/Sincan/Ankara</t>
  </si>
  <si>
    <t>BÜLBÜLOĞLU ÇELİK A.Ş.</t>
  </si>
  <si>
    <t>1347407-BCC-BÜLBÜLOĞLU ÇELİK A.Ş.</t>
  </si>
  <si>
    <t>FC0AB8C2-189C-44BD-AD89-4FD73EDBB405</t>
  </si>
  <si>
    <t>45622010113474070062548000</t>
  </si>
  <si>
    <t>40.022373</t>
  </si>
  <si>
    <t>32.541111</t>
  </si>
  <si>
    <t>Çoğlu Mahallesi, Akıncı Yolu 2. Km., 06930 Sincan/Ankara</t>
  </si>
  <si>
    <t>OPAL ON PREFABRİK SİNCAN ANKARA</t>
  </si>
  <si>
    <t>OPAL ON PREFABRİK YAPILAR İNŞAAT SANAYİ VE TİCARET LTD. ŞTİ.</t>
  </si>
  <si>
    <t>1269088-SAV-OPAL ON PREFABRİK YAPILAR İNŞAAT</t>
  </si>
  <si>
    <t>E6916273-7602-4E38-B8FE-434025610EFA</t>
  </si>
  <si>
    <t>48001010112690880062508000</t>
  </si>
  <si>
    <t>39.972898</t>
  </si>
  <si>
    <t>32.554126</t>
  </si>
  <si>
    <t>Organize Sanayi Bölgesi Hazar Cad. NO: 5 Sincan ANKARA</t>
  </si>
  <si>
    <t>ROKETSAN ROKET SAN.VE TİC.A.Ş. OSTİM ANKARA</t>
  </si>
  <si>
    <t xml:space="preserve">ROKETSAN ROKET SANAYİİ VE TİCARET A.Ş. </t>
  </si>
  <si>
    <t>1400571-SAV-ROKETSAN ROKET SANAYİİ VE TİCARET A.Ş.</t>
  </si>
  <si>
    <t>6b2cd5af-9499-441d-b75c-0032a4d060eb</t>
  </si>
  <si>
    <t>48001010114005710062156000</t>
  </si>
  <si>
    <t>39.978074</t>
  </si>
  <si>
    <t>32.7512746</t>
  </si>
  <si>
    <t>OSTİM OSB MAH.1279.SOK.NO:3</t>
  </si>
  <si>
    <t>AFAD RİZE DEPO</t>
  </si>
  <si>
    <t>1379105-GD-AFAD RİZE DEPO</t>
  </si>
  <si>
    <t>ccfaa1e0-d737-4f8f-b286-3d37430d439d</t>
  </si>
  <si>
    <t>AFAD SAMSUN DEPO</t>
  </si>
  <si>
    <t>1379105-GD-AFAD SAMSUN DEPO</t>
  </si>
  <si>
    <t>5409737a-3206-4ef8-8a05-875d1e6fd92c</t>
  </si>
  <si>
    <t>AFAD SİVAS DEPO</t>
  </si>
  <si>
    <t>1379105-GD-AFAD SİVAS DEPO</t>
  </si>
  <si>
    <t>3e62b6bb-ea8f-4073-a18d-adf7caa9c955</t>
  </si>
  <si>
    <t>AFAD TEKİRDAĞ DEPO</t>
  </si>
  <si>
    <t>1379105-GD-AFAD TEKİRDAĞ DEPO</t>
  </si>
  <si>
    <t>f40c1bea-1cbb-4034-bda2-6a12a052b9d1</t>
  </si>
  <si>
    <t>AFAD VAN DEPO</t>
  </si>
  <si>
    <t>1379105-GD-AFAD VAN DEPO</t>
  </si>
  <si>
    <t>ff4dee41-fb7a-493f-91d2-6f6b1d631193</t>
  </si>
  <si>
    <t>AFAD YALOVA DEPO</t>
  </si>
  <si>
    <t>1379105-GD-AFAD YALOVA DEPO</t>
  </si>
  <si>
    <t>1349a701-dd74-45a7-964d-c66fdd8570e9</t>
  </si>
  <si>
    <t>MİGROS TİCARET A.Ş.ANKARA ÇANKAYA MAĞAZALARI</t>
  </si>
  <si>
    <t>MİGROS TİCARET A.Ş. ANKARA BİLKENT DARK</t>
  </si>
  <si>
    <t>1386261-SAV-MİGROS TİCARET A.Ş. ANKARA BİLKENT DARK</t>
  </si>
  <si>
    <t>57ad3546-d18a-4e60-8523-d720a90f2ec0</t>
  </si>
  <si>
    <t>48001020213862610060705000</t>
  </si>
  <si>
    <t>AZİZİYE MAH. MİGROS TİC A.Ş.ANSERA MM MİGROS GÜVENLİK HİZMETPORTAKAL ÇİÇEĞİ SOKAK ANSERA İŞ MERKEZİ ANKARA ÇANKAYA NO:/</t>
  </si>
  <si>
    <t>KIZILAY LOJİSTİK 2.EL TEKSTİL KOCAELİ</t>
  </si>
  <si>
    <t>1387383-GD-KIZILAY LOJİSTİK 2.EL TEKSTİL KOCAELİ</t>
  </si>
  <si>
    <t>23bc5edf-9a92-4d7f-90b9-82c1a37b493a</t>
  </si>
  <si>
    <t>49.41.02</t>
  </si>
  <si>
    <t>24941010113873830062860000</t>
  </si>
  <si>
    <t>İSTASYON MAH TÜRK KIZILAYI CADDESİ ANKARA ETİMESGUT NO:3/E</t>
  </si>
  <si>
    <t>Kızılay Lojistik A.Ş. Nevşehir</t>
  </si>
  <si>
    <t>1387383-GD-KIZILAY LOJİSTİK A.Ş. NEVŞEHİR</t>
  </si>
  <si>
    <t>09865719-9a8d-4da0-96d7-9fe331273077</t>
  </si>
  <si>
    <t>ANKARA BÖLGE LOJİSTİK MERKEZİ ETİMESGUT DEPO</t>
  </si>
  <si>
    <t>1387383-GD-KIZILAY LOJİSTİK A.Ş. 2. EL TEKSTİL ANKARA</t>
  </si>
  <si>
    <t>7ba20047-d799-427d-b4c7-33949451d0c5</t>
  </si>
  <si>
    <t>39.94584188700566</t>
  </si>
  <si>
    <t xml:space="preserve"> 32.67389235458092</t>
  </si>
  <si>
    <t>Türk Kızılayı Cad. No:6 Etimesgut / ANKARA</t>
  </si>
  <si>
    <t>TEPE SERVİS-MLP SAĞ. HİZ.A.Ş.MP ANKARA İNCEK ŞUBE</t>
  </si>
  <si>
    <t>MP ANKARA İNCEK TEMİZLİK HİZMETİ</t>
  </si>
  <si>
    <t>1388660-SER-MP ANKARA İNCEK TEMİZLİK HİZMETİ</t>
  </si>
  <si>
    <t>1f12a04a-66ec-47a6-9892-73e6196b1b6d</t>
  </si>
  <si>
    <t>48121020213886600062276000</t>
  </si>
  <si>
    <t>MEDICALPARK INCEK__KIZILCASAR MH. 2744 SK. INCEK FIZIK TEDAVI HASTANESI ANKARA GÖLBASI NO:1/A</t>
  </si>
  <si>
    <t>ABDULGANİ ENSARİ</t>
  </si>
  <si>
    <t>TEPE SERVİS - ANKARA MEDİPOL ÜNİVERSİTESİ TMZ HİZM</t>
  </si>
  <si>
    <t>PEPSI COLA SERVİS VE DAĞITIM LİMİTED ŞİRKETİ</t>
  </si>
  <si>
    <t>1398907-GD-PEPSİ DAĞITIM-ANKARA</t>
  </si>
  <si>
    <t>726dd81a-e4f7-414d-903c-f54502e1c1fb</t>
  </si>
  <si>
    <t>25210010113989070062141000</t>
  </si>
  <si>
    <t>25210010113989070062141001</t>
  </si>
  <si>
    <t>ERGAZİ MAHALLESİ 1818.CADDE NO :12 BATIKENT YENİMAHALLE</t>
  </si>
  <si>
    <t>NWG SERVİS HİZMETLERİ TİCARET A.Ş.</t>
  </si>
  <si>
    <t>PEPSİ ANKARA-NWG</t>
  </si>
  <si>
    <t>1398907-GD-NWG-PEPSİ-ANKARA DEPO</t>
  </si>
  <si>
    <t>3075ceaa-1caa-414e-a239-5dd877163098</t>
  </si>
  <si>
    <t>NWG SERVİS HİZMETLERİ TİCARET ANONİM ŞİRKETİ</t>
  </si>
  <si>
    <t>NWG SERVİS HİZMETLERİ TİC. A.Ş. ANKARA</t>
  </si>
  <si>
    <t>1398909-GD-NWG-FRITO LAY-ANKARA DEPO</t>
  </si>
  <si>
    <t>b7ca6acd-ebd9-494f-b1d4-853a61711163</t>
  </si>
  <si>
    <t>28210010113989090062143001</t>
  </si>
  <si>
    <t>28210010113989090062143000</t>
  </si>
  <si>
    <t>ARAS KARGO YURT İÇİ_DIŞI TAŞIMACILIK A.Ş. ANKARA</t>
  </si>
  <si>
    <t>ARAS KARGO YURT İÇİ YURT DIŞI TAŞ.A.Ş. A</t>
  </si>
  <si>
    <t>1380315-SAV-ARAS KARGO YURT İÇİ YURT DIŞI TAŞ.A.Ş. A</t>
  </si>
  <si>
    <t>f6c6227c-c455-4c93-b756-d787dd9a83e1</t>
  </si>
  <si>
    <t>48001010113803150062673000</t>
  </si>
  <si>
    <t>40.0808983</t>
  </si>
  <si>
    <t>32.6172205</t>
  </si>
  <si>
    <t>DAĞYAKA MAH. F.S.MEHMET BULV. KAZAN</t>
  </si>
  <si>
    <t>KÜRESEL TEDARİK VE TİC. A.Ş. (NETLOG ) -NET KARGO</t>
  </si>
  <si>
    <t>KÜRESEL TEDARİK VE TİCARET A.Ş.-KARGO</t>
  </si>
  <si>
    <t>1403644-BCC-KÜRESEL TEDARİK VE TİCARET A.Ş.-KARGO</t>
  </si>
  <si>
    <t>c227559b-a0ce-49f3-88b9-27c4cef7228b</t>
  </si>
  <si>
    <t>45622010114036440062625000</t>
  </si>
  <si>
    <t>40.06571960449219</t>
  </si>
  <si>
    <t>32.62205123901367</t>
  </si>
  <si>
    <t>ÇANİÇİ CAD. HOROZ LOJİSTİK YANI</t>
  </si>
  <si>
    <t>HABAŞ</t>
  </si>
  <si>
    <t>HABAŞ SINAİ GAZLAR A.Ş.</t>
  </si>
  <si>
    <t>1292714-BCC-HABAŞ SINAİ GAZLAR A.Ş.</t>
  </si>
  <si>
    <t>1A26B0E0-9E39-4B63-9EB1-F56117D5F6A1</t>
  </si>
  <si>
    <t>45622010112927140062663000</t>
  </si>
  <si>
    <t>32.6218467</t>
  </si>
  <si>
    <t>Saray Mah. Aksoy Cad. No:72 Kazan/Ankara</t>
  </si>
  <si>
    <t>FRITO LAY GIDA SANAYİ VE TİCARET ANONİM ŞİRKETİ</t>
  </si>
  <si>
    <t>1398909-GD-FRITO LAY-ANKARA</t>
  </si>
  <si>
    <t>685f1f9a-b800-411a-9175-2122766e8a1f</t>
  </si>
  <si>
    <t>82.10.02</t>
  </si>
  <si>
    <t>BİLMARKET GIDA VE SANAYİ TİCARET ANONİM ŞİRKETİ</t>
  </si>
  <si>
    <t>BİLMARKET GIDA VE SANAYİ TİCARET ANONİM ŞİRKETİ CYBERPARK H BLOK</t>
  </si>
  <si>
    <t>1378297-HLD-BİLMARKET GID. VE SAN. TİC. A.Ş. CYBERPARK H BLOK</t>
  </si>
  <si>
    <t>115dcd9e-959c-44d0-96f5-8771341d6c23</t>
  </si>
  <si>
    <t>24711020213782970060792000</t>
  </si>
  <si>
    <t>39.870036413122634</t>
  </si>
  <si>
    <t>32.75034568755765</t>
  </si>
  <si>
    <t>ÜNİVERSİTELER MAH. 1609 SK ANKARA ÇANKAYA NO:9/1 ANKARA</t>
  </si>
  <si>
    <t>BİLMARKET GIDA VE SANAYİ TİCARET ANONİM ŞİRKETİ KAMPÜS MARKET</t>
  </si>
  <si>
    <t>1378061-HLD-BİLMARKET GID. VE SAN. TİC. A.Ş. KAMPÜS MARKET</t>
  </si>
  <si>
    <t>74a47178-35cf-4bfc-9e24-088e0d091f73</t>
  </si>
  <si>
    <t>24711020213780610060750000</t>
  </si>
  <si>
    <t>39.872581171050605</t>
  </si>
  <si>
    <t>ÜNİVERSİTELER MAH. 1606.CAD. ANKARA ÇANKAYA NO:11/69 ANKARA</t>
  </si>
  <si>
    <t>TEPE DESTEK HİZMETLERİ VE EĞİTİM DANIŞMANLIĞI ANONİM ŞİRKETİ</t>
  </si>
  <si>
    <t>1351356-TEPEDESTEK-TEPE DESTEK HİZ.EĞİ.DANIŞ.A.Ş.ANK</t>
  </si>
  <si>
    <t>0bc665ea-93f2-467d-8f61-ac2fed419ce5</t>
  </si>
  <si>
    <t>85.32.90</t>
  </si>
  <si>
    <t>28532020213513560060720000</t>
  </si>
  <si>
    <t>39.884222292220734</t>
  </si>
  <si>
    <t>32.758343828250275</t>
  </si>
  <si>
    <t>ÜNİVERSİTELER Mahallesi 2297 CADDE ANKARA ÇANKAYA NO:3/88</t>
  </si>
  <si>
    <t>MEHMET ŞÜKRÜ IŞIKCI</t>
  </si>
  <si>
    <t>TÜRK EKONOMİ BANKASI A.Ş. NATO YOLU ŞUBE</t>
  </si>
  <si>
    <t>1377687-SAV-TÜRK EKONOMİ BANKASI A.Ş. NATO YOLU ŞUBE</t>
  </si>
  <si>
    <t>313141e3-354a-4388-9a82-111871a8ef74</t>
  </si>
  <si>
    <t>48001020213776870062464000</t>
  </si>
  <si>
    <t>TEB NATOYOLU TUZLUÇAYIR MAH. NATO YOLU CAD. 294. SOKAK ANKARA MAMAK NO:1/__</t>
  </si>
  <si>
    <t>ARCA OTOMOTİV A.Ş ANKARA</t>
  </si>
  <si>
    <t>ARCA GRUP OTOMOTİV İNŞAAT SANAYİ VE TİCA</t>
  </si>
  <si>
    <t>1414329-SAV-ARCA GRUP OTOMOTİV İNŞAAT SANAYİ VE TİCA</t>
  </si>
  <si>
    <t>e4020f79-82f1-4c1b-945f-ec91b8f7043b</t>
  </si>
  <si>
    <t>48001010114143290062840000</t>
  </si>
  <si>
    <t>39.9449163</t>
  </si>
  <si>
    <t>Bahçekapı Mah. İstanbul Yolu, Fatih Sultan Mehmet Blv No:289, 06790 Etimesgut/Ankara</t>
  </si>
  <si>
    <t>BÜLBÜLOĞLU VİNÇSAN.VE TİC.A.Ş. Temelli</t>
  </si>
  <si>
    <t>BÜLBÜLOĞLU VİNÇ TEMELLİ</t>
  </si>
  <si>
    <t>1463187-BCC-BÜLBÜLOĞLU VİNÇ TEMELLİ</t>
  </si>
  <si>
    <t>733748c7-043e-48c9-8840-58a6a2660411</t>
  </si>
  <si>
    <t>45622010114631870062510000</t>
  </si>
  <si>
    <t>39.96125951111799</t>
  </si>
  <si>
    <t>Oğuz Cd. No:21, 06935 Ahi Evran Osb/Sincan/Ankara</t>
  </si>
  <si>
    <t>SONER ALPASLAN</t>
  </si>
  <si>
    <t>PARK JOVEN BİLKENTKONUTLARI YÖNETİMİ-ANK</t>
  </si>
  <si>
    <t>PARK JOVEN BİLKENT KONUTLARI</t>
  </si>
  <si>
    <t>1378438-SAV-PARK JOVEN BİLKENT KONUTLARI</t>
  </si>
  <si>
    <t>ad8ffccd-f599-4e54-aec3-40f5f478ba9a</t>
  </si>
  <si>
    <t>48001020213784380060739000</t>
  </si>
  <si>
    <t>39.85662312023064</t>
  </si>
  <si>
    <t>32.761285545295095</t>
  </si>
  <si>
    <t>Park Joven, Üniversiteler, Bilkent Bulvarı, 1634. Sk., 06800 Çankaya/Ankara</t>
  </si>
  <si>
    <t>ANKARA ÖZEL EĞİTİM KURUMU MÜDÜRLÜĞÜ</t>
  </si>
  <si>
    <t>1104094-SAV-5. Direktörlük (Çukurova) Fiziki Operasyon - 760 760</t>
  </si>
  <si>
    <t>65354dfd-58eb-4116-964b-59d49c1cd266</t>
  </si>
  <si>
    <t>28210020211040940060711000</t>
  </si>
  <si>
    <t>Üniversiteler Mah. 2297. Cad. No: 3/87 Bilkent Center AVM Çankaya / ANKARA</t>
  </si>
  <si>
    <t>TEPE SERVİS - ULAK HABERLEŞME A.Ş ANKARA</t>
  </si>
  <si>
    <t>ULAK HABERLEŞME A.Ş. TEMİZLİK HİZMETİ</t>
  </si>
  <si>
    <t>1288548-SER-ULAK HABERLEŞME A.Ş. TEMİZLİK HİZMETİ</t>
  </si>
  <si>
    <t>D94EB31C-7414-408D-A205-3FC21A4ADDF9</t>
  </si>
  <si>
    <t>48121020212885480060768000</t>
  </si>
  <si>
    <t>39.9105921</t>
  </si>
  <si>
    <t>32.7676731</t>
  </si>
  <si>
    <t>Mustafa Kemal Mahallesi, K:5 No:7/8 Bilişim ve İnovasyon Merkezi 280/G Çankaya Ankara TR 06510, Dumlupınar Bulvarı, ODTÜ Teknokent, 06800 Çankaya/Ankara</t>
  </si>
  <si>
    <t>1398909-GD-FRITO LAY-ÇORUM CEP DEPO</t>
  </si>
  <si>
    <t>f710792f-092c-4c18-a838-41819c663bef</t>
  </si>
  <si>
    <t>Akkent Mh. Gimat Toplantılar sitesi 1. blok3. sk. No:6 Merkez-ÇORUM</t>
  </si>
  <si>
    <t>ÇORUM</t>
  </si>
  <si>
    <t>1398909-GD-FRITO LAY-ESKİŞEHİR CEP DEPO</t>
  </si>
  <si>
    <t>650b96d3-2972-4322-ac14-b07e50cd3285</t>
  </si>
  <si>
    <t>Sultandere Köyü Estim Toptancılar Sitesi C.Blok No:10 Eskişehir</t>
  </si>
  <si>
    <t>ESKİŞEHİR</t>
  </si>
  <si>
    <t>TEPE SERVİS - LİNDE GAZ A.Ş ANKARA TESİS TEM.HİZ.</t>
  </si>
  <si>
    <t>LİNDE GAZ A.Ş. ANKARA TESİS TEMİZLİK HİZ</t>
  </si>
  <si>
    <t>1371817-SER-LİNDE GAZ A.Ş. ANKARA TESİS TEMİZLİK HİZ</t>
  </si>
  <si>
    <t>93d4bd1a-f5cd-455d-ad6e-be41109046e2</t>
  </si>
  <si>
    <t>48121010113718170062514000</t>
  </si>
  <si>
    <t>39.817405</t>
  </si>
  <si>
    <t>32.394030</t>
  </si>
  <si>
    <t>BAŞKENT OSB İSMET İNÖNÜ BULVARI 387 ADA 1 PRSL 16 SİNCAN ANKARA</t>
  </si>
  <si>
    <t>TEPE SERVİS - ALİ BABACAN TEKS.SAN.VE TİC.A.Ş. ANK</t>
  </si>
  <si>
    <t xml:space="preserve">ALİ BABACAN TEKSTİL TEMİZLİK PROJESİ </t>
  </si>
  <si>
    <t>1235266-SER-ALİ BABACAN TEKSTİL TEMİZLİK PROJESİ</t>
  </si>
  <si>
    <t>9F92FDED-17E3-4D53-8594-9B50B1DEEAF6</t>
  </si>
  <si>
    <t>48121010112352660062839000</t>
  </si>
  <si>
    <t>ALİ BABACAN TEKS. SAN.TİC.A.Ş. ETİMESGUT ANKARA</t>
  </si>
  <si>
    <t>ALİ BABACAN TEKSTİL SANAYİ VE TİCARET A.Ş. HİZMET BİNASI</t>
  </si>
  <si>
    <t>1235264-SAV-ALİ BABACAN TEKSTİL SANAYİ VE TİCARET A.</t>
  </si>
  <si>
    <t>BF1F8132-BD9A-42BC-AF5D-266789F6187B</t>
  </si>
  <si>
    <t>48001010112352640062837000</t>
  </si>
  <si>
    <t>TEPE SERVİS - ELİMKO ELEKTRONİK</t>
  </si>
  <si>
    <t xml:space="preserve">ELİMKO ELEKTRONİK LTD.ŞTİ. TEMİZLİK HİZMETİ </t>
  </si>
  <si>
    <t>1200538-SER-ELİMKO ELEKTRONİK LTD.ŞTİ. TEMİZLİK HİZM</t>
  </si>
  <si>
    <t>51E99065-D574-4B48-8A5A-34461EAB5D28</t>
  </si>
  <si>
    <t>48121020212005380062237000</t>
  </si>
  <si>
    <t>39.610281</t>
  </si>
  <si>
    <t>32.844832</t>
  </si>
  <si>
    <t xml:space="preserve">Aso 2-3 osb Avcı Mah. 2001 Cadde No :14 Temelli Sincan </t>
  </si>
  <si>
    <t xml:space="preserve">BİLİNTUR A.Ş. CATERİNG CENTER </t>
  </si>
  <si>
    <t>1201200-SAV-BCC TOPLU YEMEK ÜRETİM HİZMETLERİ A.Ş. M</t>
  </si>
  <si>
    <t>F39F97A4-89A7-4E6F-B4CC-D225B1C21965</t>
  </si>
  <si>
    <t>48001020212012000060720000</t>
  </si>
  <si>
    <t>TEPE BETOPAN YAPI MALZ.SAN. VE TİC. A.Ş. 2 Bilkent</t>
  </si>
  <si>
    <t>TEPE BETOPAN SAN.TIC.A.S.</t>
  </si>
  <si>
    <t>1248337-BCC-TEPE BETOPAN SAN.TIC.A.S.</t>
  </si>
  <si>
    <t>C6CA0F08-ABC3-4511-B187-1C4719907D16</t>
  </si>
  <si>
    <t>45622020212483370060715000</t>
  </si>
  <si>
    <t>39.869546</t>
  </si>
  <si>
    <t>FTS FİLTRASYON ARITIM SİS.SAN.veTİC.A.Ş.(TİMEX)</t>
  </si>
  <si>
    <t>FTS FİLTRASYON ARITIM SİSTEMLERİ (TİMEX)</t>
  </si>
  <si>
    <t>1355144-BCC-FTS FİLTRASYON ARITIM SİSTEMLERİ (TİMEX)</t>
  </si>
  <si>
    <t>BAFDEDFE-AC38-4141-8832-4FCD200B863F</t>
  </si>
  <si>
    <t>45622010113551440062625000</t>
  </si>
  <si>
    <t>39.7942626</t>
  </si>
  <si>
    <t>32.4302674</t>
  </si>
  <si>
    <t xml:space="preserve">ASO 2 OSB, 2036. Cd. No: 12, 06931 Sincan/Ankara </t>
  </si>
  <si>
    <t>RM GAZ KONTROL SİSTEM İTH.İHR.LTD.ŞTİ.</t>
  </si>
  <si>
    <t>RM GAZ KONTROL SİSTEM İTH. İHR. LTD. ŞTİ.</t>
  </si>
  <si>
    <t>1291230-BCC-RM GAZ KONTROL SİSTEM İTH. İHR. LTD. ŞTİ</t>
  </si>
  <si>
    <t>87CF9EA3-C282-4861-950A-B240A0EE4BBA</t>
  </si>
  <si>
    <t>45622010112912300062534000</t>
  </si>
  <si>
    <t>39.799618</t>
  </si>
  <si>
    <t>32.402205</t>
  </si>
  <si>
    <t>Anadolu Organize Sanayi Bölgesi 30 Ağustos Cad. No:6 Sincan Ankara</t>
  </si>
  <si>
    <t>BİLİNTUR A.Ş. BILKENT OTEL VE KONFERANS MERKEZİ</t>
  </si>
  <si>
    <t>1234194-BCC-BİLİNTUR A.Ş. BILKENT OTEL VE KONFERANS</t>
  </si>
  <si>
    <t>555001F9-B2B9-4037-B04A-A5FFBA7B3474</t>
  </si>
  <si>
    <t>45622020212341940060734000</t>
  </si>
  <si>
    <t>İhsan Doğramacı Bulvarı No:6 Bilkent Çanlaya Ankara</t>
  </si>
  <si>
    <t>TEPE SERVİS - PARK JOVENBİLKENT KONUT.YÖN.ANK</t>
  </si>
  <si>
    <t>PARK JOVEN TEMİZLİK HİZMETİ</t>
  </si>
  <si>
    <t>1378525-SER-PARK JOVEN TEMİZLİK HİZMETİ</t>
  </si>
  <si>
    <t>294f8cf7-4b35-49df-a7a6-1e7d737d0c5d</t>
  </si>
  <si>
    <t>48121020213785250060729000</t>
  </si>
  <si>
    <t>YELİN TÜRKÖZ</t>
  </si>
  <si>
    <t>TEPE SERVİS - BANVİT ANKARAŞUBE</t>
  </si>
  <si>
    <t>BANVİT ANKARA ŞUBE TEM. HİZ.</t>
  </si>
  <si>
    <t>1466487-SER-BANVİT ANKARA ŞUBE TEM. HİZ.</t>
  </si>
  <si>
    <t>7484b5d5-1c00-435e-96eb-2afa1a33681f</t>
  </si>
  <si>
    <t>48121010114664870062112000</t>
  </si>
  <si>
    <t>Konum attırılacak</t>
  </si>
  <si>
    <t>1398909-GD-FRITO LAY-ERZURUM CEP DEPO</t>
  </si>
  <si>
    <t>58d59efd-7671-4917-912f-8ec1605a233b</t>
  </si>
  <si>
    <t>Kurtuluş mh. Toptancılar sitesi  198 Dış kapı No:1/45 Poyraz İş Merkezi Yakutiye Erzurum</t>
  </si>
  <si>
    <t>ERZURUM</t>
  </si>
  <si>
    <t>1398909-GD-FRITO LAY-KONYA CEP DEPO</t>
  </si>
  <si>
    <t>bf1cdb3b-c2bd-4de8-9dff-f02ce8c4e4cf</t>
  </si>
  <si>
    <t>Ankara Yolu Konsan Sanayi Sitesi. Fevzi Çakmak Mah. Hilal Sok. No:21Karatay Konya</t>
  </si>
  <si>
    <t>KONYA</t>
  </si>
  <si>
    <t>1398909-GD-FRITO LAY-SAMSUN CEP DEPO</t>
  </si>
  <si>
    <t>869b3a19-a4ec-49fa-87a4-2176be45223d</t>
  </si>
  <si>
    <t>Toybelen mahallesi 1174 sokak güney sanayi sitesi no:a21 ilkadım samsun</t>
  </si>
  <si>
    <t>SAMSUN</t>
  </si>
  <si>
    <t>1398909-GD-FRITO LAY-TRABZON CEP DEPO</t>
  </si>
  <si>
    <t>c58f2581-8f4a-4f9e-b00f-c09d28b81517</t>
  </si>
  <si>
    <t>Esiroğlu mah. Kenan oltan cad. No:C8  Maçka/Trabzon</t>
  </si>
  <si>
    <t>TRABZON</t>
  </si>
  <si>
    <t>TEMELLİ BAŞKENT OSB  MUTFAK</t>
  </si>
  <si>
    <t>BAŞKENT OSB MUTFAK</t>
  </si>
  <si>
    <t>1399626-BCC-BAŞKENT OSB MUTFAK</t>
  </si>
  <si>
    <t>605cdf43-eb7e-4a26-9b2c-1f7af7800e92</t>
  </si>
  <si>
    <t>25622010113996260062581000</t>
  </si>
  <si>
    <t>39.80805969238281</t>
  </si>
  <si>
    <t>32.386558532714844</t>
  </si>
  <si>
    <t>SİNCAN OSB</t>
  </si>
  <si>
    <t>TEMELLİ BAŞKENT OSB  MUTFAK</t>
  </si>
  <si>
    <t>BAŞKENT OSB MUTFAK TAŞIYICILAR</t>
  </si>
  <si>
    <t>1399626-BCC-BAŞKENT OSB MUTFAK TAŞIYICILAR</t>
  </si>
  <si>
    <t>f25786d5-ffcf-412f-bd8b-88879310fa81</t>
  </si>
  <si>
    <t>BAŞKENT OSB MUTFAK İDARİ</t>
  </si>
  <si>
    <t>1399626-BCC-BAŞKENT OSB MUTFAK İDARİ</t>
  </si>
  <si>
    <t>eb913893-d1d2-4bbb-a951-5b24879c2dbe</t>
  </si>
  <si>
    <t>1399626-BCC-TEMELLİ BAŞKENT OSB  MUTFAK</t>
  </si>
  <si>
    <t>8f9e92e3-53b7-4b39-8207-cc05e80fef97</t>
  </si>
  <si>
    <t>DAFNE ESKISEHIR YOLU 45. KM. BASKENT OSB 19.CAD. ANKARA SINCAN NO:71/</t>
  </si>
  <si>
    <t>TEPE SERVİS - BİLKENT OHM DAN.HİZ.A.Ş ANKARA</t>
  </si>
  <si>
    <t>BİLKENT OHM DANIŞMANLIK HİZ A.Ş. TEM. Hİ</t>
  </si>
  <si>
    <t>1358239-SER-BİLKENT OHM DANIŞMANLIK HİZ A.Ş. TEM. Hİ</t>
  </si>
  <si>
    <t>73cb05db-6398-437b-a246-7fb673e806b8</t>
  </si>
  <si>
    <t>48121020213582390060716000</t>
  </si>
  <si>
    <t>39.865839751282564</t>
  </si>
  <si>
    <t>32.74448301931208</t>
  </si>
  <si>
    <t>TEPE SERVİS - BAYYAP İNŞ. TAAH.SAN.TİC.A.Ş ANKARA</t>
  </si>
  <si>
    <t>ViA FLAT İŞ MERKEZİ TEM. HİZ.</t>
  </si>
  <si>
    <t>1354546-SER-VIA FLAT İŞ MERKEZİ TEM. HİZ.</t>
  </si>
  <si>
    <t>32a764fe-0df8-429a-9011-14c9e3e94754</t>
  </si>
  <si>
    <t>48121020213545460060709000</t>
  </si>
  <si>
    <t>39.91429</t>
  </si>
  <si>
    <t>32.80884</t>
  </si>
  <si>
    <t>Beştepe Mah. Nergis Sokak No:7/2 Yenimahalle/ ANKARA</t>
  </si>
  <si>
    <t>ANKARA BÖLGE LOJİSTİK MERKEZİ SARAY DEPO</t>
  </si>
  <si>
    <t>1412764-GD-KIZILAY ANKARA BÖLGE LOJİSTİK MERKEZİ</t>
  </si>
  <si>
    <t>58001e95-cc08-4583-a35b-4c92d95a8baa</t>
  </si>
  <si>
    <t>25210010114127640062627000</t>
  </si>
  <si>
    <t>32.589810963802286</t>
  </si>
  <si>
    <t>Saray Depo : Saray Mahallesi 688. Sok. No: 32 Kahramankazan / ANKARA</t>
  </si>
  <si>
    <t>ANKARA BÖLGE LOJİSTİK MERKEZİ</t>
  </si>
  <si>
    <t>1412764-GD-KIZILAY LOJİSTİK 2. EL TEKSTİL KOCAELİ</t>
  </si>
  <si>
    <t>f4603014-0b4e-4e9b-80e4-80dcb3f11d8d</t>
  </si>
  <si>
    <t>40.7128472199109</t>
  </si>
  <si>
    <t>29.826257594368897</t>
  </si>
  <si>
    <t>Kocaeli / Sehitler Mah. 407. Sok. No:6 9/B Gölcük Kocaeli</t>
  </si>
  <si>
    <t>KOCAELİ</t>
  </si>
  <si>
    <t>VOTORANTİM ÇİMENTO SAN. VE TİC. A.Ş.</t>
  </si>
  <si>
    <t>VOTORANTİM ÇİMENTO SAN. VE TİC. A.Ş. -ANKARA</t>
  </si>
  <si>
    <t>1380022-BCC-VOTORANTİM ÇİMENTO SAN. VE TİC. A.Ş. -ANKARA</t>
  </si>
  <si>
    <t>6ef9187a-bb45-43f3-823d-422d1045bbeb</t>
  </si>
  <si>
    <t>45622020213800220061071000</t>
  </si>
  <si>
    <t>39.96322675986333</t>
  </si>
  <si>
    <t>33.14412800347882</t>
  </si>
  <si>
    <t>Bahçelievler Mahallesi, Hasanoğlan Sanayi Bölgesi, Atatürk Cd. No:8, 06850 Elmadağ/Ankara</t>
  </si>
  <si>
    <t>REC ANKARA ADALET SARAYIŞANTİYE-ANKARA</t>
  </si>
  <si>
    <t>REC ULUSLARARASI İNŞAAT YATIRIM SANAYİ</t>
  </si>
  <si>
    <t>1464584-SAV-REC ULUSLARARASI İNŞ.YAT. SAN.</t>
  </si>
  <si>
    <t>d657ed91-9808-45f1-b4d2-9f312d71fb28</t>
  </si>
  <si>
    <t>48001010114645840062149000</t>
  </si>
  <si>
    <t>REC ULUSLARARASI İNŞAAT__ ORMAN ÇİFTLİĞİ MAH. 8532 ADA NO, 3__4__5__ PARSEL NO ANKARA YENİMAHALLE NO:/</t>
  </si>
  <si>
    <t>TEPE SERVİS - BANVİT ESENBOĞAŞUBE</t>
  </si>
  <si>
    <t>BANVİT ESENBOĞA ŞUBE TEM. HİZ.</t>
  </si>
  <si>
    <t>1465553-SER-BANVİT ESENBOĞA ŞUBE TEM. HİZ.</t>
  </si>
  <si>
    <t>987b1bcc-dac0-4dd1-ba52-974e1f403182</t>
  </si>
  <si>
    <t>48121010114655530060248000</t>
  </si>
  <si>
    <t>ESENBOĞA</t>
  </si>
  <si>
    <t>TEPE SERVİS - TEPE EMLAK 365 AVM TEMİZLİK HİZM.ANK</t>
  </si>
  <si>
    <t>TEPE EMLAK 365 AVM TEMİZLİK HİZMETİ</t>
  </si>
  <si>
    <t>1274451-SER-TEPE EMLAK 365 AVM TEMİZLİK HİZMETİ</t>
  </si>
  <si>
    <t>7E9BC2C4-E8EA-4C93-B722-31F539D2A7A3</t>
  </si>
  <si>
    <t>48121020212744510060736000</t>
  </si>
  <si>
    <t>32.869346</t>
  </si>
  <si>
    <t>BİRLİK MAH. 428. CAD. NO:41 YILDIZ ÇANKAYA/ANKARA</t>
  </si>
  <si>
    <t>TEPE SERVİS - TEPE EMLAK 365 AVM TESİS YÖN HİZ.ANK</t>
  </si>
  <si>
    <t>TEPE EMLAK 365 AVM TEKNİK HİZMET</t>
  </si>
  <si>
    <t>1274448-SER-TEPE EMLAK 365 AVM TEKNİK HİZMET</t>
  </si>
  <si>
    <t>42949369-63A5-46F0-B1BE-396D34E78163</t>
  </si>
  <si>
    <t>44321020212744480060733000</t>
  </si>
  <si>
    <t>39.875795</t>
  </si>
  <si>
    <t>32.869906</t>
  </si>
  <si>
    <t xml:space="preserve">ZİRAAT BANKASI ULUS GENEL MÜDÜRLÜK BİNASI </t>
  </si>
  <si>
    <t>T.C. ZİRAAT BANKASI (ULUS)</t>
  </si>
  <si>
    <t>1466072-BCC-T.C. ZİRAAT BANKASI (ULUS)</t>
  </si>
  <si>
    <t>ce529a19-deb4-4aef-a7a9-00ba695b115f</t>
  </si>
  <si>
    <t>45622010114660720060282000</t>
  </si>
  <si>
    <t>39.94085599069541</t>
  </si>
  <si>
    <t>32.8584863144643</t>
  </si>
  <si>
    <t>Hacı Bayram, Anafartalar Cd No:16, 06050 Altındağ/Ankara</t>
  </si>
  <si>
    <t>TEPE SERVİS - TEBA VAKFI İKTİSADİ İŞL./ANKARA</t>
  </si>
  <si>
    <t>TEBA VAKFI ALTINDAĞ TEMİZLİK HİZMETİ</t>
  </si>
  <si>
    <t>1431139-SER-TEBA VAKFI ALTINDAĞ TEMİZLİK HİZMETİ</t>
  </si>
  <si>
    <t>fbe35d9f-56ca-4e6b-bc32-7fcb251a971b</t>
  </si>
  <si>
    <t>48121010114311390060269000</t>
  </si>
  <si>
    <t>39.93567696562384</t>
  </si>
  <si>
    <t>32.84537763678567</t>
  </si>
  <si>
    <t>Hacıbayram Mahallesi Talatpaşa Bulvarı, No: 2, Altındağ/Ankara</t>
  </si>
  <si>
    <t>TEPE SERVİS - TEBA VAKFIİKTİSADİ İŞL./ANKARA</t>
  </si>
  <si>
    <t>TEBA VAKFI DANIŞMA HİZMETİ</t>
  </si>
  <si>
    <t>1431139-SER-TEBA VAKFI DANIŞMA HİZMETİ</t>
  </si>
  <si>
    <t>5761a0b3-ea8d-4eba-b086-5cdf6ee451fe</t>
  </si>
  <si>
    <t>TEB ETİMESGUT İSTASYON ŞUBE</t>
  </si>
  <si>
    <t>TÜRK EKONOMİ BANKASI A.Ş. ŞAŞMAZ ŞUBESİ</t>
  </si>
  <si>
    <t>1454801-SAV-TÜRK EKONOMİ BANKASI A.Ş. ŞAŞMAZ ŞUBESİ</t>
  </si>
  <si>
    <t>6d415728-1461-4a76-acda-c085666f3298</t>
  </si>
  <si>
    <t>48001010114548010062863000</t>
  </si>
  <si>
    <t>32.71183410491396</t>
  </si>
  <si>
    <t>Bahçekapı, 2551. Cd. No:4, 06797 Etimesgut/Ankara</t>
  </si>
  <si>
    <t>ANADOLU ORGANİZE SANAYBÖLGESİ</t>
  </si>
  <si>
    <t>ANADOLU ORGANİZE SANAYİ BÖLGESİ</t>
  </si>
  <si>
    <t>1463407-BCC-ANADOLU ORGANİZE SANAYİ BÖLGESİ</t>
  </si>
  <si>
    <t>ea904be6-95a2-4cb6-9892-1f9793841dd4</t>
  </si>
  <si>
    <t>45622010114634070062536000</t>
  </si>
  <si>
    <t>39.79427824982251</t>
  </si>
  <si>
    <t>32.39693642463424</t>
  </si>
  <si>
    <t>MALIKÖY ANADOLU OSB MAH. 29 EKİM CAD. ANKARA SİNCAN NO:6/-</t>
  </si>
  <si>
    <t>CAM MERKEZİ SAN.TİC.A.Ş. BOLU</t>
  </si>
  <si>
    <t>YORGLASS CAM SAN. VE TİC. A.Ş BOLU</t>
  </si>
  <si>
    <t>1040823-SAV-YORGLASS CAM SAN. VE TİC. A.Ş BOLU</t>
  </si>
  <si>
    <t>e1509677-a3c9-4be2-910a-a0209cc579d6</t>
  </si>
  <si>
    <t>48001010110408230140110000</t>
  </si>
  <si>
    <t>40.725782072129256</t>
  </si>
  <si>
    <t xml:space="preserve">Susuzkınık Köyü Susuzkınık OSB Mevkii 1. Cad. Dış Kapı No:44 Çaydurt/Bolu </t>
  </si>
  <si>
    <t>PFİZER PFE İLAÇLARI A.Ş.</t>
  </si>
  <si>
    <t>Pfizer PFE İlaçları A.Ş.</t>
  </si>
  <si>
    <t>1356137-GD-PFİZER PFE İLAÇLARI A.Ş.</t>
  </si>
  <si>
    <t>494685b3-687c-4558-8a68-46fa2a7e4d5d</t>
  </si>
  <si>
    <t>27022020213561370060748000</t>
  </si>
  <si>
    <t>39.90967722344033</t>
  </si>
  <si>
    <t>32.755212567905595</t>
  </si>
  <si>
    <t xml:space="preserve">Mustafa Kemal Mahallesi, Dumlupınar Bulvarı Tepe Prime İş Merkezi, No:266 B Blok K:18 D:135 ,06800 Çankaya /Ankara </t>
  </si>
  <si>
    <t>TEPE SERVİS - GALA BATIKENTSİT. DÜKKANLAR YÖN.ANK</t>
  </si>
  <si>
    <t>GALA BATIKENT DÜKKANLAR TEM HİZ</t>
  </si>
  <si>
    <t>1468335-SER-GALA BATIKENT DÜKKANLAR TEM HİZ</t>
  </si>
  <si>
    <t>983ba769-c5f7-4350-af74-1668447b9c65</t>
  </si>
  <si>
    <t>48121010114683350062117000</t>
  </si>
  <si>
    <t>39.95965967377161</t>
  </si>
  <si>
    <t>32.71318999354312</t>
  </si>
  <si>
    <t>Batı Sitesi, Cengiz Aytmatov Cd No:19, 06370 Yenimahalle/Ankara</t>
  </si>
  <si>
    <t>HILTON INT. OTELCİLİK A.Ş. ANKARA</t>
  </si>
  <si>
    <t xml:space="preserve">ANKARA HİLTON OTELİ </t>
  </si>
  <si>
    <t>1177016-SAV-ANKARA HİLTON OTELİ</t>
  </si>
  <si>
    <t>534C6770-524D-4646-A300-4963CD46537D</t>
  </si>
  <si>
    <t>48001020211770160060786000</t>
  </si>
  <si>
    <t>39.902113</t>
  </si>
  <si>
    <t>32.864094</t>
  </si>
  <si>
    <t>Tahran Cd. No:12 06700 Kavaklıdere/Ankara</t>
  </si>
  <si>
    <t>TEPE SERVİS - ANKARA OTOMOTİVİSKİTLER ŞUBE</t>
  </si>
  <si>
    <t>ANKARA OTOMOTİV İSKİTLER TEM HİZ</t>
  </si>
  <si>
    <t>1468057-SER-ANKARA OTOMOTİV İSKİTLER TEM HİZ</t>
  </si>
  <si>
    <t>4c46bcce-4e70-416c-bc1b-e3843add15a9</t>
  </si>
  <si>
    <t>48121010114680570060230000</t>
  </si>
  <si>
    <t>TEPE SERVİS-ZİRAAT BANK VARLIK KOMBİNE ANKARA</t>
  </si>
  <si>
    <t>1435408-SER-ZİRAAT BANK İFM ULUS TESİS YÖNETİM</t>
  </si>
  <si>
    <t>2304cc27-b647-4d1c-88ea-922b67a2590f</t>
  </si>
  <si>
    <t>48110010114354080062170000</t>
  </si>
  <si>
    <t>39.955047299259626</t>
  </si>
  <si>
    <t>32.824985786248796</t>
  </si>
  <si>
    <t>Varlık Mahallesi Fatih Sultan Mehmet Bulvarı No:10 Yenimahallesİ/ANKARA</t>
  </si>
  <si>
    <t>ZİRAAT BANK ANKARA ULUS GM TEM HİZ</t>
  </si>
  <si>
    <t>1435408-SER-ZİRAAT BANK ANKARA ULUS GM TEM HİZ</t>
  </si>
  <si>
    <t>1b380960-ccf2-4254-a25a-1fb37bc6f2e3</t>
  </si>
  <si>
    <t>1435408-SER-ZİRAAT BANK ANKARA MİSAFİRHANE VE SPORTE</t>
  </si>
  <si>
    <t>32342aae-a20d-4191-a840-0866b8d944f5</t>
  </si>
  <si>
    <t>TEPE SERVİS - ZİRAATBANK MRKZ KULELERİ KOMBİNE ANK</t>
  </si>
  <si>
    <t>ZİRAAT BANK İFM ULUS TEMİZLİK HİZ</t>
  </si>
  <si>
    <t>1435410-SER-ZİRAAT BANK İFM ULUS TEMİZLİK HİZ</t>
  </si>
  <si>
    <t>e9515128-edff-4a73-a929-a8a3140cc004</t>
  </si>
  <si>
    <t>48110010114354100060272000</t>
  </si>
  <si>
    <t>TEPE SERVİS - ZİRAATBANK MRKZKULELERİ KOMBİNE ANK</t>
  </si>
  <si>
    <t>ZİRAAT BANK İFM VARLIK TESİS YÖNETİM</t>
  </si>
  <si>
    <t>1435410-SER-ZİRAAT BANK İFM VARLIK TESİS YÖNETİM</t>
  </si>
  <si>
    <t>ae75b744-5dd6-4e01-b588-5eb596e861a9</t>
  </si>
  <si>
    <t>39.9393283936401</t>
  </si>
  <si>
    <t>32.85375932876704</t>
  </si>
  <si>
    <t>ZİRAAT BANK ANK. TSK. AKMER YÖN. HİZ.</t>
  </si>
  <si>
    <t>1435410-SER-ZİRAAT BANK ANK. TSK. AKMER YÖN. HİZ.</t>
  </si>
  <si>
    <t>ef7837a1-a1be-4dfa-84ba-2daa4a50857d</t>
  </si>
  <si>
    <t>1435410-SER-ZİRAAT BANK İFM ULUS TESİS YÖNETİM</t>
  </si>
  <si>
    <t>3098daed-a846-4976-a0a1-930d7ebdefe4</t>
  </si>
  <si>
    <t>1435410-SER-ZİRAAT BANK ANK. TSK. AKMER TEM. HİZ.</t>
  </si>
  <si>
    <t>3f67dc2c-208b-46c7-a6b1-b56eb49f1db1</t>
  </si>
  <si>
    <t>ZİRAAT BANK ANKARA VARLIK TEM HİZ</t>
  </si>
  <si>
    <t>1435410-SER-ZİRAAT BANK ANKARA VARLIK TEM HİZ</t>
  </si>
  <si>
    <t>7d743c91-0562-420d-a302-a55deb831b5e</t>
  </si>
  <si>
    <t>1435410-SER-ZİRAAT BANK ANKARA MİSAFİRHANE VE SPOR T</t>
  </si>
  <si>
    <t>b832ff98-dfbf-49b9-bbcd-635578221a20</t>
  </si>
  <si>
    <t>ZIRAAT BANK__(HIZMET BINASI ULUS)__ HACI BAYRAM MAH. ATATÜRK BULVARI ANKARA ALTINDAG NO:8/</t>
  </si>
  <si>
    <t>YAPI VE KREDİ BANKASI A.Ş.ANKARA YENİMAHALLE ŞB.</t>
  </si>
  <si>
    <t>YAPIKREDİ BANKASI A.Ş. 22.CADDE İVEDİK</t>
  </si>
  <si>
    <t>1435738-SAV-YAPIKREDİ BANKASI A.Ş. 22.CADDE İVEDİK</t>
  </si>
  <si>
    <t>df15ac2f-e3dc-44f3-93a6-aa8491089974</t>
  </si>
  <si>
    <t>48001010114357380062112000</t>
  </si>
  <si>
    <t>39.99189</t>
  </si>
  <si>
    <t>32.73595</t>
  </si>
  <si>
    <t>Ostim Mah. 1473 Sok. (Eski 690 Sokak) No:1 Yenimahalle / Ankara</t>
  </si>
  <si>
    <t>YAPIKREDİ BANKASI A.Ş. ANKARA YENİMAHALL</t>
  </si>
  <si>
    <t>1435738-SAV-YAPIKREDİ BANKASI A.Ş. ANKARA YENİMAHALL</t>
  </si>
  <si>
    <t>42db5437-0428-4fcd-8d23-7ea3e2c20612</t>
  </si>
  <si>
    <t xml:space="preserve">39.96602 </t>
  </si>
  <si>
    <t>32.80853</t>
  </si>
  <si>
    <t>RAGIP TÜZÜN CAD. NO:147 YENİMAHALLE/ANKARA</t>
  </si>
  <si>
    <t>YAPIKREDİ BANKASI A.Ş. BATIKENT</t>
  </si>
  <si>
    <t>1435738-SAV-YAPIKREDİ BANKASI A.Ş. BATIKENT</t>
  </si>
  <si>
    <t>6f0431f9-de4d-4289-8852-f3d93e63dd6a</t>
  </si>
  <si>
    <t xml:space="preserve">39.96735 </t>
  </si>
  <si>
    <t>32.71812</t>
  </si>
  <si>
    <t>Kentkoop Mah. 1860. Sok. No: 31 D: 5, 06370 Yenimahalle/Ankara</t>
  </si>
  <si>
    <t>YAPIKREDİ BANKASI A.Ş. DEMETEVLER</t>
  </si>
  <si>
    <t>1435738-SAV-YAPIKREDİ BANKASI A.Ş. DEMETEVLER</t>
  </si>
  <si>
    <t>7c8bf0a5-e29d-49d3-94c8-dd6ea9fc3a47</t>
  </si>
  <si>
    <t xml:space="preserve">39.96675 </t>
  </si>
  <si>
    <t>32.79148</t>
  </si>
  <si>
    <t>Demet Lale Mah. 406. Cadde No:7/B Yenimahalle / Ankara</t>
  </si>
  <si>
    <t>DEMETEVLER</t>
  </si>
  <si>
    <t>YAPIKREDİ BANKASI A.Ş. GİMAT</t>
  </si>
  <si>
    <t>1435738-SAV-YAPIKREDİ BANKASI A.Ş. GİMAT</t>
  </si>
  <si>
    <t>0f1412d2-09d7-4f4f-9afb-e9c3bdb90225</t>
  </si>
  <si>
    <t xml:space="preserve">39.96024 </t>
  </si>
  <si>
    <t>32.77225</t>
  </si>
  <si>
    <t>ÇAMLICA MAH. ANADOLU BULV. NO:28/22 YENİMAHALLE/ANKARA</t>
  </si>
  <si>
    <t>YAPIKREDİ BANKASI A.Ş. HURDACILAR SİTESİ</t>
  </si>
  <si>
    <t>1435738-SAV-YAPIKREDİ BANKASI A.Ş. HURDACILAR SİTESİ</t>
  </si>
  <si>
    <t>71705b82-9316-40ce-99b4-c5471c0b1bb3</t>
  </si>
  <si>
    <t xml:space="preserve">40.01914 </t>
  </si>
  <si>
    <t xml:space="preserve"> 32.76494</t>
  </si>
  <si>
    <t>Hurdacılar Sanayi Sit. Sosyal Ticari İşmerkezi 6. Cadde No:872/1 Yenimahalle / Ankara</t>
  </si>
  <si>
    <t>GİMAT</t>
  </si>
  <si>
    <t>YAPIKREDİ BANKASI A.Ş. İVEDİK</t>
  </si>
  <si>
    <t>1435738-SAV-YAPIKREDİ BANKASI A.Ş. İVEDİK</t>
  </si>
  <si>
    <t>255a3921-c6df-4b4c-aca3-78a939f7b548</t>
  </si>
  <si>
    <t xml:space="preserve">39.98174 </t>
  </si>
  <si>
    <t>İVEDİK OSB MAH. OSB İŞ MERKEZİ 21. CAD. 617. SOK. NO:1/1 YENİMAHALLE/ANKARA</t>
  </si>
  <si>
    <t>YAPIKREDİ BANKASI A.Ş. OSTİM</t>
  </si>
  <si>
    <t>1435738-SAV-YAPIKREDİ BANKASI A.Ş. OSTİM</t>
  </si>
  <si>
    <t>429775da-bd7b-4698-97ad-dd30a013595c</t>
  </si>
  <si>
    <t>39.96660231208122</t>
  </si>
  <si>
    <t>32.74638753054323</t>
  </si>
  <si>
    <t>100. YIL BULVARI NO:33 YENİMAHALLE/ANKARA</t>
  </si>
  <si>
    <t>YAPIKREDİ BANKASI A.Ş. OSTİM ALINTERİ BU</t>
  </si>
  <si>
    <t>1435738-SAV-YAPIKREDİ BANKASI A.Ş. OSTİM ALINTERİ BU</t>
  </si>
  <si>
    <t>6a6806f4-ef15-4fe4-a4e3-5d374a8468bf</t>
  </si>
  <si>
    <t>39.97372983460237</t>
  </si>
  <si>
    <t>32.757591471120456</t>
  </si>
  <si>
    <t>Ostim Mah. Alınteri Blv. No:23 / Z06</t>
  </si>
  <si>
    <t>YAPIKREDİ BANKASI A.Ş. OSTİM TİCARİ</t>
  </si>
  <si>
    <t>1435738-SAV-YAPIKREDİ BANKASI A.Ş. OSTİM TİCARİ</t>
  </si>
  <si>
    <t>8b2b112a-ee1d-4df5-83a2-25489c41651b</t>
  </si>
  <si>
    <t>39.972813512558176</t>
  </si>
  <si>
    <t>32.74561273838472</t>
  </si>
  <si>
    <t>Ostim Osb Mah. 1228. Cadde No:1e</t>
  </si>
  <si>
    <t>YAPI VE KREDİ BANKASI A.Ş.ULUS HEYKEL ŞB.</t>
  </si>
  <si>
    <t>YAPIKREDİ BANKASI A.Ş. ANAFARTALAR</t>
  </si>
  <si>
    <t>1435740-SAV-YAPIKREDİ BANKASI A.Ş. ANAFARTALAR</t>
  </si>
  <si>
    <t>8e5d898a-7a45-4c3e-b0be-c80edc8035bc</t>
  </si>
  <si>
    <t>48001010114357400060214000</t>
  </si>
  <si>
    <t>39,94192</t>
  </si>
  <si>
    <t>32,85766</t>
  </si>
  <si>
    <t>KALE MAHALLESİ ANAFARTALAR CADDESİ NO:19/1 ALTINDAĞ / ANKARA</t>
  </si>
  <si>
    <t>YAPIKREDİ BANKASI A.Ş. ATASANAYİ</t>
  </si>
  <si>
    <t>1435740-SAV-YAPIKREDİ BANKASI A.Ş. ATASANAYİ</t>
  </si>
  <si>
    <t>b674304b-3711-4b8f-987c-659d81aabe80</t>
  </si>
  <si>
    <t>Zübeyde Hanım Mah, Turgut Özal 2 Blv No: 42, 06070 Altındağ/Ankara</t>
  </si>
  <si>
    <t>YAPIKREDİ BANKASI A.Ş. ATASANAYİ GRUP ME</t>
  </si>
  <si>
    <t>1435740-SAV-YAPIKREDİ BANKASI A.Ş. ATASANAYİ GRUP ME</t>
  </si>
  <si>
    <t>f12c29af-d38f-4e6d-9004-cc675c1b0832</t>
  </si>
  <si>
    <t xml:space="preserve">Turgut Özal Bulvarı No: 42 </t>
  </si>
  <si>
    <t>YAPIKREDİ BANKASI A.Ş. AYDINLIKEVLER</t>
  </si>
  <si>
    <t>1435740-SAV-YAPIKREDİ BANKASI A.Ş. AYDINLIKEVLER</t>
  </si>
  <si>
    <t>dca10980-0f2a-4b2d-947b-0613b6ada5a7</t>
  </si>
  <si>
    <t>AYDINLIKEVLER MAH. ÇEVRELİ CAD. NO:18-18/A ALTINDAĞ/ANKARA</t>
  </si>
  <si>
    <t>YAPIKREDİ BANKASI A.Ş. HACETTEPE</t>
  </si>
  <si>
    <t>1435740-SAV-YAPIKREDİ BANKASI A.Ş. HACETTEPE</t>
  </si>
  <si>
    <t>558c4e3e-cc53-4f1a-b039-f61a0299e991</t>
  </si>
  <si>
    <t>HACETTEPE ÜNV. DİŞ HEKİMLİĞİ FK. KARŞISI ÇANKAYA/ANKARA</t>
  </si>
  <si>
    <t>YAPIKREDİ BANKASI A.Ş. PURSAKLAR</t>
  </si>
  <si>
    <t>1435740-SAV-YAPIKREDİ BANKASI A.Ş. PURSAKLAR</t>
  </si>
  <si>
    <t>3d47f7e7-09ce-4fc7-b102-9d657d24b836</t>
  </si>
  <si>
    <t>BELEDİYE CAD. NO:48 PURSAKALR/ANKARA</t>
  </si>
  <si>
    <t>YAPIKREDİ BANKASI A.Ş. ULUS HEYKEL</t>
  </si>
  <si>
    <t>1435740-SAV-YAPIKREDİ BANKASI A.Ş. ULUS HEYKEL</t>
  </si>
  <si>
    <t>9b63f6f4-576a-4a5d-939a-0c7b7bd331e7</t>
  </si>
  <si>
    <t>HACI BAYRAM MAHALLESİ ŞEHİT TEĞMEN KALMAZ POSTA CADDE DIŞ KAPI NO:16 A ALTINDAĞ / ANKARA</t>
  </si>
  <si>
    <t>YAPIKREDİ BANKASI A.Ş. YENİSANAYİ</t>
  </si>
  <si>
    <t>1435740-SAV-YAPIKREDİ BANKASI A.Ş. YENİSANAYİ</t>
  </si>
  <si>
    <t>870028eb-e89d-43fa-8923-9538352164ea</t>
  </si>
  <si>
    <t>KAZIMKARABEKİR CAD. NO:74/3-4 ALTINDAĞ ANKARA</t>
  </si>
  <si>
    <t>YAPI VE KREDİ BANKASI A.Ş.SİNCAN ŞB.</t>
  </si>
  <si>
    <t>YAPIKREDİ BANKASI A.Ş. ANKARA ORGANİZE S</t>
  </si>
  <si>
    <t>1435854-SAV-YAPIKREDİ BANKASI A.Ş. ANKARA ORGANİZE S</t>
  </si>
  <si>
    <t>e0cef49a-c039-41f0-adb8-b6cde678e77b</t>
  </si>
  <si>
    <t>48001010114358540062531000</t>
  </si>
  <si>
    <t>39,98176</t>
  </si>
  <si>
    <t>32,55634</t>
  </si>
  <si>
    <t>AHİ EVRAN OSB MAH. A.O.S. BULV. ASO 1 ORG. SAN. BÖLG. BLOK NO:1 İÇ KAPI NO:1B10 SİNCAN/ANKARA</t>
  </si>
  <si>
    <t>YAPIKREDİ BANKASI A.Ş. SİNCAN</t>
  </si>
  <si>
    <t>1435854-SAV-YAPIKREDİ BANKASI A.Ş. SİNCAN</t>
  </si>
  <si>
    <t>aabc5d00-31ea-417a-9cd7-e5c1bbf68af1</t>
  </si>
  <si>
    <t>ATATÜRK MAH. ANKARA CAD. NO:22/A SİNCAN/ANKARA</t>
  </si>
  <si>
    <t>LAYNE BOWLER POMPA SAN. A.Ş. ANK.</t>
  </si>
  <si>
    <t>LAYNE BOWLER POMPA SANAYİ A.Ş.</t>
  </si>
  <si>
    <t>1469289-BCC-LAYNE BOWLER POMPA SANAYİ A.Ş.</t>
  </si>
  <si>
    <t>e6a05124-44dc-4665-a4d5-a989934b7399</t>
  </si>
  <si>
    <t>45622010114692890062101000</t>
  </si>
  <si>
    <t>32.686113216912695</t>
  </si>
  <si>
    <t>Batı Sitesi, 2307. Sk. No:48, 06370 Yenimahalle/Ankara</t>
  </si>
  <si>
    <t>ANKARA OPTİMUM AVM</t>
  </si>
  <si>
    <t>KURTKÖY GAYRİMENKUL YAT. İNŞ. TUR. SAN. VE TİC. A.Ş. OPTİMUM AVM.</t>
  </si>
  <si>
    <t>1471088-SAV-KURTKÖY GAYRİMENKUL YAT. İNŞ. TUR. SAN. VE TİC. A.Ş. OPTİMUM AVM.</t>
  </si>
  <si>
    <t>13286be3-48a6-43cb-ad3b-33eb150d5d06</t>
  </si>
  <si>
    <t>48001010114710880062854000</t>
  </si>
  <si>
    <t>Optimum Outlet Etiler, Ayaş Ankara Yolu Bulvarı No:93 06796 Etimesgut/ANKARA</t>
  </si>
  <si>
    <t>NETLOG LOJİSTİK HİZMETLERİ A.ŞANKARA</t>
  </si>
  <si>
    <t>NETLOG LOJİSTİK HİZMETLERİ A.Ş. (AKYURT AMAZON DEPO</t>
  </si>
  <si>
    <t>1471244-SAV-NETLOG LOJİSTİK HİZMETLERİ A.Ş.   (AKYURT AMAZON DEPO</t>
  </si>
  <si>
    <t>e7d01d14-a179-4469-95a6-af4fca465a0a</t>
  </si>
  <si>
    <t>48001010114712440062716000</t>
  </si>
  <si>
    <t>NETLOG BÜĞDÜZ İMAR MAHALLESİ 2101 ADA 3 PARSEL C VE E BLOK ANKARA AKYURT</t>
  </si>
  <si>
    <t>TÜRK DEMİR  DÖKÜM FABRİKALARI ANONİM ŞİRKETİ</t>
  </si>
  <si>
    <t>ANKARA SERVİS TDD</t>
  </si>
  <si>
    <t>1465249-GD-TÜRK DEMİR  DÖKÜM FABRİKALARI A.Ş.-ANKARA SERVİS TDD</t>
  </si>
  <si>
    <t>daaf679f-19d5-4648-8a2d-93b5d110a3b3</t>
  </si>
  <si>
    <t>33.11.04</t>
  </si>
  <si>
    <t>23311010114652490062335000</t>
  </si>
  <si>
    <t>KUSCAGIZ MAH 388.CAD ANKARA KEÇIÖREN NO:22/A</t>
  </si>
  <si>
    <t>TÜRK DEMİR DÖKÜM FABRİKALARI ANONİM ŞİRKETİ</t>
  </si>
  <si>
    <t>ANKARA SATIŞ TDD</t>
  </si>
  <si>
    <t>1115838-GD-TÜRK DEMİR  DÖKÜM FABRİKALARI A.Ş.-ANKARA SATIŞ TDD</t>
  </si>
  <si>
    <t>a710cdb7-1553-40d0-8656-d868ddf50e5a</t>
  </si>
  <si>
    <t>46.84.03</t>
  </si>
  <si>
    <t>24674020211158380060718000</t>
  </si>
  <si>
    <t>MUSTAFA KEMAL MAH 2123.CAD.(CEPA OFIS KULE) ANKARA ÇANKAYA NO:2/D/KAT:14</t>
  </si>
  <si>
    <t>VAILLANT ISI SANAYİVE TİCARET LİMİTED ŞİRKETİ</t>
  </si>
  <si>
    <t>ANKARA VTR SATIŞ</t>
  </si>
  <si>
    <t>1179740-GD-VAILLANT ISI SANAYİVE TİCARET LMT. ŞTİ.-ANKARA VTR SATIŞ</t>
  </si>
  <si>
    <t>f529134a-c5ce-4a4c-9a82-d5977c0c7659</t>
  </si>
  <si>
    <t>24674020211797400060794000</t>
  </si>
  <si>
    <t>MUSTAFA KEMAL MAH 2123.CAD.(CEPA OFİS KULE) ANKARA ÇANKAYA NO:2/D/KAT:14</t>
  </si>
  <si>
    <t>ANKARA VTR SERVİS</t>
  </si>
  <si>
    <t>1465266-GD-VAILLANT ISI SANAYİVE TİCARET LMT. ŞTİ.-ANKARA VTR SERVİS</t>
  </si>
  <si>
    <t>43370e8b-9f5a-4e53-9f40-80a661f4f831</t>
  </si>
  <si>
    <t>23311010114652660062352000</t>
  </si>
  <si>
    <t xml:space="preserve">	BSH EV ALETLERİ SAN.VE TİC.A.Ş.</t>
  </si>
  <si>
    <t xml:space="preserve">	BSH EV ALETLERİ SAN.VE TİC.A.Ş. ANKARA 1</t>
  </si>
  <si>
    <t>1022427-GD-BSH EV ALETLERİ SAN.VE TİC.A.Ş. ANKARA 1</t>
  </si>
  <si>
    <t>bbc72661-aa2f-4803-8445-2329b4839da1</t>
  </si>
  <si>
    <t>28211020210224270060718000</t>
  </si>
  <si>
    <t>39,8973138</t>
  </si>
  <si>
    <t>32,7089955</t>
  </si>
  <si>
    <t>ÜMİTKÖY __MUTLUKÖY MAH. 1960.CAD. ANKARA ÇANKAYA NO:5/0</t>
  </si>
  <si>
    <t xml:space="preserve">	BSH EV ALETLERİ SAN.VE TİC.A.Ş. ANKARA 2</t>
  </si>
  <si>
    <t>1092070-GD-BSH EV ALETLERİ SAN.VE TİC.A.Ş. ANKARA 2</t>
  </si>
  <si>
    <t>2b9a575c-dc11-408b-aaab-d93f3f7bbe1a</t>
  </si>
  <si>
    <t>95.22.01</t>
  </si>
  <si>
    <t>29522020210920700060715000</t>
  </si>
  <si>
    <t>: ÜMİTKÖY __MUTLUKÖY MAH. 1961.CAD. ANKARA ÇANKAYA NO:4/0</t>
  </si>
  <si>
    <t>SMS İNSAN KAYNAKLARITAHMİL TAHLİYE ORGANLTD.ŞTİ</t>
  </si>
  <si>
    <t>SMS İNSAN KAY. TAHMİL TAH. ORGAN. LTD.ŞTİ</t>
  </si>
  <si>
    <t>1232096-GD-SMS İNSAN KAY. TAHMİL TAH. ORGAN. LTD.ŞTİ</t>
  </si>
  <si>
    <t>850b32d6-443d-4500-b808-c51de348f5d6</t>
  </si>
  <si>
    <t>25630020212320960060770000</t>
  </si>
  <si>
    <t>TÜSİAD ÖZEL GÜVENLİK HİZMETİ ANKARA</t>
  </si>
  <si>
    <t xml:space="preserve">TÜRK SANAYİCİLERİ VE İŞİNSANLARI DERNEĞİ </t>
  </si>
  <si>
    <t>1344447-SAV-TÜRK SANAYİCİLERİ VE İŞİNSANLARI DERNEĞİ</t>
  </si>
  <si>
    <t>09df5e7f-42b6-4cce-ad0e-9156d29edb6c</t>
  </si>
  <si>
    <t>48001020213444470060795000</t>
  </si>
  <si>
    <t xml:space="preserve">39.898145186400356 </t>
  </si>
  <si>
    <t>32.864932700473425</t>
  </si>
  <si>
    <t>Gaziosmanpaşa Mah. Halıcı Sok. No:3, Çankaya, Ankara</t>
  </si>
  <si>
    <t>TEPE SERVİS - TÜRKİYE İHR.MECLİSİ TEM HİZ-ANK</t>
  </si>
  <si>
    <t>TİM ANKARA TEMİZLİK HİZMETİ</t>
  </si>
  <si>
    <t>1384725-SER-TİM ANKARA TEMİZLİK HİZMETİ</t>
  </si>
  <si>
    <t>55fe7d28-298f-4b08-8161-91767e386ea9</t>
  </si>
  <si>
    <t>48121020213847250060721000</t>
  </si>
  <si>
    <t>TÜRKIYE IHRACATÇILAR MECLISI__ EHLIBEYT MAH. CEYHUN ATUF KANSU CAD. ANKARA ÇANKAYA NO:120/</t>
  </si>
  <si>
    <t>METEKSAN MATBAACILIK A.Ş.-TEMİZLİK HİZME</t>
  </si>
  <si>
    <t>1383110-SER-METEKSAN MATBAACILIK A.Ş.-TEMİZLİK HİZME</t>
  </si>
  <si>
    <t>63f22799-beb0-4e22-b3cc-c6999a2fb4b2</t>
  </si>
  <si>
    <t>48121020213831100060755000</t>
  </si>
  <si>
    <t>BEYTEPE KÖYÜ YOLU METEKSAN MATBAACILIK AS TEMIZLIK HIZMM. ANKARA ÇANKAYA NO:/</t>
  </si>
  <si>
    <t>YAPIKREDİ BANKASI A.Ş. SİNCAN ÇARŞI</t>
  </si>
  <si>
    <t>1435854-SAV-YAPIKREDİ BANKASI A.Ş. SİNCAN ÇARŞI</t>
  </si>
  <si>
    <t>25cd21e4-f683-45fd-8994-92e39a6ab800</t>
  </si>
  <si>
    <t>ATATÜRK MAH. MELTEM SOK. NO:35/2 SİNCAN/ANKARA</t>
  </si>
  <si>
    <t>YAPIKREDİ BANKASI A.Ş. SİNCAN ORGANİZE S</t>
  </si>
  <si>
    <t>1435854-SAV-YAPIKREDİ BANKASI A.Ş. SİNCAN ORGANİZE S</t>
  </si>
  <si>
    <t>f7902cd6-268e-45b3-a99a-962419a00b37</t>
  </si>
  <si>
    <t>AHİ EVRAN OSB MAH. A.O.S. BULV. ASO 1 ORG. SAN. BÖLG. BLOK NO:1 İÇ KAPI NO:Z14 SİNCAN/ANKARA</t>
  </si>
  <si>
    <t>YAPI VE KREDİ BANKASI A.Ş.KEÇİÖREN ŞB.</t>
  </si>
  <si>
    <t>YAPIKREDİ BANKASI A.Ş. ESERTEPE</t>
  </si>
  <si>
    <t>1435895-SAV-YAPIKREDİ BANKASI A.Ş. ESERTEPE</t>
  </si>
  <si>
    <t>61193e3d-fca8-4ff4-a777-dacbeb60187c</t>
  </si>
  <si>
    <t>48001010114358950062372000</t>
  </si>
  <si>
    <t xml:space="preserve">39.99578 </t>
  </si>
  <si>
    <t>32.83680</t>
  </si>
  <si>
    <t>Esertepe Mah. 301 Sok. No:33/A-B Keçiören / Ankara</t>
  </si>
  <si>
    <t>YAPIKREDİ BANKASI A.Ş. KEÇİÖREN</t>
  </si>
  <si>
    <t>1435895-SAV-YAPIKREDİ BANKASI A.Ş. KEÇİÖREN</t>
  </si>
  <si>
    <t>15353ba0-7bb5-48ff-b6db-df08849bf088</t>
  </si>
  <si>
    <t>39.99862</t>
  </si>
  <si>
    <t>32.86497</t>
  </si>
  <si>
    <t>Şenlik Mah. Aşık Paşa Cad. No:50/A-B Keçiören / Ankara</t>
  </si>
  <si>
    <t>YAPIKREDİ BANKASI A.Ş. UFUKTEPE</t>
  </si>
  <si>
    <t>1435895-SAV-YAPIKREDİ BANKASI A.Ş. UFUKTEPE</t>
  </si>
  <si>
    <t>e405b74d-8523-4346-aa72-ba6604c56003</t>
  </si>
  <si>
    <t>39,99554</t>
  </si>
  <si>
    <t>32,83640</t>
  </si>
  <si>
    <t>Osmangazi Mah. Bağlum Cad. No:42/C Keçiören / Ankara</t>
  </si>
  <si>
    <t>YAPI VE KREDİ BANKASI A.Ş.ETİMESGUT ŞB.</t>
  </si>
  <si>
    <t>YAPIKREDİ BANKASI A.Ş. ELVANKENT</t>
  </si>
  <si>
    <t>1436829-SAV-YAPIKREDİ BANKASI A.Ş. ELVANKENT</t>
  </si>
  <si>
    <t>1324b070-8e1f-49ef-9574-c49fe79673d2</t>
  </si>
  <si>
    <t>48001010114368290062836000</t>
  </si>
  <si>
    <t>39,9530</t>
  </si>
  <si>
    <t>32,61675</t>
  </si>
  <si>
    <t>TOPÇU MAH. 1464. SOK. NO:21/ A-B ETİMESGUT/ANKARA</t>
  </si>
  <si>
    <t>YAPIKREDİ BANKASI A.Ş. ERYAMAN</t>
  </si>
  <si>
    <t>1436829-SAV-YAPIKREDİ BANKASI A.Ş. ERYAMAN</t>
  </si>
  <si>
    <t>a9df7169-5330-49d5-ba04-c474425b6655</t>
  </si>
  <si>
    <t>TUNAHAN MAH. AMASYA BEYANNAMESİ CAD. NO:4/33-34-35 ETİMESGUT/ANKARA</t>
  </si>
  <si>
    <t>TEPE SERVİS - ZİRVE BİLGİ TEKSAN TİC AŞ GİMAT ŞB</t>
  </si>
  <si>
    <t>ZİRVE BİLGİ TEKNOLOJİ TEMİZLİK HİZMETİ</t>
  </si>
  <si>
    <t>1475069-SER-ZİRVE BİLGİ TEKNOLOJİ TEMİZLİK HİZMETİ</t>
  </si>
  <si>
    <t>4bb2cde4-1f16-460b-81d1-ee25cbce8df5</t>
  </si>
  <si>
    <t>48121010114750690062158000</t>
  </si>
  <si>
    <t>ZIRVE BILGI TEKNOLOJILERI __ MACUN MAH. BAGDAT CAD. ECE IS MERKEZI ANKARA YENIMAHALLE NO:95 B/12/</t>
  </si>
  <si>
    <t>ASAŞ AMBALAJ BASKI SANAYİ VETİCARET A.Ş. ANKARA</t>
  </si>
  <si>
    <t>ASAŞ AMBALAJ BASKI SANAYİ VE TİCARET A.Ş</t>
  </si>
  <si>
    <t>1475752-SAV-ASAŞ AMBALAJ BASKI SANAYİ VE TİCARET A.Ş</t>
  </si>
  <si>
    <t>62f482aa-6ce6-4f6c-99a9-def3c3193369</t>
  </si>
  <si>
    <t>48001010114757520062562000</t>
  </si>
  <si>
    <t>Çoğlu, Necip Fazıl Blv No:20, 06946 Sincan Osb/Sincan/Ankara</t>
  </si>
  <si>
    <t>TEPE HOME ETİMESGUT MAĞAZA</t>
  </si>
  <si>
    <t>1474917-HLD-TEPE HOME ETİMESGUT MAĞAZA</t>
  </si>
  <si>
    <t>9e573555-73f6-4b19-9ccc-619f815478ed</t>
  </si>
  <si>
    <t>24759010114749170062803000</t>
  </si>
  <si>
    <t>ERLER MAH. 45904 ADA 1 PARSEL DUMLUPINAR BLV. ANKARA ETİMESGUT NO:352 A/0</t>
  </si>
  <si>
    <t>YAPIKREDİ BANKASI A.Ş. ETİMESGUT</t>
  </si>
  <si>
    <t>1436829-SAV-YAPIKREDİ BANKASI A.Ş. ETİMESGUT</t>
  </si>
  <si>
    <t>b261b8ad-9111-4e2b-b21f-e7fc28eb3d72</t>
  </si>
  <si>
    <t>30 AĞUSTOS MAH. HİKMET ÖZER CAD. 46-A ETİMESGUT/ANKARA</t>
  </si>
  <si>
    <t>YAPIKREDİ BANKASI A.Ş. ETLİK</t>
  </si>
  <si>
    <t>1436829-SAV-YAPIKREDİ BANKASI A.Ş. ETLİK</t>
  </si>
  <si>
    <t>d93a6ac2-8624-4604-844b-bfcb785f6353</t>
  </si>
  <si>
    <t>AŞAĞI EĞLENCE MAH. GİRESUN CAD. NO:35/AKEÇİÖREN/ANKARA</t>
  </si>
  <si>
    <t>YAPIKREDİ BANKASI A.Ş. ŞAŞMAZ</t>
  </si>
  <si>
    <t>1436829-SAV-YAPIKREDİ BANKASI A.Ş. ŞAŞMAZ</t>
  </si>
  <si>
    <t>01014648-84e1-4480-bc92-bbbe78020377</t>
  </si>
  <si>
    <t>BAHÇEKAPI, ŞAŞMAZ BULV. NO:14/B ETİMESGUT/ANKARA</t>
  </si>
  <si>
    <t>HÜNER GLOBALLOJİSTİK A.Ş. ANKARA</t>
  </si>
  <si>
    <t>HÜNER GLOBAL LOJİSTİK A.Ş.</t>
  </si>
  <si>
    <t>1477069-SAV-HÜNER GLOBAL LOJİSTİK A.Ş.</t>
  </si>
  <si>
    <t>e30bf9dd-e332-4843-8431-007c86eacf1d</t>
  </si>
  <si>
    <t>48001010114770690062621000</t>
  </si>
  <si>
    <t>HÜNER LOJISTIK SARAY MAH. 614 CADDESI ANKARA KAHRAMANKAZAN NO:55/</t>
  </si>
  <si>
    <t>1234559-GD-YEPAŞ YENİMAHALLE EKMEK PAZARLAMA A.Ş</t>
  </si>
  <si>
    <t>1e996971-7523-43b7-8e26-5252f6bce96e</t>
  </si>
  <si>
    <t>21071010112345590062511000</t>
  </si>
  <si>
    <t>AHİ EVRAN MAH. ÇATALCA SOKAK DIŞ KAPI NO:11 ANKARA/SİNCAN</t>
  </si>
  <si>
    <t>AVİAGEN ANADOLU ANA DAMIZLIK TAVUKÇULUK</t>
  </si>
  <si>
    <t>1476543-SAV-AVİAGEN ANADOLU ANA DAMIZLIK TAVUKÇULUK</t>
  </si>
  <si>
    <t>79a0a171-e368-4d3c-af25-655e567c483a</t>
  </si>
  <si>
    <t>48001010114765430061377000</t>
  </si>
  <si>
    <t>AVİAGEN SAVUNMA__ELMAPINAR MAH. ELMAPINAR KÜME EVLERİ ANKARA KALECİK NO:83/</t>
  </si>
  <si>
    <t>ANKARA MEDİPOL ÜNİVERSİTESİ ANAFARTALAR KAMPÜS ANK</t>
  </si>
  <si>
    <t>ANKARA MEDİPOL ÜNİVERSİTESİ DİŞ HEKİMLİĞİ FAKÜLTESİ 
AĞIZ VE DİŞ SAĞLIĞI UYGULAMA VE ARAŞTIRMA MERKEZİ</t>
  </si>
  <si>
    <t>1349117-SAV-ANK. MEDİPOL ÜNİ. DİŞ HEK. MERK.</t>
  </si>
  <si>
    <t>f9c54b3c-66e7-4a0d-a71e-9d573da751af</t>
  </si>
  <si>
    <t>48001020213491170060712000</t>
  </si>
  <si>
    <t>39.93574743981968</t>
  </si>
  <si>
    <t>Eti Mahallesi Celal Bayar Bulvarı No:88 Çankaya/ANKARA</t>
  </si>
  <si>
    <t>ANKARA MEDİPOL ÜNİVERSİTESİ MERKEZ KAMPÜS ANKARA</t>
  </si>
  <si>
    <t>ANKARA MEDİPOL ÜNİVERSİTESİ</t>
  </si>
  <si>
    <t>1427373-SAV-ANKARA MEDİPOL ÜNİVERSİTESİ</t>
  </si>
  <si>
    <t>593e0c8b-003e-418d-8e1d-3e3fdd703201</t>
  </si>
  <si>
    <t>48001010114273730060286000</t>
  </si>
  <si>
    <t>Hacıbayram Mahallesi Talatpaşa Bulvarı No:2 Altındağ/ANKARA</t>
  </si>
  <si>
    <t>YAPI VE KREDİ BANKASI A.Ş.SİTELER ŞB.</t>
  </si>
  <si>
    <t>YAPIKREDİ BANKASI A.Ş. HÜSEYİNGAZİ</t>
  </si>
  <si>
    <t>1438156-SAV-YAPIKREDİ BANKASI A.Ş. HÜSEYİNGAZİ</t>
  </si>
  <si>
    <t>f155a8f7-4fc4-4640-914f-a8a54422020e</t>
  </si>
  <si>
    <t>48001010114381560060205000</t>
  </si>
  <si>
    <t>39,96821</t>
  </si>
  <si>
    <t>32,94136</t>
  </si>
  <si>
    <t>BEŞİKKAYA MAH. ORHAN KEMAL CAD. NO:127 ALTINDAĞ/ANKARA</t>
  </si>
  <si>
    <t>ANKARA ANKUTSAN</t>
  </si>
  <si>
    <t>ANKUTSAN ANTALYA KUTU A.Ş - ANKARA</t>
  </si>
  <si>
    <t>1476164-BCC-ANKUTSAN ANTALYA KUTU A.Ş - ANKARA</t>
  </si>
  <si>
    <t>7d5f325f-b287-49d0-836a-ce7ca929cb5a</t>
  </si>
  <si>
    <t>56.29.90</t>
  </si>
  <si>
    <t>45622010114761640062586000</t>
  </si>
  <si>
    <t>ANKARA ANKUTSAN MALIKÖY BASKNT OSB MAH. 50. CAD. ANKARA SINCAN NO:1/</t>
  </si>
  <si>
    <t>AKYURT KÜRESEL TEDARİK VE TİC.A.Ş.</t>
  </si>
  <si>
    <t>KÜRESEL TEDARİK VE TİCARET A.Ş.-AKYURT</t>
  </si>
  <si>
    <t>1476719-BCC-KÜRESEL TEDARİK VE TİCARET A.Ş.-AKYURT</t>
  </si>
  <si>
    <t>135fda4f-6f32-41c3-8fe1-6a24c883e44b</t>
  </si>
  <si>
    <t>45622010114767190062759000</t>
  </si>
  <si>
    <t>AKYURT KÜRESEL TED. BÜGDÜZ MAH. KAYMAKAM ALI GALIP CAD. ANKARA AKYURT NO:170/</t>
  </si>
  <si>
    <t>TEPE SERVİS - ULAKHABERLEŞME A.Ş. ANKARA</t>
  </si>
  <si>
    <t>ULAK HABERLEŞME TESİS YÖNETİM HİZMETİ</t>
  </si>
  <si>
    <t>1388957-SER-ULAK HABERLEŞME TESİS YÖNETİM HİZMETİ</t>
  </si>
  <si>
    <t>647a8542-5348-4a5b-a456-443f7fd0b580</t>
  </si>
  <si>
    <t>48110020213889570060782000</t>
  </si>
  <si>
    <t>39.909203</t>
  </si>
  <si>
    <t>ANKA BİLİM KOLEJİ (TAM BAŞARI) ANKARA</t>
  </si>
  <si>
    <t>ANKA BİLİM KOLEJİ (TAM BAŞARI ÖZEL EĞİTİ</t>
  </si>
  <si>
    <t>1389676-SAV-ANKA BİLİM KOLEJİ (TAM BAŞARI ÖZEL EĞİTİ</t>
  </si>
  <si>
    <t>7c10af59-5a24-4ffc-b36a-e9462d4f1706</t>
  </si>
  <si>
    <t>48001020213896760062225000</t>
  </si>
  <si>
    <t>İncek, Kızılcaşar Mah. 4200. Cad. No:39/G, 06830 Gölbaşı/Ankara</t>
  </si>
  <si>
    <t>BOYLAM PSİKİYATRİ ENSTİTÜSÜ SAĞ. İŞLT. A.Ş. ANKARA</t>
  </si>
  <si>
    <t>BOYLAM PSİKİYATRİ ENSTİTÜSÜ SAĞLIK İŞLET</t>
  </si>
  <si>
    <t>1480176-SAV-BOYLAM PSİKİYATRİ ENSTİTÜSÜ SAĞLIK İŞLET</t>
  </si>
  <si>
    <t>69a6da49-e1f4-43d9-aaf1-cde5a4abb59b</t>
  </si>
  <si>
    <t>48001010114801760062624000</t>
  </si>
  <si>
    <t>Highway (TEM) Kavşağı, Kahramankazan Ankara, 06980 Kahramankazan</t>
  </si>
  <si>
    <t>ONE TOWERKONUT YÖNETİMİ ANKARA</t>
  </si>
  <si>
    <t>ONE TOWER KONUT YÖNETİMİ</t>
  </si>
  <si>
    <t>1389803-SAV-ONE TOWER KONUT YÖNETİMİ</t>
  </si>
  <si>
    <t>ee87633f-6b35-41fb-a7ae-a3e04a4d2657</t>
  </si>
  <si>
    <t>48001020213898030060755000</t>
  </si>
  <si>
    <t>ORAN MAH. KUDÜS CAD.ONE TOWER KONUT YÖNETIMI ANKARA ÇANKAYA NO:6/2</t>
  </si>
  <si>
    <t xml:space="preserve">AKDOĞAN TEKNOLOJİ A.Ş. </t>
  </si>
  <si>
    <t>1349344-GD-AKDOĞAN TEKNOLOJİ A.Ş.</t>
  </si>
  <si>
    <t>95053686-9829-4882-8ab5-63c07d0cfe87</t>
  </si>
  <si>
    <t>26201020213493440062245000</t>
  </si>
  <si>
    <t>Beytepe Mah. Ertuğrul Gazi Blv. Entepe İş Merkezi No: 29 Çankaya/Ankara 06800</t>
  </si>
  <si>
    <t>TSM GLOBAL TURKEY MAKİNA SANAYİ VE TİC.A.Ş.</t>
  </si>
  <si>
    <t>1276511-GD-TSM GLOBAL TURKEY MAKİNA SANAYİ VE TİC.A.Ş.</t>
  </si>
  <si>
    <t>3e235429-3c82-45fa-a986-92cc490d2bea</t>
  </si>
  <si>
    <t>46.63.01</t>
  </si>
  <si>
    <t>24663010112765110062159000</t>
  </si>
  <si>
    <t>İVEDİK MH. MELİH GÖKÇEK BULVARI ANKARA YENİMAHALLE NO:139/B</t>
  </si>
  <si>
    <t>TEPE SERVİS - BMC OTOMOTİV SAN.TİC. A.Ş. ANKARA</t>
  </si>
  <si>
    <t>BMC POWER ANKARA TEMİZLİK HİZMETİ</t>
  </si>
  <si>
    <t>1480186-SER-BMC POWER ANKARA TEMİZLİK HİZMETİ</t>
  </si>
  <si>
    <t>b469f5e4-a4a5-4c97-a3a5-9b161720d1cc</t>
  </si>
  <si>
    <t>48121010114801860062634000</t>
  </si>
  <si>
    <t>BMC __ SARAY OSB MAH. HAZARFEN AHMET ÇELEBI BLV. __ ANKARA KAHRAMANKAZAN NO:13/-</t>
  </si>
  <si>
    <t>TEPE SERVİS - KÖSEN VİLLAANKARA KOMBİNE DESTEK</t>
  </si>
  <si>
    <t>KÖSEN VİLLS BOTANİK TESİS YÖN. HİZ.</t>
  </si>
  <si>
    <t>1390477-SER-KÖSEN VİLLS BOTANİK TESİS YÖN. HİZ.</t>
  </si>
  <si>
    <t>cf76d684-2915-4a9a-9b8b-205c9dfe6950</t>
  </si>
  <si>
    <t>48110020213904770062250000</t>
  </si>
  <si>
    <t>KÖSEN VİLLS __ BALIKPINAR MAH. 1926 SOKAK ANKARA GÖLBAŞI NO:2/-</t>
  </si>
  <si>
    <t>TEPE SERVİS - BİLKENT ÜNİV.TEKNİK HİZ. ANKARA</t>
  </si>
  <si>
    <t>BİLKENT ÜNİVERSİTESİ TEKNİK HİZMETİ</t>
  </si>
  <si>
    <t>1390552-SER-BİLKENT ÜNİVERSİTESİ TEKNİK HİZMETİ</t>
  </si>
  <si>
    <t>b7f2747c-c53b-463d-9dd5-cc8f55ebfa63</t>
  </si>
  <si>
    <t>44321020213905520060728000</t>
  </si>
  <si>
    <t>ÜNIVERSITELER MH. IHSAN DOGRAMACI BILKENT ÜNIVERSITESI TEKNIK BAKIM HIZMETI ANKARA ÇANKAYA NO:/</t>
  </si>
  <si>
    <t>DADYA ÇOCUKLARI OKUL ÖNCESİ EĞİTİM HİZMET.TİC.LTD.ŞTİ.</t>
  </si>
  <si>
    <t>1295029-GD-DADYA ÇOCUKLARI OKUL ÖNCESİ EĞİTİM HİZMET.TİC.LTD.ŞTİ.</t>
  </si>
  <si>
    <t>4ff6bd1e-5ccd-4dc4-86c7-26d7e3c8df15</t>
  </si>
  <si>
    <t>88.91.01</t>
  </si>
  <si>
    <t>28891020212950290060750000</t>
  </si>
  <si>
    <t>ALACAATLI MAHALLESİ 3346 CADDE ANKARA ÇANKAYA NO:35/3 ANKARA</t>
  </si>
  <si>
    <t>ALACAATLI</t>
  </si>
  <si>
    <t>HAVİ LOJİSTİK TİCARET LİMİTED ŞİRKETİ</t>
  </si>
  <si>
    <t>HAVİ LOJİSTİK TİCARET LİMİTED ŞİRKETİ KAZAN 1</t>
  </si>
  <si>
    <t>1236791-GD-HAVİ LOJİSTİK TİCARET LTD. ŞTİ. KAZAN 2</t>
  </si>
  <si>
    <t>2df4f39c-2123-44d1-8f60-ec0e1e577dbf</t>
  </si>
  <si>
    <t>49.41.01</t>
  </si>
  <si>
    <t>24941010112367910062612000</t>
  </si>
  <si>
    <t>Fethiye Serpmeleri Ankara Lojistik Üssü A Blok No:1-2 06980, Kazan, Ankara, Türkiye</t>
  </si>
  <si>
    <t>HAVİ LOJİSTİK TİCARET LİMİTED ŞİRKETİ KAZAN 2</t>
  </si>
  <si>
    <t>1238561-GD-HAVİ LOJİSTİK TİCARET LTD. ŞTİ. KAZAN 1</t>
  </si>
  <si>
    <t>04d70edb-7622-4b54-bb21-774c7ca91f55</t>
  </si>
  <si>
    <t>24941010112385610062636000</t>
  </si>
  <si>
    <t>5K YÜZEY TEKNOLOJİLERİ A.Ş</t>
  </si>
  <si>
    <t>1481497-GD-TAV 5K YÜZEY TEKNOLOJİLERİ A.Ş</t>
  </si>
  <si>
    <t>dbc8364e-5f04-48cf-a076-d2099c49f7d2</t>
  </si>
  <si>
    <t>48001010114814970062784000</t>
  </si>
  <si>
    <t>GÜZEL HİSAR MAH. YILDIRIM BEYAZIT CAD. ANKARA AKYURT NO:9/5K YÜZEY</t>
  </si>
  <si>
    <t>SARAÇOĞLU MAHALLESİTOPLU YAPI YÖNETİMİ ANKARA</t>
  </si>
  <si>
    <t>SARAÇOĞLU MAHALLESİ TOPLU YAPI YÖNETİMİ</t>
  </si>
  <si>
    <t>1391171-SAV-SARAÇOĞLU MAHALLESİ TOPLU YAPI YÖNETİMİ</t>
  </si>
  <si>
    <t>89b75985-1ca0-4327-9874-f3c468106ff8</t>
  </si>
  <si>
    <t>48001020213911710060765000</t>
  </si>
  <si>
    <t>NAMIK KEMAL MAH. 95. CAD SARAÇOĞLU MAH TESİS YÖNETİM İŞİ ANKARA ÇANKAYANO:2/6/</t>
  </si>
  <si>
    <t>ARAP TÜRK BANKASI A.Ş.ANKARA ŞUBESİ</t>
  </si>
  <si>
    <t>ARAP TÜRK BANKASI A.Ş. ANKARA ŞUBESİ</t>
  </si>
  <si>
    <t>1391265-SAV-ARAP TÜRK BANKASI A.Ş. ANKARA ŞUBESİ</t>
  </si>
  <si>
    <t>0206b0c0-5057-4440-ae32-b2018be1d2c0</t>
  </si>
  <si>
    <t>48001020213912650060762000</t>
  </si>
  <si>
    <t>ASAGI AYRANCI MAH ARAP TÜRK BANKASI A.S. ANKARA SUBESI GÜVENLIK HIZMETI ANKARA ÇANKAYA NO:/</t>
  </si>
  <si>
    <t>YAPIKREDİ BANKASI A.Ş. SİTELER</t>
  </si>
  <si>
    <t>1438156-SAV-YAPIKREDİ BANKASI A.Ş. SİTELER</t>
  </si>
  <si>
    <t>0590f5b9-ff58-4a54-8a7f-1458954f34b0</t>
  </si>
  <si>
    <t>ÖNDER MAH. EREĞLİ CAD. NO:21A ALTINDAĞ/ANKARA</t>
  </si>
  <si>
    <t>TEPE SERVİS - ZİRAAT TEKNOLOJİ A.Ş VARLIK BİN.ANK.</t>
  </si>
  <si>
    <t>ZİRAAT TEKNOLOJİ VARLIK TESİS YÖNETİM</t>
  </si>
  <si>
    <t>1439200-SER-ZİRAAT TEKNOLOJİ VARLIK TESİS YÖNETİM</t>
  </si>
  <si>
    <t>45769bc8-31b2-4208-bec2-dade8f87a95e</t>
  </si>
  <si>
    <t>48110010114392000062179000</t>
  </si>
  <si>
    <t>39.940854441312624</t>
  </si>
  <si>
    <t>TEPE SERVİS - ZİRAAT TEKNOLOJİA.Ş VARLIK BİN.ANK</t>
  </si>
  <si>
    <t>ZİRAAT TEKNOLOJİ VARLIK TEMİZLİK HİZ</t>
  </si>
  <si>
    <t>1439200-SER-ZİRAAT TEKNOLOJİ VARLIK TEMİZLİK HİZ</t>
  </si>
  <si>
    <t>7b16d2c2-84a8-4deb-adde-c16e72c7af90</t>
  </si>
  <si>
    <t>39.94085751728888</t>
  </si>
  <si>
    <t>32.85849125643372</t>
  </si>
  <si>
    <t>TAM BAŞARI ÖZEL EĞİTİMHİZ. VE TİC. LTD. ŞTİ.</t>
  </si>
  <si>
    <t>TAM BAŞARI EĞT KUR-SINAV KOLJ. PURSAKLAR</t>
  </si>
  <si>
    <t>1482622-BCC-TAM BAŞARI EĞT KUR-SINAV KOLJ. PURSAKLAR</t>
  </si>
  <si>
    <t>be97a05f-5384-4994-b0bc-df4ccef0eee0</t>
  </si>
  <si>
    <t>45622010114826220062945000</t>
  </si>
  <si>
    <t>TAM BASARI FATIH MAH. ABACI SOK ANKARA PURSAKLAR NO:2/1</t>
  </si>
  <si>
    <t>MAN KAMYON VE OTOBÜS TİCARET A.Ş.</t>
  </si>
  <si>
    <t>MAN KAMYON VE OTOBÜS TİCARET A.Ş. YENİMAHALLE</t>
  </si>
  <si>
    <t>1369334-GD-MAN KAMYON VE OTOBÜS T.A.Ş. YENİMAHALLE</t>
  </si>
  <si>
    <t>8d273f66-69b8-4535-b515-11b591c590bf</t>
  </si>
  <si>
    <t>45.20.07</t>
  </si>
  <si>
    <t>24520010113693340062153000</t>
  </si>
  <si>
    <t>VEDİKKÖY ANADOLU BULVARI ANKARA YENİMAHALLE NO:280/A</t>
  </si>
  <si>
    <t>TEPE SERVİS-KAŞMİR YONCA SİT.TES.YÖNETİM-ANK</t>
  </si>
  <si>
    <t>KASMİR YONCA SİTE YÖNETİMİ TEMİZLİK HİZ.</t>
  </si>
  <si>
    <t>1441042-SER-KASMİR YONCA SİTE YÖNETİMİ TEMİZLİK HİZ.</t>
  </si>
  <si>
    <t>0d5b7739-4963-4214-9bd2-f2f9152e3e33</t>
  </si>
  <si>
    <t>48110010114410420062178000</t>
  </si>
  <si>
    <t>39.99547754505971</t>
  </si>
  <si>
    <t>32.65601670657892</t>
  </si>
  <si>
    <t>Göksu Mah. 5352 Merkez, Etimesgut, Ankara</t>
  </si>
  <si>
    <t>KASMİR YONCA SİTE YÖNETİMİ YÖNETİM HİZ.</t>
  </si>
  <si>
    <t>1441042-SER-KASMİR YONCA SİTE YÖNETİMİ YÖNETİM HİZ.</t>
  </si>
  <si>
    <t>79d7571f-6b01-46f4-ba8b-23ae214fb597</t>
  </si>
  <si>
    <t>G2MEKSPER SATIŞ VE DAĞITIM HİZMETLERİ A.Ş.</t>
  </si>
  <si>
    <t>G2MEKSPER ANKARA DM</t>
  </si>
  <si>
    <t>1050091-GD-G2MEKSPER ANKARA DM</t>
  </si>
  <si>
    <t>5981222d-f4e3-4c86-bc24-fbdff3688e6b</t>
  </si>
  <si>
    <t>24711010110500910062637000</t>
  </si>
  <si>
    <t>FETHİYE MAHALLESİ KÜMEEVLERİ ANKARA KAZAN NO:170/0</t>
  </si>
  <si>
    <t>HAVİ LOJİSTİK TİCARET LİMİTED ŞİRKETİ KAZAN 3</t>
  </si>
  <si>
    <t>1481159-GD-HAVİ LOJİSTİK TİCARET LTD. ŞTİ. KAZAN 3</t>
  </si>
  <si>
    <t>347c7c2b-ce42-4011-8731-464b5719d751</t>
  </si>
  <si>
    <t>25210010114811590062637000</t>
  </si>
  <si>
    <t>TEM OTOYOLU KAZAN GİŞELERİ YANI ANKARA LOJİSTİK ÜSSÜ DEPO A ANKARA KAHRAMANKAZAN NO:142/1-2-3</t>
  </si>
  <si>
    <t>TEPE İNŞAAT SANAYİ ANONİM ŞİRKETİ</t>
  </si>
  <si>
    <t>TEPE İNŞAAT TAAHHÜT VE YATIRIM İŞLERİ ŞUBE</t>
  </si>
  <si>
    <t>1379209-HLD-TEPE İNŞAAT TAAHHÜT VE YATIRIM İŞLERİ ŞUBE</t>
  </si>
  <si>
    <t>355119b3-0d48-4834-a2c5-eec75c5a08eb</t>
  </si>
  <si>
    <t>41.00.02</t>
  </si>
  <si>
    <t>24100020213792090060734000</t>
  </si>
  <si>
    <t>ÜNİVERSİTELER MAH ŞEHİT MUSTAFA TAYYARCAN CD ANKARA ÇANKAYA NO:5/1</t>
  </si>
  <si>
    <t>GÜVEN POLAT TİCARET İNŞAAT LOJİSTİK LİMİTED ŞİRKETİ</t>
  </si>
  <si>
    <t>GÜVEN POLAT TİCARET İNŞAAT LOJİSTİK LTD.ŞTİ.</t>
  </si>
  <si>
    <t>1482903-GD-GÜVEN POLAT TİCARET İNŞAAT LOJİSTİK LTD.ŞTİ.</t>
  </si>
  <si>
    <t>133f1771-e252-489c-8e71-fccaf20763e2</t>
  </si>
  <si>
    <t>52.24.10</t>
  </si>
  <si>
    <t>45224010114829030062735000</t>
  </si>
  <si>
    <t>BÜĞDÜZ MAH. ÇANKIRI BULVARI 2101 ADA 3 PARSEL ANKARA AKYURT NO:170/B</t>
  </si>
  <si>
    <t>IWALLET KURUMSAL HİZMETLER ANONİM ŞİRKET</t>
  </si>
  <si>
    <t>IWALLET KURUMSAL HİZMETLER A.Ş. ÇANKAYA</t>
  </si>
  <si>
    <t>1327869-GD-IWALLET KURUMSAL HİZMETLER A.Ş. ÇANKAYA</t>
  </si>
  <si>
    <t>6b7e9c9c-d1bf-4421-80fc-feb89ed46c55</t>
  </si>
  <si>
    <t>26201020213278690060707000</t>
  </si>
  <si>
    <t>ÜMIT MAHALLESI 2530. SOKAK ANKARA ÇANKAYA NO:4/2</t>
  </si>
  <si>
    <t>IWALLET KURUMSAL HİZMETLER A.Ş. KEÇİÖREN</t>
  </si>
  <si>
    <t>1486178-GD-IWALLET KURUMSAL HİZMETLER A.Ş. KEÇİÖREN</t>
  </si>
  <si>
    <t>ae9986db-7278-4013-bd89-90894f42defb</t>
  </si>
  <si>
    <t>26201010114861780062312000</t>
  </si>
  <si>
    <t>KALABA MAH. KÜTÜKÇÜ ALI BEY ANKARA KEÇIÖREN NO:2/A BLOK 101-106-107</t>
  </si>
  <si>
    <t>VEGA TESİS YÖN. İNŞ. TİC. A.Ş.- ULUS</t>
  </si>
  <si>
    <t>MEDİPOL ÜNİVERSİTESİ-ANKARA</t>
  </si>
  <si>
    <t>1485402-BCC-MEDİPOL ÜNİVERSİTESİ-ANKARA</t>
  </si>
  <si>
    <t>33b3154d-1a3a-427c-b05f-36be3ac188ef</t>
  </si>
  <si>
    <t>45622010114854020060212000</t>
  </si>
  <si>
    <t>VEGA ULUS HACI BAYRAM MAH. TALATPAŞA BLV. ANKARA ALTINDAĞ NO:4/</t>
  </si>
  <si>
    <t>VEGA TESİS YÖN. İNŞ. TİC. A.Ş.- ANAFARTALAR</t>
  </si>
  <si>
    <t>MEDİPOL ÜNİVERSİTESİ-ANAFARTALAR</t>
  </si>
  <si>
    <t>1394002-BCC-MEDİPOL ÜNİVERSİTESİ-ANAFARTALAR</t>
  </si>
  <si>
    <t>c9050247-4cc6-4e33-83d5-5d059a793d7c</t>
  </si>
  <si>
    <t>45622020213940020060783000</t>
  </si>
  <si>
    <t>VEGA ANAFARTALAR CELAL BAYAR BLV. ANKARA ÇANKAYA NO:88/0</t>
  </si>
  <si>
    <t>Çankaya</t>
  </si>
  <si>
    <t>TM SAVUNMA SAN.VE TİC. A.Ş. KIRIKKALE</t>
  </si>
  <si>
    <t>TM SAVUNMA SANAYİ VE TİCARET A.Ş.</t>
  </si>
  <si>
    <t>1040347-SAV-TM SAVUNMA SANAYİ VE TİCARET A.Ş.</t>
  </si>
  <si>
    <t>7ea5850e-d5ae-4342-b27f-5d16d9481823</t>
  </si>
  <si>
    <t>48001010110403470710183000</t>
  </si>
  <si>
    <t>TM SAVUNMA__FABRİKALAR MAH. SİLAH OSB 2. SOKAK KIRIKKALE MERKEZ NO:20/</t>
  </si>
  <si>
    <t>TEPE SERVİS-NAKKAŞ MADENCİLİKTEMİZLİK HİZ. ANKARA</t>
  </si>
  <si>
    <t>NAKKAŞ MADENCİLİK TEMİZLİK HİZ.</t>
  </si>
  <si>
    <t>1395011-SER-NAKKAŞ MADENCİLİK TEMİZLİK HİZ.</t>
  </si>
  <si>
    <t>72d071b0-9f69-4077-b6d5-2615498a4e49</t>
  </si>
  <si>
    <t>48121020213950110060725000</t>
  </si>
  <si>
    <t>MEVLANA BULV NAKKAŞ MADENCİLİK A.Ş.TEMIZLIK HIZMETI ANKARA ÇANKAYA NO:/</t>
  </si>
  <si>
    <t>TEPE SERVİS-OPSGENIEYAZ ANKARA ODTÜ TEKNOKENT</t>
  </si>
  <si>
    <t>OPSGENİE TEMİZLİK HİZMETİ</t>
  </si>
  <si>
    <t>1395425-SER-OPSGENİE TEMİZLİK HİZMETİ</t>
  </si>
  <si>
    <t>bfffd4b0-6f9b-4ad1-bc7d-9e8eed089a22</t>
  </si>
  <si>
    <t>48121020213954250060751000</t>
  </si>
  <si>
    <t>DUO TÜP BEBEK SAĞLIK HİZMETLERİ MEDİKAL VE DANIŞMANLIK L.Ş</t>
  </si>
  <si>
    <t>1389198-GD-DUO TÜP BEBEK SAĞLIK HİZ. MEDİKAL VE DAN.</t>
  </si>
  <si>
    <t>d2fe9813-0bde-485a-b035-af380020f7f0</t>
  </si>
  <si>
    <t>86.21.03</t>
  </si>
  <si>
    <t>28621020213891980060732000</t>
  </si>
  <si>
    <t>ÇUKURAMBAR MAHi UFUK ÜNİVERSİTESİ CADDE ANKARA ÇANKAYA NO:30/8</t>
  </si>
  <si>
    <t>İKAS TEKNOLOJİA.Ş. ANKARA</t>
  </si>
  <si>
    <t>İKAS TEKNOLOJİ A.Ş.</t>
  </si>
  <si>
    <t>1395188-SAV-İKAS TEKNOLOJİ A.Ş.</t>
  </si>
  <si>
    <t>8e1f0ffc-55fe-446c-b509-6a389b23e459</t>
  </si>
  <si>
    <t>48001020213951880060708000</t>
  </si>
  <si>
    <t>Yaşamkent, ikas Mustafa Kombos Yerleşkesi, 3039. Sk. No:1, 06810 Çankaya/Ankara</t>
  </si>
  <si>
    <t>TEPE SERVİS KART-REV HOLDİNGDANIŞMA HİZM. ANKARA</t>
  </si>
  <si>
    <t>REV HOLDİNG DANIŞMA HİZMETİ</t>
  </si>
  <si>
    <t>1395735-KRT-REV HOLDİNG DANIŞMA HİZMETİ</t>
  </si>
  <si>
    <t>1c5f9a03-a3a6-4cdc-89de-bd0ba3c3b872</t>
  </si>
  <si>
    <t>47020020213957350060770000</t>
  </si>
  <si>
    <t>Aziziye, Refik Belendir Sk. No:110, 06690 Çankaya/Ankara, Türkiye</t>
  </si>
  <si>
    <t>KÖSEN VİLLS YÖNETİMGÜVENLİK HİZMETİ ANKARA</t>
  </si>
  <si>
    <t>KÖSEN VİLLS BOTANİK SİTE YÖNETİMİ</t>
  </si>
  <si>
    <t>1396455-SAV-KÖSEN VİLLS BOTANİK SİTE YÖNETİMİ</t>
  </si>
  <si>
    <t>2d7916af-5604-4b6d-a352-76cdc0bb8d90</t>
  </si>
  <si>
    <t>48001020213964550062214000</t>
  </si>
  <si>
    <t>KÖSEN VİLLS BOTANİK SİTESİ BALLIKPINAR MAH. 1926. SOKAK ANKARA GÖLBAŞI NO:2/</t>
  </si>
  <si>
    <t>LEONARDO TURKEY HAVACILIK SAVUNMA VE GÜVENLİK SİSTEMLERİ A.Ş.</t>
  </si>
  <si>
    <t>0203560-GD-LEONARDO TURKEY HAVACILIK SAV.VE GÜV. SİST. A.Ş.</t>
  </si>
  <si>
    <t>128a6757-ef1e-4c7a-859a-e45c5bbd91b0</t>
  </si>
  <si>
    <t>26.30.08</t>
  </si>
  <si>
    <t>22630020202035600062225000</t>
  </si>
  <si>
    <t>KARAOĞLAN MAH. ANKARA CAD. ANKARA GÖLBAŞI NO:225/0</t>
  </si>
  <si>
    <t xml:space="preserve">DESİBEL İLET.ORG.ELEK.BİLG.TAN.TİC.LTD.ŞTİ.	</t>
  </si>
  <si>
    <t>1101286-GD-DESİBEL İLET.ORG.ELEK.BİLG.TAN.TİC.LTD.ŞTİ.</t>
  </si>
  <si>
    <t>f0fbd907-ae34-43cd-af9e-8b5b7e9a00e1</t>
  </si>
  <si>
    <t>24321020211012860060716000</t>
  </si>
  <si>
    <t>BİRLİK MAH. 457.SOK. ANKARA ÇANKAYA NO:3/A</t>
  </si>
  <si>
    <t>BAŞARAN BÜYÜK MAĞAZACILIK ANONİM ŞİRKETİ</t>
  </si>
  <si>
    <t>BOYNER KENTPARK</t>
  </si>
  <si>
    <t>1152305-GD-BAŞARAN-BOYNER KENTPARK</t>
  </si>
  <si>
    <t>c3dd97af-3bc1-44f4-a44d-4d1750ba744b</t>
  </si>
  <si>
    <t>46.39.03</t>
  </si>
  <si>
    <t>24639020211523050060713000</t>
  </si>
  <si>
    <t>KENTPARK AVM ANKARA</t>
  </si>
  <si>
    <t>ZİRAAT BANKASIVARLIK GENEL MÜDÜRLÜK BİNASI</t>
  </si>
  <si>
    <t>1466057-BCC-ZİRAAT BANKASIVARLIK GENEL MÜDÜRLÜK BİNASI</t>
  </si>
  <si>
    <t>978ee3ea-6cad-445b-93c1-7f7befed9cbe</t>
  </si>
  <si>
    <t>45622010114660570062167000</t>
  </si>
  <si>
    <t>VARLIK MAH ZİRAAT BANKASI A.Ş FATİH SULTAN MEHMET BLV. ANKARA YENİMAHALLE NO:10/0</t>
  </si>
  <si>
    <t>T.C. ZİRAAT BANKASI (VARLIK)</t>
  </si>
  <si>
    <t>1466057-BCC-T.C. ZİRAAT BANKASI (VARLIK)</t>
  </si>
  <si>
    <t>10ab88c1-9414-4802-947d-b5a9957644e0</t>
  </si>
  <si>
    <t>39.95590945931768</t>
  </si>
  <si>
    <t>32.82567012128872</t>
  </si>
  <si>
    <t>İstanbul Yolu, Yenimahalle Merkez, Yenimahalle, Ankara, 06170 Yenimahalle/Ankara</t>
  </si>
  <si>
    <t>ANSER BİLİŞİM TEKNOLOJİLERİ ANONİM ŞİRKETİ</t>
  </si>
  <si>
    <t>1307016-GD-ANSER BİLİŞİM TEKNOLOJİLERİ A.Ş.</t>
  </si>
  <si>
    <t>75523002-656a-471f-9044-c86ab42af849</t>
  </si>
  <si>
    <t>26201020213070160060709000</t>
  </si>
  <si>
    <t>ÜNİVERSİTELER MAHALLESİ 1605. CADDE ANKARA ÇANKAYA NO:3/101</t>
  </si>
  <si>
    <t>TEPE SERVİS-ELEMOR TURİZMDAN. VE DES. HİZ. ANKARA</t>
  </si>
  <si>
    <t>ELEMOR TURIZM TEMİZLİK HİZMETİ</t>
  </si>
  <si>
    <t>1398937-SER-ELEMOR TURIZM TEMİZLİK HİZMETİ</t>
  </si>
  <si>
    <t>eb9fcfb2-7b24-4f4f-9b25-9994611d7a4e</t>
  </si>
  <si>
    <t>48211020213989370060771000</t>
  </si>
  <si>
    <t>PRF.DR.AHMET TANER KIŞLALI MAHROF.DR. TANER KIŞLALI MAH. ELEMOR TUR.LTD.ŞTİ.DANIŞMA VE DESTEK HİZMELER ANKARA ÇANKAYA NO:/</t>
  </si>
  <si>
    <t>METEKSAN MATBAACILIK VE TEKNİK SANAYİ TİCARET ANONİM ŞİRKETİ</t>
  </si>
  <si>
    <t>METEKSAN MATBAACILIK VE TEKNİK SANAYİ</t>
  </si>
  <si>
    <t>1488229-HLD-METEKSAN MATBAACILIK VE TEKNİK SANAYİ</t>
  </si>
  <si>
    <t>41b1ab50-7d3c-411d-88f5-3e94ad508dd1</t>
  </si>
  <si>
    <t>18.12.03</t>
  </si>
  <si>
    <t>21812010114882290062526000</t>
  </si>
  <si>
    <t>ANADOLU OSB MAH 12 CD. ANKARA SİNCAN NO:24/-</t>
  </si>
  <si>
    <t>ANK.SANATTİYATROSU GÖS.VE ORG.A.Ş.</t>
  </si>
  <si>
    <t>ANK.SANAT TİYATROSU GÖS.VE ORG.A.Ş.</t>
  </si>
  <si>
    <t>195353-GD-ANK.SANAT TİYATROSU GÖS.VE ORG.A.Ş.</t>
  </si>
  <si>
    <t>8203a497-3d8e-4527-a5b4-1c31582e1115</t>
  </si>
  <si>
    <t>90.20.03</t>
  </si>
  <si>
    <t>29001020201953530060763000</t>
  </si>
  <si>
    <t>Bilkent center, bilkent / ankara</t>
  </si>
  <si>
    <t>EROL YILDIRIM</t>
  </si>
  <si>
    <t>EROL YILDIRIM AVK BÜROSU</t>
  </si>
  <si>
    <t>1028766-GD-EROL YILDIRIM AVK BÜROSU</t>
  </si>
  <si>
    <t>1ffd6555-f882-4661-b155-6d6c95f2fa61</t>
  </si>
  <si>
    <t>69.10.03</t>
  </si>
  <si>
    <t>26910020210287660060752000</t>
  </si>
  <si>
    <t>BİLKENT Mah. 2298 Cad. ANKARA ÇANKAYA NO:3/a/4/37</t>
  </si>
  <si>
    <t>METTA MEKANİK TESİSATTASARIM MÜH. MÜŞ. TİCARET LTD.ŞTİ</t>
  </si>
  <si>
    <t>METTA MEKANİK TESİSAT</t>
  </si>
  <si>
    <t>1145127-GD-METTA MEKANİK TESİSAT</t>
  </si>
  <si>
    <t>34e1b7c2-59f9-4762-8456-12a69a480e46</t>
  </si>
  <si>
    <t>27112020211451270060713000</t>
  </si>
  <si>
    <t>Mustafa Kemal Mah. Dumlupınar Blv. 43-44 Tepe Prime İş ve Yaşam Mrk. B Blok K:3 Çankaya,</t>
  </si>
  <si>
    <t>NETTA SOFTWARE YAZILIM TEKNOLOJİLERİ A.Ş.</t>
  </si>
  <si>
    <t>1354368-GD-NETTA SOFTWARE YAZILIM</t>
  </si>
  <si>
    <t>d7249e00-08d8-4148-be9e-7ae26d19a848</t>
  </si>
  <si>
    <t>62.02.01</t>
  </si>
  <si>
    <t>26202020213543680060725000</t>
  </si>
  <si>
    <t>ILKADIM MAH. YESILVADI CD. ANKARA ÇANKAYA NO:41/36</t>
  </si>
  <si>
    <t>TEPE SİTESİ TOPLU YAPILAR YÖNETİCİLİĞİ</t>
  </si>
  <si>
    <t>1216639-GD-TEPE SİTESİ TOPLU YAPILAR YÖNETİCİLİĞİ</t>
  </si>
  <si>
    <t>3a1c68e0-f0b7-4f42-b0be-7537efc1e091</t>
  </si>
  <si>
    <t>26832020212166390060736000</t>
  </si>
  <si>
    <t>TEPE SİTESİ ZAKİR CAD. 11/3 TÜRKKONUT / DODURGA MAH. / ÇANKAYA/ ANKARA</t>
  </si>
  <si>
    <t>BOĞAZİÇİ YAZILIM A.Ş</t>
  </si>
  <si>
    <t>1037898-GD-BOĞAZİÇİ YAZILIM A.Ş</t>
  </si>
  <si>
    <t>cff16c45-25df-4349-93bd-c4382d76f2bc</t>
  </si>
  <si>
    <t>62.20.00</t>
  </si>
  <si>
    <t>26220020210378980060766000</t>
  </si>
  <si>
    <t>ESKİŞEHİR YOLU 9.KM.TEPE PRİME İŞ VE YAŞAM ME ANKARA ÇANKAYA NO:266/B BLO</t>
  </si>
  <si>
    <t>STM SAVUNMA TEKNOLOJİLERİ MÜHENDİSLİK VE TİCARET ANONİM ŞİRKETİ</t>
  </si>
  <si>
    <t>STM MERKEZ</t>
  </si>
  <si>
    <t>213104-GD-STM MERKEZ</t>
  </si>
  <si>
    <t>f0d451db-48bd-478c-8d8a-567db25bf000</t>
  </si>
  <si>
    <t>71.12.90</t>
  </si>
  <si>
    <t>27112020202131040060763000</t>
  </si>
  <si>
    <t>EZGİ GÜLER</t>
  </si>
  <si>
    <t>E**İ G***R</t>
  </si>
  <si>
    <t>MUSTAFA KEMAL MAH. İSMAİL KARAKAYA CD. ANKARA ÇANKAYA NO:3/A/1</t>
  </si>
  <si>
    <t>STM ANKARA ŞUBE</t>
  </si>
  <si>
    <t>1232631-GD-STM ANKARA ŞUBE</t>
  </si>
  <si>
    <t>bd7c82f7-91b9-4e55-ad93-8944cabe9979</t>
  </si>
  <si>
    <t>27112020212326310060723000</t>
  </si>
  <si>
    <t>MUSTAFA KEMAL MAH 2225.CAD ANKARA ÇANKAYA NO:4/KAT.11-12</t>
  </si>
  <si>
    <t>STM OSTİM</t>
  </si>
  <si>
    <t>1443099-GD-STM OSTİM</t>
  </si>
  <si>
    <t>d83f1de6-2ef9-4846-a56c-b2d3753658b4</t>
  </si>
  <si>
    <t>30.31.04</t>
  </si>
  <si>
    <t>23031010114430990062101000</t>
  </si>
  <si>
    <t>OSTİM OSB 100.YIL BULVARI ANKARA YENİMAHALLE NO:55A/17</t>
  </si>
  <si>
    <t>ANKARA İLERİ TEKNOLOJİLER OFİSİ</t>
  </si>
  <si>
    <t>1342887-GD-STM ANKARA İLERİ TEKNOLOJİLER OFİSİ</t>
  </si>
  <si>
    <t>f8c89d17-8034-4a79-bffd-8536e1652e5b</t>
  </si>
  <si>
    <t>27112020213428870060787000</t>
  </si>
  <si>
    <t>MUSTAFA KEMAL MAHALLESİ 2143.CADDE ANKARA ÇANKAYA NO:17/1-2-3-4-5-6-7-8</t>
  </si>
  <si>
    <t>BAE SYSTEM S MAI TURKEY HAVA SİSTEMLERİ ANONİM ŞİRKETİ</t>
  </si>
  <si>
    <t>1258046-GD-BAE SYSTEM S MAI TURKEY HAVA SİSTEMLERİ ANONİM ŞİRKETİ</t>
  </si>
  <si>
    <t>488a8280-d147-46e7-b216-fdf10292f544</t>
  </si>
  <si>
    <t>27112020212580460062124000</t>
  </si>
  <si>
    <t>ÜNİVERSİTELER  Mah. BETYEPE LODUMLU KÖYÜ NO : 5  bilkent çankaya ankara</t>
  </si>
  <si>
    <t>MİGROS TİCARET A.Ş.-ALTIN ORAN ANKARA MM</t>
  </si>
  <si>
    <t>1475167-SAV-MİGROS TİCARET A.Ş.-ALTIN ORAN ANKARA MM</t>
  </si>
  <si>
    <t>80ce26b0-8913-4d85-81dc-79f4971ea7db</t>
  </si>
  <si>
    <t>48001010114751670062159000</t>
  </si>
  <si>
    <t>ANKAMALL MIGROS AKKÖPRÜ MEVKI EMNIYET SARAYI YANI ANKARA YENIMAHALLE NO:2/</t>
  </si>
  <si>
    <t>AFKO METAL TARIM MAKİNALARILİMİTED ŞİRKETİ</t>
  </si>
  <si>
    <t>AFKO METAL TARIM MAKİNALARI LTD. ŞTİ.</t>
  </si>
  <si>
    <t>1493225-BCC-AFKO METAL TARIM MAKİNALARI LTD. ŞTİ.</t>
  </si>
  <si>
    <t>98284e92-3987-42cd-9b65-c2bce36574d8</t>
  </si>
  <si>
    <t xml:space="preserve">45622010114932250062675000 </t>
  </si>
  <si>
    <t>AFKO METAL SARAY MAH. 642.CAD. ANKARA KAHRAMANKAZAN NO:8/</t>
  </si>
  <si>
    <t>TAV İç Anadolu Bölge Güvenlik Koordinatörlüğü</t>
  </si>
  <si>
    <t>1493063-GD-TAV ÖZEL GÜVENLİK HİZ.A.Ş.- HOLİDAY INN OTEL-537</t>
  </si>
  <si>
    <t>d2ffb560-fedd-477e-af8c-776ce136c12b</t>
  </si>
  <si>
    <t>48001010114930630062710000</t>
  </si>
  <si>
    <t>BALIKHİSAR MAH. ÖZAL BULVARI ANKARA AKYURT NO:351/32A/HOLİDAY'INN</t>
  </si>
  <si>
    <t>NETLOG LOJİSTİK HİZ. A.Ş.KAHRAMANKAZAN ANKARA</t>
  </si>
  <si>
    <t>NETLOG LOJİSTİK HİZMETLERİ A.Ş. K.KAZAN</t>
  </si>
  <si>
    <t>1493290-SAV-NETLOG LOJİSTİK HİZMETLERİ A.Ş. K.KAZAN</t>
  </si>
  <si>
    <t>6492a5d9-4a7f-4d7c-b31e-c247619e14db</t>
  </si>
  <si>
    <t>48001010114932900062643000</t>
  </si>
  <si>
    <t>NETLOG__SARAY MAH. ÇİNİCİ CAD. ANKARA KAHRAMANKAZAN NO:9/1-2-3-4-5/</t>
  </si>
  <si>
    <t>ADHOC TEKNOLOJİ ANONİM ŞİRKETİ</t>
  </si>
  <si>
    <t>ADHOC TEKNOLOJİ A.Ş.</t>
  </si>
  <si>
    <t>1327785-GD-ADHOC TEKNOLOJİ A.Ş.</t>
  </si>
  <si>
    <t>e6605fee-ff97-4847-a768-60a312a16a11</t>
  </si>
  <si>
    <t>26201020213277850060720000</t>
  </si>
  <si>
    <t>Üniversiteler Mahallesi, 1605. Cad. Bina No:3/1, E Blok, No:101, 06800 Çankaya/Ankara</t>
  </si>
  <si>
    <t>DATAMİNE BİLİŞİM ANONİM ŞİRKETİ</t>
  </si>
  <si>
    <t>DATAMİNE BİLİŞİM A.Ş.</t>
  </si>
  <si>
    <t>1361715-GD-DATAMİNE BİLİŞİM A.Ş.</t>
  </si>
  <si>
    <t>90a4c25b-e1be-407f-bdca-4314d4fcead4</t>
  </si>
  <si>
    <t>26201020213617150060797000</t>
  </si>
  <si>
    <t>BENEFİTS DANIŞMANLIK VE EĞİTİM HİZMETLERİ LTD.ŞT.</t>
  </si>
  <si>
    <t>BENEFİTS DANIŞMANLIK VE EĞİTİM HİZ. LTD.ŞT.</t>
  </si>
  <si>
    <t>1240430-GD-BENEFİTS DANIŞMANLIK VE EĞİTİM HİZ. LTD.ŞT.</t>
  </si>
  <si>
    <t>58f372a2-2314-404d-89b3-254ccde4c17a</t>
  </si>
  <si>
    <t>27022020212404300060762000</t>
  </si>
  <si>
    <t>KIZILIRMAK MAH. DUMLUPINAR BULV. ANKARA ÇANKAYA NO:9-A/240</t>
  </si>
  <si>
    <t>BNCOOL MÜHENDİSLİK LTD. ŞTİ.</t>
  </si>
  <si>
    <t>1289886-GD-BNCOOL MÜHENDİSLİK LTD. ŞTİ.</t>
  </si>
  <si>
    <t>950eeea9-e5fd-488e-a4b8-ea406d3c4702</t>
  </si>
  <si>
    <t>26.20.01</t>
  </si>
  <si>
    <t>22620020212898860060748000</t>
  </si>
  <si>
    <t>ARDİN MÜZE VE SERGİ TEKNOLOJİLERİ TİC. LTD. ŞTİ.</t>
  </si>
  <si>
    <t>1330352-GD-ARDİN MÜZE VE SERGİ TEKNOLOJİLERİ TİC. LTD. ŞTİ.</t>
  </si>
  <si>
    <t>9a7edb8c-60e9-4e7d-a70e-9c1f05ea7a89</t>
  </si>
  <si>
    <t>26201020213303520060765000</t>
  </si>
  <si>
    <t>BİLKENT CYBERPARK VAKIF BİNASI ÜNİVERSİTELER MAHALLESİ 1605. CAD. NO:3/108-102</t>
  </si>
  <si>
    <t>ANCRYA YAZILIM / BERK SAVİ</t>
  </si>
  <si>
    <t>1396514-GD-ANCRYA YAZILIM / BERK SAVİ</t>
  </si>
  <si>
    <t>b06274bf-e124-4a79-9be9-58c0b3c8dced</t>
  </si>
  <si>
    <t>26201020213965140060773000</t>
  </si>
  <si>
    <t>EKOM ELEKTRİK ELEKTRONİK SANAYİ VE TİC. A.Ş.</t>
  </si>
  <si>
    <t>1246236-GD-EKOM ELEKTRİK ELEKTRONİK SANAYİ VE TİC. A.Ş.</t>
  </si>
  <si>
    <t>30d629b7-297d-4875-af04-b2afc98db7e9</t>
  </si>
  <si>
    <t>46.52.02</t>
  </si>
  <si>
    <t>24652020212462360060748000</t>
  </si>
  <si>
    <t>MİGROS TİCARET A.Ş. ANKARAYENİMAHALLE MAĞAZALARI</t>
  </si>
  <si>
    <t>MİGROS TİCARET A.Ş.-ANKARA ALIŞVERİŞ MİG</t>
  </si>
  <si>
    <t>1475167-SAV-MİGROS TİCARET A.Ş.-ANKARA ALIŞVERİŞ MİG</t>
  </si>
  <si>
    <t>f040c99b-332d-41cb-ad14-7bd65ce080e5</t>
  </si>
  <si>
    <t>Gazi, Konya Devlet Yolu, Mevlana Blv. No:2, 06560 Yenimahalle/Ankara</t>
  </si>
  <si>
    <t>TEPE SERVİS-SOTTE SAĞLIKMPL KEÇİÖREN HAST.-ANKARA</t>
  </si>
  <si>
    <t>MP ANKARA KEÇİÖREN TEMİZLİK HİZMETİ</t>
  </si>
  <si>
    <t>1347748-SER-MP ANKARA KEÇİÖREN TEMİZLİK HİZMETİ</t>
  </si>
  <si>
    <t>0473a3f3-dafb-40f6-847b-4214f578d998</t>
  </si>
  <si>
    <t>28610010113477480062301001</t>
  </si>
  <si>
    <t>KALABA MAH. 30 SK. ANKARA KEÇİÖREN NO:5/</t>
  </si>
  <si>
    <t>TEPE SERVİS-TOYANOTOMOTİV TEMİZLİK HİZMETİ ANKA</t>
  </si>
  <si>
    <t>TOYAN OTOMOTİV TEMİZLİK HİZMETİ</t>
  </si>
  <si>
    <t>1400364-SER-TOYAN OTOMOTİV TEMİZLİK HİZMETİ</t>
  </si>
  <si>
    <t>ebe7b04e-d7df-4095-b1a8-6a1fdc54062e</t>
  </si>
  <si>
    <t>48121020214003640060743000</t>
  </si>
  <si>
    <t>ÇETİN EMEÇ BULV TOYAN OTOMOTİV SAN VE TİC.AŞ.TEMİZLİK HİZMETİ ANKARA ÇANKAYA NO:/</t>
  </si>
  <si>
    <t>NETLOG LOJİSTİK HİZMETLERİA.Ş.YENİMAHALLE ANKARA</t>
  </si>
  <si>
    <t>NETLOG LOJİSTİK HİZMETLERİ A.Ş. DEPO BİN</t>
  </si>
  <si>
    <t>1493419-SAV-NETLOG LOJİSTİK HİZMETLERİ A.Ş. DEPO BİN</t>
  </si>
  <si>
    <t>70ed5bc2-d9d2-4b07-be75-21ec9df413e1</t>
  </si>
  <si>
    <t>48001010114934190062175000</t>
  </si>
  <si>
    <t>NETLOG__SUSUZ MAH. 3781 SK. ANKARA YENİMAHALLE NO:1/</t>
  </si>
  <si>
    <t>MİGROS TİCARET A.Ş ANKARAYAKIN MAĞAZA DAĞ. MERK.</t>
  </si>
  <si>
    <t>MİGROS TİCARET A.Ş. ANKARA YAKIN MAĞ.DAĞ.MER.</t>
  </si>
  <si>
    <t>1494138-SAV-MİGROS TİCARET A.Ş. ANKARA YAKIN MAĞ.DAĞ.MER.</t>
  </si>
  <si>
    <t>aebaf74a-5e6e-4ed0-8f6b-fac72a4229ee</t>
  </si>
  <si>
    <t>48001010114941380062518000</t>
  </si>
  <si>
    <t>MİGROS SİNCAN__ALCI OSB 2026. CADDE ANKARA SİNCAN NO:19/-</t>
  </si>
  <si>
    <t>EBRİL KELEŞ</t>
  </si>
  <si>
    <t>ANKUTSAN KUTU SAN.OLUKLU MUK. TİC. A.Ş. ANKARA</t>
  </si>
  <si>
    <t>ANKUTSAN ANTALYA KUTU SAN.OLUKLU KAĞIT TİC. A.Ş.</t>
  </si>
  <si>
    <t>1494366-SAV-ANKUTSAN ANTALYA KUTU SAN.OLUKLU KAĞIT TİC. A.Ş.</t>
  </si>
  <si>
    <t>dc6aaa3f-df65-4e42-9609-633769cff8ce</t>
  </si>
  <si>
    <t>48001010114943660062552000</t>
  </si>
  <si>
    <t>TEPE SERVİSKART-REC İNŞ.TENİS KORT PROJESİ ANKARA</t>
  </si>
  <si>
    <t>REC ANKARA YENİMAHALLE DANIŞMA HZ.</t>
  </si>
  <si>
    <t>1493514-KRT-REC ANKARA YENİMAHALLE DANIŞMA HZ.</t>
  </si>
  <si>
    <t>29974eff-1822-46ca-acee-47e7f57362ef</t>
  </si>
  <si>
    <t>47020010114935140062173000</t>
  </si>
  <si>
    <t>ÇAMLICA MAH. 222. CADDE REC ULUSLARARI İNŞAAT AŞ ANKARA YENİMAHALLE NO:13798 ADA 6 PARSEL/</t>
  </si>
  <si>
    <t>TALİP AYHAN</t>
  </si>
  <si>
    <t>TAV ÖZEL GÜVENLIK ROMANYA BYKLÇ.-553</t>
  </si>
  <si>
    <t>1400997-GD-TAV ÖZEL GÜVENLİK HİZ.A.Ş.-ROMANYA BÜYÜKELÇİLİĞİ</t>
  </si>
  <si>
    <t>dd0a39bb-5d77-420f-88aa-eb6f62ba9a15</t>
  </si>
  <si>
    <t>48001020214009970060794000</t>
  </si>
  <si>
    <t>GAZIOSMAN PASA KIZKULESI SOK. ROMANYA BÜYÜKELÇILIGI ANKARA ÇANKAYA NO:7/ROMANYA BYKLÇ.</t>
  </si>
  <si>
    <t>HARITAEVI HAVACILIK MÜHENDISLIK ANONIM SIRKETI</t>
  </si>
  <si>
    <t>1192436-GD-HARITAEVI HAVACILIK MÜHENDISLIK A.Ş.</t>
  </si>
  <si>
    <t>6ef09cee-0319-4ebb-b2eb-831c0d224eb3</t>
  </si>
  <si>
    <t>71.12.01</t>
  </si>
  <si>
    <t>27112020211924360060783000</t>
  </si>
  <si>
    <t>MUSTAFA KEMAL MAHALLESI 2118 CADDE ANKARA ÇANKAYA NO:4/A 14</t>
  </si>
  <si>
    <t>TAV ÖZEL GÜVENLİK HİZMETLERİ A.Ş SERA</t>
  </si>
  <si>
    <t>1442182-GD-TAV ÖZEL GÜVENLİK HİZMETLERİ A.Ş SERA</t>
  </si>
  <si>
    <t>4bad966a-2c36-4a4b-be6f-2b7550cb5a05</t>
  </si>
  <si>
    <t>44100010114421820060854003</t>
  </si>
  <si>
    <t>40.10786947874421</t>
  </si>
  <si>
    <t>32.988743280783595</t>
  </si>
  <si>
    <t>ESENBOĞA HAVALİMANI ANKARA</t>
  </si>
  <si>
    <t>MİGROS TİCARET A.Ş.-ANKARA ANSERA MİGROS</t>
  </si>
  <si>
    <t>1475167-SAV-MİGROS TİCARET A.Ş.-ANKARA ANSERA MİGROS</t>
  </si>
  <si>
    <t>95ef52ca-375d-4125-ab60-b10636cf549d</t>
  </si>
  <si>
    <t>SHAYA KAHVE SAN. TİC. A.Ş.KIRIKKALE</t>
  </si>
  <si>
    <t>1041197-SAV-SHAYA KAHVE SAN. VE TİC. A.Ş. KIRIKKALE</t>
  </si>
  <si>
    <t>1e3faab5-ff1e-428c-a7ac-ffd49e75ca41</t>
  </si>
  <si>
    <t>48001010110411970710660000</t>
  </si>
  <si>
    <t>GÖKHAN OLCAY TÜRKAN</t>
  </si>
  <si>
    <t>MİGROS TİCARET A.Ş.-ANKARA BİLKENT 5M MA</t>
  </si>
  <si>
    <t>1475167-SAV-MİGROS TİCARET A.Ş.-ANKARA BİLKENT 5M MA</t>
  </si>
  <si>
    <t>8030ca34-38bf-4316-b51e-5d1c4e275a75</t>
  </si>
  <si>
    <t>MLP SAĞLIK HİZMETLERİ A.Ş.İNCEK ANKARA</t>
  </si>
  <si>
    <t>MLP SAĞLIK HİZ. A.Ş. BEYTEPE ŞUBESİ ÖZEL</t>
  </si>
  <si>
    <t>1066412-SAV-MLP SAĞLIK HİZ. A.Ş. BEYTEPE ŞUBESİ ÖZEL</t>
  </si>
  <si>
    <t>37874a4f-b46b-4b61-92b9-45a6235bc572</t>
  </si>
  <si>
    <t>28610020210664120062262001</t>
  </si>
  <si>
    <t>OSTİM TEKNOPARK TEK. GEL.BÖLG. YÖN.A.Ş./ANKARA</t>
  </si>
  <si>
    <t>OSTİM TEKNOPARK TEK. GELİŞTİRME BÖL. YÖNETİCİ A.Ş. OFİM</t>
  </si>
  <si>
    <t>1476259-SAV-OSTİM TEKNOPARK TEK. GELİŞTİRME BÖL. YÖNETİCİ A.Ş. OFİM</t>
  </si>
  <si>
    <t>62cecadd-d2f5-4ee9-b2ae-591cc0bd9d34</t>
  </si>
  <si>
    <t>48001010114762590062184000</t>
  </si>
  <si>
    <t>OSTIM TEKNOPARK__OSTIM OSB MAH. CEVAT DÜNDAR CAD. ANKARA YENIMAHALLE NO:1/1/1</t>
  </si>
  <si>
    <t>ENERJİSA MÜŞTERİ ÇÖZÜMLERİA.Ş. GES ÇANKIRI</t>
  </si>
  <si>
    <t>ENERJİSA MÜŞTERİ ÇÖZÜMLERİ A.Ş. (GÜNEŞ E</t>
  </si>
  <si>
    <t>1028072-SAV-ENERJİSA MÜŞTERİ ÇÖZÜMLERİ A.Ş. (GÜNEŞ E</t>
  </si>
  <si>
    <t>19f6c5c4-2267-4519-b91e-28cc6001c91c</t>
  </si>
  <si>
    <t>48001010110280720180176000</t>
  </si>
  <si>
    <t>TEPE SERVİS-PARK JOVEN BİLKENTKONUT TEKNİK ANKARA</t>
  </si>
  <si>
    <t>PARK JOVEN SİTE YÖNETİM HİZMETİ</t>
  </si>
  <si>
    <t>1402612-SER-PARK JOVEN SİTE YÖNETİM HİZMETİ</t>
  </si>
  <si>
    <t>1cb09eaf-01a8-4cba-8e0c-fa0d924f4f22</t>
  </si>
  <si>
    <t>44321020214026120060760000</t>
  </si>
  <si>
    <t>TEPE SERVİS-PARK JOVEN BİLKENTBAHÇE BAKIM ANKARA</t>
  </si>
  <si>
    <t>1402614-SER-PARK JOVEN SİTE YÖNETİM HİZMETİ</t>
  </si>
  <si>
    <t>414f4c6b-6eb9-4514-a054-759f4f0c631d</t>
  </si>
  <si>
    <t>81.30.06</t>
  </si>
  <si>
    <t>48130020214026140060762000</t>
  </si>
  <si>
    <t>TEPE SERVİS-MARUBENİ DAĞ. VESERVİS A.Ş. ANKARA</t>
  </si>
  <si>
    <t>MARUBENİ - ANKARA ATM SERVİS TEM. HİZ.</t>
  </si>
  <si>
    <t>1497641-SER-MARUBENİ - ANKARA ATM SERVİS TEM. HİZ.</t>
  </si>
  <si>
    <t>a0adcac0-7ccc-4e5e-9e98-7eaf39692022</t>
  </si>
  <si>
    <t>48121010114976410062129000</t>
  </si>
  <si>
    <t>OSTİM TEKNOPARK TEK. GELİŞTİRME BÖL. YÖNETİCİ A.Ş. TURKUAZ</t>
  </si>
  <si>
    <t>1476259-SAV-OSTİM TEKNOPARK TEK. GELİŞTİRME BÖL. YÖNETİCİ A.Ş. TURKUAZ</t>
  </si>
  <si>
    <t>f1dd1835-cde1-4d09-a682-191ba6e2fb1c</t>
  </si>
  <si>
    <t>BİLMARKET GIDA VE SANAYİ A.Ş.</t>
  </si>
  <si>
    <t>BİLMARKET GIDA VE SAN. TİC. A.Ş.</t>
  </si>
  <si>
    <t>1383152-SAV-BİLMARKET GIDA VE SAN. TİC. A.Ş.</t>
  </si>
  <si>
    <t>b63d7715-1b5b-4a49-a645-d8854baa15cf</t>
  </si>
  <si>
    <t>48001020213831520060797000</t>
  </si>
  <si>
    <t>TEPE SERVİS-OBSS TEKNOLOJİ A.ŞANKARA</t>
  </si>
  <si>
    <t>OBSS TEKNOLOJİ ANKARA TEMİZLİK HİZMETİ</t>
  </si>
  <si>
    <t>1402692-SER-OBSS TEKNOLOJİ ANKARA TEMİZLİK HİZMETİ</t>
  </si>
  <si>
    <t>db6fe2a5-43cc-445b-a32f-7b1464b49726</t>
  </si>
  <si>
    <t>48121020214026920060743000</t>
  </si>
  <si>
    <t>TEPE SERVİS-METEKSAN MATBAAMALIKÖY ANKARA</t>
  </si>
  <si>
    <t>METEKSAN MATBAA TEMELLİ TEMİZLİK HİZMETİ</t>
  </si>
  <si>
    <t>1495668-SER-METEKSAN MATBAA TEMELLİ TEMİZLİK HİZMETİ</t>
  </si>
  <si>
    <t>111f8bbd-b9ec-4891-a916-89f87bdca7b3</t>
  </si>
  <si>
    <t>48121010114956680062593000</t>
  </si>
  <si>
    <t>Ofises Kurumsal Çözümler Limited Şirketi</t>
  </si>
  <si>
    <t>1328098-GD-OFİSES KURUMSAL ÇÖZÜMLER LTD.ŞTİ.</t>
  </si>
  <si>
    <t>14df1d26-dd2e-47e6-900d-116af3e523a6</t>
  </si>
  <si>
    <t>46.18.01</t>
  </si>
  <si>
    <t>24618020213280980060742000</t>
  </si>
  <si>
    <t>C TECH BILISIM TEKNOLOJILERI SANAYI VE TICARET ANONIM SIRKETI</t>
  </si>
  <si>
    <t>C TECH BILISIM TEKNOLOJILERI</t>
  </si>
  <si>
    <t>1190841-GD-C TECH BILISIM TEKNOLOJILERI</t>
  </si>
  <si>
    <t>a7effb0c-b2e1-4095-b911-f0911296b29a</t>
  </si>
  <si>
    <t>26210020211908410060740000</t>
  </si>
  <si>
    <t>ATAMA ONAYI BEKLİYOR</t>
  </si>
  <si>
    <t>BORDO YAZILIM</t>
  </si>
  <si>
    <t>1202603-GD-Bordo Yazılım</t>
  </si>
  <si>
    <t>6111e156-67fc-42fa-9909-6fbae784b250</t>
  </si>
  <si>
    <t>26201020212026030060765000</t>
  </si>
  <si>
    <t>OSTİM TEKNOPARK TEK. GELİŞTİRME BÖL. YÖNETİCİ A.Ş. DÜNDAR</t>
  </si>
  <si>
    <t>1476259-SAV-OSTİM TEKNOPARK TEK. GELİŞTİRME BÖL. YÖNETİCİ A.Ş. DÜNDAR</t>
  </si>
  <si>
    <t>597034b2-5098-4f43-b5e4-9406679c246e</t>
  </si>
  <si>
    <t>ADA MATBAACILIK YAYINCILIKSAN. VE TİC. LD. ŞTİ.</t>
  </si>
  <si>
    <t>ADA MATBAACILIK-TEMELLİ</t>
  </si>
  <si>
    <t>1484510-BCC-ADA MATBAACILIK-TEMELLİ</t>
  </si>
  <si>
    <t>30afab0b-fcaf-4dba-8e50-b16429f2c849</t>
  </si>
  <si>
    <t>45622010114845100062590000</t>
  </si>
  <si>
    <t>ADA MATBAA AHI EVRAN OSB MAH. ANADOLU CAD. ANKARA SINCAN NO:4/-</t>
  </si>
  <si>
    <t>ADA MATBAACILIK-SİNCAN</t>
  </si>
  <si>
    <t>1484510-BCC-ADA MATBAACILIK-SİNCAN</t>
  </si>
  <si>
    <t>76447661-9380-4bc5-a781-f6f0a02a125e</t>
  </si>
  <si>
    <t>HALK YATIRIM MENKUL DEĞERLER ANONİM ŞİRKETİ</t>
  </si>
  <si>
    <t>HALK YATIRIM MENKUL DEĞERLER A.Ş.</t>
  </si>
  <si>
    <t>1073268-GD-HALK YATIRIM MENKUL DEĞERLER A.Ş.</t>
  </si>
  <si>
    <t>269702a8-cd3d-4bff-a688-da11b73ca5a0</t>
  </si>
  <si>
    <t>66.12.01</t>
  </si>
  <si>
    <t>26612020210732680060731000</t>
  </si>
  <si>
    <t>GAZİOSMANPAŞA MAHALLESİ KENNEDY CADDESİ ANKARA ÇANKAYA NO:155/0</t>
  </si>
  <si>
    <t>HALK YATIRIM MENKUL DEĞERLER A.Ş. BAŞKENT</t>
  </si>
  <si>
    <t>1350937-GD-HALK YATIRIM MENKUL DEĞERLER A.Ş. BAŞKENT</t>
  </si>
  <si>
    <t>d86786e8-f74e-4fb1-89ef-e185bb39660a</t>
  </si>
  <si>
    <t>66.02.01</t>
  </si>
  <si>
    <t>26612020213509370060786000</t>
  </si>
  <si>
    <t>KIZILIRMAK MAH. DUMLUPINAR BULVARI ANKARA ÇANKAYA NO:A BLOK 9A/309</t>
  </si>
  <si>
    <t>GALA ÇELİK MAMULLERİ ÜRETİM İNŞAAT SANAYİ TİCARET LİMİTED Şİ</t>
  </si>
  <si>
    <t>GALA ÇELİK MAMULLERİ İNŞ.SAN.LTD.</t>
  </si>
  <si>
    <t>1498999-BCC-GALA ÇELİK MAMULLERİ İNŞ.SAN.LTD.</t>
  </si>
  <si>
    <t>9775e7f0-298b-4064-bfb1-a01ace973af2</t>
  </si>
  <si>
    <t>45622010114989990062629000</t>
  </si>
  <si>
    <t>ANKARA MEDİPOL ÜNİVERSİTESİ TEM. HİZM.</t>
  </si>
  <si>
    <t>1409284-SER-ANKARA MEDİPOL ÜNİVERSİTESİ TEM. HİZM.</t>
  </si>
  <si>
    <t>6691da33-e23c-4c63-85d6-d89d1eb8f2bb</t>
  </si>
  <si>
    <t>48121010114092840060239000</t>
  </si>
  <si>
    <t>39.935752</t>
  </si>
  <si>
    <t>32.842909</t>
  </si>
  <si>
    <t>HACIBAYRAM MAH.TALATPAŞA BULV.NO:2</t>
  </si>
  <si>
    <t>TAV Özel Güvenlik Hizmetleri A.Ş. MAİDAN-548</t>
  </si>
  <si>
    <t>1403051-GD-TAV-MAİDAN-548</t>
  </si>
  <si>
    <t>48001020214030510060714000</t>
  </si>
  <si>
    <t>Mustafa Kemal Mah. 2118 Cadde No : 4-A 171 Çankaya /Ankara</t>
  </si>
  <si>
    <t>TAV Aeroser Ent. Yön. Des. Hiz. A.Ş. MAİDAN TES.YÖN.-549</t>
  </si>
  <si>
    <t>1403052-GD-AEROSER ENTEGRE-MAİDAN TES.YÖN.-549</t>
  </si>
  <si>
    <t>48110020214030520060715000</t>
  </si>
  <si>
    <t>TAV Özel Güvenlik Hizmetleri A.Ş. İTALYA BYKLÇ.-555</t>
  </si>
  <si>
    <t>1402540-GD-TAV-İTALYA BYKLÇ.-555</t>
  </si>
  <si>
    <t>48001020214025400060785000</t>
  </si>
  <si>
    <t>BİLETORA TEKNOLOJİ ÇAĞRI MERKEZİ HİZMETİ</t>
  </si>
  <si>
    <t>1203356-SER-BİLETORA TEKNOLOJİ ÇAĞRI MERKEZİ HİZMETİ</t>
  </si>
  <si>
    <t>190882ca-ea1e-47d4-a255-68a6fb0f42e5</t>
  </si>
  <si>
    <t>TEPE SERVİS VE YÖNETİM ANONİM ŞİRKETİ</t>
  </si>
  <si>
    <t>TEPE SERVİS-KOZA ALTINİŞLETMELERİ A.Ş. ANKARA</t>
  </si>
  <si>
    <t>1498820-SER-KOZA ALTIN BAHÇE BAKIM HİZMETİ</t>
  </si>
  <si>
    <t>1fa04df5-ed00-4212-be4a-651d84870813</t>
  </si>
  <si>
    <t>81.30.90</t>
  </si>
  <si>
    <t>48130010114988200062144000</t>
  </si>
  <si>
    <t>TETA MÜHENDİSLİK SAN. VE TİC.A.Ş</t>
  </si>
  <si>
    <t>TETA MÜHENDİSLİK SAN. TİC. AŞ.</t>
  </si>
  <si>
    <t>1498028-BCC-TETA MÜHENDİSLİK SAN. TİC. AŞ.</t>
  </si>
  <si>
    <t>8f11fa38-2e2e-4659-abb9-b390d33dc9a2</t>
  </si>
  <si>
    <t>45622010114980280062728000</t>
  </si>
  <si>
    <t>MASS MAKİNA SANAYİ İNŞAAT VE TİCARET ANONİM ŞİRKETİ</t>
  </si>
  <si>
    <t>1500189-BCC-MASS MAKİNA SANAYİ İNŞAAT VE TİC. A.Ş.</t>
  </si>
  <si>
    <t>45622010115001890062555000</t>
  </si>
  <si>
    <t>METEKSAN SAVUNMA SANAYİİ ANONİM ŞİRKETİ DEPO</t>
  </si>
  <si>
    <t>1404729-HLD-METEKSAN SAVUNMA DEPO</t>
  </si>
  <si>
    <t>22651020214047290060743000</t>
  </si>
  <si>
    <t>ÜNİVERSİTELER MAH. MUSTAFA TAYYARCAN CAD. ANKARA ÇANKAYA NO:5/5 BİLKENT ÇANKAYA ANKARA</t>
  </si>
  <si>
    <t>AGESA SİGORTA</t>
  </si>
  <si>
    <t>1383926-GD-AHE ANKARA</t>
  </si>
  <si>
    <t>26622020213839260062195000</t>
  </si>
  <si>
    <t>ANKARA UZAY VE HAVACILIKİHTİSAS OSB KAHRAMANKAZAN</t>
  </si>
  <si>
    <t>ANKARA UZAY VE HAVACILIK İHTİSAS OSB</t>
  </si>
  <si>
    <t>1499798-SAV-ANKARA UZAY VE HAVACILIK İHTİSAS OSB</t>
  </si>
  <si>
    <t>650dd7f6-6e37-4b73-a42a-f737aaea03ff</t>
  </si>
  <si>
    <t>48001010114997980062652000</t>
  </si>
  <si>
    <t>TEPE SERVİS-VEGA TES YÖN İNŞTİC AŞ DANIŞMA ANKARA</t>
  </si>
  <si>
    <t>VEGA TESİS DANIŞMA HİZMETİ</t>
  </si>
  <si>
    <t>1404974-SER-VEGA TESİS DANIŞMA HİZMETİ</t>
  </si>
  <si>
    <t>d45f4505-ce1b-4b95-8d6b-b76ff42161ea</t>
  </si>
  <si>
    <t>47020020214049740060794000</t>
  </si>
  <si>
    <t>TEPE SERVİS-VEGA TES YÖNİN TİC AŞ TEMİZLİK ANKARA</t>
  </si>
  <si>
    <t>VEGA TESİS TEMİZLİK HİZMETİ</t>
  </si>
  <si>
    <t>1404973-SER-VEGA TESİS TEMİZLİK HİZMETİ</t>
  </si>
  <si>
    <t>4900874f-5121-41db-9c71-f7631d072f83</t>
  </si>
  <si>
    <t>48121020214049730060793000</t>
  </si>
  <si>
    <t>FERNAS İNŞAAT A.Ş. ANKARA</t>
  </si>
  <si>
    <t>FERNAS İNŞAAT A.Ş. ANKARA-KIRIKKALE-DELİCE OTOYOL</t>
  </si>
  <si>
    <t>1404408-SAV-FERNAS İNŞAAT A.Ş. ANKARA-KIRIKKALE-DELİCE OTOYOL</t>
  </si>
  <si>
    <t>0caeec8c-a8ca-4139-8f7c-ce0fc2b05a97</t>
  </si>
  <si>
    <t>48001020214044080062413000</t>
  </si>
  <si>
    <t>TEPE SERVİS - TFKB AKSARAY İL</t>
  </si>
  <si>
    <t>TFKB AKSARAY/AKSARAY ŞUBESİ TEMİZLİK HİZ</t>
  </si>
  <si>
    <t>1018751-SER-TFKB AKSARAY/AKSARAY ŞUBESİ TEMİZLİK HİZ</t>
  </si>
  <si>
    <t>d270b511-039c-4755-acaa-a36ec66632e4</t>
  </si>
  <si>
    <t>48121010110187510680184000</t>
  </si>
  <si>
    <t>Taşpazar, Ankara Cd. No: 7/A-B, 68100 Aksaray Merkez/Aksaray</t>
  </si>
  <si>
    <t>GÜLTEKİN TERCANLI</t>
  </si>
  <si>
    <t>TEPE SERVİS - TFKB ÇANKAYA</t>
  </si>
  <si>
    <t>TFKB MAMAK/ANKARA ŞUBESİ TEMİZLİK HİZMET</t>
  </si>
  <si>
    <t>1194171-SER-TFKB BALGAT TİCARİ/ANKARA ŞUBESİ TEM HİZ</t>
  </si>
  <si>
    <t>09c9e350-ee7b-45fe-a521-39b7e5221b4c</t>
  </si>
  <si>
    <t>48121020211941710060772000</t>
  </si>
  <si>
    <t>Oğuzlar mah.Ceyhun Atuf Kansu Caddesi No:92/A</t>
  </si>
  <si>
    <t>TFKB ANKARA/ANKARA ŞUBESİ TEMİZLİK HİZME</t>
  </si>
  <si>
    <t>1194171-SER-TFKB ANKARA/ANKARA ŞUBESİ TEMİZLİK HİZME</t>
  </si>
  <si>
    <t>fef6b6c4-abca-41fe-9679-7772bbe24652</t>
  </si>
  <si>
    <t>Fidanlık Mah. Ziya Gökalp Cad. No: 21/A</t>
  </si>
  <si>
    <t>TFKB BALGAT/ANKARA ŞUBESİ TEMİZLİK HİZME</t>
  </si>
  <si>
    <t>1194171-SER-TFKB BALGAT/ANKARA ŞUBESİ TEMİZLİK HİZME</t>
  </si>
  <si>
    <t>b11350c1-38ec-4d2b-9734-17763d624cc2</t>
  </si>
  <si>
    <t>Ceyhun Atuf Kansu Cad. No:106/6 Başkent Plaza,</t>
  </si>
  <si>
    <t>TFKB BAŞKENT KURUMSAL ŞUBESİ TEMİZLİK Hİ</t>
  </si>
  <si>
    <t>1194171-SER-TFKB BAŞKENT KURUMSAL ŞUBESİ TEMİZLİK Hİ</t>
  </si>
  <si>
    <t>6c148e42-f6f3-45c7-a382-54d1176660b1</t>
  </si>
  <si>
    <t>Hilal Mah. Sukarno Cd. Milennium Bank Apt/Blok, Dış Kapı No:3 İç Kapı No:3 Çankaya-Ankara</t>
  </si>
  <si>
    <t>TFKB ÇANKAYA/ANKARA ŞUBESİ TEMİZLİK HİZM</t>
  </si>
  <si>
    <t>1194171-SER-TFKB ÇANKAYA/ANKARA ŞUBESİ TEMİZLİK HİZM</t>
  </si>
  <si>
    <t>8e1c1f4d-4f96-4ac4-9118-5a5589688a08</t>
  </si>
  <si>
    <t>Güzeltepe Mah .Hoşdere Cad. No:188  Çankaya /Ankara</t>
  </si>
  <si>
    <t>TFKB ÇUKURAMBAR/ANKARA ŞUBESİ TEMİZLİK H</t>
  </si>
  <si>
    <t>1194171-SER-TFKB ÇUKURAMBAR/ANKARA ŞUBESİ TEMİZLİK H</t>
  </si>
  <si>
    <t>586913e3-f6cf-4d51-a7c7-c71e9fce7f53</t>
  </si>
  <si>
    <t>Çukurambar Mah. 1425 Cad. No:26/ A</t>
  </si>
  <si>
    <t>TFKB KIZILAY/ANKARA ŞUBESİ TEMİZLİK HİZM</t>
  </si>
  <si>
    <t>1194171-SER-TFKB KIZILAY/ANKARA ŞUBESİ TEMİZLİK HİZM</t>
  </si>
  <si>
    <t>459c8883-3077-4e8e-b0e5-a2bd0cec90e6</t>
  </si>
  <si>
    <t>Kızılay Mahallesi Atatürk Bulvarı No:60/A</t>
  </si>
  <si>
    <t>TFKB YILDIZ/ANKARA ŞUBESİ TEMİZLİK HİZME</t>
  </si>
  <si>
    <t>1194171-SER-TFKB YILDIZ/ANKARA ŞUBESİ TEMİZLİK HİZME</t>
  </si>
  <si>
    <t>59ce47a0-d788-4e7d-ba2f-105b6b023841</t>
  </si>
  <si>
    <t>Hilal Mah. Turan Güneş Bulvarı No:66/A Çankaya/Ankara</t>
  </si>
  <si>
    <t>TEPE SERVİS - TFKB KEÇİÖREN ANKARA</t>
  </si>
  <si>
    <t>TFKB ETLİK/ANKARA ŞUBESİ TEMİZLİK HİZMET</t>
  </si>
  <si>
    <t>1238414-SER-TFKB ETLİK/ANKARA ŞUBESİ TEMİZLİK HİZMET</t>
  </si>
  <si>
    <t>164171e1-0c3a-4ece-a93f-5548cc74d333</t>
  </si>
  <si>
    <t>48121010112384140062383000</t>
  </si>
  <si>
    <t>İncirli Mahallesi Gn. Dr. Tevfik Sağlam Caddesi No:78B</t>
  </si>
  <si>
    <t>TFKB GİMAT/ANKARA ŞUBESİ TEMİZLİK HİZMET</t>
  </si>
  <si>
    <t>1238414-SER-TFKB GİMAT/ANKARA ŞUBESİ TEMİZLİK HİZMET</t>
  </si>
  <si>
    <t>5ec32adb-0b20-46c4-80e6-e415c7dfe3e6</t>
  </si>
  <si>
    <t>Macun Mah. Bağdat Cad. No:93/24-25-26-27 Gimat</t>
  </si>
  <si>
    <t>TFKB KEÇİÖREN/ANKARA ŞUBESİ TEMİZLİK HİZ</t>
  </si>
  <si>
    <t>1238414-SER-TFKB KEÇİÖREN/ANKARA ŞUBESİ TEMİZLİK HİZ</t>
  </si>
  <si>
    <t>7275317e-5121-4c02-9712-f350a7b5cfb8</t>
  </si>
  <si>
    <t>Şenlik, Kızlarpınarı Cd. No: 99/C,Keçiören/Ankara</t>
  </si>
  <si>
    <t>TFKB OSTİM/ANKARA ŞUBESİ TEMİZLİK HİZMET</t>
  </si>
  <si>
    <t>1238414-SER-TFKB OSTİM/ANKARA ŞUBESİ TEMİZLİK HİZMET</t>
  </si>
  <si>
    <t>9a69cbeb-17c9-4fcd-93db-9eb481958fd3</t>
  </si>
  <si>
    <t>Ostim Mah. 100.Yıl Bulvarı No:36</t>
  </si>
  <si>
    <t>TFKB PURSAKLAR ANKARA ŞUBESİ TEMZİLİK Hİ</t>
  </si>
  <si>
    <t>1238414-SER-TFKB PURSAKLAR ANKARA ŞUBESİ TEMZİLİK Hİ</t>
  </si>
  <si>
    <t>16df36c6-f923-4520-8eb2-5983c4d5516a</t>
  </si>
  <si>
    <t>Merkez Mah. Belediye Cad. No: 17 A/B</t>
  </si>
  <si>
    <t>TFKB SİTELER/ANKARA ŞUBESİ TEMİZLİK HİZM</t>
  </si>
  <si>
    <t>1238414-SER-TFKB SİTELER/ANKARA ŞUBESİ TEMİZLİK HİZM</t>
  </si>
  <si>
    <t>8b69d03a-3541-4ad3-9548-2ff148a9b257</t>
  </si>
  <si>
    <t>Ulubey Mah. Demirhendek Caddesi, No:64/A</t>
  </si>
  <si>
    <t>TEPE SERVİS - TFKB KIRIKKALE</t>
  </si>
  <si>
    <t>TFKB KIRIKKALE/KIRIKKALE ŞUBESİ TEMİZLİK</t>
  </si>
  <si>
    <t>1017481-SER-TFKB KIRIKKALE/KIRIKKALE ŞUBESİ TEMİZLİK</t>
  </si>
  <si>
    <t>8a77c87d-b71b-43a4-8e56-caa9e0e73800</t>
  </si>
  <si>
    <t>48121010110174810710112000</t>
  </si>
  <si>
    <t>Yeni Doğan Mahallesi Barbaros Hayrettin Cad. No:32/ A</t>
  </si>
  <si>
    <t>TEPE SERVİS - TFKB KIRŞEHİR</t>
  </si>
  <si>
    <t>TFKB KIRŞEHİR/KIRŞEHİR ŞUBESİ TEMİZLİK H</t>
  </si>
  <si>
    <t>1013683-SER-TFKB KIRŞEHİR/KIRŞEHİR ŞUBESİ TEMİZLİK H</t>
  </si>
  <si>
    <t>2d11325d-4485-4d2b-9d56-ea657f93bc0b</t>
  </si>
  <si>
    <t>48121010110136830400166000</t>
  </si>
  <si>
    <t>Kuşdilli Mahallesi Teme Cad.No:16</t>
  </si>
  <si>
    <t>TEPE SERVİS - TFKB SİNCAN</t>
  </si>
  <si>
    <t>TFKB ANKARA BÖLGE MD/ANKARA TEMZİLİK HİZ</t>
  </si>
  <si>
    <t>1237849-SER-TFKB ANKARA BÖLGE MD/ANKARA TEMZİLİK HİZ</t>
  </si>
  <si>
    <t>3ff309bc-5d2b-488f-b888-2070b9653f2b</t>
  </si>
  <si>
    <t>48121010112378490062503000</t>
  </si>
  <si>
    <t>Çankaya, atatürk bulvarı no 60 kat 6 kızılay/ankara</t>
  </si>
  <si>
    <t>TFKB ETİMESGUT ŞUBESİ</t>
  </si>
  <si>
    <t>1237849-SER-TFKB ETİMESGUT ŞUBESİ</t>
  </si>
  <si>
    <t>58ee3457-eba1-4d35-8229-753f5474647e</t>
  </si>
  <si>
    <t>Kazım Karabekir Mah. İstasyon cad. No : 45/B</t>
  </si>
  <si>
    <t>TFKB GÖLBAŞI/ANKARA ŞUBESİ TEMİZLİK HİZM</t>
  </si>
  <si>
    <t>1237849-SER-TFKB GÖLBAŞI/ANKARA ŞUBESİ TEMİZLİK HİZM</t>
  </si>
  <si>
    <t>aaaa8afa-0057-4ccc-9d46-810b4db23670</t>
  </si>
  <si>
    <t>Seğmenler Mahallesi, Ankara Caddesi No:71/1</t>
  </si>
  <si>
    <t>TFKB SİNCAN/ANKARA ŞUBESİ TEMİZLİK HİZME</t>
  </si>
  <si>
    <t>1237849-SER-TFKB SİNCAN/ANKARA ŞUBESİ TEMİZLİK HİZME</t>
  </si>
  <si>
    <t>2df1249c-085d-488e-b848-3cec7fb2af54</t>
  </si>
  <si>
    <t>Atatürk Mah. Onur Sok. No:12/A</t>
  </si>
  <si>
    <t>TEPE SERVİS - TFKB ANKARAARŞİV BİNASI AKYURT</t>
  </si>
  <si>
    <t>TFKB ANKARA ARŞİV BİNASİ TEMİZLİK HİZ.</t>
  </si>
  <si>
    <t>1478656-SER-TFKB ANKARA ARŞİV BİNASİ TEMİZLİK HİZ.</t>
  </si>
  <si>
    <t>f1ca8e94-9f0f-4a08-a8cf-b2255b03323c</t>
  </si>
  <si>
    <t>48121010114786560062756000</t>
  </si>
  <si>
    <t>Güzelhisar Mahallesi, 36. Cadde, (eski 36. Sokak) 1637 Ada 3 Parsel No:1 Akyurt/ANKARA</t>
  </si>
  <si>
    <t>TEPE SERVİS-TAV ANKARAESENBOĞA HAVALİMANI TEM.</t>
  </si>
  <si>
    <t>TAV ESENBOĞA İÇ-DIŞ HATLAR TEM. HİZ.</t>
  </si>
  <si>
    <t>1501677-SER-TAV ESENBOĞA İÇ-DIŞ HATLAR TEM. HİZ.</t>
  </si>
  <si>
    <t>86eeffc9-fc9b-4974-8bf2-20b7ea425039</t>
  </si>
  <si>
    <t>48121010115016770060888000</t>
  </si>
  <si>
    <t>Esenboğa Merkez, Özal Bulvarı, 06750 Akyurt/Çubuk/Ankara</t>
  </si>
  <si>
    <t>TEPE SERVİS-TAV ANKARAESENBOĞA HAVALİMANI TEM</t>
  </si>
  <si>
    <t>SUNEXPRESS ESENBOĞA HAVALİMANI TEM. HİZ.</t>
  </si>
  <si>
    <t>1501677-SER-SUNEXPRESS ESENBOĞA HAVALİMANI TEM. HİZ.</t>
  </si>
  <si>
    <t>a1cdb54d-1058-420a-b883-89fa799f9f8f</t>
  </si>
  <si>
    <t>AKBANK T.A.Ş. ANADOLU VERİ MERKEZİ</t>
  </si>
  <si>
    <t>1276399-SAV-AKBANK T.A.Ş. ANADOLU VERİ MERKEZİ</t>
  </si>
  <si>
    <t>cdb15b2b-01ea-41a6-a26b-406faa439209</t>
  </si>
  <si>
    <t>ASKERİ FABRİKA TERSANEİŞLETME A.Ş. ANKARA</t>
  </si>
  <si>
    <t>ASKERİ FABRİKA TERSANE İŞLETME A.Ş. (ASF</t>
  </si>
  <si>
    <t>1404661-SAV-ASKERİ FABRİKA TERSANE İŞLETME A.Ş. (ASF</t>
  </si>
  <si>
    <t>bce2e1db-b97b-4bdd-8d9a-e954f3dd906c</t>
  </si>
  <si>
    <t>48001020214046610060772000</t>
  </si>
  <si>
    <t>RSTEK ROKETSAN TEKNO. SAHAHİZ. VE TİC A.Ş. ANKARA</t>
  </si>
  <si>
    <t>RSTEK ROKETSAN TEKNOLOJİ SAHA HİZ. VE Tİ</t>
  </si>
  <si>
    <t>1501012-SAV-RSTEK ROKETSAN TEKNOLOJİ SAHA HİZ. VE Tİ</t>
  </si>
  <si>
    <t>70d8bf58-8efe-43a3-889b-084289e1b38b</t>
  </si>
  <si>
    <t>48001010115010120062105000</t>
  </si>
  <si>
    <t>TEPE SERVİS-ADİDAS SPOR MLZSAT. PAZ. VELUX ANKARA</t>
  </si>
  <si>
    <t>ADİDAS SPOR MERK ANKARA VELUX AVM</t>
  </si>
  <si>
    <t>1500488-SER-ADİDAS SPOR MERK ANKARA VELUX AVM</t>
  </si>
  <si>
    <t>31c6a7ae-db28-4100-9395-44d20eb8c4f9</t>
  </si>
  <si>
    <t>48121010115004880062163000</t>
  </si>
  <si>
    <t>TEPE SERVİS-DATAMATE YAZILIM A.Ş. ANKARA</t>
  </si>
  <si>
    <t>DATAMATE YAZILIM A.Ş. TEMİZLİK HİZMETİ</t>
  </si>
  <si>
    <t>1405306-SER-DATAMATE YAZILIM A.Ş. TEMİZLİK HİZMETİ</t>
  </si>
  <si>
    <t>6fe639c2-7137-46ee-84a5-7adef7f691e3</t>
  </si>
  <si>
    <t>48121020214053060060738000</t>
  </si>
  <si>
    <t>FERNAS İNŞAAT A.Ş. ANKARA-KIRIKKALE-DELİ</t>
  </si>
  <si>
    <t>1404408-SAV-FERNAS İNŞAAT A.Ş. ANKARA-KIRIKKALE-DELİ</t>
  </si>
  <si>
    <t>07892708-11a6-4154-81e5-f778a0bfafd2</t>
  </si>
  <si>
    <t>48001020214044080062413001</t>
  </si>
  <si>
    <t>MİGROS TİCARET A.Ş. ANKARA ŞUBESİ MÜDÜRL</t>
  </si>
  <si>
    <t>1475167-SAV-MİGROS TİCARET A.Ş. ANKARA ŞUBESİ MÜDÜRL</t>
  </si>
  <si>
    <t>c0406150-dbf2-4b31-b7ad-1681f3431048</t>
  </si>
  <si>
    <t>BOLU DAĞI İNŞ. TUR. SAN. VETİC. A.Ş.HİGHWAY AVM</t>
  </si>
  <si>
    <t>BOLUDAĞI İNŞAAT TURİZM SAN. TİC. A.Ş. (H</t>
  </si>
  <si>
    <t>1070622-SAV-BOLUDAĞI İNŞAAT TURİZM SAN. TİC. A.Ş. (H</t>
  </si>
  <si>
    <t>9ac3e49d-0dab-4842-975a-5a2eeb246ce6</t>
  </si>
  <si>
    <t>48001010110706220140130000</t>
  </si>
  <si>
    <t>ARAP TÜRK BANKASI A.Ş.</t>
  </si>
  <si>
    <t>ARAP TÜRK BANKASI A.Ş. ANKARA</t>
  </si>
  <si>
    <t>0107851-GD-ARAP TÜRK BANKASI A.Ş. ANKARA</t>
  </si>
  <si>
    <t>64.19.01</t>
  </si>
  <si>
    <t>26419020201078510060755000</t>
  </si>
  <si>
    <t>KAVAKLIDERE MAHALLESİ HAVUZLU SOKAK ANKARA ÇANKAYA NO:3/0</t>
  </si>
  <si>
    <t>JOHNSON CONTROLS KLİMA VE SOĞUTMA SERVİS SAN TİC AŞ</t>
  </si>
  <si>
    <t>JOHNSON CONTROLS KLİMA VE SOĞUTMA SERVİS SAN TİC AŞ SİNCAN</t>
  </si>
  <si>
    <t>1501402-GD-JOHNSON CONTROLS KLİMA VE SOĞUTMA SERVİS SAN TİC AŞ SİNCAN</t>
  </si>
  <si>
    <t>42825010115014020062507000</t>
  </si>
  <si>
    <t>Anadolu Osb 30 Ağustos Caddesi No:52 Maliköy, Sincan /Ankara</t>
  </si>
  <si>
    <t>NEV 201 TOPLU YAPI YÖNETİMİTEPE SERVİS ANKARA</t>
  </si>
  <si>
    <t>NEV201 TOPLU YAPI YÖNETİMİ</t>
  </si>
  <si>
    <t>1405865-SAV-NEV201 TOPLU YAPI YÖNETİMİ</t>
  </si>
  <si>
    <t>a1e00a44-3ef9-4342-8e6d-a4c007093872</t>
  </si>
  <si>
    <t>48001020214058650060715001</t>
  </si>
  <si>
    <t>55ed5497-be74-416b-811f-44f745e704e4</t>
  </si>
  <si>
    <t>TEPE SERVİS-NEV 201 TOPLUYAPI YÖNETİMİ ANKARA</t>
  </si>
  <si>
    <t>NEV 201 TOPLU YAPI YÖNETİM HİZMETİ</t>
  </si>
  <si>
    <t>1406034-SER-NEV 201 TOPLU YAPI YÖNETİM HİZMETİ</t>
  </si>
  <si>
    <t>a312c4ae-c21e-429b-afbb-9c59a08c1618</t>
  </si>
  <si>
    <t>48110020214060340060787000</t>
  </si>
  <si>
    <t>MC DONALDS</t>
  </si>
  <si>
    <t>TEMMUZDA AÇILACAK</t>
  </si>
  <si>
    <t>ESARJ ELEKTRIKLI ARAÇLAR SARJ SISTEMLERI ANONIM SIRKETI</t>
  </si>
  <si>
    <t>1390992-GD-ESARJ ELEKTRIKLI ARAÇLAR SARJ SISTEMLERI A.Ş</t>
  </si>
  <si>
    <t>23514020213909920060780000</t>
  </si>
  <si>
    <t>ÜNIVERSITELER MAH. 1606 CAD. ANKARA ÇANKAYA NO:A1 BLOK NO 4A/302 BİLKENT ANKARA</t>
  </si>
  <si>
    <t>TFKB ULUS/ANKARA ŞUBESİ TEMİZLİK HİZMETİ</t>
  </si>
  <si>
    <t>1194171-SER-TFKB ULUS/ANKARA ŞUBESİ TEMİZLİK HİZMETİ</t>
  </si>
  <si>
    <t>cc68074f-ed52-474a-a0d1-84d3e6269b20</t>
  </si>
  <si>
    <t>SUMMA TURİZM</t>
  </si>
  <si>
    <t>0191130-GD-SUMMA TURİZM</t>
  </si>
  <si>
    <t>28210020201911300060711000</t>
  </si>
  <si>
    <t>27 Aralık Sok. No.3 Çankaya/ANKARA</t>
  </si>
  <si>
    <t>ÖZ UZUNLAR TURİZM SEYAHAT</t>
  </si>
  <si>
    <t>1464979-GD-ÖZ UZUNLAR TURİZM SEYAHAT</t>
  </si>
  <si>
    <t>d5a5b4c6-a502-4c67-9c57-37f1de51cd35</t>
  </si>
  <si>
    <t>49.31.08</t>
  </si>
  <si>
    <t>24931010114649790060856000</t>
  </si>
  <si>
    <t>Akkuzulu Mah. Akkuzulu Küme Evleri No:182/1 Çubuk Ankara</t>
  </si>
  <si>
    <t>CARL ZEİSS-MEDİTEC-YENİMAHALLE</t>
  </si>
  <si>
    <t>1502424-GD-CARL ZEİSS-MEDİTEC-YENİMAHALLE</t>
  </si>
  <si>
    <t>58054081-c1f7-41e2-97c4-6bbbe1995e84</t>
  </si>
  <si>
    <t>46.64.99</t>
  </si>
  <si>
    <t>24664010115024240062159000</t>
  </si>
  <si>
    <t>İVEDİKKÖY MH. 1521 CD. NO:35/1</t>
  </si>
  <si>
    <t xml:space="preserve">BULBİ </t>
  </si>
  <si>
    <t>BULBİ</t>
  </si>
  <si>
    <t>AÇILIŞ YAPILACAK</t>
  </si>
  <si>
    <t>VEGA TESİS YÖN. İNŞ. TİC. A.Ş.-ÜMİTKÖY KAMPÜSÜ</t>
  </si>
  <si>
    <t>MEDİPOL ÜNİVERSİTESİ-ŞANTİYE</t>
  </si>
  <si>
    <t>1501831-BCC-MEDİPOL ÜNİVERSİTESİ-ŞANTİYE</t>
  </si>
  <si>
    <t>45622010115018310062848000</t>
  </si>
  <si>
    <t>iWALLET ÇAĞRI MERKEZİ HİZMETİ</t>
  </si>
  <si>
    <t>1203356-SER-İWALLET ÇAĞRI MERKEZİ HİZMETİ</t>
  </si>
  <si>
    <t>fba44015-f6db-476d-b2a1-232bb3b44cb4</t>
  </si>
  <si>
    <t>İŞLENDİ</t>
  </si>
  <si>
    <t>BMC POWER BAHÇIVAN HİZMETİ</t>
  </si>
  <si>
    <t>1480186-SER-BMC POWER BAHÇIVAN HİZMETİ</t>
  </si>
  <si>
    <t>41057a6f-766f-4e5f-b157-2d04b4f4d801</t>
  </si>
  <si>
    <t>MERKEZ FİZİKİ GÜVENLİK KOORD.HAVUZ PERS</t>
  </si>
  <si>
    <t>'1022876-SAV-MERKEZ FİZİKİ GÜVENLİK KOORD.HAVUZ PERS</t>
  </si>
  <si>
    <t>8b7ec1f6-5c25-48f2-95ff-283c5a3a14dd</t>
  </si>
  <si>
    <t>Sütun1</t>
  </si>
  <si>
    <t>Sütun2</t>
  </si>
  <si>
    <t>TEPE SERVİS - TFKB BOLU</t>
  </si>
  <si>
    <t>TFKB BOLU/BOLU TEMİZLİK HİZMETİ</t>
  </si>
  <si>
    <t>1042229-SER-TFKB BOLU/BOLU TEMİZLİK HİZMETİ</t>
  </si>
  <si>
    <t>48121010110422290140158000</t>
  </si>
  <si>
    <t>Karaçayır Mah. İzzet Baysal Cad. No:82/A BOLU</t>
  </si>
  <si>
    <t>Akıncı Mah. TUSAŞ (Havacılar) Bulvarı No:1, 06980 Kahramankazan/Ankara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</si>
</sst>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 Tur"/>
      <charset val="162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sz val="8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name val="Aptos Narrow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4" tint="0.39997558519241921"/>
      </top>
      <bottom style="thin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6" fillId="0" borderId="0"/>
    <xf numFmtId="0" fontId="8" fillId="0" borderId="0"/>
  </cellStyleXfs>
  <cellXfs count="139">
    <xf numFmtId="0" fontId="0" fillId="0" borderId="0" xfId="0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 wrapText="1"/>
    </xf>
    <xf numFmtId="1" fontId="4" fillId="2" borderId="0" xfId="0" applyNumberFormat="1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2" fontId="7" fillId="0" borderId="1" xfId="1" applyNumberFormat="1" applyFont="1" applyFill="1" applyBorder="1" applyAlignment="1">
      <alignment horizontal="left" vertical="center"/>
    </xf>
    <xf numFmtId="2" fontId="7" fillId="0" borderId="13" xfId="1" applyNumberFormat="1" applyFont="1" applyFill="1" applyBorder="1" applyAlignment="1">
      <alignment horizontal="left" vertical="center"/>
    </xf>
    <xf numFmtId="2" fontId="8" fillId="0" borderId="1" xfId="1" applyNumberFormat="1" applyFont="1" applyFill="1" applyBorder="1" applyAlignment="1">
      <alignment horizontal="left" vertical="center"/>
    </xf>
    <xf numFmtId="2" fontId="7" fillId="0" borderId="15" xfId="1" applyNumberFormat="1" applyFont="1" applyFill="1" applyBorder="1" applyAlignment="1">
      <alignment horizontal="left" vertical="center"/>
    </xf>
    <xf numFmtId="2" fontId="8" fillId="0" borderId="13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/>
    <xf numFmtId="0" fontId="10" fillId="0" borderId="5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left"/>
    </xf>
    <xf numFmtId="14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3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quotePrefix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8" fillId="0" borderId="4" xfId="0" applyFont="1" applyBorder="1"/>
    <xf numFmtId="49" fontId="7" fillId="0" borderId="1" xfId="0" applyNumberFormat="1" applyFont="1" applyBorder="1"/>
    <xf numFmtId="0" fontId="7" fillId="0" borderId="6" xfId="0" applyFont="1" applyBorder="1" applyAlignment="1">
      <alignment horizontal="left" vertical="center"/>
    </xf>
    <xf numFmtId="0" fontId="8" fillId="0" borderId="3" xfId="0" applyFont="1" applyBorder="1"/>
    <xf numFmtId="49" fontId="8" fillId="0" borderId="1" xfId="0" applyNumberFormat="1" applyFont="1" applyBorder="1" applyAlignment="1">
      <alignment horizontal="left" vertical="center"/>
    </xf>
    <xf numFmtId="0" fontId="8" fillId="0" borderId="3" xfId="0" applyFont="1" applyBorder="1" applyAlignment="1" applyProtection="1">
      <alignment horizontal="left" vertical="center"/>
      <protection locked="0"/>
    </xf>
    <xf numFmtId="0" fontId="7" fillId="0" borderId="1" xfId="0" quotePrefix="1" applyFont="1" applyBorder="1" applyAlignment="1">
      <alignment horizontal="left" vertical="center"/>
    </xf>
    <xf numFmtId="0" fontId="7" fillId="0" borderId="3" xfId="0" applyFont="1" applyBorder="1" applyAlignment="1" applyProtection="1">
      <alignment horizontal="left"/>
      <protection locked="0"/>
    </xf>
    <xf numFmtId="0" fontId="7" fillId="0" borderId="6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1" fontId="7" fillId="0" borderId="3" xfId="0" applyNumberFormat="1" applyFont="1" applyBorder="1" applyAlignment="1">
      <alignment horizontal="left" vertical="center"/>
    </xf>
    <xf numFmtId="0" fontId="8" fillId="0" borderId="6" xfId="0" applyFont="1" applyBorder="1"/>
    <xf numFmtId="0" fontId="8" fillId="0" borderId="2" xfId="0" applyFont="1" applyBorder="1" applyAlignment="1">
      <alignment horizontal="left" vertical="center"/>
    </xf>
    <xf numFmtId="0" fontId="8" fillId="0" borderId="6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top" wrapText="1"/>
      <protection locked="0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>
      <alignment horizontal="left" vertical="center"/>
    </xf>
    <xf numFmtId="1" fontId="7" fillId="0" borderId="8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" fontId="7" fillId="0" borderId="9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8" fillId="0" borderId="0" xfId="0" applyFont="1"/>
    <xf numFmtId="0" fontId="8" fillId="0" borderId="1" xfId="0" quotePrefix="1" applyFont="1" applyBorder="1"/>
    <xf numFmtId="0" fontId="7" fillId="0" borderId="10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7" fillId="0" borderId="11" xfId="0" applyFont="1" applyBorder="1" applyAlignment="1">
      <alignment horizontal="left" vertical="center"/>
    </xf>
    <xf numFmtId="0" fontId="8" fillId="0" borderId="11" xfId="0" applyFont="1" applyBorder="1"/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4" xfId="0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14" fontId="7" fillId="0" borderId="15" xfId="0" applyNumberFormat="1" applyFont="1" applyBorder="1" applyAlignment="1">
      <alignment horizontal="left" vertical="center"/>
    </xf>
    <xf numFmtId="0" fontId="8" fillId="0" borderId="16" xfId="0" applyFont="1" applyBorder="1"/>
    <xf numFmtId="0" fontId="7" fillId="0" borderId="16" xfId="0" applyFont="1" applyBorder="1" applyAlignment="1" applyProtection="1">
      <alignment horizontal="left" vertical="center"/>
      <protection locked="0"/>
    </xf>
    <xf numFmtId="0" fontId="7" fillId="0" borderId="17" xfId="0" applyFont="1" applyBorder="1" applyAlignment="1">
      <alignment horizontal="left" vertical="center"/>
    </xf>
    <xf numFmtId="1" fontId="7" fillId="0" borderId="13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3" xfId="0" applyFont="1" applyBorder="1" applyAlignment="1" applyProtection="1">
      <alignment horizontal="left" vertical="center"/>
      <protection locked="0"/>
    </xf>
    <xf numFmtId="0" fontId="7" fillId="0" borderId="18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3" xfId="0" applyFont="1" applyBorder="1" applyAlignment="1">
      <alignment horizontal="left"/>
    </xf>
    <xf numFmtId="0" fontId="8" fillId="0" borderId="13" xfId="0" applyFont="1" applyBorder="1"/>
    <xf numFmtId="0" fontId="7" fillId="0" borderId="1" xfId="0" quotePrefix="1" applyFont="1" applyBorder="1" applyAlignment="1">
      <alignment horizontal="left"/>
    </xf>
    <xf numFmtId="0" fontId="7" fillId="0" borderId="13" xfId="0" quotePrefix="1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13" xfId="0" applyFont="1" applyBorder="1"/>
    <xf numFmtId="0" fontId="8" fillId="0" borderId="13" xfId="0" quotePrefix="1" applyFont="1" applyBorder="1" applyAlignment="1">
      <alignment horizontal="left"/>
    </xf>
    <xf numFmtId="49" fontId="8" fillId="0" borderId="13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1" xfId="0" quotePrefix="1" applyNumberFormat="1" applyFont="1" applyBorder="1" applyAlignment="1">
      <alignment horizontal="left"/>
    </xf>
    <xf numFmtId="0" fontId="9" fillId="0" borderId="1" xfId="0" quotePrefix="1" applyFont="1" applyBorder="1" applyAlignment="1">
      <alignment horizontal="left"/>
    </xf>
    <xf numFmtId="0" fontId="12" fillId="0" borderId="5" xfId="0" applyFont="1" applyBorder="1" applyAlignment="1">
      <alignment vertical="center"/>
    </xf>
    <xf numFmtId="49" fontId="8" fillId="0" borderId="19" xfId="0" applyNumberFormat="1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49" fontId="7" fillId="0" borderId="25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1" fontId="7" fillId="0" borderId="15" xfId="0" applyNumberFormat="1" applyFont="1" applyBorder="1" applyAlignment="1">
      <alignment horizontal="left" vertical="center"/>
    </xf>
    <xf numFmtId="0" fontId="7" fillId="0" borderId="4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14" fontId="8" fillId="0" borderId="13" xfId="0" applyNumberFormat="1" applyFont="1" applyBorder="1" applyAlignment="1">
      <alignment horizontal="left" vertical="center"/>
    </xf>
    <xf numFmtId="1" fontId="8" fillId="0" borderId="13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center"/>
    </xf>
    <xf numFmtId="1" fontId="7" fillId="0" borderId="11" xfId="0" applyNumberFormat="1" applyFont="1" applyBorder="1" applyAlignment="1">
      <alignment horizontal="left" vertical="center"/>
    </xf>
  </cellXfs>
  <cellStyles count="4">
    <cellStyle name="Normal" xfId="0" builtinId="0"/>
    <cellStyle name="Normal 27" xfId="3" xr:uid="{FAF85BA4-1231-4C14-ABEF-BBB48D0CFB4D}"/>
    <cellStyle name="Normal 3" xfId="2" xr:uid="{CF831DCC-6C8E-4560-A482-A526E59D1BB4}"/>
    <cellStyle name="Virgül" xfId="1" builtin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-0.24994659260841701"/>
        </left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9" formatCode="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tih.aktan\Desktop\04.08.2025%20ankara%20i&#351;%20yeri%20tablosu%20-%20Kopya.xlsm" TargetMode="External"/><Relationship Id="rId1" Type="http://schemas.openxmlformats.org/officeDocument/2006/relationships/externalLinkPath" Target="/Users/fatih.aktan/Desktop/04.08.2025%20ankara%20i&#351;%20yeri%20tablosu%20-%20Kopy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İVOT UZMAN DK"/>
      <sheetName val="PİVOT HEKİM DK"/>
      <sheetName val="GÜNCEL İŞYERLERİ"/>
      <sheetName val="DAKİKA KONTROL"/>
      <sheetName val="T.C. NO"/>
      <sheetName val="ATAMA ONAY İLETİŞİM"/>
      <sheetName val="KAPANAN PROJELER"/>
      <sheetName val="MAN ATAMA VE PERSONEL BİLGİLERİ"/>
      <sheetName val="Formüller"/>
      <sheetName val="MÜŞTERİ LİSTESİ"/>
      <sheetName val="Sayf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D1" t="str">
            <v>ADI SOYADI</v>
          </cell>
          <cell r="E1" t="str">
            <v>MASKE</v>
          </cell>
        </row>
        <row r="2">
          <cell r="D2" t="str">
            <v>AHMET ŞAHİN</v>
          </cell>
          <cell r="E2" t="str">
            <v>A***T Ş***N</v>
          </cell>
        </row>
        <row r="3">
          <cell r="D3" t="str">
            <v>ALİ KÖKSAL</v>
          </cell>
          <cell r="E3" t="str">
            <v>A*İ K****L</v>
          </cell>
        </row>
        <row r="4">
          <cell r="D4" t="str">
            <v>ATABERK TÜFEKÖZDEMİR</v>
          </cell>
          <cell r="E4" t="str">
            <v>A*****K T**********R</v>
          </cell>
        </row>
        <row r="5">
          <cell r="D5" t="str">
            <v>AYSU KUTLU</v>
          </cell>
          <cell r="E5" t="str">
            <v>A**U K***U</v>
          </cell>
        </row>
        <row r="6">
          <cell r="D6" t="str">
            <v>BAHADIR CAN KARAN</v>
          </cell>
          <cell r="E6" t="str">
            <v>B*****R C*N K***N</v>
          </cell>
        </row>
        <row r="7">
          <cell r="D7" t="str">
            <v>BARIŞ YURDAGÜL</v>
          </cell>
          <cell r="E7" t="str">
            <v>B***Ş Y******L</v>
          </cell>
        </row>
        <row r="8">
          <cell r="D8" t="str">
            <v>BURCU ERDAL</v>
          </cell>
          <cell r="E8" t="str">
            <v>B***U E***L</v>
          </cell>
        </row>
        <row r="9">
          <cell r="D9" t="str">
            <v>ÇİĞDEM İMATOĞLU</v>
          </cell>
          <cell r="E9" t="str">
            <v>Ç****M İ******U</v>
          </cell>
        </row>
        <row r="10">
          <cell r="D10" t="str">
            <v>DEMET GÜL ÇİÇEK</v>
          </cell>
          <cell r="E10" t="str">
            <v>D***T G*L Ç***K</v>
          </cell>
        </row>
        <row r="11">
          <cell r="D11" t="str">
            <v>DENİZ CAN RAKICI</v>
          </cell>
          <cell r="E11" t="str">
            <v>D***Z C*N R****I</v>
          </cell>
        </row>
        <row r="12">
          <cell r="D12" t="str">
            <v>ELİF İSMET ÇARLI</v>
          </cell>
          <cell r="E12" t="str">
            <v>E**F İ***T Ç***I</v>
          </cell>
        </row>
        <row r="13">
          <cell r="D13" t="str">
            <v>EMİNE KELEŞ</v>
          </cell>
          <cell r="E13" t="str">
            <v>E***E K***Ş</v>
          </cell>
        </row>
        <row r="14">
          <cell r="D14" t="str">
            <v>EMRAH ÜSTÜN</v>
          </cell>
          <cell r="E14" t="str">
            <v>E***H Ü***N</v>
          </cell>
        </row>
        <row r="15">
          <cell r="D15" t="str">
            <v>EMRE ÖZ</v>
          </cell>
          <cell r="E15" t="str">
            <v>E**E ÖZ</v>
          </cell>
        </row>
        <row r="16">
          <cell r="D16" t="str">
            <v>ERCÜMENT BURÇAKLI</v>
          </cell>
          <cell r="E16" t="str">
            <v>E******T B******I</v>
          </cell>
        </row>
        <row r="17">
          <cell r="D17" t="str">
            <v>ESİN ŞAHİN</v>
          </cell>
          <cell r="E17" t="str">
            <v>E**N Ş***N</v>
          </cell>
        </row>
        <row r="18">
          <cell r="D18" t="str">
            <v>EZGİ GÜLER</v>
          </cell>
          <cell r="E18" t="str">
            <v>E**İ G***R</v>
          </cell>
        </row>
        <row r="19">
          <cell r="D19" t="str">
            <v>FATİH AKTAN</v>
          </cell>
          <cell r="E19" t="str">
            <v>F***H A***N</v>
          </cell>
        </row>
        <row r="20">
          <cell r="D20" t="str">
            <v>FURKAN TAŞ</v>
          </cell>
        </row>
        <row r="21">
          <cell r="D21" t="str">
            <v>GİZEM ÖZAKEL ÇAVUŞOĞLU</v>
          </cell>
          <cell r="E21" t="str">
            <v>G***M Ö****L Ç*******U</v>
          </cell>
        </row>
        <row r="22">
          <cell r="D22" t="str">
            <v>GÖKAY GARİP</v>
          </cell>
          <cell r="E22" t="str">
            <v>G***Y G***P</v>
          </cell>
        </row>
        <row r="23">
          <cell r="D23" t="str">
            <v>GÖRKEM AYDIN</v>
          </cell>
          <cell r="E23" t="str">
            <v>G****M A***N</v>
          </cell>
        </row>
        <row r="24">
          <cell r="D24" t="str">
            <v>HABİBE İÇÖZ</v>
          </cell>
          <cell r="E24" t="str">
            <v>H****E İ**Z</v>
          </cell>
        </row>
        <row r="25">
          <cell r="D25" t="str">
            <v>HABİBE KAYA HAKVERDİ</v>
          </cell>
          <cell r="E25" t="str">
            <v>H****E K**A H******İ</v>
          </cell>
        </row>
        <row r="26">
          <cell r="D26" t="str">
            <v>HALİL DEMİRATA</v>
          </cell>
          <cell r="E26" t="str">
            <v>H***L D******A</v>
          </cell>
        </row>
        <row r="27">
          <cell r="D27" t="str">
            <v>HALİL KÖSE</v>
          </cell>
          <cell r="E27" t="str">
            <v>H***L K**E</v>
          </cell>
        </row>
        <row r="28">
          <cell r="D28" t="str">
            <v>HANDE AGÖR ASİL</v>
          </cell>
          <cell r="E28" t="str">
            <v>H***E A**R A**L</v>
          </cell>
        </row>
        <row r="29">
          <cell r="D29" t="str">
            <v>HÜSEYİN İLHAN</v>
          </cell>
          <cell r="E29" t="str">
            <v>H*****N İ***N</v>
          </cell>
        </row>
        <row r="30">
          <cell r="D30" t="str">
            <v>HÜSEYİN SADETTİN BOZACI</v>
          </cell>
          <cell r="E30" t="str">
            <v>H*****N S******N B****I</v>
          </cell>
        </row>
        <row r="31">
          <cell r="D31" t="str">
            <v>İBRAHİM BİÇER</v>
          </cell>
          <cell r="E31" t="str">
            <v>İ*****M B***R</v>
          </cell>
        </row>
        <row r="32">
          <cell r="D32" t="str">
            <v>İBRAHİM TOKALAK</v>
          </cell>
          <cell r="E32" t="str">
            <v>İ*****M T*****K</v>
          </cell>
        </row>
        <row r="33">
          <cell r="D33" t="str">
            <v>İHSAN EKİNCİ</v>
          </cell>
          <cell r="E33" t="str">
            <v>İ***N E****İ</v>
          </cell>
        </row>
        <row r="34">
          <cell r="D34" t="str">
            <v>İLKER KORKMAZ</v>
          </cell>
        </row>
        <row r="35">
          <cell r="D35" t="str">
            <v>İREM SANMAK</v>
          </cell>
        </row>
        <row r="36">
          <cell r="D36" t="str">
            <v>KAAN ARCE</v>
          </cell>
          <cell r="E36" t="str">
            <v>K**N A**E</v>
          </cell>
        </row>
        <row r="37">
          <cell r="D37" t="str">
            <v>MEHMET ALİ CAN ÖZTÜRK</v>
          </cell>
          <cell r="E37" t="str">
            <v>M****T A*İ C*N Ö****K</v>
          </cell>
        </row>
        <row r="38">
          <cell r="D38" t="str">
            <v>MEHMET ALİ ULUER</v>
          </cell>
          <cell r="E38" t="str">
            <v>M****T A*İ U***R</v>
          </cell>
        </row>
        <row r="39">
          <cell r="D39" t="str">
            <v>MEHMET SELİM YILDIRIM</v>
          </cell>
          <cell r="E39" t="str">
            <v>M****T S***M Y******M</v>
          </cell>
        </row>
        <row r="40">
          <cell r="D40" t="str">
            <v>MEHTAP KÖSE</v>
          </cell>
        </row>
        <row r="41">
          <cell r="D41" t="str">
            <v>MİNE MUMCUOĞLU</v>
          </cell>
          <cell r="E41" t="str">
            <v>M**E M*******U</v>
          </cell>
        </row>
        <row r="42">
          <cell r="D42" t="str">
            <v>MUHAMMED EMİN KELEŞ</v>
          </cell>
          <cell r="E42" t="str">
            <v>M******D E**N K***Ş</v>
          </cell>
        </row>
        <row r="43">
          <cell r="D43" t="str">
            <v>NEBAHAT ÇINARLI</v>
          </cell>
          <cell r="E43" t="str">
            <v>N*****T Ç*****I</v>
          </cell>
        </row>
        <row r="44">
          <cell r="D44" t="str">
            <v>SANCAR EMİNOĞLU</v>
          </cell>
          <cell r="E44" t="str">
            <v>S****R E******U</v>
          </cell>
        </row>
        <row r="45">
          <cell r="D45" t="str">
            <v>SEDA ERDOĞAN</v>
          </cell>
          <cell r="E45" t="str">
            <v>S**A E*****N</v>
          </cell>
        </row>
        <row r="46">
          <cell r="D46" t="str">
            <v>SEDA TURAN GÖNÜLLÜLER</v>
          </cell>
          <cell r="E46" t="str">
            <v>S**A T***N G********R</v>
          </cell>
        </row>
        <row r="47">
          <cell r="D47" t="str">
            <v>SEFA YILMAZOĞLU</v>
          </cell>
          <cell r="E47" t="str">
            <v>S**A Y********U</v>
          </cell>
        </row>
        <row r="48">
          <cell r="D48" t="str">
            <v>SELİN DİRİ</v>
          </cell>
          <cell r="E48" t="str">
            <v>S***N D**İ</v>
          </cell>
        </row>
        <row r="49">
          <cell r="D49" t="str">
            <v>SÜLEYMAN CAN NUMANOĞLU</v>
          </cell>
          <cell r="E49" t="str">
            <v>S******N C*N N*******U</v>
          </cell>
        </row>
        <row r="50">
          <cell r="D50" t="str">
            <v>ŞAHİN ENGİN KARGIN</v>
          </cell>
          <cell r="E50" t="str">
            <v>Ş***N E***N K****N</v>
          </cell>
        </row>
        <row r="51">
          <cell r="D51" t="str">
            <v>TAŞTAN CAMCIOĞLU</v>
          </cell>
          <cell r="E51" t="str">
            <v>T****N C*******U</v>
          </cell>
        </row>
        <row r="52">
          <cell r="D52" t="str">
            <v>TUĞÇE ERKAN</v>
          </cell>
          <cell r="E52" t="str">
            <v>T***E E***N</v>
          </cell>
        </row>
        <row r="53">
          <cell r="D53" t="str">
            <v>TURGUT KIVANÇ</v>
          </cell>
          <cell r="E53" t="str">
            <v>TURGUT KIVANÇ</v>
          </cell>
        </row>
        <row r="54">
          <cell r="D54" t="str">
            <v>UFUK ORÇUN ATİLLA</v>
          </cell>
          <cell r="E54" t="str">
            <v>U**K O***N A****A</v>
          </cell>
        </row>
        <row r="55">
          <cell r="D55" t="str">
            <v>VEDAT EMİNOĞLU</v>
          </cell>
          <cell r="E55" t="str">
            <v>V***T E******U</v>
          </cell>
        </row>
        <row r="56">
          <cell r="D56" t="str">
            <v>YAKUP ULUSOY</v>
          </cell>
          <cell r="E56" t="str">
            <v>YAKUP ULUSOY</v>
          </cell>
        </row>
        <row r="57">
          <cell r="D57" t="str">
            <v>YEŞİM AYDIN</v>
          </cell>
          <cell r="E57" t="str">
            <v>Y***M A***N</v>
          </cell>
        </row>
        <row r="58">
          <cell r="D58" t="str">
            <v>YEŞİM FENEMEN</v>
          </cell>
          <cell r="E58" t="str">
            <v>Y***M F*****N</v>
          </cell>
        </row>
        <row r="59">
          <cell r="D59" t="str">
            <v>YUNUS DÜZ</v>
          </cell>
          <cell r="E59" t="str">
            <v>Y***S D*Z</v>
          </cell>
        </row>
        <row r="60">
          <cell r="D60" t="str">
            <v xml:space="preserve">YUNUS ANIL </v>
          </cell>
          <cell r="E60" t="str">
            <v>Y***S A**L G*R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eride Baser Kilinc (TepeISG)" id="{8A3A72E0-31CC-4FEB-B57D-37177B287146}" userId="S::feride.baserkilinc@tepeisg.com.tr::2ebd627d-1b71-4f8a-ad8b-3a87fd01c41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9EF88-C6BC-4935-925D-1A5F1D3A9786}" name="Tablo2" displayName="Tablo2" ref="C1:AH1039" totalsRowShown="0" headerRowDxfId="34" dataDxfId="33" tableBorderDxfId="32">
  <autoFilter ref="C1:AH1039" xr:uid="{9019EF88-C6BC-4935-925D-1A5F1D3A9786}"/>
  <tableColumns count="32">
    <tableColumn id="43" xr3:uid="{182FA9D3-EB08-4EF5-BD13-04AEB35568FF}" name="BÖLGE" dataDxfId="31"/>
    <tableColumn id="4" xr3:uid="{9D75CEE3-C220-4360-B518-99391FDD80BF}" name="İL" dataDxfId="30"/>
    <tableColumn id="5" xr3:uid="{15D99210-5637-4A05-A6F8-6377459076CB}" name="ŞİRKETTÜRÜ" dataDxfId="29"/>
    <tableColumn id="6" xr3:uid="{E08EA1CB-1E28-48CC-8C75-7D5AEF2A53E4}" name="İŞYERİ ADI " dataDxfId="28"/>
    <tableColumn id="7" xr3:uid="{F5BF84E1-03D7-4FF9-856F-F8D04743E4E5}" name="PROJE ADI " dataDxfId="27"/>
    <tableColumn id="8" xr3:uid="{E93106A5-7BCC-4EA0-996A-1ADEF0159B43}" name="Meditek İşyeri Adı" dataDxfId="26"/>
    <tableColumn id="9" xr3:uid="{4FAD7284-6E71-4086-ACC5-7D2490B1AD27}" name="Meditek İşyeri Kodu" dataDxfId="25"/>
    <tableColumn id="10" xr3:uid="{06F171D7-C3F1-47DB-8715-5DC37BF469B3}" name="Nace Kodu" dataDxfId="24"/>
    <tableColumn id="11" xr3:uid="{A4338B94-7A2C-4CB2-A415-C813FE718980}" name="SGK NO KISA" dataDxfId="23">
      <calculatedColumnFormula>CONCATENATE(MID(L2,1,1)," ",MID(L2,2,4)," ",MID(L2,7,1)," ",MID(L2,9,1)," ",MID(L2,10,7)," ",MID(L2,18,2)," ",MID(L2,20,2)," ",MID(L2,22,2)," ",MID(L2,26,1))</calculatedColumnFormula>
    </tableColumn>
    <tableColumn id="23" xr3:uid="{C7A3F599-5121-450A-B2D5-CC91DD79BEB6}" name="SGK NO" dataDxfId="22"/>
    <tableColumn id="12" xr3:uid="{3DACDD66-DF97-4998-B557-D90D68F78F25}" name="PROJE ENLEM" dataDxfId="21"/>
    <tableColumn id="13" xr3:uid="{4A71E2C9-DEA0-4162-9724-0C5A03324092}" name="PROJE BOYLAM" dataDxfId="20"/>
    <tableColumn id="1" xr3:uid="{7983E3A6-C5DD-486A-9AF6-833D6C36FC88}" name="Sütun1" dataDxfId="19"/>
    <tableColumn id="15" xr3:uid="{BCB25D0A-752C-444A-BB4C-ECC868D0BC23}" name="KISA SGK" dataDxfId="18" dataCellStyle="Virgül">
      <calculatedColumnFormula>MID(Tablo2[[#This Row],[SGK NO]],10,7)</calculatedColumnFormula>
    </tableColumn>
    <tableColumn id="16" xr3:uid="{049381A1-3FE7-4399-B58D-F245D9FBE07D}" name="TEHLİKE SINIFI" dataDxfId="17"/>
    <tableColumn id="44" xr3:uid="{91D8BB98-069C-45A4-9FDB-FE8BD3EFB3EF}" name="PROJE AÇILIŞ TARİHİ" dataDxfId="16"/>
    <tableColumn id="14" xr3:uid="{55086DE7-07DC-43CF-BCA5-BC567B03741B}" name="Sütun2" dataDxfId="15"/>
    <tableColumn id="36" xr3:uid="{47573737-E257-4683-A707-A7AA804D48B7}" name="KATİP KİŞİ SAYISI" dataDxfId="14"/>
    <tableColumn id="30" xr3:uid="{FBD23E97-123F-4832-A9C8-EB956FAA0CC7}" name="Uzman Görevlendirme Tarihi" dataDxfId="13"/>
    <tableColumn id="31" xr3:uid="{25403C94-26B8-4FF5-9093-18627FD9732B}" name="UZMAN" dataDxfId="12"/>
    <tableColumn id="24" xr3:uid="{8F266CE4-DF2A-44A3-8634-FE9B19B94812}" name="UZMAN İSG KATİP ONAY DURUMU" dataDxfId="11">
      <calculatedColumnFormula>_xlfn.XLOOKUP(Tablo2[[#This Row],[MASKE UZMAN]],'[1]T.C. NO'!E:E,'[1]T.C. NO'!D:D)</calculatedColumnFormula>
    </tableColumn>
    <tableColumn id="3" xr3:uid="{DBD0168C-C1EE-4E9A-8BD2-A3B640BC7FF5}" name="MASKE UZMAN" dataDxfId="10"/>
    <tableColumn id="40" xr3:uid="{F6B40550-F2B5-46F7-B1B0-3C3EFCAF5640}" name="İşyeri Hekimi Görevlendirme Tarihi" dataDxfId="9"/>
    <tableColumn id="37" xr3:uid="{61E58885-547E-41B8-807C-01E954D71EC9}" name="HEKİM" dataDxfId="8"/>
    <tableColumn id="26" xr3:uid="{D0C0F039-9578-42C7-9530-23FDFE6913F2}" name="HEKİM İSG KATİP ONAY DURUMU" dataDxfId="7">
      <calculatedColumnFormula>_xlfn.XLOOKUP(Tablo2[[#This Row],[MASKE HEKİM]],'[1]T.C. NO'!E:E,'[1]T.C. NO'!D:D)</calculatedColumnFormula>
    </tableColumn>
    <tableColumn id="22" xr3:uid="{E5CED5D1-B2FF-4379-9ED9-6948650303FC}" name="MASKE HEKİM" dataDxfId="6"/>
    <tableColumn id="28" xr3:uid="{B59FB138-6165-4BF9-91E4-81D5C26EE896}" name="UZMAN DK" dataDxfId="5"/>
    <tableColumn id="32" xr3:uid="{AAC153CF-FE45-4776-88E4-8922FB0649FC}" name="HEKİM DK" dataDxfId="4"/>
    <tableColumn id="34" xr3:uid="{7E9EF0B1-2231-4831-AF6B-3B01784DEBDB}" name="DSP" dataDxfId="3"/>
    <tableColumn id="38" xr3:uid="{3578AC6C-8104-4CF9-A7CA-E7F553872092}" name="ADRES" dataDxfId="2"/>
    <tableColumn id="39" xr3:uid="{9EA6E0BC-AADD-4ECB-86C5-EBAA0865ED15}" name="SEMT" dataDxfId="1"/>
    <tableColumn id="42" xr3:uid="{0687BE59-54D8-4AF8-BE67-588E6941F4AF}" name="OPERASYON SORUMLUS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5" dT="2024-12-11T13:08:12.82" personId="{8A3A72E0-31CC-4FEB-B57D-37177B287146}" id="{DF8759A4-D6C4-4C78-8001-E22D700E084E}">
    <text>+1 Hekim kendi bünyesinde</text>
  </threadedComment>
  <threadedComment ref="L645" dT="2024-11-28T16:49:08.33" personId="{8A3A72E0-31CC-4FEB-B57D-37177B287146}" id="{767D71B4-AF3A-4669-B8BF-D703BDAF388A}">
    <text>Çift atama Tuğçe Erkan</text>
  </threadedComment>
  <threadedComment ref="V645" dT="2024-11-28T16:48:44.80" personId="{8A3A72E0-31CC-4FEB-B57D-37177B287146}" id="{733C627F-8422-43F5-91B4-E4C10E94B172}">
    <text>ÇİFT ATAMA TUĞÇE ERKAN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J1039"/>
  <sheetViews>
    <sheetView tabSelected="1" topLeftCell="H1" zoomScale="85" zoomScaleNormal="85" workbookViewId="0">
      <selection activeCell="AF1051" sqref="AF1051"/>
    </sheetView>
  </sheetViews>
  <sheetFormatPr defaultColWidth="9.140625" defaultRowHeight="15" x14ac:dyDescent="0.25"/>
  <cols>
    <col min="1" max="2" width="9.140625" style="10"/>
    <col min="3" max="3" width="21.28515625" style="2" customWidth="1"/>
    <col min="4" max="4" width="10.28515625" style="10" customWidth="1"/>
    <col min="5" max="5" width="27" style="10" customWidth="1"/>
    <col min="6" max="6" width="63.85546875" style="10" customWidth="1"/>
    <col min="7" max="7" width="85.140625" style="10" bestFit="1" customWidth="1"/>
    <col min="8" max="8" width="89.85546875" style="10" bestFit="1" customWidth="1"/>
    <col min="9" max="9" width="43.42578125" style="10" customWidth="1"/>
    <col min="10" max="10" width="12.7109375" style="16" customWidth="1"/>
    <col min="11" max="11" width="30.140625" style="16" customWidth="1"/>
    <col min="12" max="12" width="30.7109375" style="16" customWidth="1"/>
    <col min="13" max="14" width="22.85546875" style="16" customWidth="1"/>
    <col min="15" max="15" width="4" style="16" customWidth="1"/>
    <col min="16" max="16" width="12.42578125" style="20" customWidth="1"/>
    <col min="17" max="17" width="17.28515625" style="10" customWidth="1"/>
    <col min="18" max="19" width="21.7109375" style="10" customWidth="1"/>
    <col min="20" max="20" width="12" style="21" customWidth="1"/>
    <col min="21" max="21" width="22.5703125" style="22" customWidth="1"/>
    <col min="22" max="22" width="27" style="21" customWidth="1"/>
    <col min="23" max="23" width="33" style="10" customWidth="1"/>
    <col min="24" max="24" width="30.28515625" style="10" customWidth="1"/>
    <col min="25" max="25" width="21.85546875" style="22" customWidth="1"/>
    <col min="26" max="26" width="25.5703125" style="10" customWidth="1"/>
    <col min="27" max="28" width="30.28515625" style="10" customWidth="1"/>
    <col min="29" max="29" width="14.28515625" style="10" customWidth="1"/>
    <col min="30" max="30" width="15.140625" style="10" customWidth="1"/>
    <col min="31" max="31" width="12.85546875" style="10" customWidth="1"/>
    <col min="32" max="32" width="90.7109375" style="14" customWidth="1"/>
    <col min="33" max="33" width="20.5703125" style="10" customWidth="1"/>
    <col min="34" max="34" width="33.7109375" style="10" customWidth="1"/>
    <col min="35" max="16384" width="9.140625" style="10"/>
  </cols>
  <sheetData>
    <row r="1" spans="3:34" ht="38.25" customHeight="1" x14ac:dyDescent="0.25"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6064</v>
      </c>
      <c r="P1" s="4" t="s">
        <v>12</v>
      </c>
      <c r="Q1" s="1" t="s">
        <v>13</v>
      </c>
      <c r="R1" s="1" t="s">
        <v>14</v>
      </c>
      <c r="S1" s="1" t="s">
        <v>6065</v>
      </c>
      <c r="T1" s="5" t="s">
        <v>15</v>
      </c>
      <c r="U1" s="6" t="s">
        <v>16</v>
      </c>
      <c r="V1" s="7" t="s">
        <v>17</v>
      </c>
      <c r="W1" s="1" t="s">
        <v>18</v>
      </c>
      <c r="X1" s="1" t="s">
        <v>19</v>
      </c>
      <c r="Y1" s="6" t="s">
        <v>20</v>
      </c>
      <c r="Z1" s="8" t="s">
        <v>21</v>
      </c>
      <c r="AA1" s="1" t="s">
        <v>22</v>
      </c>
      <c r="AB1" s="1" t="s">
        <v>23</v>
      </c>
      <c r="AC1" s="1" t="s">
        <v>24</v>
      </c>
      <c r="AD1" s="9" t="s">
        <v>25</v>
      </c>
      <c r="AE1" s="9" t="s">
        <v>26</v>
      </c>
      <c r="AF1" s="1" t="s">
        <v>27</v>
      </c>
      <c r="AG1" s="1" t="s">
        <v>28</v>
      </c>
      <c r="AH1" s="1" t="s">
        <v>29</v>
      </c>
    </row>
    <row r="2" spans="3:34" ht="15" customHeight="1" x14ac:dyDescent="0.25">
      <c r="C2" s="28" t="s">
        <v>30</v>
      </c>
      <c r="D2" s="29" t="s">
        <v>31</v>
      </c>
      <c r="E2" s="29" t="s">
        <v>32</v>
      </c>
      <c r="F2" s="29" t="s">
        <v>33</v>
      </c>
      <c r="G2" s="29" t="s">
        <v>34</v>
      </c>
      <c r="H2" s="13" t="s">
        <v>35</v>
      </c>
      <c r="I2" s="13" t="s">
        <v>36</v>
      </c>
      <c r="J2" s="13" t="s">
        <v>37</v>
      </c>
      <c r="K2" s="29" t="str">
        <f t="shared" ref="K2:K65" si="0">CONCATENATE(MID(L2,1,1)," ",MID(L2,2,4)," ",MID(L2,7,1)," ",MID(L2,9,1)," ",MID(L2,10,7)," ",MID(L2,18,2)," ",MID(L2,20,2)," ",MID(L2,22,2)," ",MID(L2,26,1))</f>
        <v>2 3100 2 2 0036437 06 07 33 0</v>
      </c>
      <c r="L2" s="30" t="s">
        <v>38</v>
      </c>
      <c r="M2" s="30" t="s">
        <v>39</v>
      </c>
      <c r="N2" s="30" t="s">
        <v>40</v>
      </c>
      <c r="O2" s="30"/>
      <c r="P2" s="23" t="str">
        <f>MID(Tablo2[[#This Row],[SGK NO]],10,7)</f>
        <v>0036437</v>
      </c>
      <c r="Q2" s="29" t="s">
        <v>41</v>
      </c>
      <c r="R2" s="31">
        <v>41429</v>
      </c>
      <c r="S2" s="31"/>
      <c r="T2" s="29">
        <v>133</v>
      </c>
      <c r="U2" s="31">
        <v>45847.398447442334</v>
      </c>
      <c r="V2" s="29" t="s">
        <v>42</v>
      </c>
      <c r="W2" s="29" t="str">
        <f>_xlfn.XLOOKUP(Tablo2[[#This Row],[MASKE UZMAN]],'[1]T.C. NO'!E:E,'[1]T.C. NO'!D:D)</f>
        <v>TAŞTAN CAMCIOĞLU</v>
      </c>
      <c r="X2" s="29" t="s">
        <v>43</v>
      </c>
      <c r="Y2" s="31">
        <v>45695.620488854125</v>
      </c>
      <c r="Z2" s="29" t="s">
        <v>44</v>
      </c>
      <c r="AA2" s="29" t="str">
        <f>_xlfn.XLOOKUP(Tablo2[[#This Row],[MASKE HEKİM]],'[1]T.C. NO'!E:E,'[1]T.C. NO'!D:D)</f>
        <v>ERCÜMENT BURÇAKLI</v>
      </c>
      <c r="AB2" s="32" t="s">
        <v>45</v>
      </c>
      <c r="AC2" s="32">
        <v>2660</v>
      </c>
      <c r="AD2" s="32">
        <v>1330</v>
      </c>
      <c r="AE2" s="33"/>
      <c r="AF2" s="13" t="s">
        <v>46</v>
      </c>
      <c r="AG2" s="33" t="s">
        <v>47</v>
      </c>
      <c r="AH2" s="34">
        <v>0</v>
      </c>
    </row>
    <row r="3" spans="3:34" ht="15" customHeight="1" x14ac:dyDescent="0.25">
      <c r="C3" s="28" t="s">
        <v>30</v>
      </c>
      <c r="D3" s="29" t="s">
        <v>31</v>
      </c>
      <c r="E3" s="29" t="s">
        <v>32</v>
      </c>
      <c r="F3" s="29" t="s">
        <v>33</v>
      </c>
      <c r="G3" s="29" t="s">
        <v>48</v>
      </c>
      <c r="H3" s="29" t="s">
        <v>49</v>
      </c>
      <c r="I3" s="13" t="s">
        <v>50</v>
      </c>
      <c r="J3" s="13" t="s">
        <v>51</v>
      </c>
      <c r="K3" s="29" t="str">
        <f t="shared" si="0"/>
        <v>2 4759 1 1 1177176 06 21 52 0</v>
      </c>
      <c r="L3" s="30" t="s">
        <v>52</v>
      </c>
      <c r="M3" s="30" t="s">
        <v>53</v>
      </c>
      <c r="N3" s="30" t="s">
        <v>54</v>
      </c>
      <c r="O3" s="30"/>
      <c r="P3" s="23" t="str">
        <f>MID(Tablo2[[#This Row],[SGK NO]],10,7)</f>
        <v>1177176</v>
      </c>
      <c r="Q3" s="29" t="s">
        <v>55</v>
      </c>
      <c r="R3" s="31">
        <v>41429</v>
      </c>
      <c r="S3" s="31"/>
      <c r="T3" s="29">
        <v>5</v>
      </c>
      <c r="U3" s="31">
        <v>45666.557967639063</v>
      </c>
      <c r="V3" s="35" t="s">
        <v>56</v>
      </c>
      <c r="W3" s="29" t="str">
        <f>_xlfn.XLOOKUP(Tablo2[[#This Row],[MASKE UZMAN]],'[1]T.C. NO'!E:E,'[1]T.C. NO'!D:D)</f>
        <v>FATİH AKTAN</v>
      </c>
      <c r="X3" s="29" t="s">
        <v>57</v>
      </c>
      <c r="Y3" s="31">
        <v>45698.633031087928</v>
      </c>
      <c r="Z3" s="29" t="s">
        <v>58</v>
      </c>
      <c r="AA3" s="29" t="str">
        <f>_xlfn.XLOOKUP(Tablo2[[#This Row],[MASKE HEKİM]],'[1]T.C. NO'!E:E,'[1]T.C. NO'!D:D)</f>
        <v>MİNE MUMCUOĞLU</v>
      </c>
      <c r="AB3" s="32" t="s">
        <v>59</v>
      </c>
      <c r="AC3" s="32">
        <v>50</v>
      </c>
      <c r="AD3" s="32">
        <v>25</v>
      </c>
      <c r="AE3" s="33"/>
      <c r="AF3" s="33" t="s">
        <v>60</v>
      </c>
      <c r="AG3" s="33" t="s">
        <v>61</v>
      </c>
      <c r="AH3" s="34">
        <v>0</v>
      </c>
    </row>
    <row r="4" spans="3:34" ht="15" customHeight="1" x14ac:dyDescent="0.25">
      <c r="C4" s="28" t="s">
        <v>30</v>
      </c>
      <c r="D4" s="29" t="s">
        <v>31</v>
      </c>
      <c r="E4" s="29" t="s">
        <v>32</v>
      </c>
      <c r="F4" s="29" t="s">
        <v>33</v>
      </c>
      <c r="G4" s="29" t="s">
        <v>62</v>
      </c>
      <c r="H4" s="29" t="s">
        <v>63</v>
      </c>
      <c r="I4" s="13" t="s">
        <v>64</v>
      </c>
      <c r="J4" s="13" t="s">
        <v>65</v>
      </c>
      <c r="K4" s="29" t="str">
        <f t="shared" si="0"/>
        <v>2 4759 2 2 1041350 06 07 26 0</v>
      </c>
      <c r="L4" s="30" t="s">
        <v>66</v>
      </c>
      <c r="M4" s="30" t="s">
        <v>67</v>
      </c>
      <c r="N4" s="30" t="s">
        <v>68</v>
      </c>
      <c r="O4" s="30"/>
      <c r="P4" s="23" t="str">
        <f>MID(Tablo2[[#This Row],[SGK NO]],10,7)</f>
        <v>1041350</v>
      </c>
      <c r="Q4" s="29" t="s">
        <v>55</v>
      </c>
      <c r="R4" s="31">
        <v>41429</v>
      </c>
      <c r="S4" s="31"/>
      <c r="T4" s="29">
        <v>12</v>
      </c>
      <c r="U4" s="31">
        <v>45666.557453610934</v>
      </c>
      <c r="V4" s="35" t="s">
        <v>56</v>
      </c>
      <c r="W4" s="29" t="str">
        <f>_xlfn.XLOOKUP(Tablo2[[#This Row],[MASKE UZMAN]],'[1]T.C. NO'!E:E,'[1]T.C. NO'!D:D)</f>
        <v>FATİH AKTAN</v>
      </c>
      <c r="X4" s="29" t="s">
        <v>57</v>
      </c>
      <c r="Y4" s="31">
        <v>45698.632271678187</v>
      </c>
      <c r="Z4" s="29" t="s">
        <v>58</v>
      </c>
      <c r="AA4" s="29" t="str">
        <f>_xlfn.XLOOKUP(Tablo2[[#This Row],[MASKE HEKİM]],'[1]T.C. NO'!E:E,'[1]T.C. NO'!D:D)</f>
        <v>MİNE MUMCUOĞLU</v>
      </c>
      <c r="AB4" s="32" t="s">
        <v>59</v>
      </c>
      <c r="AC4" s="32">
        <v>140</v>
      </c>
      <c r="AD4" s="32">
        <v>60</v>
      </c>
      <c r="AE4" s="33"/>
      <c r="AF4" s="33" t="s">
        <v>69</v>
      </c>
      <c r="AG4" s="33" t="s">
        <v>47</v>
      </c>
      <c r="AH4" s="34">
        <v>0</v>
      </c>
    </row>
    <row r="5" spans="3:34" ht="15" customHeight="1" x14ac:dyDescent="0.25">
      <c r="C5" s="28" t="s">
        <v>30</v>
      </c>
      <c r="D5" s="29" t="s">
        <v>31</v>
      </c>
      <c r="E5" s="29" t="s">
        <v>32</v>
      </c>
      <c r="F5" s="29" t="s">
        <v>70</v>
      </c>
      <c r="G5" s="29" t="s">
        <v>70</v>
      </c>
      <c r="H5" s="29" t="s">
        <v>71</v>
      </c>
      <c r="I5" s="13" t="s">
        <v>72</v>
      </c>
      <c r="J5" s="13" t="s">
        <v>73</v>
      </c>
      <c r="K5" s="29" t="str">
        <f t="shared" si="0"/>
        <v>2 5510 2 2 0191941 06 07 46 0</v>
      </c>
      <c r="L5" s="30" t="s">
        <v>74</v>
      </c>
      <c r="M5" s="30" t="s">
        <v>75</v>
      </c>
      <c r="N5" s="30">
        <v>32762661</v>
      </c>
      <c r="O5" s="30"/>
      <c r="P5" s="23" t="str">
        <f>MID(Tablo2[[#This Row],[SGK NO]],10,7)</f>
        <v>0191941</v>
      </c>
      <c r="Q5" s="29" t="s">
        <v>55</v>
      </c>
      <c r="R5" s="31">
        <v>41437</v>
      </c>
      <c r="S5" s="31"/>
      <c r="T5" s="29">
        <v>160</v>
      </c>
      <c r="U5" s="31">
        <v>45848.721299236175</v>
      </c>
      <c r="V5" s="29" t="s">
        <v>76</v>
      </c>
      <c r="W5" s="29" t="str">
        <f>_xlfn.XLOOKUP(Tablo2[[#This Row],[MASKE UZMAN]],'[1]T.C. NO'!E:E,'[1]T.C. NO'!D:D)</f>
        <v>ÇİĞDEM İMATOĞLU</v>
      </c>
      <c r="X5" s="29" t="s">
        <v>77</v>
      </c>
      <c r="Y5" s="31">
        <v>45698.636756157503</v>
      </c>
      <c r="Z5" s="29" t="s">
        <v>58</v>
      </c>
      <c r="AA5" s="29" t="str">
        <f>_xlfn.XLOOKUP(Tablo2[[#This Row],[MASKE HEKİM]],'[1]T.C. NO'!E:E,'[1]T.C. NO'!D:D)</f>
        <v>MİNE MUMCUOĞLU</v>
      </c>
      <c r="AB5" s="32" t="s">
        <v>59</v>
      </c>
      <c r="AC5" s="32">
        <v>1620</v>
      </c>
      <c r="AD5" s="32">
        <v>800</v>
      </c>
      <c r="AE5" s="33"/>
      <c r="AF5" s="33" t="s">
        <v>78</v>
      </c>
      <c r="AG5" s="33" t="s">
        <v>47</v>
      </c>
      <c r="AH5" s="34">
        <v>0</v>
      </c>
    </row>
    <row r="6" spans="3:34" ht="15" customHeight="1" x14ac:dyDescent="0.25">
      <c r="C6" s="28" t="s">
        <v>30</v>
      </c>
      <c r="D6" s="29" t="s">
        <v>31</v>
      </c>
      <c r="E6" s="29" t="s">
        <v>32</v>
      </c>
      <c r="F6" s="29" t="s">
        <v>79</v>
      </c>
      <c r="G6" s="29" t="s">
        <v>80</v>
      </c>
      <c r="H6" s="29" t="s">
        <v>81</v>
      </c>
      <c r="I6" s="13" t="s">
        <v>82</v>
      </c>
      <c r="J6" s="13" t="s">
        <v>83</v>
      </c>
      <c r="K6" s="29" t="str">
        <f t="shared" si="0"/>
        <v>2 2365 2 2 0127903 06 07 28 0</v>
      </c>
      <c r="L6" s="30" t="s">
        <v>84</v>
      </c>
      <c r="M6" s="30" t="s">
        <v>85</v>
      </c>
      <c r="N6" s="30" t="s">
        <v>86</v>
      </c>
      <c r="O6" s="30"/>
      <c r="P6" s="23" t="str">
        <f>MID(Tablo2[[#This Row],[SGK NO]],10,7)</f>
        <v>0127903</v>
      </c>
      <c r="Q6" s="29" t="s">
        <v>41</v>
      </c>
      <c r="R6" s="31">
        <v>41439</v>
      </c>
      <c r="S6" s="31"/>
      <c r="T6" s="29">
        <v>170</v>
      </c>
      <c r="U6" s="31" t="e">
        <v>#N/A</v>
      </c>
      <c r="V6" s="29" t="s">
        <v>87</v>
      </c>
      <c r="W6" s="29" t="e">
        <f>_xlfn.XLOOKUP(Tablo2[[#This Row],[MASKE UZMAN]],'[1]T.C. NO'!E:E,'[1]T.C. NO'!D:D)</f>
        <v>#N/A</v>
      </c>
      <c r="X6" s="29" t="e">
        <v>#N/A</v>
      </c>
      <c r="Y6" s="31">
        <v>45695.693424433004</v>
      </c>
      <c r="Z6" s="29" t="s">
        <v>44</v>
      </c>
      <c r="AA6" s="29" t="str">
        <f>_xlfn.XLOOKUP(Tablo2[[#This Row],[MASKE HEKİM]],'[1]T.C. NO'!E:E,'[1]T.C. NO'!D:D)</f>
        <v>ERCÜMENT BURÇAKLI</v>
      </c>
      <c r="AB6" s="32" t="s">
        <v>45</v>
      </c>
      <c r="AC6" s="36" t="s">
        <v>87</v>
      </c>
      <c r="AD6" s="32">
        <v>1700</v>
      </c>
      <c r="AE6" s="33"/>
      <c r="AF6" s="33" t="s">
        <v>88</v>
      </c>
      <c r="AG6" s="33" t="s">
        <v>47</v>
      </c>
      <c r="AH6" s="34">
        <v>0</v>
      </c>
    </row>
    <row r="7" spans="3:34" ht="15" customHeight="1" x14ac:dyDescent="0.25">
      <c r="C7" s="28" t="s">
        <v>30</v>
      </c>
      <c r="D7" s="29" t="s">
        <v>31</v>
      </c>
      <c r="E7" s="29" t="s">
        <v>32</v>
      </c>
      <c r="F7" s="29" t="s">
        <v>89</v>
      </c>
      <c r="G7" s="29" t="s">
        <v>89</v>
      </c>
      <c r="H7" s="29" t="s">
        <v>90</v>
      </c>
      <c r="I7" s="13" t="s">
        <v>91</v>
      </c>
      <c r="J7" s="13" t="s">
        <v>92</v>
      </c>
      <c r="K7" s="29" t="str">
        <f t="shared" si="0"/>
        <v>2 6832 2 2 1068505 06 07 21 0</v>
      </c>
      <c r="L7" s="30" t="s">
        <v>93</v>
      </c>
      <c r="M7" s="30" t="s">
        <v>94</v>
      </c>
      <c r="N7" s="30" t="s">
        <v>95</v>
      </c>
      <c r="O7" s="30"/>
      <c r="P7" s="23" t="str">
        <f>MID(Tablo2[[#This Row],[SGK NO]],10,7)</f>
        <v>1068505</v>
      </c>
      <c r="Q7" s="29" t="s">
        <v>55</v>
      </c>
      <c r="R7" s="31">
        <v>41439</v>
      </c>
      <c r="S7" s="31"/>
      <c r="T7" s="29">
        <v>4</v>
      </c>
      <c r="U7" s="31">
        <v>45842.421514247544</v>
      </c>
      <c r="V7" s="29" t="s">
        <v>96</v>
      </c>
      <c r="W7" s="29" t="str">
        <f>_xlfn.XLOOKUP(Tablo2[[#This Row],[MASKE UZMAN]],'[1]T.C. NO'!E:E,'[1]T.C. NO'!D:D)</f>
        <v>SEDA ERDOĞAN</v>
      </c>
      <c r="X7" s="29" t="s">
        <v>97</v>
      </c>
      <c r="Y7" s="31">
        <v>45845.489519351628</v>
      </c>
      <c r="Z7" s="29" t="s">
        <v>44</v>
      </c>
      <c r="AA7" s="29" t="str">
        <f>_xlfn.XLOOKUP(Tablo2[[#This Row],[MASKE HEKİM]],'[1]T.C. NO'!E:E,'[1]T.C. NO'!D:D)</f>
        <v>ERCÜMENT BURÇAKLI</v>
      </c>
      <c r="AB7" s="32" t="s">
        <v>45</v>
      </c>
      <c r="AC7" s="32">
        <v>50</v>
      </c>
      <c r="AD7" s="32">
        <v>25</v>
      </c>
      <c r="AE7" s="33"/>
      <c r="AF7" s="33" t="s">
        <v>98</v>
      </c>
      <c r="AG7" s="33" t="s">
        <v>47</v>
      </c>
      <c r="AH7" s="34">
        <v>0</v>
      </c>
    </row>
    <row r="8" spans="3:34" ht="15" customHeight="1" x14ac:dyDescent="0.25">
      <c r="C8" s="28" t="s">
        <v>30</v>
      </c>
      <c r="D8" s="29" t="s">
        <v>31</v>
      </c>
      <c r="E8" s="29" t="s">
        <v>32</v>
      </c>
      <c r="F8" s="29" t="s">
        <v>99</v>
      </c>
      <c r="G8" s="29" t="s">
        <v>99</v>
      </c>
      <c r="H8" s="29" t="s">
        <v>100</v>
      </c>
      <c r="I8" s="13" t="s">
        <v>101</v>
      </c>
      <c r="J8" s="13" t="s">
        <v>102</v>
      </c>
      <c r="K8" s="29" t="str">
        <f t="shared" si="0"/>
        <v>2 6820 2 2 1075662 06 07 97 0</v>
      </c>
      <c r="L8" s="30" t="s">
        <v>103</v>
      </c>
      <c r="M8" s="30">
        <v>39.871670000000002</v>
      </c>
      <c r="N8" s="30">
        <v>32.745947000000001</v>
      </c>
      <c r="O8" s="30"/>
      <c r="P8" s="23" t="str">
        <f>MID(Tablo2[[#This Row],[SGK NO]],10,7)</f>
        <v>1075662</v>
      </c>
      <c r="Q8" s="29" t="s">
        <v>55</v>
      </c>
      <c r="R8" s="31">
        <v>41442</v>
      </c>
      <c r="S8" s="31"/>
      <c r="T8" s="29">
        <v>32</v>
      </c>
      <c r="U8" s="31">
        <v>45664.580683275592</v>
      </c>
      <c r="V8" s="29" t="s">
        <v>104</v>
      </c>
      <c r="W8" s="29" t="str">
        <f>_xlfn.XLOOKUP(Tablo2[[#This Row],[MASKE UZMAN]],'[1]T.C. NO'!E:E,'[1]T.C. NO'!D:D)</f>
        <v>ESİN ŞAHİN</v>
      </c>
      <c r="X8" s="29" t="s">
        <v>105</v>
      </c>
      <c r="Y8" s="31">
        <v>45845.485732337926</v>
      </c>
      <c r="Z8" s="29" t="s">
        <v>106</v>
      </c>
      <c r="AA8" s="29" t="str">
        <f>_xlfn.XLOOKUP(Tablo2[[#This Row],[MASKE HEKİM]],'[1]T.C. NO'!E:E,'[1]T.C. NO'!D:D)</f>
        <v>AYSU KUTLU</v>
      </c>
      <c r="AB8" s="32" t="s">
        <v>107</v>
      </c>
      <c r="AC8" s="32">
        <v>320</v>
      </c>
      <c r="AD8" s="32">
        <v>160</v>
      </c>
      <c r="AE8" s="33"/>
      <c r="AF8" s="33" t="s">
        <v>108</v>
      </c>
      <c r="AG8" s="33" t="s">
        <v>47</v>
      </c>
      <c r="AH8" s="34">
        <v>0</v>
      </c>
    </row>
    <row r="9" spans="3:34" ht="15" customHeight="1" x14ac:dyDescent="0.25">
      <c r="C9" s="28" t="s">
        <v>30</v>
      </c>
      <c r="D9" s="29" t="s">
        <v>31</v>
      </c>
      <c r="E9" s="29" t="s">
        <v>32</v>
      </c>
      <c r="F9" s="29" t="s">
        <v>109</v>
      </c>
      <c r="G9" s="29" t="s">
        <v>110</v>
      </c>
      <c r="H9" s="29" t="s">
        <v>111</v>
      </c>
      <c r="I9" s="13" t="s">
        <v>112</v>
      </c>
      <c r="J9" s="13" t="s">
        <v>113</v>
      </c>
      <c r="K9" s="29" t="str">
        <f t="shared" si="0"/>
        <v>2 8211 2 2 0195256 06 07 63 0</v>
      </c>
      <c r="L9" s="30" t="s">
        <v>114</v>
      </c>
      <c r="M9" s="30" t="s">
        <v>115</v>
      </c>
      <c r="N9" s="30" t="s">
        <v>116</v>
      </c>
      <c r="O9" s="30"/>
      <c r="P9" s="23" t="str">
        <f>MID(Tablo2[[#This Row],[SGK NO]],10,7)</f>
        <v>0195256</v>
      </c>
      <c r="Q9" s="29" t="s">
        <v>55</v>
      </c>
      <c r="R9" s="31">
        <v>41446</v>
      </c>
      <c r="S9" s="31"/>
      <c r="T9" s="29">
        <v>43</v>
      </c>
      <c r="U9" s="31">
        <v>45842.426087476779</v>
      </c>
      <c r="V9" s="29" t="s">
        <v>96</v>
      </c>
      <c r="W9" s="29" t="str">
        <f>_xlfn.XLOOKUP(Tablo2[[#This Row],[MASKE UZMAN]],'[1]T.C. NO'!E:E,'[1]T.C. NO'!D:D)</f>
        <v>SEDA ERDOĞAN</v>
      </c>
      <c r="X9" s="29" t="s">
        <v>97</v>
      </c>
      <c r="Y9" s="31">
        <v>45695.615878449287</v>
      </c>
      <c r="Z9" s="29" t="s">
        <v>44</v>
      </c>
      <c r="AA9" s="29" t="str">
        <f>_xlfn.XLOOKUP(Tablo2[[#This Row],[MASKE HEKİM]],'[1]T.C. NO'!E:E,'[1]T.C. NO'!D:D)</f>
        <v>ERCÜMENT BURÇAKLI</v>
      </c>
      <c r="AB9" s="32" t="s">
        <v>45</v>
      </c>
      <c r="AC9" s="32">
        <v>430</v>
      </c>
      <c r="AD9" s="32">
        <v>215</v>
      </c>
      <c r="AE9" s="33"/>
      <c r="AF9" s="13" t="s">
        <v>117</v>
      </c>
      <c r="AG9" s="33" t="s">
        <v>47</v>
      </c>
      <c r="AH9" s="33">
        <v>0</v>
      </c>
    </row>
    <row r="10" spans="3:34" ht="15" customHeight="1" x14ac:dyDescent="0.25">
      <c r="C10" s="28" t="s">
        <v>30</v>
      </c>
      <c r="D10" s="29" t="s">
        <v>31</v>
      </c>
      <c r="E10" s="29" t="s">
        <v>32</v>
      </c>
      <c r="F10" s="29" t="s">
        <v>118</v>
      </c>
      <c r="G10" s="29" t="s">
        <v>119</v>
      </c>
      <c r="H10" s="29" t="s">
        <v>120</v>
      </c>
      <c r="I10" s="13" t="s">
        <v>121</v>
      </c>
      <c r="J10" s="13" t="s">
        <v>122</v>
      </c>
      <c r="K10" s="29" t="str">
        <f t="shared" si="0"/>
        <v>2 8211 2 2 1162623 06 07 49 0</v>
      </c>
      <c r="L10" s="30" t="s">
        <v>123</v>
      </c>
      <c r="M10" s="30" t="s">
        <v>124</v>
      </c>
      <c r="N10" s="30" t="s">
        <v>125</v>
      </c>
      <c r="O10" s="30"/>
      <c r="P10" s="23" t="str">
        <f>MID(Tablo2[[#This Row],[SGK NO]],10,7)</f>
        <v>1162623</v>
      </c>
      <c r="Q10" s="29" t="s">
        <v>55</v>
      </c>
      <c r="R10" s="31">
        <v>41446</v>
      </c>
      <c r="S10" s="31"/>
      <c r="T10" s="29">
        <v>16</v>
      </c>
      <c r="U10" s="31">
        <v>45337.722280046437</v>
      </c>
      <c r="V10" s="35" t="s">
        <v>56</v>
      </c>
      <c r="W10" s="29" t="str">
        <f>_xlfn.XLOOKUP(Tablo2[[#This Row],[MASKE UZMAN]],'[1]T.C. NO'!E:E,'[1]T.C. NO'!D:D)</f>
        <v>FATİH AKTAN</v>
      </c>
      <c r="X10" s="29" t="s">
        <v>57</v>
      </c>
      <c r="Y10" s="31">
        <v>45833.649275497533</v>
      </c>
      <c r="Z10" s="29" t="s">
        <v>126</v>
      </c>
      <c r="AA10" s="29" t="str">
        <f>_xlfn.XLOOKUP(Tablo2[[#This Row],[MASKE HEKİM]],'[1]T.C. NO'!E:E,'[1]T.C. NO'!D:D)</f>
        <v>SANCAR EMİNOĞLU</v>
      </c>
      <c r="AB10" s="32" t="s">
        <v>127</v>
      </c>
      <c r="AC10" s="32">
        <v>160</v>
      </c>
      <c r="AD10" s="32">
        <v>80</v>
      </c>
      <c r="AE10" s="33"/>
      <c r="AF10" s="33" t="s">
        <v>128</v>
      </c>
      <c r="AG10" s="33" t="s">
        <v>47</v>
      </c>
      <c r="AH10" s="34">
        <v>0</v>
      </c>
    </row>
    <row r="11" spans="3:34" ht="15" customHeight="1" x14ac:dyDescent="0.25">
      <c r="C11" s="28" t="s">
        <v>30</v>
      </c>
      <c r="D11" s="29" t="s">
        <v>31</v>
      </c>
      <c r="E11" s="29" t="s">
        <v>32</v>
      </c>
      <c r="F11" s="29" t="s">
        <v>118</v>
      </c>
      <c r="G11" s="29" t="s">
        <v>129</v>
      </c>
      <c r="H11" s="29" t="s">
        <v>130</v>
      </c>
      <c r="I11" s="13" t="s">
        <v>131</v>
      </c>
      <c r="J11" s="13" t="s">
        <v>132</v>
      </c>
      <c r="K11" s="29" t="str">
        <f t="shared" si="0"/>
        <v>2 9312 2 2 1005138 06 07 92 0</v>
      </c>
      <c r="L11" s="30" t="s">
        <v>133</v>
      </c>
      <c r="M11" s="30" t="s">
        <v>124</v>
      </c>
      <c r="N11" s="30" t="s">
        <v>125</v>
      </c>
      <c r="O11" s="30"/>
      <c r="P11" s="23" t="str">
        <f>MID(Tablo2[[#This Row],[SGK NO]],10,7)</f>
        <v>1005138</v>
      </c>
      <c r="Q11" s="29" t="s">
        <v>55</v>
      </c>
      <c r="R11" s="31">
        <v>41446</v>
      </c>
      <c r="S11" s="31"/>
      <c r="T11" s="29">
        <v>110</v>
      </c>
      <c r="U11" s="31">
        <v>45337.722583796363</v>
      </c>
      <c r="V11" s="35" t="s">
        <v>56</v>
      </c>
      <c r="W11" s="29" t="str">
        <f>_xlfn.XLOOKUP(Tablo2[[#This Row],[MASKE UZMAN]],'[1]T.C. NO'!E:E,'[1]T.C. NO'!D:D)</f>
        <v>FATİH AKTAN</v>
      </c>
      <c r="X11" s="29" t="s">
        <v>57</v>
      </c>
      <c r="Y11" s="31">
        <v>45833.65018712962</v>
      </c>
      <c r="Z11" s="29" t="s">
        <v>126</v>
      </c>
      <c r="AA11" s="29" t="str">
        <f>_xlfn.XLOOKUP(Tablo2[[#This Row],[MASKE HEKİM]],'[1]T.C. NO'!E:E,'[1]T.C. NO'!D:D)</f>
        <v>SANCAR EMİNOĞLU</v>
      </c>
      <c r="AB11" s="32" t="s">
        <v>127</v>
      </c>
      <c r="AC11" s="32">
        <v>1120</v>
      </c>
      <c r="AD11" s="32">
        <v>570</v>
      </c>
      <c r="AE11" s="33"/>
      <c r="AF11" s="33" t="s">
        <v>134</v>
      </c>
      <c r="AG11" s="33" t="s">
        <v>47</v>
      </c>
      <c r="AH11" s="34">
        <v>0</v>
      </c>
    </row>
    <row r="12" spans="3:34" ht="15" customHeight="1" x14ac:dyDescent="0.25">
      <c r="C12" s="28" t="s">
        <v>30</v>
      </c>
      <c r="D12" s="29" t="s">
        <v>31</v>
      </c>
      <c r="E12" s="29" t="s">
        <v>32</v>
      </c>
      <c r="F12" s="29" t="s">
        <v>135</v>
      </c>
      <c r="G12" s="29" t="s">
        <v>135</v>
      </c>
      <c r="H12" s="29" t="s">
        <v>136</v>
      </c>
      <c r="I12" s="13" t="s">
        <v>137</v>
      </c>
      <c r="J12" s="13" t="s">
        <v>113</v>
      </c>
      <c r="K12" s="29" t="str">
        <f t="shared" si="0"/>
        <v>2 8210 2 2 1108661 06 07 19 0</v>
      </c>
      <c r="L12" s="30" t="s">
        <v>138</v>
      </c>
      <c r="M12" s="30" t="s">
        <v>139</v>
      </c>
      <c r="N12" s="30" t="s">
        <v>140</v>
      </c>
      <c r="O12" s="30"/>
      <c r="P12" s="23" t="str">
        <f>MID(Tablo2[[#This Row],[SGK NO]],10,7)</f>
        <v>1108661</v>
      </c>
      <c r="Q12" s="29" t="s">
        <v>55</v>
      </c>
      <c r="R12" s="31">
        <v>41447</v>
      </c>
      <c r="S12" s="31"/>
      <c r="T12" s="29">
        <v>310</v>
      </c>
      <c r="U12" s="31">
        <v>45769.414125300944</v>
      </c>
      <c r="V12" s="29" t="s">
        <v>104</v>
      </c>
      <c r="W12" s="29" t="str">
        <f>_xlfn.XLOOKUP(Tablo2[[#This Row],[MASKE UZMAN]],'[1]T.C. NO'!E:E,'[1]T.C. NO'!D:D)</f>
        <v>ESİN ŞAHİN</v>
      </c>
      <c r="X12" s="29" t="s">
        <v>105</v>
      </c>
      <c r="Y12" s="31">
        <v>45845.48690042831</v>
      </c>
      <c r="Z12" s="29" t="s">
        <v>126</v>
      </c>
      <c r="AA12" s="29" t="str">
        <f>_xlfn.XLOOKUP(Tablo2[[#This Row],[MASKE HEKİM]],'[1]T.C. NO'!E:E,'[1]T.C. NO'!D:D)</f>
        <v>SANCAR EMİNOĞLU</v>
      </c>
      <c r="AB12" s="32" t="s">
        <v>127</v>
      </c>
      <c r="AC12" s="32">
        <v>3280</v>
      </c>
      <c r="AD12" s="32">
        <v>1570</v>
      </c>
      <c r="AE12" s="33"/>
      <c r="AF12" s="33" t="s">
        <v>141</v>
      </c>
      <c r="AG12" s="33" t="s">
        <v>47</v>
      </c>
      <c r="AH12" s="34">
        <v>0</v>
      </c>
    </row>
    <row r="13" spans="3:34" ht="15" customHeight="1" x14ac:dyDescent="0.25">
      <c r="C13" s="28" t="s">
        <v>30</v>
      </c>
      <c r="D13" s="29" t="s">
        <v>31</v>
      </c>
      <c r="E13" s="29" t="s">
        <v>32</v>
      </c>
      <c r="F13" s="29" t="s">
        <v>142</v>
      </c>
      <c r="G13" s="29" t="s">
        <v>142</v>
      </c>
      <c r="H13" s="29" t="s">
        <v>143</v>
      </c>
      <c r="I13" s="13" t="s">
        <v>144</v>
      </c>
      <c r="J13" s="13" t="s">
        <v>145</v>
      </c>
      <c r="K13" s="29" t="str">
        <f t="shared" si="0"/>
        <v>2 3530 2 2 1012735 06 07 26 0</v>
      </c>
      <c r="L13" s="30" t="s">
        <v>146</v>
      </c>
      <c r="M13" s="30" t="s">
        <v>147</v>
      </c>
      <c r="N13" s="30" t="s">
        <v>148</v>
      </c>
      <c r="O13" s="30"/>
      <c r="P13" s="23" t="str">
        <f>MID(Tablo2[[#This Row],[SGK NO]],10,7)</f>
        <v>1012735</v>
      </c>
      <c r="Q13" s="29" t="s">
        <v>149</v>
      </c>
      <c r="R13" s="31">
        <v>41453</v>
      </c>
      <c r="S13" s="31"/>
      <c r="T13" s="29">
        <v>17</v>
      </c>
      <c r="U13" s="31">
        <v>45664.434004351962</v>
      </c>
      <c r="V13" s="29" t="s">
        <v>42</v>
      </c>
      <c r="W13" s="29" t="str">
        <f>_xlfn.XLOOKUP(Tablo2[[#This Row],[MASKE UZMAN]],'[1]T.C. NO'!E:E,'[1]T.C. NO'!D:D)</f>
        <v>TAŞTAN CAMCIOĞLU</v>
      </c>
      <c r="X13" s="29" t="s">
        <v>43</v>
      </c>
      <c r="Y13" s="31">
        <v>45821.561305602081</v>
      </c>
      <c r="Z13" s="29" t="s">
        <v>44</v>
      </c>
      <c r="AA13" s="29" t="str">
        <f>_xlfn.XLOOKUP(Tablo2[[#This Row],[MASKE HEKİM]],'[1]T.C. NO'!E:E,'[1]T.C. NO'!D:D)</f>
        <v>ERCÜMENT BURÇAKLI</v>
      </c>
      <c r="AB13" s="32" t="s">
        <v>45</v>
      </c>
      <c r="AC13" s="32">
        <v>680</v>
      </c>
      <c r="AD13" s="32">
        <v>270</v>
      </c>
      <c r="AE13" s="33" t="s">
        <v>150</v>
      </c>
      <c r="AF13" s="33" t="s">
        <v>151</v>
      </c>
      <c r="AG13" s="33" t="s">
        <v>47</v>
      </c>
      <c r="AH13" s="34">
        <v>0</v>
      </c>
    </row>
    <row r="14" spans="3:34" ht="15" customHeight="1" x14ac:dyDescent="0.25">
      <c r="C14" s="28" t="s">
        <v>30</v>
      </c>
      <c r="D14" s="29" t="s">
        <v>31</v>
      </c>
      <c r="E14" s="29" t="s">
        <v>32</v>
      </c>
      <c r="F14" s="29" t="s">
        <v>152</v>
      </c>
      <c r="G14" s="29" t="s">
        <v>152</v>
      </c>
      <c r="H14" s="29" t="s">
        <v>153</v>
      </c>
      <c r="I14" s="13" t="s">
        <v>154</v>
      </c>
      <c r="J14" s="13" t="s">
        <v>155</v>
      </c>
      <c r="K14" s="29" t="str">
        <f t="shared" si="0"/>
        <v>2 4321 2 2 0217911 06 07 20 0</v>
      </c>
      <c r="L14" s="30" t="s">
        <v>156</v>
      </c>
      <c r="M14" s="30" t="s">
        <v>157</v>
      </c>
      <c r="N14" s="30" t="s">
        <v>158</v>
      </c>
      <c r="O14" s="30"/>
      <c r="P14" s="23" t="str">
        <f>MID(Tablo2[[#This Row],[SGK NO]],10,7)</f>
        <v>0217911</v>
      </c>
      <c r="Q14" s="29" t="s">
        <v>149</v>
      </c>
      <c r="R14" s="31">
        <v>41458</v>
      </c>
      <c r="S14" s="31"/>
      <c r="T14" s="29">
        <v>60</v>
      </c>
      <c r="U14" s="31">
        <v>45664.436034201179</v>
      </c>
      <c r="V14" s="29" t="s">
        <v>42</v>
      </c>
      <c r="W14" s="29" t="str">
        <f>_xlfn.XLOOKUP(Tablo2[[#This Row],[MASKE UZMAN]],'[1]T.C. NO'!E:E,'[1]T.C. NO'!D:D)</f>
        <v>TAŞTAN CAMCIOĞLU</v>
      </c>
      <c r="X14" s="29" t="s">
        <v>43</v>
      </c>
      <c r="Y14" s="31">
        <v>45698.66237024311</v>
      </c>
      <c r="Z14" s="29" t="s">
        <v>58</v>
      </c>
      <c r="AA14" s="29" t="str">
        <f>_xlfn.XLOOKUP(Tablo2[[#This Row],[MASKE HEKİM]],'[1]T.C. NO'!E:E,'[1]T.C. NO'!D:D)</f>
        <v>MİNE MUMCUOĞLU</v>
      </c>
      <c r="AB14" s="32" t="s">
        <v>59</v>
      </c>
      <c r="AC14" s="32">
        <v>2400</v>
      </c>
      <c r="AD14" s="32">
        <v>900</v>
      </c>
      <c r="AE14" s="33" t="s">
        <v>150</v>
      </c>
      <c r="AF14" s="33" t="s">
        <v>117</v>
      </c>
      <c r="AG14" s="33" t="s">
        <v>47</v>
      </c>
      <c r="AH14" s="34">
        <v>0</v>
      </c>
    </row>
    <row r="15" spans="3:34" ht="15" customHeight="1" x14ac:dyDescent="0.25">
      <c r="C15" s="28" t="s">
        <v>30</v>
      </c>
      <c r="D15" s="29" t="s">
        <v>31</v>
      </c>
      <c r="E15" s="29" t="s">
        <v>32</v>
      </c>
      <c r="F15" s="29" t="s">
        <v>159</v>
      </c>
      <c r="G15" s="29" t="s">
        <v>160</v>
      </c>
      <c r="H15" s="29" t="s">
        <v>161</v>
      </c>
      <c r="I15" s="13" t="s">
        <v>162</v>
      </c>
      <c r="J15" s="13" t="s">
        <v>163</v>
      </c>
      <c r="K15" s="29" t="str">
        <f t="shared" si="0"/>
        <v>2 4312 2 2 0205625 06 07 53 0</v>
      </c>
      <c r="L15" s="30" t="s">
        <v>164</v>
      </c>
      <c r="M15" s="30" t="s">
        <v>165</v>
      </c>
      <c r="N15" s="30" t="s">
        <v>166</v>
      </c>
      <c r="O15" s="30"/>
      <c r="P15" s="23" t="str">
        <f>MID(Tablo2[[#This Row],[SGK NO]],10,7)</f>
        <v>0205625</v>
      </c>
      <c r="Q15" s="29" t="s">
        <v>149</v>
      </c>
      <c r="R15" s="31">
        <v>41458</v>
      </c>
      <c r="S15" s="31"/>
      <c r="T15" s="29">
        <v>10</v>
      </c>
      <c r="U15" s="31" t="e">
        <v>#N/A</v>
      </c>
      <c r="V15" s="31" t="s">
        <v>42</v>
      </c>
      <c r="W15" s="29" t="e">
        <f>_xlfn.XLOOKUP(Tablo2[[#This Row],[MASKE UZMAN]],'[1]T.C. NO'!E:E,'[1]T.C. NO'!D:D)</f>
        <v>#N/A</v>
      </c>
      <c r="X15" s="29" t="e">
        <v>#N/A</v>
      </c>
      <c r="Y15" s="31">
        <v>45845.486415544059</v>
      </c>
      <c r="Z15" s="29" t="s">
        <v>44</v>
      </c>
      <c r="AA15" s="29" t="str">
        <f>_xlfn.XLOOKUP(Tablo2[[#This Row],[MASKE HEKİM]],'[1]T.C. NO'!E:E,'[1]T.C. NO'!D:D)</f>
        <v>ERCÜMENT BURÇAKLI</v>
      </c>
      <c r="AB15" s="32" t="s">
        <v>45</v>
      </c>
      <c r="AC15" s="32">
        <v>400</v>
      </c>
      <c r="AD15" s="32">
        <v>150</v>
      </c>
      <c r="AE15" s="33" t="s">
        <v>150</v>
      </c>
      <c r="AF15" s="33" t="s">
        <v>117</v>
      </c>
      <c r="AG15" s="33" t="s">
        <v>47</v>
      </c>
      <c r="AH15" s="34">
        <v>0</v>
      </c>
    </row>
    <row r="16" spans="3:34" ht="15" customHeight="1" x14ac:dyDescent="0.25">
      <c r="C16" s="28" t="s">
        <v>30</v>
      </c>
      <c r="D16" s="29" t="s">
        <v>31</v>
      </c>
      <c r="E16" s="29" t="s">
        <v>32</v>
      </c>
      <c r="F16" s="29" t="s">
        <v>167</v>
      </c>
      <c r="G16" s="29" t="s">
        <v>168</v>
      </c>
      <c r="H16" s="29" t="s">
        <v>169</v>
      </c>
      <c r="I16" s="13" t="s">
        <v>170</v>
      </c>
      <c r="J16" s="13" t="s">
        <v>155</v>
      </c>
      <c r="K16" s="29" t="str">
        <f t="shared" si="0"/>
        <v>2 4339 2 2 0217910 06 07 19 0</v>
      </c>
      <c r="L16" s="30" t="s">
        <v>171</v>
      </c>
      <c r="M16" s="30" t="s">
        <v>172</v>
      </c>
      <c r="N16" s="30" t="s">
        <v>173</v>
      </c>
      <c r="O16" s="30"/>
      <c r="P16" s="23" t="str">
        <f>MID(Tablo2[[#This Row],[SGK NO]],10,7)</f>
        <v>0217910</v>
      </c>
      <c r="Q16" s="29" t="s">
        <v>149</v>
      </c>
      <c r="R16" s="31">
        <v>41458</v>
      </c>
      <c r="S16" s="31"/>
      <c r="T16" s="29">
        <v>4</v>
      </c>
      <c r="U16" s="31" t="e">
        <v>#N/A</v>
      </c>
      <c r="V16" s="29" t="s">
        <v>87</v>
      </c>
      <c r="W16" s="29" t="e">
        <f>_xlfn.XLOOKUP(Tablo2[[#This Row],[MASKE UZMAN]],'[1]T.C. NO'!E:E,'[1]T.C. NO'!D:D)</f>
        <v>#N/A</v>
      </c>
      <c r="X16" s="29" t="e">
        <v>#N/A</v>
      </c>
      <c r="Y16" s="31">
        <v>45042.041440370493</v>
      </c>
      <c r="Z16" s="29" t="s">
        <v>174</v>
      </c>
      <c r="AA16" s="29" t="str">
        <f>_xlfn.XLOOKUP(Tablo2[[#This Row],[MASKE HEKİM]],'[1]T.C. NO'!E:E,'[1]T.C. NO'!D:D)</f>
        <v>VEDAT EMİNOĞLU</v>
      </c>
      <c r="AB16" s="32" t="s">
        <v>175</v>
      </c>
      <c r="AC16" s="36" t="s">
        <v>87</v>
      </c>
      <c r="AD16" s="32">
        <v>105</v>
      </c>
      <c r="AE16" s="33"/>
      <c r="AF16" s="33" t="s">
        <v>176</v>
      </c>
      <c r="AG16" s="33" t="s">
        <v>47</v>
      </c>
      <c r="AH16" s="34">
        <v>0</v>
      </c>
    </row>
    <row r="17" spans="3:34" ht="15" customHeight="1" x14ac:dyDescent="0.25">
      <c r="C17" s="28" t="s">
        <v>30</v>
      </c>
      <c r="D17" s="29" t="s">
        <v>31</v>
      </c>
      <c r="E17" s="29" t="s">
        <v>32</v>
      </c>
      <c r="F17" s="29" t="s">
        <v>159</v>
      </c>
      <c r="G17" s="29" t="s">
        <v>177</v>
      </c>
      <c r="H17" s="29" t="s">
        <v>178</v>
      </c>
      <c r="I17" s="13" t="s">
        <v>179</v>
      </c>
      <c r="J17" s="13" t="s">
        <v>180</v>
      </c>
      <c r="K17" s="29" t="str">
        <f t="shared" si="0"/>
        <v>2 5221 1 1 1122973 06 25 72 0</v>
      </c>
      <c r="L17" s="30" t="s">
        <v>181</v>
      </c>
      <c r="M17" s="30" t="s">
        <v>182</v>
      </c>
      <c r="N17" s="30" t="s">
        <v>183</v>
      </c>
      <c r="O17" s="30"/>
      <c r="P17" s="23" t="str">
        <f>MID(Tablo2[[#This Row],[SGK NO]],10,7)</f>
        <v>1122973</v>
      </c>
      <c r="Q17" s="29" t="s">
        <v>55</v>
      </c>
      <c r="R17" s="31">
        <v>41458</v>
      </c>
      <c r="S17" s="31"/>
      <c r="T17" s="29">
        <v>3</v>
      </c>
      <c r="U17" s="31">
        <v>45845.490328831133</v>
      </c>
      <c r="V17" s="29" t="s">
        <v>96</v>
      </c>
      <c r="W17" s="29" t="str">
        <f>_xlfn.XLOOKUP(Tablo2[[#This Row],[MASKE UZMAN]],'[1]T.C. NO'!E:E,'[1]T.C. NO'!D:D)</f>
        <v>SEDA ERDOĞAN</v>
      </c>
      <c r="X17" s="29" t="s">
        <v>97</v>
      </c>
      <c r="Y17" s="31">
        <v>45698.665089710616</v>
      </c>
      <c r="Z17" s="29" t="s">
        <v>58</v>
      </c>
      <c r="AA17" s="29" t="str">
        <f>_xlfn.XLOOKUP(Tablo2[[#This Row],[MASKE HEKİM]],'[1]T.C. NO'!E:E,'[1]T.C. NO'!D:D)</f>
        <v>MİNE MUMCUOĞLU</v>
      </c>
      <c r="AB17" s="32" t="s">
        <v>59</v>
      </c>
      <c r="AC17" s="32">
        <v>40</v>
      </c>
      <c r="AD17" s="32">
        <v>20</v>
      </c>
      <c r="AE17" s="33"/>
      <c r="AF17" s="33" t="s">
        <v>184</v>
      </c>
      <c r="AG17" s="33" t="s">
        <v>185</v>
      </c>
      <c r="AH17" s="34">
        <v>0</v>
      </c>
    </row>
    <row r="18" spans="3:34" ht="15" customHeight="1" x14ac:dyDescent="0.25">
      <c r="C18" s="28" t="s">
        <v>30</v>
      </c>
      <c r="D18" s="29" t="s">
        <v>31</v>
      </c>
      <c r="E18" s="29" t="s">
        <v>32</v>
      </c>
      <c r="F18" s="29" t="s">
        <v>186</v>
      </c>
      <c r="G18" s="29" t="s">
        <v>186</v>
      </c>
      <c r="H18" s="29" t="s">
        <v>187</v>
      </c>
      <c r="I18" s="13" t="s">
        <v>188</v>
      </c>
      <c r="J18" s="13" t="s">
        <v>189</v>
      </c>
      <c r="K18" s="29" t="str">
        <f t="shared" si="0"/>
        <v>2 7111 2 2 0169224 06 07 27 0</v>
      </c>
      <c r="L18" s="30" t="s">
        <v>190</v>
      </c>
      <c r="M18" s="30" t="s">
        <v>191</v>
      </c>
      <c r="N18" s="30" t="s">
        <v>192</v>
      </c>
      <c r="O18" s="30"/>
      <c r="P18" s="23" t="str">
        <f>MID(Tablo2[[#This Row],[SGK NO]],10,7)</f>
        <v>0169224</v>
      </c>
      <c r="Q18" s="29" t="s">
        <v>55</v>
      </c>
      <c r="R18" s="31">
        <v>41458</v>
      </c>
      <c r="S18" s="31"/>
      <c r="T18" s="29">
        <v>24</v>
      </c>
      <c r="U18" s="31">
        <v>45845.489930034615</v>
      </c>
      <c r="V18" s="29" t="s">
        <v>96</v>
      </c>
      <c r="W18" s="29" t="str">
        <f>_xlfn.XLOOKUP(Tablo2[[#This Row],[MASKE UZMAN]],'[1]T.C. NO'!E:E,'[1]T.C. NO'!D:D)</f>
        <v>SEDA ERDOĞAN</v>
      </c>
      <c r="X18" s="29" t="s">
        <v>97</v>
      </c>
      <c r="Y18" s="31">
        <v>45715.347890382167</v>
      </c>
      <c r="Z18" s="29" t="s">
        <v>44</v>
      </c>
      <c r="AA18" s="29" t="str">
        <f>_xlfn.XLOOKUP(Tablo2[[#This Row],[MASKE HEKİM]],'[1]T.C. NO'!E:E,'[1]T.C. NO'!D:D)</f>
        <v>ERCÜMENT BURÇAKLI</v>
      </c>
      <c r="AB18" s="32" t="s">
        <v>45</v>
      </c>
      <c r="AC18" s="32">
        <v>260</v>
      </c>
      <c r="AD18" s="32">
        <v>130</v>
      </c>
      <c r="AE18" s="33"/>
      <c r="AF18" s="33" t="s">
        <v>117</v>
      </c>
      <c r="AG18" s="33" t="s">
        <v>47</v>
      </c>
      <c r="AH18" s="34">
        <v>0</v>
      </c>
    </row>
    <row r="19" spans="3:34" ht="15" customHeight="1" x14ac:dyDescent="0.25">
      <c r="C19" s="28" t="s">
        <v>30</v>
      </c>
      <c r="D19" s="29" t="s">
        <v>31</v>
      </c>
      <c r="E19" s="29" t="s">
        <v>32</v>
      </c>
      <c r="F19" s="29" t="s">
        <v>193</v>
      </c>
      <c r="G19" s="29" t="s">
        <v>193</v>
      </c>
      <c r="H19" s="29" t="s">
        <v>194</v>
      </c>
      <c r="I19" s="13" t="s">
        <v>195</v>
      </c>
      <c r="J19" s="13" t="s">
        <v>102</v>
      </c>
      <c r="K19" s="29" t="str">
        <f t="shared" si="0"/>
        <v>2 6820 2 2 1079869 06 07 36 0</v>
      </c>
      <c r="L19" s="30" t="s">
        <v>196</v>
      </c>
      <c r="M19" s="30" t="s">
        <v>197</v>
      </c>
      <c r="N19" s="30" t="s">
        <v>198</v>
      </c>
      <c r="O19" s="30"/>
      <c r="P19" s="23" t="str">
        <f>MID(Tablo2[[#This Row],[SGK NO]],10,7)</f>
        <v>1079869</v>
      </c>
      <c r="Q19" s="29" t="s">
        <v>55</v>
      </c>
      <c r="R19" s="31">
        <v>41458</v>
      </c>
      <c r="S19" s="31"/>
      <c r="T19" s="29">
        <v>25</v>
      </c>
      <c r="U19" s="31">
        <v>45842.42303277785</v>
      </c>
      <c r="V19" s="29" t="s">
        <v>96</v>
      </c>
      <c r="W19" s="29" t="str">
        <f>_xlfn.XLOOKUP(Tablo2[[#This Row],[MASKE UZMAN]],'[1]T.C. NO'!E:E,'[1]T.C. NO'!D:D)</f>
        <v>SEDA ERDOĞAN</v>
      </c>
      <c r="X19" s="29" t="s">
        <v>97</v>
      </c>
      <c r="Y19" s="31">
        <v>45845.487573877443</v>
      </c>
      <c r="Z19" s="29" t="s">
        <v>44</v>
      </c>
      <c r="AA19" s="29" t="str">
        <f>_xlfn.XLOOKUP(Tablo2[[#This Row],[MASKE HEKİM]],'[1]T.C. NO'!E:E,'[1]T.C. NO'!D:D)</f>
        <v>ERCÜMENT BURÇAKLI</v>
      </c>
      <c r="AB19" s="32" t="s">
        <v>45</v>
      </c>
      <c r="AC19" s="32">
        <v>250</v>
      </c>
      <c r="AD19" s="32">
        <v>125</v>
      </c>
      <c r="AE19" s="33"/>
      <c r="AF19" s="33" t="s">
        <v>199</v>
      </c>
      <c r="AG19" s="33" t="s">
        <v>47</v>
      </c>
      <c r="AH19" s="34">
        <v>0</v>
      </c>
    </row>
    <row r="20" spans="3:34" ht="15" customHeight="1" x14ac:dyDescent="0.25">
      <c r="C20" s="28" t="s">
        <v>30</v>
      </c>
      <c r="D20" s="29" t="s">
        <v>31</v>
      </c>
      <c r="E20" s="29" t="s">
        <v>200</v>
      </c>
      <c r="F20" s="29" t="s">
        <v>201</v>
      </c>
      <c r="G20" s="29" t="s">
        <v>202</v>
      </c>
      <c r="H20" s="29" t="s">
        <v>203</v>
      </c>
      <c r="I20" s="13" t="s">
        <v>204</v>
      </c>
      <c r="J20" s="13" t="s">
        <v>205</v>
      </c>
      <c r="K20" s="29" t="str">
        <f t="shared" si="0"/>
        <v>2 7010 2 2 0015856 06 07 16 0</v>
      </c>
      <c r="L20" s="30" t="s">
        <v>206</v>
      </c>
      <c r="M20" s="30">
        <v>39.908202000000003</v>
      </c>
      <c r="N20" s="30">
        <v>32.754970999999998</v>
      </c>
      <c r="O20" s="30"/>
      <c r="P20" s="23" t="str">
        <f>MID(Tablo2[[#This Row],[SGK NO]],10,7)</f>
        <v>0015856</v>
      </c>
      <c r="Q20" s="29" t="s">
        <v>55</v>
      </c>
      <c r="R20" s="31">
        <v>41460</v>
      </c>
      <c r="S20" s="31"/>
      <c r="T20" s="29">
        <v>25</v>
      </c>
      <c r="U20" s="31">
        <v>45666.665183333214</v>
      </c>
      <c r="V20" s="29" t="s">
        <v>207</v>
      </c>
      <c r="W20" s="29" t="str">
        <f>_xlfn.XLOOKUP(Tablo2[[#This Row],[MASKE UZMAN]],'[1]T.C. NO'!E:E,'[1]T.C. NO'!D:D)</f>
        <v>DEMET GÜL ÇİÇEK</v>
      </c>
      <c r="X20" s="29" t="s">
        <v>208</v>
      </c>
      <c r="Y20" s="31">
        <v>45475.662341504823</v>
      </c>
      <c r="Z20" s="29" t="s">
        <v>106</v>
      </c>
      <c r="AA20" s="29" t="str">
        <f>_xlfn.XLOOKUP(Tablo2[[#This Row],[MASKE HEKİM]],'[1]T.C. NO'!E:E,'[1]T.C. NO'!D:D)</f>
        <v>AYSU KUTLU</v>
      </c>
      <c r="AB20" s="32" t="s">
        <v>107</v>
      </c>
      <c r="AC20" s="32">
        <v>250</v>
      </c>
      <c r="AD20" s="32">
        <v>125</v>
      </c>
      <c r="AE20" s="33"/>
      <c r="AF20" s="33" t="s">
        <v>209</v>
      </c>
      <c r="AG20" s="33" t="s">
        <v>210</v>
      </c>
      <c r="AH20" s="34" t="s">
        <v>211</v>
      </c>
    </row>
    <row r="21" spans="3:34" ht="15" customHeight="1" x14ac:dyDescent="0.25">
      <c r="C21" s="28" t="s">
        <v>30</v>
      </c>
      <c r="D21" s="29" t="s">
        <v>31</v>
      </c>
      <c r="E21" s="29" t="s">
        <v>200</v>
      </c>
      <c r="F21" s="29" t="s">
        <v>212</v>
      </c>
      <c r="G21" s="29" t="s">
        <v>213</v>
      </c>
      <c r="H21" s="29" t="s">
        <v>214</v>
      </c>
      <c r="I21" s="13" t="s">
        <v>215</v>
      </c>
      <c r="J21" s="13" t="s">
        <v>216</v>
      </c>
      <c r="K21" s="29" t="str">
        <f t="shared" si="0"/>
        <v>2 7120 2 2 0015855 06 07 15 0</v>
      </c>
      <c r="L21" s="30" t="s">
        <v>217</v>
      </c>
      <c r="M21" s="30">
        <v>39.87791</v>
      </c>
      <c r="N21" s="30">
        <v>32.748027999999998</v>
      </c>
      <c r="O21" s="30"/>
      <c r="P21" s="23" t="str">
        <f>MID(Tablo2[[#This Row],[SGK NO]],10,7)</f>
        <v>0015855</v>
      </c>
      <c r="Q21" s="29" t="s">
        <v>41</v>
      </c>
      <c r="R21" s="31">
        <v>41460</v>
      </c>
      <c r="S21" s="31"/>
      <c r="T21" s="29">
        <v>20</v>
      </c>
      <c r="U21" s="31">
        <v>45666.664194698911</v>
      </c>
      <c r="V21" s="29" t="s">
        <v>207</v>
      </c>
      <c r="W21" s="29" t="str">
        <f>_xlfn.XLOOKUP(Tablo2[[#This Row],[MASKE UZMAN]],'[1]T.C. NO'!E:E,'[1]T.C. NO'!D:D)</f>
        <v>DEMET GÜL ÇİÇEK</v>
      </c>
      <c r="X21" s="29" t="s">
        <v>208</v>
      </c>
      <c r="Y21" s="31">
        <v>45475.663619779982</v>
      </c>
      <c r="Z21" s="29" t="s">
        <v>106</v>
      </c>
      <c r="AA21" s="29" t="str">
        <f>_xlfn.XLOOKUP(Tablo2[[#This Row],[MASKE HEKİM]],'[1]T.C. NO'!E:E,'[1]T.C. NO'!D:D)</f>
        <v>AYSU KUTLU</v>
      </c>
      <c r="AB21" s="32" t="s">
        <v>107</v>
      </c>
      <c r="AC21" s="32">
        <v>460</v>
      </c>
      <c r="AD21" s="32">
        <v>230</v>
      </c>
      <c r="AE21" s="33"/>
      <c r="AF21" s="33" t="s">
        <v>218</v>
      </c>
      <c r="AG21" s="33" t="s">
        <v>47</v>
      </c>
      <c r="AH21" s="34">
        <v>0</v>
      </c>
    </row>
    <row r="22" spans="3:34" ht="15" customHeight="1" x14ac:dyDescent="0.25">
      <c r="C22" s="28" t="s">
        <v>30</v>
      </c>
      <c r="D22" s="29" t="s">
        <v>31</v>
      </c>
      <c r="E22" s="29" t="s">
        <v>200</v>
      </c>
      <c r="F22" s="29" t="s">
        <v>219</v>
      </c>
      <c r="G22" s="37" t="s">
        <v>220</v>
      </c>
      <c r="H22" s="29" t="s">
        <v>221</v>
      </c>
      <c r="I22" s="13" t="s">
        <v>222</v>
      </c>
      <c r="J22" s="13" t="s">
        <v>223</v>
      </c>
      <c r="K22" s="29" t="str">
        <f t="shared" si="0"/>
        <v>2 7490 2 2 1068467 06 07 80 0</v>
      </c>
      <c r="L22" s="30" t="s">
        <v>224</v>
      </c>
      <c r="M22" s="30">
        <v>39.877885999999997</v>
      </c>
      <c r="N22" s="30">
        <v>32.747974999999997</v>
      </c>
      <c r="O22" s="30"/>
      <c r="P22" s="23" t="str">
        <f>MID(Tablo2[[#This Row],[SGK NO]],10,7)</f>
        <v>1068467</v>
      </c>
      <c r="Q22" s="29" t="s">
        <v>55</v>
      </c>
      <c r="R22" s="31">
        <v>41460</v>
      </c>
      <c r="S22" s="31"/>
      <c r="T22" s="29">
        <v>21</v>
      </c>
      <c r="U22" s="31">
        <v>45666.664646574296</v>
      </c>
      <c r="V22" s="29" t="s">
        <v>207</v>
      </c>
      <c r="W22" s="29" t="str">
        <f>_xlfn.XLOOKUP(Tablo2[[#This Row],[MASKE UZMAN]],'[1]T.C. NO'!E:E,'[1]T.C. NO'!D:D)</f>
        <v>DEMET GÜL ÇİÇEK</v>
      </c>
      <c r="X22" s="29" t="s">
        <v>208</v>
      </c>
      <c r="Y22" s="31">
        <v>45475.6608643285</v>
      </c>
      <c r="Z22" s="29" t="s">
        <v>106</v>
      </c>
      <c r="AA22" s="29" t="str">
        <f>_xlfn.XLOOKUP(Tablo2[[#This Row],[MASKE HEKİM]],'[1]T.C. NO'!E:E,'[1]T.C. NO'!D:D)</f>
        <v>AYSU KUTLU</v>
      </c>
      <c r="AB22" s="32" t="s">
        <v>107</v>
      </c>
      <c r="AC22" s="32">
        <v>210</v>
      </c>
      <c r="AD22" s="32">
        <v>105</v>
      </c>
      <c r="AE22" s="33"/>
      <c r="AF22" s="33" t="s">
        <v>218</v>
      </c>
      <c r="AG22" s="33" t="s">
        <v>47</v>
      </c>
      <c r="AH22" s="34">
        <v>0</v>
      </c>
    </row>
    <row r="23" spans="3:34" ht="15" customHeight="1" x14ac:dyDescent="0.25">
      <c r="C23" s="28" t="s">
        <v>30</v>
      </c>
      <c r="D23" s="29" t="s">
        <v>31</v>
      </c>
      <c r="E23" s="29" t="s">
        <v>32</v>
      </c>
      <c r="F23" s="29" t="s">
        <v>225</v>
      </c>
      <c r="G23" s="29" t="s">
        <v>226</v>
      </c>
      <c r="H23" s="29" t="s">
        <v>227</v>
      </c>
      <c r="I23" s="13" t="s">
        <v>228</v>
      </c>
      <c r="J23" s="13" t="s">
        <v>113</v>
      </c>
      <c r="K23" s="29" t="str">
        <f t="shared" si="0"/>
        <v>2 8211 2 2 0036779 06 07 84 0</v>
      </c>
      <c r="L23" s="30" t="s">
        <v>229</v>
      </c>
      <c r="M23" s="30">
        <v>39872237</v>
      </c>
      <c r="N23" s="30" t="s">
        <v>230</v>
      </c>
      <c r="O23" s="30"/>
      <c r="P23" s="23" t="str">
        <f>MID(Tablo2[[#This Row],[SGK NO]],10,7)</f>
        <v>0036779</v>
      </c>
      <c r="Q23" s="29" t="s">
        <v>55</v>
      </c>
      <c r="R23" s="31">
        <v>41477</v>
      </c>
      <c r="S23" s="31"/>
      <c r="T23" s="29">
        <v>28</v>
      </c>
      <c r="U23" s="31">
        <v>45117.556480787229</v>
      </c>
      <c r="V23" s="29" t="s">
        <v>231</v>
      </c>
      <c r="W23" s="29" t="str">
        <f>_xlfn.XLOOKUP(Tablo2[[#This Row],[MASKE UZMAN]],'[1]T.C. NO'!E:E,'[1]T.C. NO'!D:D)</f>
        <v>İHSAN EKİNCİ</v>
      </c>
      <c r="X23" s="29" t="s">
        <v>232</v>
      </c>
      <c r="Y23" s="31">
        <v>45698.571237627417</v>
      </c>
      <c r="Z23" s="29" t="s">
        <v>44</v>
      </c>
      <c r="AA23" s="29" t="str">
        <f>_xlfn.XLOOKUP(Tablo2[[#This Row],[MASKE HEKİM]],'[1]T.C. NO'!E:E,'[1]T.C. NO'!D:D)</f>
        <v>ERCÜMENT BURÇAKLI</v>
      </c>
      <c r="AB23" s="32" t="s">
        <v>45</v>
      </c>
      <c r="AC23" s="32">
        <v>280</v>
      </c>
      <c r="AD23" s="32">
        <v>140</v>
      </c>
      <c r="AE23" s="33"/>
      <c r="AF23" s="33" t="s">
        <v>233</v>
      </c>
      <c r="AG23" s="33" t="s">
        <v>47</v>
      </c>
      <c r="AH23" s="34">
        <v>0</v>
      </c>
    </row>
    <row r="24" spans="3:34" ht="15" customHeight="1" x14ac:dyDescent="0.25">
      <c r="C24" s="28" t="s">
        <v>30</v>
      </c>
      <c r="D24" s="29" t="s">
        <v>31</v>
      </c>
      <c r="E24" s="29" t="s">
        <v>200</v>
      </c>
      <c r="F24" s="29" t="s">
        <v>234</v>
      </c>
      <c r="G24" s="29" t="s">
        <v>234</v>
      </c>
      <c r="H24" s="29" t="s">
        <v>235</v>
      </c>
      <c r="I24" s="13" t="s">
        <v>236</v>
      </c>
      <c r="J24" s="13" t="s">
        <v>237</v>
      </c>
      <c r="K24" s="29" t="str">
        <f t="shared" si="0"/>
        <v>2 9492 2 2 1003951 06 07 69 0</v>
      </c>
      <c r="L24" s="30" t="s">
        <v>238</v>
      </c>
      <c r="M24" s="30">
        <v>39.911957000000001</v>
      </c>
      <c r="N24" s="30">
        <v>32.787277000000003</v>
      </c>
      <c r="O24" s="30"/>
      <c r="P24" s="23" t="str">
        <f>MID(Tablo2[[#This Row],[SGK NO]],10,7)</f>
        <v>1003951</v>
      </c>
      <c r="Q24" s="29" t="s">
        <v>55</v>
      </c>
      <c r="R24" s="31">
        <v>41500</v>
      </c>
      <c r="S24" s="31"/>
      <c r="T24" s="29">
        <v>123</v>
      </c>
      <c r="U24" s="31">
        <v>45664.632325300947</v>
      </c>
      <c r="V24" s="29" t="s">
        <v>104</v>
      </c>
      <c r="W24" s="29" t="str">
        <f>_xlfn.XLOOKUP(Tablo2[[#This Row],[MASKE UZMAN]],'[1]T.C. NO'!E:E,'[1]T.C. NO'!D:D)</f>
        <v>ESİN ŞAHİN</v>
      </c>
      <c r="X24" s="29" t="s">
        <v>105</v>
      </c>
      <c r="Y24" s="31">
        <v>45700.510785671417</v>
      </c>
      <c r="Z24" s="29" t="s">
        <v>58</v>
      </c>
      <c r="AA24" s="29" t="str">
        <f>_xlfn.XLOOKUP(Tablo2[[#This Row],[MASKE HEKİM]],'[1]T.C. NO'!E:E,'[1]T.C. NO'!D:D)</f>
        <v>MİNE MUMCUOĞLU</v>
      </c>
      <c r="AB24" s="32" t="s">
        <v>59</v>
      </c>
      <c r="AC24" s="32">
        <v>1230</v>
      </c>
      <c r="AD24" s="32">
        <v>615</v>
      </c>
      <c r="AE24" s="33"/>
      <c r="AF24" s="33" t="s">
        <v>239</v>
      </c>
      <c r="AG24" s="33" t="s">
        <v>210</v>
      </c>
      <c r="AH24" s="33">
        <v>0</v>
      </c>
    </row>
    <row r="25" spans="3:34" ht="15" customHeight="1" x14ac:dyDescent="0.25">
      <c r="C25" s="28" t="s">
        <v>30</v>
      </c>
      <c r="D25" s="29" t="s">
        <v>31</v>
      </c>
      <c r="E25" s="29" t="s">
        <v>32</v>
      </c>
      <c r="F25" s="29" t="s">
        <v>240</v>
      </c>
      <c r="G25" s="29" t="s">
        <v>241</v>
      </c>
      <c r="H25" s="29" t="s">
        <v>242</v>
      </c>
      <c r="I25" s="13" t="s">
        <v>243</v>
      </c>
      <c r="J25" s="13" t="s">
        <v>244</v>
      </c>
      <c r="K25" s="29" t="str">
        <f t="shared" si="0"/>
        <v>2 8531 2 2 1052734 06 07 61 0</v>
      </c>
      <c r="L25" s="30" t="s">
        <v>245</v>
      </c>
      <c r="M25" s="30" t="s">
        <v>246</v>
      </c>
      <c r="N25" s="30" t="s">
        <v>247</v>
      </c>
      <c r="O25" s="30"/>
      <c r="P25" s="23" t="str">
        <f>MID(Tablo2[[#This Row],[SGK NO]],10,7)</f>
        <v>1052734</v>
      </c>
      <c r="Q25" s="29" t="s">
        <v>55</v>
      </c>
      <c r="R25" s="31">
        <v>41555</v>
      </c>
      <c r="S25" s="31"/>
      <c r="T25" s="29">
        <v>9</v>
      </c>
      <c r="U25" s="31">
        <v>45258.418993564788</v>
      </c>
      <c r="V25" s="35" t="s">
        <v>56</v>
      </c>
      <c r="W25" s="29" t="str">
        <f>_xlfn.XLOOKUP(Tablo2[[#This Row],[MASKE UZMAN]],'[1]T.C. NO'!E:E,'[1]T.C. NO'!D:D)</f>
        <v>FATİH AKTAN</v>
      </c>
      <c r="X25" s="29" t="s">
        <v>57</v>
      </c>
      <c r="Y25" s="31">
        <v>44893.658048124984</v>
      </c>
      <c r="Z25" s="29" t="s">
        <v>106</v>
      </c>
      <c r="AA25" s="29" t="str">
        <f>_xlfn.XLOOKUP(Tablo2[[#This Row],[MASKE HEKİM]],'[1]T.C. NO'!E:E,'[1]T.C. NO'!D:D)</f>
        <v>AYSU KUTLU</v>
      </c>
      <c r="AB25" s="32" t="s">
        <v>107</v>
      </c>
      <c r="AC25" s="32">
        <v>90</v>
      </c>
      <c r="AD25" s="32">
        <v>45</v>
      </c>
      <c r="AE25" s="33"/>
      <c r="AF25" s="33" t="s">
        <v>248</v>
      </c>
      <c r="AG25" s="33" t="s">
        <v>47</v>
      </c>
      <c r="AH25" s="34">
        <v>0</v>
      </c>
    </row>
    <row r="26" spans="3:34" ht="15" customHeight="1" x14ac:dyDescent="0.25">
      <c r="C26" s="28" t="s">
        <v>30</v>
      </c>
      <c r="D26" s="29" t="s">
        <v>31</v>
      </c>
      <c r="E26" s="29" t="s">
        <v>32</v>
      </c>
      <c r="F26" s="29" t="s">
        <v>249</v>
      </c>
      <c r="G26" s="29" t="s">
        <v>250</v>
      </c>
      <c r="H26" s="29" t="s">
        <v>251</v>
      </c>
      <c r="I26" s="13" t="s">
        <v>252</v>
      </c>
      <c r="J26" s="13" t="s">
        <v>244</v>
      </c>
      <c r="K26" s="29" t="str">
        <f t="shared" si="0"/>
        <v>2 8531 2 2 1145002 06 07 82 0</v>
      </c>
      <c r="L26" s="30" t="s">
        <v>253</v>
      </c>
      <c r="M26" s="30" t="s">
        <v>254</v>
      </c>
      <c r="N26" s="30" t="s">
        <v>255</v>
      </c>
      <c r="O26" s="30"/>
      <c r="P26" s="23" t="str">
        <f>MID(Tablo2[[#This Row],[SGK NO]],10,7)</f>
        <v>1145002</v>
      </c>
      <c r="Q26" s="29" t="s">
        <v>55</v>
      </c>
      <c r="R26" s="31">
        <v>41555</v>
      </c>
      <c r="S26" s="31"/>
      <c r="T26" s="29">
        <v>174</v>
      </c>
      <c r="U26" s="31">
        <v>45257.71132616885</v>
      </c>
      <c r="V26" s="35" t="s">
        <v>56</v>
      </c>
      <c r="W26" s="29" t="str">
        <f>_xlfn.XLOOKUP(Tablo2[[#This Row],[MASKE UZMAN]],'[1]T.C. NO'!E:E,'[1]T.C. NO'!D:D)</f>
        <v>FATİH AKTAN</v>
      </c>
      <c r="X26" s="29" t="s">
        <v>57</v>
      </c>
      <c r="Y26" s="31">
        <v>44893.657158171292</v>
      </c>
      <c r="Z26" s="29" t="s">
        <v>106</v>
      </c>
      <c r="AA26" s="29" t="str">
        <f>_xlfn.XLOOKUP(Tablo2[[#This Row],[MASKE HEKİM]],'[1]T.C. NO'!E:E,'[1]T.C. NO'!D:D)</f>
        <v>AYSU KUTLU</v>
      </c>
      <c r="AB26" s="32" t="s">
        <v>107</v>
      </c>
      <c r="AC26" s="32">
        <v>1890</v>
      </c>
      <c r="AD26" s="32">
        <v>945</v>
      </c>
      <c r="AE26" s="33"/>
      <c r="AF26" s="33" t="s">
        <v>256</v>
      </c>
      <c r="AG26" s="33" t="s">
        <v>47</v>
      </c>
      <c r="AH26" s="34">
        <v>0</v>
      </c>
    </row>
    <row r="27" spans="3:34" ht="15" customHeight="1" x14ac:dyDescent="0.25">
      <c r="C27" s="28" t="s">
        <v>30</v>
      </c>
      <c r="D27" s="29" t="s">
        <v>31</v>
      </c>
      <c r="E27" s="29" t="s">
        <v>32</v>
      </c>
      <c r="F27" s="29" t="s">
        <v>257</v>
      </c>
      <c r="G27" s="29" t="s">
        <v>257</v>
      </c>
      <c r="H27" s="29" t="s">
        <v>258</v>
      </c>
      <c r="I27" s="13" t="s">
        <v>259</v>
      </c>
      <c r="J27" s="13" t="s">
        <v>244</v>
      </c>
      <c r="K27" s="29" t="str">
        <f t="shared" si="0"/>
        <v>2 8531 2 2 1005079 06 07 33 0</v>
      </c>
      <c r="L27" s="30" t="s">
        <v>260</v>
      </c>
      <c r="M27" s="30" t="s">
        <v>261</v>
      </c>
      <c r="N27" s="30">
        <v>327621222</v>
      </c>
      <c r="O27" s="30"/>
      <c r="P27" s="23" t="str">
        <f>MID(Tablo2[[#This Row],[SGK NO]],10,7)</f>
        <v>1005079</v>
      </c>
      <c r="Q27" s="29" t="s">
        <v>55</v>
      </c>
      <c r="R27" s="31">
        <v>41556</v>
      </c>
      <c r="S27" s="31"/>
      <c r="T27" s="29">
        <v>180</v>
      </c>
      <c r="U27" s="31">
        <v>45791.647043738514</v>
      </c>
      <c r="V27" s="29" t="s">
        <v>56</v>
      </c>
      <c r="W27" s="29" t="str">
        <f>_xlfn.XLOOKUP(Tablo2[[#This Row],[MASKE UZMAN]],'[1]T.C. NO'!E:E,'[1]T.C. NO'!D:D)</f>
        <v>FATİH AKTAN</v>
      </c>
      <c r="X27" s="29" t="s">
        <v>57</v>
      </c>
      <c r="Y27" s="31">
        <v>45043.691075219773</v>
      </c>
      <c r="Z27" s="29" t="s">
        <v>106</v>
      </c>
      <c r="AA27" s="29" t="str">
        <f>_xlfn.XLOOKUP(Tablo2[[#This Row],[MASKE HEKİM]],'[1]T.C. NO'!E:E,'[1]T.C. NO'!D:D)</f>
        <v>AYSU KUTLU</v>
      </c>
      <c r="AB27" s="32" t="s">
        <v>107</v>
      </c>
      <c r="AC27" s="32">
        <v>1890</v>
      </c>
      <c r="AD27" s="32">
        <v>945</v>
      </c>
      <c r="AE27" s="33"/>
      <c r="AF27" s="33" t="s">
        <v>248</v>
      </c>
      <c r="AG27" s="33" t="s">
        <v>47</v>
      </c>
      <c r="AH27" s="34">
        <v>0</v>
      </c>
    </row>
    <row r="28" spans="3:34" ht="15" customHeight="1" x14ac:dyDescent="0.25">
      <c r="C28" s="28" t="s">
        <v>30</v>
      </c>
      <c r="D28" s="29" t="s">
        <v>31</v>
      </c>
      <c r="E28" s="29" t="s">
        <v>200</v>
      </c>
      <c r="F28" s="29" t="s">
        <v>262</v>
      </c>
      <c r="G28" s="29" t="s">
        <v>262</v>
      </c>
      <c r="H28" s="29" t="s">
        <v>263</v>
      </c>
      <c r="I28" s="13" t="s">
        <v>264</v>
      </c>
      <c r="J28" s="13" t="s">
        <v>265</v>
      </c>
      <c r="K28" s="29" t="str">
        <f t="shared" si="0"/>
        <v>2 6210 2 2 1093005 06 07 77 0</v>
      </c>
      <c r="L28" s="30" t="s">
        <v>266</v>
      </c>
      <c r="M28" s="30">
        <v>39.8694597</v>
      </c>
      <c r="N28" s="30">
        <v>32.743889500000002</v>
      </c>
      <c r="O28" s="30"/>
      <c r="P28" s="23" t="str">
        <f>MID(Tablo2[[#This Row],[SGK NO]],10,7)</f>
        <v>1093005</v>
      </c>
      <c r="Q28" s="29" t="s">
        <v>55</v>
      </c>
      <c r="R28" s="31">
        <v>41673</v>
      </c>
      <c r="S28" s="31"/>
      <c r="T28" s="29">
        <v>29</v>
      </c>
      <c r="U28" s="31">
        <v>45870.605902488343</v>
      </c>
      <c r="V28" s="31" t="s">
        <v>267</v>
      </c>
      <c r="W28" s="29" t="str">
        <f>_xlfn.XLOOKUP(Tablo2[[#This Row],[MASKE UZMAN]],'[1]T.C. NO'!E:E,'[1]T.C. NO'!D:D)</f>
        <v>YEŞİM AYDIN</v>
      </c>
      <c r="X28" s="29" t="s">
        <v>268</v>
      </c>
      <c r="Y28" s="31">
        <v>44893.487788796425</v>
      </c>
      <c r="Z28" s="29" t="s">
        <v>106</v>
      </c>
      <c r="AA28" s="29" t="str">
        <f>_xlfn.XLOOKUP(Tablo2[[#This Row],[MASKE HEKİM]],'[1]T.C. NO'!E:E,'[1]T.C. NO'!D:D)</f>
        <v>AYSU KUTLU</v>
      </c>
      <c r="AB28" s="32" t="s">
        <v>107</v>
      </c>
      <c r="AC28" s="32">
        <v>290</v>
      </c>
      <c r="AD28" s="32">
        <v>210</v>
      </c>
      <c r="AE28" s="33"/>
      <c r="AF28" s="33" t="s">
        <v>269</v>
      </c>
      <c r="AG28" s="33" t="s">
        <v>47</v>
      </c>
      <c r="AH28" s="34">
        <v>0</v>
      </c>
    </row>
    <row r="29" spans="3:34" ht="15" customHeight="1" x14ac:dyDescent="0.25">
      <c r="C29" s="28" t="s">
        <v>30</v>
      </c>
      <c r="D29" s="29" t="s">
        <v>31</v>
      </c>
      <c r="E29" s="29" t="s">
        <v>32</v>
      </c>
      <c r="F29" s="29" t="s">
        <v>270</v>
      </c>
      <c r="G29" s="29" t="s">
        <v>271</v>
      </c>
      <c r="H29" s="29" t="s">
        <v>272</v>
      </c>
      <c r="I29" s="13" t="s">
        <v>273</v>
      </c>
      <c r="J29" s="13" t="s">
        <v>83</v>
      </c>
      <c r="K29" s="29" t="str">
        <f t="shared" si="0"/>
        <v>2 2365 1 1 1264169 06 25 36 0</v>
      </c>
      <c r="L29" s="30" t="s">
        <v>274</v>
      </c>
      <c r="M29" s="30" t="s">
        <v>275</v>
      </c>
      <c r="N29" s="30" t="s">
        <v>276</v>
      </c>
      <c r="O29" s="30"/>
      <c r="P29" s="23" t="str">
        <f>MID(Tablo2[[#This Row],[SGK NO]],10,7)</f>
        <v>1264169</v>
      </c>
      <c r="Q29" s="29" t="s">
        <v>41</v>
      </c>
      <c r="R29" s="31">
        <v>41904</v>
      </c>
      <c r="S29" s="31"/>
      <c r="T29" s="29">
        <v>119</v>
      </c>
      <c r="U29" s="31" t="e">
        <v>#N/A</v>
      </c>
      <c r="V29" s="29" t="s">
        <v>87</v>
      </c>
      <c r="W29" s="29" t="e">
        <f>_xlfn.XLOOKUP(Tablo2[[#This Row],[MASKE UZMAN]],'[1]T.C. NO'!E:E,'[1]T.C. NO'!D:D)</f>
        <v>#N/A</v>
      </c>
      <c r="X29" s="29" t="e">
        <v>#N/A</v>
      </c>
      <c r="Y29" s="31">
        <v>45237.495321979281</v>
      </c>
      <c r="Z29" s="29" t="s">
        <v>106</v>
      </c>
      <c r="AA29" s="29" t="str">
        <f>_xlfn.XLOOKUP(Tablo2[[#This Row],[MASKE HEKİM]],'[1]T.C. NO'!E:E,'[1]T.C. NO'!D:D)</f>
        <v>AYSU KUTLU</v>
      </c>
      <c r="AB29" s="32" t="s">
        <v>107</v>
      </c>
      <c r="AC29" s="36" t="s">
        <v>87</v>
      </c>
      <c r="AD29" s="32">
        <v>1250</v>
      </c>
      <c r="AE29" s="33"/>
      <c r="AF29" s="33" t="s">
        <v>277</v>
      </c>
      <c r="AG29" s="33" t="s">
        <v>278</v>
      </c>
      <c r="AH29" s="34">
        <v>0</v>
      </c>
    </row>
    <row r="30" spans="3:34" ht="15" customHeight="1" x14ac:dyDescent="0.25">
      <c r="C30" s="28" t="s">
        <v>30</v>
      </c>
      <c r="D30" s="29" t="s">
        <v>31</v>
      </c>
      <c r="E30" s="29" t="s">
        <v>200</v>
      </c>
      <c r="F30" s="29" t="s">
        <v>279</v>
      </c>
      <c r="G30" s="29" t="s">
        <v>279</v>
      </c>
      <c r="H30" s="29" t="s">
        <v>280</v>
      </c>
      <c r="I30" s="13" t="s">
        <v>281</v>
      </c>
      <c r="J30" s="13" t="s">
        <v>282</v>
      </c>
      <c r="K30" s="29" t="str">
        <f t="shared" si="0"/>
        <v>2 9499 2 2 0221884 06 07 16 0</v>
      </c>
      <c r="L30" s="30" t="s">
        <v>283</v>
      </c>
      <c r="M30" s="30">
        <v>39.869747161865199</v>
      </c>
      <c r="N30" s="30">
        <v>32.745216369628899</v>
      </c>
      <c r="O30" s="30"/>
      <c r="P30" s="23" t="str">
        <f>MID(Tablo2[[#This Row],[SGK NO]],10,7)</f>
        <v>0221884</v>
      </c>
      <c r="Q30" s="29" t="s">
        <v>55</v>
      </c>
      <c r="R30" s="31">
        <v>42562</v>
      </c>
      <c r="S30" s="31"/>
      <c r="T30" s="29">
        <v>37</v>
      </c>
      <c r="U30" s="31">
        <v>45874.737403425854</v>
      </c>
      <c r="V30" s="29" t="s">
        <v>284</v>
      </c>
      <c r="W30" s="29" t="str">
        <f>_xlfn.XLOOKUP(Tablo2[[#This Row],[MASKE UZMAN]],'[1]T.C. NO'!E:E,'[1]T.C. NO'!D:D)</f>
        <v xml:space="preserve">YUNUS ANIL </v>
      </c>
      <c r="X30" s="29" t="s">
        <v>285</v>
      </c>
      <c r="Y30" s="31">
        <v>45093.675587812439</v>
      </c>
      <c r="Z30" s="29" t="s">
        <v>106</v>
      </c>
      <c r="AA30" s="29" t="str">
        <f>_xlfn.XLOOKUP(Tablo2[[#This Row],[MASKE HEKİM]],'[1]T.C. NO'!E:E,'[1]T.C. NO'!D:D)</f>
        <v>AYSU KUTLU</v>
      </c>
      <c r="AB30" s="32" t="s">
        <v>107</v>
      </c>
      <c r="AC30" s="32">
        <v>370</v>
      </c>
      <c r="AD30" s="32">
        <v>190</v>
      </c>
      <c r="AE30" s="33"/>
      <c r="AF30" s="33" t="s">
        <v>286</v>
      </c>
      <c r="AG30" s="33" t="s">
        <v>47</v>
      </c>
      <c r="AH30" s="34">
        <v>0</v>
      </c>
    </row>
    <row r="31" spans="3:34" ht="15" customHeight="1" x14ac:dyDescent="0.25">
      <c r="C31" s="28" t="s">
        <v>30</v>
      </c>
      <c r="D31" s="29" t="s">
        <v>31</v>
      </c>
      <c r="E31" s="29" t="s">
        <v>200</v>
      </c>
      <c r="F31" s="29" t="s">
        <v>287</v>
      </c>
      <c r="G31" s="29" t="s">
        <v>287</v>
      </c>
      <c r="H31" s="29" t="s">
        <v>288</v>
      </c>
      <c r="I31" s="13" t="s">
        <v>289</v>
      </c>
      <c r="J31" s="13" t="s">
        <v>290</v>
      </c>
      <c r="K31" s="29" t="str">
        <f t="shared" si="0"/>
        <v>2 8560 2 2 1094062 06 07 67 0</v>
      </c>
      <c r="L31" s="30" t="s">
        <v>291</v>
      </c>
      <c r="M31" s="30">
        <v>39.870528999999998</v>
      </c>
      <c r="N31" s="30">
        <v>32.749609999999997</v>
      </c>
      <c r="O31" s="30"/>
      <c r="P31" s="23" t="str">
        <f>MID(Tablo2[[#This Row],[SGK NO]],10,7)</f>
        <v>1094062</v>
      </c>
      <c r="Q31" s="29" t="s">
        <v>55</v>
      </c>
      <c r="R31" s="31">
        <v>42573</v>
      </c>
      <c r="S31" s="31"/>
      <c r="T31" s="29">
        <v>0</v>
      </c>
      <c r="U31" s="31" t="e">
        <v>#N/A</v>
      </c>
      <c r="V31" s="29" t="s">
        <v>284</v>
      </c>
      <c r="W31" s="29" t="e">
        <f>_xlfn.XLOOKUP(Tablo2[[#This Row],[MASKE UZMAN]],'[1]T.C. NO'!E:E,'[1]T.C. NO'!D:D)</f>
        <v>#N/A</v>
      </c>
      <c r="X31" s="29" t="e">
        <v>#N/A</v>
      </c>
      <c r="Y31" s="31" t="e">
        <v>#N/A</v>
      </c>
      <c r="Z31" s="29" t="s">
        <v>292</v>
      </c>
      <c r="AA31" s="29" t="e">
        <f>_xlfn.XLOOKUP(Tablo2[[#This Row],[MASKE HEKİM]],'[1]T.C. NO'!E:E,'[1]T.C. NO'!D:D)</f>
        <v>#N/A</v>
      </c>
      <c r="AB31" s="32" t="e">
        <v>#N/A</v>
      </c>
      <c r="AC31" s="32">
        <v>80</v>
      </c>
      <c r="AD31" s="32">
        <v>25</v>
      </c>
      <c r="AE31" s="33"/>
      <c r="AF31" s="33" t="s">
        <v>293</v>
      </c>
      <c r="AG31" s="33" t="s">
        <v>47</v>
      </c>
      <c r="AH31" s="34">
        <v>0</v>
      </c>
    </row>
    <row r="32" spans="3:34" ht="15" customHeight="1" x14ac:dyDescent="0.25">
      <c r="C32" s="28" t="s">
        <v>30</v>
      </c>
      <c r="D32" s="29" t="s">
        <v>31</v>
      </c>
      <c r="E32" s="29" t="s">
        <v>32</v>
      </c>
      <c r="F32" s="29" t="s">
        <v>294</v>
      </c>
      <c r="G32" s="29" t="s">
        <v>295</v>
      </c>
      <c r="H32" s="29" t="s">
        <v>296</v>
      </c>
      <c r="I32" s="13" t="s">
        <v>297</v>
      </c>
      <c r="J32" s="13" t="s">
        <v>92</v>
      </c>
      <c r="K32" s="29" t="str">
        <f t="shared" si="0"/>
        <v>2 6832 2 2 1247777 06 07 37 0</v>
      </c>
      <c r="L32" s="30" t="s">
        <v>298</v>
      </c>
      <c r="M32" s="30" t="s">
        <v>299</v>
      </c>
      <c r="N32" s="30" t="s">
        <v>300</v>
      </c>
      <c r="O32" s="30"/>
      <c r="P32" s="23" t="str">
        <f>MID(Tablo2[[#This Row],[SGK NO]],10,7)</f>
        <v>1247777</v>
      </c>
      <c r="Q32" s="29" t="s">
        <v>55</v>
      </c>
      <c r="R32" s="31">
        <v>42576</v>
      </c>
      <c r="S32" s="31"/>
      <c r="T32" s="29">
        <v>1</v>
      </c>
      <c r="U32" s="31">
        <v>45764.643524514046</v>
      </c>
      <c r="V32" s="29" t="s">
        <v>56</v>
      </c>
      <c r="W32" s="29" t="str">
        <f>_xlfn.XLOOKUP(Tablo2[[#This Row],[MASKE UZMAN]],'[1]T.C. NO'!E:E,'[1]T.C. NO'!D:D)</f>
        <v>FATİH AKTAN</v>
      </c>
      <c r="X32" s="29" t="s">
        <v>57</v>
      </c>
      <c r="Y32" s="31">
        <v>45845.488016250078</v>
      </c>
      <c r="Z32" s="29" t="s">
        <v>44</v>
      </c>
      <c r="AA32" s="29" t="str">
        <f>_xlfn.XLOOKUP(Tablo2[[#This Row],[MASKE HEKİM]],'[1]T.C. NO'!E:E,'[1]T.C. NO'!D:D)</f>
        <v>ERCÜMENT BURÇAKLI</v>
      </c>
      <c r="AB32" s="32" t="s">
        <v>45</v>
      </c>
      <c r="AC32" s="32">
        <v>10</v>
      </c>
      <c r="AD32" s="32">
        <v>5</v>
      </c>
      <c r="AE32" s="33"/>
      <c r="AF32" s="33" t="s">
        <v>301</v>
      </c>
      <c r="AG32" s="33" t="s">
        <v>302</v>
      </c>
      <c r="AH32" s="34">
        <v>0</v>
      </c>
    </row>
    <row r="33" spans="3:34" ht="15" customHeight="1" x14ac:dyDescent="0.25">
      <c r="C33" s="28" t="s">
        <v>303</v>
      </c>
      <c r="D33" s="29" t="s">
        <v>31</v>
      </c>
      <c r="E33" s="29" t="s">
        <v>200</v>
      </c>
      <c r="F33" s="29" t="s">
        <v>304</v>
      </c>
      <c r="G33" s="29" t="s">
        <v>305</v>
      </c>
      <c r="H33" s="29" t="s">
        <v>306</v>
      </c>
      <c r="I33" s="13" t="s">
        <v>307</v>
      </c>
      <c r="J33" s="13" t="s">
        <v>308</v>
      </c>
      <c r="K33" s="29" t="str">
        <f t="shared" si="0"/>
        <v>2 2611 2 2 1236941 06 07 65 0</v>
      </c>
      <c r="L33" s="30" t="s">
        <v>309</v>
      </c>
      <c r="M33" s="30">
        <v>39.867821999999997</v>
      </c>
      <c r="N33" s="30">
        <v>32.747067999999999</v>
      </c>
      <c r="O33" s="30"/>
      <c r="P33" s="23" t="str">
        <f>MID(Tablo2[[#This Row],[SGK NO]],10,7)</f>
        <v>1236941</v>
      </c>
      <c r="Q33" s="29" t="s">
        <v>41</v>
      </c>
      <c r="R33" s="31">
        <v>42607</v>
      </c>
      <c r="S33" s="31"/>
      <c r="T33" s="29">
        <v>81</v>
      </c>
      <c r="U33" s="31">
        <v>45684.695119953714</v>
      </c>
      <c r="V33" s="29" t="s">
        <v>207</v>
      </c>
      <c r="W33" s="29" t="str">
        <f>_xlfn.XLOOKUP(Tablo2[[#This Row],[MASKE UZMAN]],'[1]T.C. NO'!E:E,'[1]T.C. NO'!D:D)</f>
        <v>DEMET GÜL ÇİÇEK</v>
      </c>
      <c r="X33" s="29" t="s">
        <v>208</v>
      </c>
      <c r="Y33" s="31">
        <v>45575.481855034828</v>
      </c>
      <c r="Z33" s="29" t="s">
        <v>310</v>
      </c>
      <c r="AA33" s="29" t="str">
        <f>_xlfn.XLOOKUP(Tablo2[[#This Row],[MASKE HEKİM]],'[1]T.C. NO'!E:E,'[1]T.C. NO'!D:D)</f>
        <v>ELİF İSMET ÇARLI</v>
      </c>
      <c r="AB33" s="32" t="s">
        <v>311</v>
      </c>
      <c r="AC33" s="32">
        <v>1800</v>
      </c>
      <c r="AD33" s="32">
        <v>820</v>
      </c>
      <c r="AE33" s="33"/>
      <c r="AF33" s="13" t="s">
        <v>312</v>
      </c>
      <c r="AG33" s="33" t="s">
        <v>47</v>
      </c>
      <c r="AH33" s="34">
        <v>0</v>
      </c>
    </row>
    <row r="34" spans="3:34" ht="15" customHeight="1" x14ac:dyDescent="0.25">
      <c r="C34" s="28" t="s">
        <v>303</v>
      </c>
      <c r="D34" s="29" t="s">
        <v>31</v>
      </c>
      <c r="E34" s="29" t="s">
        <v>200</v>
      </c>
      <c r="F34" s="29" t="s">
        <v>313</v>
      </c>
      <c r="G34" s="29" t="s">
        <v>314</v>
      </c>
      <c r="H34" s="29" t="s">
        <v>315</v>
      </c>
      <c r="I34" s="13" t="s">
        <v>316</v>
      </c>
      <c r="J34" s="13" t="s">
        <v>317</v>
      </c>
      <c r="K34" s="29" t="str">
        <f t="shared" si="0"/>
        <v>4 8001 2 2 1250666 06 07 16 0</v>
      </c>
      <c r="L34" s="30" t="s">
        <v>318</v>
      </c>
      <c r="M34" s="30">
        <v>39.872556000000003</v>
      </c>
      <c r="N34" s="30">
        <v>32.865983</v>
      </c>
      <c r="O34" s="30"/>
      <c r="P34" s="23" t="str">
        <f>MID(Tablo2[[#This Row],[SGK NO]],10,7)</f>
        <v>1250666</v>
      </c>
      <c r="Q34" s="29" t="s">
        <v>41</v>
      </c>
      <c r="R34" s="31">
        <v>42716</v>
      </c>
      <c r="S34" s="31"/>
      <c r="T34" s="29">
        <v>6</v>
      </c>
      <c r="U34" s="31">
        <v>45712.595127314795</v>
      </c>
      <c r="V34" s="29" t="s">
        <v>319</v>
      </c>
      <c r="W34" s="29" t="str">
        <f>_xlfn.XLOOKUP(Tablo2[[#This Row],[MASKE UZMAN]],'[1]T.C. NO'!E:E,'[1]T.C. NO'!D:D)</f>
        <v>HALİL DEMİRATA</v>
      </c>
      <c r="X34" s="29" t="s">
        <v>320</v>
      </c>
      <c r="Y34" s="31">
        <v>45044.656013368163</v>
      </c>
      <c r="Z34" s="29" t="s">
        <v>174</v>
      </c>
      <c r="AA34" s="29" t="str">
        <f>_xlfn.XLOOKUP(Tablo2[[#This Row],[MASKE HEKİM]],'[1]T.C. NO'!E:E,'[1]T.C. NO'!D:D)</f>
        <v>VEDAT EMİNOĞLU</v>
      </c>
      <c r="AB34" s="32" t="s">
        <v>175</v>
      </c>
      <c r="AC34" s="32">
        <v>120</v>
      </c>
      <c r="AD34" s="32">
        <v>80</v>
      </c>
      <c r="AE34" s="33"/>
      <c r="AF34" s="33" t="s">
        <v>321</v>
      </c>
      <c r="AG34" s="33" t="s">
        <v>322</v>
      </c>
      <c r="AH34" s="34">
        <v>0</v>
      </c>
    </row>
    <row r="35" spans="3:34" ht="15" customHeight="1" x14ac:dyDescent="0.25">
      <c r="C35" s="28" t="s">
        <v>30</v>
      </c>
      <c r="D35" s="29" t="s">
        <v>31</v>
      </c>
      <c r="E35" s="29" t="s">
        <v>32</v>
      </c>
      <c r="F35" s="29" t="s">
        <v>323</v>
      </c>
      <c r="G35" s="29" t="s">
        <v>323</v>
      </c>
      <c r="H35" s="29" t="s">
        <v>324</v>
      </c>
      <c r="I35" s="13" t="s">
        <v>325</v>
      </c>
      <c r="J35" s="13" t="s">
        <v>326</v>
      </c>
      <c r="K35" s="29" t="str">
        <f t="shared" si="0"/>
        <v>2 6611 2 2 1239651 06 07 59 0</v>
      </c>
      <c r="L35" s="30" t="s">
        <v>327</v>
      </c>
      <c r="M35" s="30" t="s">
        <v>328</v>
      </c>
      <c r="N35" s="30" t="s">
        <v>329</v>
      </c>
      <c r="O35" s="30"/>
      <c r="P35" s="23" t="str">
        <f>MID(Tablo2[[#This Row],[SGK NO]],10,7)</f>
        <v>1239651</v>
      </c>
      <c r="Q35" s="29" t="s">
        <v>55</v>
      </c>
      <c r="R35" s="31">
        <v>42724</v>
      </c>
      <c r="S35" s="31"/>
      <c r="T35" s="29">
        <v>16</v>
      </c>
      <c r="U35" s="31">
        <v>45845.397957962938</v>
      </c>
      <c r="V35" s="29" t="s">
        <v>104</v>
      </c>
      <c r="W35" s="29" t="str">
        <f>_xlfn.XLOOKUP(Tablo2[[#This Row],[MASKE UZMAN]],'[1]T.C. NO'!E:E,'[1]T.C. NO'!D:D)</f>
        <v>ESİN ŞAHİN</v>
      </c>
      <c r="X35" s="29" t="s">
        <v>105</v>
      </c>
      <c r="Y35" s="31">
        <v>45845.398400775623</v>
      </c>
      <c r="Z35" s="29" t="s">
        <v>44</v>
      </c>
      <c r="AA35" s="29" t="str">
        <f>_xlfn.XLOOKUP(Tablo2[[#This Row],[MASKE HEKİM]],'[1]T.C. NO'!E:E,'[1]T.C. NO'!D:D)</f>
        <v>ERCÜMENT BURÇAKLI</v>
      </c>
      <c r="AB35" s="32" t="s">
        <v>45</v>
      </c>
      <c r="AC35" s="32">
        <v>170</v>
      </c>
      <c r="AD35" s="32">
        <v>85</v>
      </c>
      <c r="AE35" s="33"/>
      <c r="AF35" s="33" t="s">
        <v>117</v>
      </c>
      <c r="AG35" s="33" t="s">
        <v>47</v>
      </c>
      <c r="AH35" s="34">
        <v>0</v>
      </c>
    </row>
    <row r="36" spans="3:34" ht="15" customHeight="1" x14ac:dyDescent="0.25">
      <c r="C36" s="28" t="s">
        <v>30</v>
      </c>
      <c r="D36" s="29" t="s">
        <v>31</v>
      </c>
      <c r="E36" s="29" t="s">
        <v>200</v>
      </c>
      <c r="F36" s="29" t="s">
        <v>330</v>
      </c>
      <c r="G36" s="29" t="s">
        <v>330</v>
      </c>
      <c r="H36" s="29" t="s">
        <v>331</v>
      </c>
      <c r="I36" s="13" t="s">
        <v>332</v>
      </c>
      <c r="J36" s="13" t="s">
        <v>333</v>
      </c>
      <c r="K36" s="29" t="str">
        <f t="shared" si="0"/>
        <v>2 7211 2 2 1259822 06 07 54 0</v>
      </c>
      <c r="L36" s="30" t="s">
        <v>334</v>
      </c>
      <c r="M36" s="30">
        <v>39.869659499999997</v>
      </c>
      <c r="N36" s="30">
        <v>32.744677099999997</v>
      </c>
      <c r="O36" s="30"/>
      <c r="P36" s="23" t="str">
        <f>MID(Tablo2[[#This Row],[SGK NO]],10,7)</f>
        <v>1259822</v>
      </c>
      <c r="Q36" s="29" t="s">
        <v>41</v>
      </c>
      <c r="R36" s="31">
        <v>42920</v>
      </c>
      <c r="S36" s="31"/>
      <c r="T36" s="29">
        <v>6</v>
      </c>
      <c r="U36" s="31">
        <v>45692.605499895755</v>
      </c>
      <c r="V36" s="29" t="s">
        <v>335</v>
      </c>
      <c r="W36" s="29" t="str">
        <f>_xlfn.XLOOKUP(Tablo2[[#This Row],[MASKE UZMAN]],'[1]T.C. NO'!E:E,'[1]T.C. NO'!D:D)</f>
        <v>HÜSEYİN İLHAN</v>
      </c>
      <c r="X36" s="29" t="s">
        <v>336</v>
      </c>
      <c r="Y36" s="31">
        <v>44901.503865231294</v>
      </c>
      <c r="Z36" s="29" t="s">
        <v>106</v>
      </c>
      <c r="AA36" s="29" t="str">
        <f>_xlfn.XLOOKUP(Tablo2[[#This Row],[MASKE HEKİM]],'[1]T.C. NO'!E:E,'[1]T.C. NO'!D:D)</f>
        <v>AYSU KUTLU</v>
      </c>
      <c r="AB36" s="32" t="s">
        <v>107</v>
      </c>
      <c r="AC36" s="32">
        <v>140</v>
      </c>
      <c r="AD36" s="32">
        <v>70</v>
      </c>
      <c r="AE36" s="33"/>
      <c r="AF36" s="13" t="s">
        <v>337</v>
      </c>
      <c r="AG36" s="33" t="s">
        <v>47</v>
      </c>
      <c r="AH36" s="34">
        <v>0</v>
      </c>
    </row>
    <row r="37" spans="3:34" ht="15" customHeight="1" thickBot="1" x14ac:dyDescent="0.3">
      <c r="C37" s="28" t="s">
        <v>303</v>
      </c>
      <c r="D37" s="29" t="s">
        <v>31</v>
      </c>
      <c r="E37" s="29" t="s">
        <v>200</v>
      </c>
      <c r="F37" s="38" t="s">
        <v>338</v>
      </c>
      <c r="G37" s="39" t="s">
        <v>339</v>
      </c>
      <c r="H37" s="39" t="s">
        <v>340</v>
      </c>
      <c r="I37" s="13" t="s">
        <v>341</v>
      </c>
      <c r="J37" s="13" t="s">
        <v>342</v>
      </c>
      <c r="K37" s="29" t="str">
        <f t="shared" si="0"/>
        <v>2 4664 2 2 1211519 06 07 57 0</v>
      </c>
      <c r="L37" s="30" t="s">
        <v>343</v>
      </c>
      <c r="M37" s="30" t="s">
        <v>344</v>
      </c>
      <c r="N37" s="30">
        <v>32.808953000000002</v>
      </c>
      <c r="O37" s="30"/>
      <c r="P37" s="23" t="str">
        <f>MID(Tablo2[[#This Row],[SGK NO]],10,7)</f>
        <v>1211519</v>
      </c>
      <c r="Q37" s="29" t="s">
        <v>55</v>
      </c>
      <c r="R37" s="31">
        <v>43009</v>
      </c>
      <c r="S37" s="31"/>
      <c r="T37" s="29">
        <v>7</v>
      </c>
      <c r="U37" s="31">
        <v>45539.410310300998</v>
      </c>
      <c r="V37" s="29" t="s">
        <v>104</v>
      </c>
      <c r="W37" s="29" t="str">
        <f>_xlfn.XLOOKUP(Tablo2[[#This Row],[MASKE UZMAN]],'[1]T.C. NO'!E:E,'[1]T.C. NO'!D:D)</f>
        <v>ESİN ŞAHİN</v>
      </c>
      <c r="X37" s="29" t="s">
        <v>105</v>
      </c>
      <c r="Y37" s="31">
        <v>45644.66370557854</v>
      </c>
      <c r="Z37" s="29" t="s">
        <v>345</v>
      </c>
      <c r="AA37" s="29" t="str">
        <f>_xlfn.XLOOKUP(Tablo2[[#This Row],[MASKE HEKİM]],'[1]T.C. NO'!E:E,'[1]T.C. NO'!D:D)</f>
        <v>BAHADIR CAN KARAN</v>
      </c>
      <c r="AB37" s="32" t="s">
        <v>346</v>
      </c>
      <c r="AC37" s="32">
        <v>140</v>
      </c>
      <c r="AD37" s="32">
        <v>75</v>
      </c>
      <c r="AE37" s="33"/>
      <c r="AF37" s="40" t="s">
        <v>347</v>
      </c>
      <c r="AG37" s="33" t="s">
        <v>348</v>
      </c>
      <c r="AH37" s="34">
        <v>0</v>
      </c>
    </row>
    <row r="38" spans="3:34" ht="15" customHeight="1" x14ac:dyDescent="0.25">
      <c r="C38" s="28" t="s">
        <v>303</v>
      </c>
      <c r="D38" s="29" t="s">
        <v>31</v>
      </c>
      <c r="E38" s="29" t="s">
        <v>200</v>
      </c>
      <c r="F38" s="38" t="s">
        <v>349</v>
      </c>
      <c r="G38" s="38" t="s">
        <v>350</v>
      </c>
      <c r="H38" s="38" t="s">
        <v>351</v>
      </c>
      <c r="I38" s="13" t="s">
        <v>352</v>
      </c>
      <c r="J38" s="13" t="s">
        <v>353</v>
      </c>
      <c r="K38" s="29" t="str">
        <f t="shared" si="0"/>
        <v>2 4690 2 2 0151258 06 07 06 0</v>
      </c>
      <c r="L38" s="30" t="s">
        <v>354</v>
      </c>
      <c r="M38" s="30">
        <v>39.914538</v>
      </c>
      <c r="N38" s="30">
        <v>32.808985</v>
      </c>
      <c r="O38" s="30"/>
      <c r="P38" s="23" t="str">
        <f>MID(Tablo2[[#This Row],[SGK NO]],10,7)</f>
        <v>0151258</v>
      </c>
      <c r="Q38" s="29" t="s">
        <v>55</v>
      </c>
      <c r="R38" s="31">
        <v>43009</v>
      </c>
      <c r="S38" s="31"/>
      <c r="T38" s="29">
        <v>16</v>
      </c>
      <c r="U38" s="31">
        <v>45539.7663856945</v>
      </c>
      <c r="V38" s="29" t="s">
        <v>104</v>
      </c>
      <c r="W38" s="29" t="str">
        <f>_xlfn.XLOOKUP(Tablo2[[#This Row],[MASKE UZMAN]],'[1]T.C. NO'!E:E,'[1]T.C. NO'!D:D)</f>
        <v>ESİN ŞAHİN</v>
      </c>
      <c r="X38" s="29" t="s">
        <v>105</v>
      </c>
      <c r="Y38" s="31">
        <v>45644.662100127432</v>
      </c>
      <c r="Z38" s="29" t="s">
        <v>345</v>
      </c>
      <c r="AA38" s="29" t="str">
        <f>_xlfn.XLOOKUP(Tablo2[[#This Row],[MASKE HEKİM]],'[1]T.C. NO'!E:E,'[1]T.C. NO'!D:D)</f>
        <v>BAHADIR CAN KARAN</v>
      </c>
      <c r="AB38" s="32" t="s">
        <v>346</v>
      </c>
      <c r="AC38" s="32">
        <v>160</v>
      </c>
      <c r="AD38" s="32">
        <v>140</v>
      </c>
      <c r="AE38" s="33"/>
      <c r="AF38" s="40" t="s">
        <v>347</v>
      </c>
      <c r="AG38" s="33" t="s">
        <v>348</v>
      </c>
      <c r="AH38" s="34">
        <v>0</v>
      </c>
    </row>
    <row r="39" spans="3:34" ht="15" customHeight="1" x14ac:dyDescent="0.25">
      <c r="C39" s="28" t="s">
        <v>30</v>
      </c>
      <c r="D39" s="29" t="s">
        <v>31</v>
      </c>
      <c r="E39" s="29" t="s">
        <v>200</v>
      </c>
      <c r="F39" s="29" t="s">
        <v>355</v>
      </c>
      <c r="G39" s="29" t="s">
        <v>355</v>
      </c>
      <c r="H39" s="29" t="s">
        <v>356</v>
      </c>
      <c r="I39" s="13" t="s">
        <v>357</v>
      </c>
      <c r="J39" s="13" t="s">
        <v>358</v>
      </c>
      <c r="K39" s="29" t="str">
        <f t="shared" si="0"/>
        <v>2 1071 1 1 1022904 06 25 10 0</v>
      </c>
      <c r="L39" s="30" t="s">
        <v>359</v>
      </c>
      <c r="M39" s="30">
        <v>39.975285599999999</v>
      </c>
      <c r="N39" s="30">
        <v>32.575059299999999</v>
      </c>
      <c r="O39" s="30"/>
      <c r="P39" s="23" t="str">
        <f>MID(Tablo2[[#This Row],[SGK NO]],10,7)</f>
        <v>1022904</v>
      </c>
      <c r="Q39" s="29" t="s">
        <v>55</v>
      </c>
      <c r="R39" s="31">
        <v>43012</v>
      </c>
      <c r="S39" s="31"/>
      <c r="T39" s="29">
        <v>239</v>
      </c>
      <c r="U39" s="31">
        <v>45673.43714372674</v>
      </c>
      <c r="V39" s="29" t="s">
        <v>360</v>
      </c>
      <c r="W39" s="29" t="str">
        <f>_xlfn.XLOOKUP(Tablo2[[#This Row],[MASKE UZMAN]],'[1]T.C. NO'!E:E,'[1]T.C. NO'!D:D)</f>
        <v>İBRAHİM BİÇER</v>
      </c>
      <c r="X39" s="29" t="s">
        <v>361</v>
      </c>
      <c r="Y39" s="31">
        <v>45030.667960590217</v>
      </c>
      <c r="Z39" s="29" t="s">
        <v>292</v>
      </c>
      <c r="AA39" s="29" t="str">
        <f>_xlfn.XLOOKUP(Tablo2[[#This Row],[MASKE HEKİM]],'[1]T.C. NO'!E:E,'[1]T.C. NO'!D:D)</f>
        <v>YEŞİM FENEMEN</v>
      </c>
      <c r="AB39" s="32" t="s">
        <v>362</v>
      </c>
      <c r="AC39" s="32">
        <v>2420</v>
      </c>
      <c r="AD39" s="32">
        <v>1205</v>
      </c>
      <c r="AE39" s="33"/>
      <c r="AF39" s="13" t="s">
        <v>363</v>
      </c>
      <c r="AG39" s="33" t="s">
        <v>185</v>
      </c>
      <c r="AH39" s="34">
        <v>0</v>
      </c>
    </row>
    <row r="40" spans="3:34" s="13" customFormat="1" ht="15" customHeight="1" x14ac:dyDescent="0.25">
      <c r="C40" s="28" t="s">
        <v>30</v>
      </c>
      <c r="D40" s="29" t="s">
        <v>31</v>
      </c>
      <c r="E40" s="29" t="s">
        <v>200</v>
      </c>
      <c r="F40" s="29" t="s">
        <v>364</v>
      </c>
      <c r="G40" s="29" t="s">
        <v>364</v>
      </c>
      <c r="H40" s="29" t="s">
        <v>365</v>
      </c>
      <c r="I40" s="13" t="s">
        <v>366</v>
      </c>
      <c r="J40" s="13" t="s">
        <v>358</v>
      </c>
      <c r="K40" s="29" t="str">
        <f t="shared" si="0"/>
        <v>2 1071 1 1 1056387 06 23 28 0</v>
      </c>
      <c r="L40" s="30" t="s">
        <v>367</v>
      </c>
      <c r="M40" s="30">
        <v>40.042304000000001</v>
      </c>
      <c r="N40" s="30">
        <v>32.842632000000002</v>
      </c>
      <c r="O40" s="30"/>
      <c r="P40" s="23" t="str">
        <f>MID(Tablo2[[#This Row],[SGK NO]],10,7)</f>
        <v>1056387</v>
      </c>
      <c r="Q40" s="29" t="s">
        <v>55</v>
      </c>
      <c r="R40" s="31">
        <v>43014</v>
      </c>
      <c r="S40" s="31"/>
      <c r="T40" s="29">
        <v>4</v>
      </c>
      <c r="U40" s="31">
        <v>45680.380774768535</v>
      </c>
      <c r="V40" s="29" t="s">
        <v>360</v>
      </c>
      <c r="W40" s="29" t="str">
        <f>_xlfn.XLOOKUP(Tablo2[[#This Row],[MASKE UZMAN]],'[1]T.C. NO'!E:E,'[1]T.C. NO'!D:D)</f>
        <v>İBRAHİM BİÇER</v>
      </c>
      <c r="X40" s="29" t="s">
        <v>361</v>
      </c>
      <c r="Y40" s="31">
        <v>45821.387159490958</v>
      </c>
      <c r="Z40" s="29" t="s">
        <v>368</v>
      </c>
      <c r="AA40" s="29" t="str">
        <f>_xlfn.XLOOKUP(Tablo2[[#This Row],[MASKE HEKİM]],'[1]T.C. NO'!E:E,'[1]T.C. NO'!D:D)</f>
        <v>MEHMET ALİ CAN ÖZTÜRK</v>
      </c>
      <c r="AB40" s="32" t="s">
        <v>369</v>
      </c>
      <c r="AC40" s="32">
        <v>50</v>
      </c>
      <c r="AD40" s="32">
        <v>30</v>
      </c>
      <c r="AE40" s="33"/>
      <c r="AF40" s="13" t="s">
        <v>370</v>
      </c>
      <c r="AG40" s="33" t="s">
        <v>371</v>
      </c>
      <c r="AH40" s="34">
        <v>0</v>
      </c>
    </row>
    <row r="41" spans="3:34" ht="15" customHeight="1" x14ac:dyDescent="0.25">
      <c r="C41" s="28" t="s">
        <v>30</v>
      </c>
      <c r="D41" s="29" t="s">
        <v>31</v>
      </c>
      <c r="E41" s="29" t="s">
        <v>32</v>
      </c>
      <c r="F41" s="29" t="s">
        <v>372</v>
      </c>
      <c r="G41" s="29" t="s">
        <v>373</v>
      </c>
      <c r="H41" s="29" t="s">
        <v>374</v>
      </c>
      <c r="I41" s="13" t="s">
        <v>375</v>
      </c>
      <c r="J41" s="13" t="s">
        <v>92</v>
      </c>
      <c r="K41" s="29" t="str">
        <f t="shared" si="0"/>
        <v>4 6832 2 2 1273377 06 07 29 0</v>
      </c>
      <c r="L41" s="30" t="s">
        <v>376</v>
      </c>
      <c r="M41" s="30" t="s">
        <v>377</v>
      </c>
      <c r="N41" s="30" t="s">
        <v>378</v>
      </c>
      <c r="O41" s="30"/>
      <c r="P41" s="23" t="str">
        <f>MID(Tablo2[[#This Row],[SGK NO]],10,7)</f>
        <v>1273377</v>
      </c>
      <c r="Q41" s="29" t="s">
        <v>55</v>
      </c>
      <c r="R41" s="31">
        <v>43199</v>
      </c>
      <c r="S41" s="31"/>
      <c r="T41" s="29">
        <v>4</v>
      </c>
      <c r="U41" s="31">
        <v>45785.559269965161</v>
      </c>
      <c r="V41" s="29" t="s">
        <v>104</v>
      </c>
      <c r="W41" s="29" t="str">
        <f>_xlfn.XLOOKUP(Tablo2[[#This Row],[MASKE UZMAN]],'[1]T.C. NO'!E:E,'[1]T.C. NO'!D:D)</f>
        <v>ESİN ŞAHİN</v>
      </c>
      <c r="X41" s="29" t="s">
        <v>105</v>
      </c>
      <c r="Y41" s="31">
        <v>45698.634212291799</v>
      </c>
      <c r="Z41" s="29" t="s">
        <v>58</v>
      </c>
      <c r="AA41" s="29" t="str">
        <f>_xlfn.XLOOKUP(Tablo2[[#This Row],[MASKE HEKİM]],'[1]T.C. NO'!E:E,'[1]T.C. NO'!D:D)</f>
        <v>MİNE MUMCUOĞLU</v>
      </c>
      <c r="AB41" s="32" t="s">
        <v>59</v>
      </c>
      <c r="AC41" s="32">
        <v>1600</v>
      </c>
      <c r="AD41" s="32">
        <v>20</v>
      </c>
      <c r="AE41" s="33"/>
      <c r="AF41" s="13" t="s">
        <v>379</v>
      </c>
      <c r="AG41" s="33" t="s">
        <v>380</v>
      </c>
      <c r="AH41" s="34">
        <v>0</v>
      </c>
    </row>
    <row r="42" spans="3:34" ht="15" customHeight="1" x14ac:dyDescent="0.25">
      <c r="C42" s="28" t="s">
        <v>30</v>
      </c>
      <c r="D42" s="29" t="s">
        <v>31</v>
      </c>
      <c r="E42" s="29" t="s">
        <v>32</v>
      </c>
      <c r="F42" s="29" t="s">
        <v>118</v>
      </c>
      <c r="G42" s="29" t="s">
        <v>381</v>
      </c>
      <c r="H42" s="29" t="s">
        <v>382</v>
      </c>
      <c r="I42" s="13" t="s">
        <v>383</v>
      </c>
      <c r="J42" s="13" t="s">
        <v>384</v>
      </c>
      <c r="K42" s="29" t="str">
        <f t="shared" si="0"/>
        <v>2 9311 2 2 1277518 06 07 96 0</v>
      </c>
      <c r="L42" s="30" t="s">
        <v>385</v>
      </c>
      <c r="M42" s="30">
        <v>398842252734375</v>
      </c>
      <c r="N42" s="30" t="s">
        <v>386</v>
      </c>
      <c r="O42" s="30"/>
      <c r="P42" s="23" t="str">
        <f>MID(Tablo2[[#This Row],[SGK NO]],10,7)</f>
        <v>1277518</v>
      </c>
      <c r="Q42" s="29" t="s">
        <v>55</v>
      </c>
      <c r="R42" s="31">
        <v>43297</v>
      </c>
      <c r="S42" s="31"/>
      <c r="T42" s="29">
        <v>57</v>
      </c>
      <c r="U42" s="31">
        <v>45274.577374189626</v>
      </c>
      <c r="V42" s="35" t="s">
        <v>56</v>
      </c>
      <c r="W42" s="29" t="str">
        <f>_xlfn.XLOOKUP(Tablo2[[#This Row],[MASKE UZMAN]],'[1]T.C. NO'!E:E,'[1]T.C. NO'!D:D)</f>
        <v>FATİH AKTAN</v>
      </c>
      <c r="X42" s="29" t="s">
        <v>57</v>
      </c>
      <c r="Y42" s="31">
        <v>45782.376795231365</v>
      </c>
      <c r="Z42" s="29" t="s">
        <v>292</v>
      </c>
      <c r="AA42" s="29" t="str">
        <f>_xlfn.XLOOKUP(Tablo2[[#This Row],[MASKE HEKİM]],'[1]T.C. NO'!E:E,'[1]T.C. NO'!D:D)</f>
        <v>YEŞİM FENEMEN</v>
      </c>
      <c r="AB42" s="32" t="s">
        <v>362</v>
      </c>
      <c r="AC42" s="32">
        <v>600</v>
      </c>
      <c r="AD42" s="32">
        <v>300</v>
      </c>
      <c r="AE42" s="33"/>
      <c r="AF42" s="13" t="s">
        <v>387</v>
      </c>
      <c r="AG42" s="33" t="s">
        <v>47</v>
      </c>
      <c r="AH42" s="34">
        <v>0</v>
      </c>
    </row>
    <row r="43" spans="3:34" ht="15" customHeight="1" x14ac:dyDescent="0.25">
      <c r="C43" s="28" t="s">
        <v>30</v>
      </c>
      <c r="D43" s="29" t="s">
        <v>31</v>
      </c>
      <c r="E43" s="29" t="s">
        <v>200</v>
      </c>
      <c r="F43" s="29" t="s">
        <v>388</v>
      </c>
      <c r="G43" s="29" t="s">
        <v>388</v>
      </c>
      <c r="H43" s="29" t="s">
        <v>389</v>
      </c>
      <c r="I43" s="13" t="s">
        <v>390</v>
      </c>
      <c r="J43" s="13" t="s">
        <v>391</v>
      </c>
      <c r="K43" s="29" t="str">
        <f t="shared" si="0"/>
        <v>2 7112 2 2 1270485 06 07 47 0</v>
      </c>
      <c r="L43" s="30" t="s">
        <v>392</v>
      </c>
      <c r="M43" s="30">
        <v>39.869747161865199</v>
      </c>
      <c r="N43" s="30">
        <v>32.745216369628899</v>
      </c>
      <c r="O43" s="30"/>
      <c r="P43" s="23" t="str">
        <f>MID(Tablo2[[#This Row],[SGK NO]],10,7)</f>
        <v>1270485</v>
      </c>
      <c r="Q43" s="29" t="s">
        <v>55</v>
      </c>
      <c r="R43" s="31">
        <v>43371</v>
      </c>
      <c r="S43" s="31"/>
      <c r="T43" s="29">
        <v>8</v>
      </c>
      <c r="U43" s="31">
        <v>45856.682449340355</v>
      </c>
      <c r="V43" s="29" t="s">
        <v>284</v>
      </c>
      <c r="W43" s="29" t="str">
        <f>_xlfn.XLOOKUP(Tablo2[[#This Row],[MASKE UZMAN]],'[1]T.C. NO'!E:E,'[1]T.C. NO'!D:D)</f>
        <v xml:space="preserve">YUNUS ANIL </v>
      </c>
      <c r="X43" s="29" t="s">
        <v>285</v>
      </c>
      <c r="Y43" s="31">
        <v>45005.582371053286</v>
      </c>
      <c r="Z43" s="29" t="s">
        <v>106</v>
      </c>
      <c r="AA43" s="29" t="str">
        <f>_xlfn.XLOOKUP(Tablo2[[#This Row],[MASKE HEKİM]],'[1]T.C. NO'!E:E,'[1]T.C. NO'!D:D)</f>
        <v>AYSU KUTLU</v>
      </c>
      <c r="AB43" s="32" t="s">
        <v>107</v>
      </c>
      <c r="AC43" s="32">
        <v>80</v>
      </c>
      <c r="AD43" s="32">
        <v>40</v>
      </c>
      <c r="AE43" s="33"/>
      <c r="AF43" s="13" t="s">
        <v>393</v>
      </c>
      <c r="AG43" s="33" t="s">
        <v>47</v>
      </c>
      <c r="AH43" s="34">
        <v>0</v>
      </c>
    </row>
    <row r="44" spans="3:34" ht="15" customHeight="1" x14ac:dyDescent="0.25">
      <c r="C44" s="28" t="s">
        <v>30</v>
      </c>
      <c r="D44" s="29" t="s">
        <v>31</v>
      </c>
      <c r="E44" s="29" t="s">
        <v>200</v>
      </c>
      <c r="F44" s="29" t="s">
        <v>394</v>
      </c>
      <c r="G44" s="29"/>
      <c r="H44" s="29" t="s">
        <v>395</v>
      </c>
      <c r="I44" s="13" t="s">
        <v>396</v>
      </c>
      <c r="J44" s="13" t="s">
        <v>397</v>
      </c>
      <c r="K44" s="29" t="str">
        <f t="shared" si="0"/>
        <v>2 7022 2 2 1286759 06 07 25 0</v>
      </c>
      <c r="L44" s="30" t="s">
        <v>398</v>
      </c>
      <c r="M44" s="30">
        <v>39.869747161865199</v>
      </c>
      <c r="N44" s="30">
        <v>32.745216369628899</v>
      </c>
      <c r="O44" s="30"/>
      <c r="P44" s="23" t="str">
        <f>MID(Tablo2[[#This Row],[SGK NO]],10,7)</f>
        <v>1286759</v>
      </c>
      <c r="Q44" s="29" t="s">
        <v>55</v>
      </c>
      <c r="R44" s="31">
        <v>43473</v>
      </c>
      <c r="S44" s="31"/>
      <c r="T44" s="29">
        <v>3</v>
      </c>
      <c r="U44" s="31" t="e">
        <v>#N/A</v>
      </c>
      <c r="V44" s="29" t="s">
        <v>284</v>
      </c>
      <c r="W44" s="29" t="e">
        <f>_xlfn.XLOOKUP(Tablo2[[#This Row],[MASKE UZMAN]],'[1]T.C. NO'!E:E,'[1]T.C. NO'!D:D)</f>
        <v>#N/A</v>
      </c>
      <c r="X44" s="29" t="e">
        <v>#N/A</v>
      </c>
      <c r="Y44" s="31" t="e">
        <v>#N/A</v>
      </c>
      <c r="Z44" s="29" t="s">
        <v>106</v>
      </c>
      <c r="AA44" s="29" t="e">
        <f>_xlfn.XLOOKUP(Tablo2[[#This Row],[MASKE HEKİM]],'[1]T.C. NO'!E:E,'[1]T.C. NO'!D:D)</f>
        <v>#N/A</v>
      </c>
      <c r="AB44" s="32" t="e">
        <v>#N/A</v>
      </c>
      <c r="AC44" s="32">
        <v>30</v>
      </c>
      <c r="AD44" s="32">
        <v>15</v>
      </c>
      <c r="AE44" s="33"/>
      <c r="AF44" s="33" t="s">
        <v>399</v>
      </c>
      <c r="AG44" s="33" t="s">
        <v>47</v>
      </c>
      <c r="AH44" s="34">
        <v>0</v>
      </c>
    </row>
    <row r="45" spans="3:34" ht="15" customHeight="1" x14ac:dyDescent="0.25">
      <c r="C45" s="28" t="s">
        <v>303</v>
      </c>
      <c r="D45" s="29" t="s">
        <v>31</v>
      </c>
      <c r="E45" s="29" t="s">
        <v>200</v>
      </c>
      <c r="F45" s="29" t="s">
        <v>313</v>
      </c>
      <c r="G45" s="29" t="s">
        <v>400</v>
      </c>
      <c r="H45" s="29" t="s">
        <v>401</v>
      </c>
      <c r="I45" s="13" t="s">
        <v>402</v>
      </c>
      <c r="J45" s="13" t="s">
        <v>317</v>
      </c>
      <c r="K45" s="29" t="str">
        <f t="shared" si="0"/>
        <v>4 8001 1 1 1358648 06 08 37 0</v>
      </c>
      <c r="L45" s="30" t="s">
        <v>403</v>
      </c>
      <c r="M45" s="30">
        <v>40.179977999999998</v>
      </c>
      <c r="N45" s="30">
        <v>33.020620999999998</v>
      </c>
      <c r="O45" s="30"/>
      <c r="P45" s="23" t="str">
        <f>MID(Tablo2[[#This Row],[SGK NO]],10,7)</f>
        <v>1358648</v>
      </c>
      <c r="Q45" s="29" t="s">
        <v>41</v>
      </c>
      <c r="R45" s="31">
        <v>43601</v>
      </c>
      <c r="S45" s="31"/>
      <c r="T45" s="29">
        <v>3</v>
      </c>
      <c r="U45" s="31">
        <v>45709.955237396061</v>
      </c>
      <c r="V45" s="29" t="s">
        <v>319</v>
      </c>
      <c r="W45" s="29" t="str">
        <f>_xlfn.XLOOKUP(Tablo2[[#This Row],[MASKE UZMAN]],'[1]T.C. NO'!E:E,'[1]T.C. NO'!D:D)</f>
        <v>HALİL DEMİRATA</v>
      </c>
      <c r="X45" s="29" t="s">
        <v>320</v>
      </c>
      <c r="Y45" s="31">
        <v>45044.661990011577</v>
      </c>
      <c r="Z45" s="29" t="s">
        <v>174</v>
      </c>
      <c r="AA45" s="29" t="str">
        <f>_xlfn.XLOOKUP(Tablo2[[#This Row],[MASKE HEKİM]],'[1]T.C. NO'!E:E,'[1]T.C. NO'!D:D)</f>
        <v>VEDAT EMİNOĞLU</v>
      </c>
      <c r="AB45" s="32" t="s">
        <v>175</v>
      </c>
      <c r="AC45" s="32">
        <v>80</v>
      </c>
      <c r="AD45" s="32">
        <v>40</v>
      </c>
      <c r="AE45" s="33"/>
      <c r="AF45" s="33" t="s">
        <v>404</v>
      </c>
      <c r="AG45" s="33" t="s">
        <v>405</v>
      </c>
      <c r="AH45" s="34">
        <v>0</v>
      </c>
    </row>
    <row r="46" spans="3:34" ht="15" customHeight="1" x14ac:dyDescent="0.25">
      <c r="C46" s="28" t="s">
        <v>30</v>
      </c>
      <c r="D46" s="29" t="s">
        <v>31</v>
      </c>
      <c r="E46" s="29" t="s">
        <v>200</v>
      </c>
      <c r="F46" s="29" t="s">
        <v>406</v>
      </c>
      <c r="G46" s="29" t="s">
        <v>406</v>
      </c>
      <c r="H46" s="29" t="s">
        <v>407</v>
      </c>
      <c r="I46" s="13" t="s">
        <v>408</v>
      </c>
      <c r="J46" s="13" t="s">
        <v>409</v>
      </c>
      <c r="K46" s="29" t="str">
        <f t="shared" si="0"/>
        <v>2 7219 2 2 1272169 06 07 82 0</v>
      </c>
      <c r="L46" s="30" t="s">
        <v>410</v>
      </c>
      <c r="M46" s="30">
        <v>39.867936200000003</v>
      </c>
      <c r="N46" s="30">
        <v>32.747755699999999</v>
      </c>
      <c r="O46" s="30"/>
      <c r="P46" s="23" t="str">
        <f>MID(Tablo2[[#This Row],[SGK NO]],10,7)</f>
        <v>1272169</v>
      </c>
      <c r="Q46" s="29" t="s">
        <v>41</v>
      </c>
      <c r="R46" s="31">
        <v>43626</v>
      </c>
      <c r="S46" s="31"/>
      <c r="T46" s="29">
        <v>80</v>
      </c>
      <c r="U46" s="31">
        <v>45666.551803229377</v>
      </c>
      <c r="V46" s="29" t="s">
        <v>207</v>
      </c>
      <c r="W46" s="29" t="str">
        <f>_xlfn.XLOOKUP(Tablo2[[#This Row],[MASKE UZMAN]],'[1]T.C. NO'!E:E,'[1]T.C. NO'!D:D)</f>
        <v>DEMET GÜL ÇİÇEK</v>
      </c>
      <c r="X46" s="29" t="s">
        <v>208</v>
      </c>
      <c r="Y46" s="31" t="e">
        <v>#N/A</v>
      </c>
      <c r="Z46" s="29" t="s">
        <v>411</v>
      </c>
      <c r="AA46" s="29" t="e">
        <f>_xlfn.XLOOKUP(Tablo2[[#This Row],[MASKE HEKİM]],'[1]T.C. NO'!E:E,'[1]T.C. NO'!D:D)</f>
        <v>#N/A</v>
      </c>
      <c r="AB46" s="32" t="e">
        <v>#N/A</v>
      </c>
      <c r="AC46" s="32">
        <v>1640</v>
      </c>
      <c r="AD46" s="36" t="s">
        <v>411</v>
      </c>
      <c r="AE46" s="33"/>
      <c r="AF46" s="33" t="s">
        <v>412</v>
      </c>
      <c r="AG46" s="33" t="s">
        <v>47</v>
      </c>
      <c r="AH46" s="34">
        <v>0</v>
      </c>
    </row>
    <row r="47" spans="3:34" ht="15" customHeight="1" x14ac:dyDescent="0.25">
      <c r="C47" s="28" t="s">
        <v>303</v>
      </c>
      <c r="D47" s="29" t="s">
        <v>31</v>
      </c>
      <c r="E47" s="29" t="s">
        <v>200</v>
      </c>
      <c r="F47" s="29" t="s">
        <v>413</v>
      </c>
      <c r="G47" s="29" t="s">
        <v>414</v>
      </c>
      <c r="H47" s="29" t="s">
        <v>415</v>
      </c>
      <c r="I47" s="13" t="s">
        <v>416</v>
      </c>
      <c r="J47" s="13" t="s">
        <v>417</v>
      </c>
      <c r="K47" s="29" t="str">
        <f t="shared" si="0"/>
        <v>2 5210 1 1 1249514 06 26 28 0</v>
      </c>
      <c r="L47" s="30" t="s">
        <v>418</v>
      </c>
      <c r="M47" s="30">
        <v>40.108418</v>
      </c>
      <c r="N47" s="30">
        <v>32.601357999999998</v>
      </c>
      <c r="O47" s="30"/>
      <c r="P47" s="23" t="str">
        <f>MID(Tablo2[[#This Row],[SGK NO]],10,7)</f>
        <v>1249514</v>
      </c>
      <c r="Q47" s="29" t="s">
        <v>41</v>
      </c>
      <c r="R47" s="31">
        <v>43629</v>
      </c>
      <c r="S47" s="31"/>
      <c r="T47" s="29">
        <v>175</v>
      </c>
      <c r="U47" s="31">
        <v>45671.597488136496</v>
      </c>
      <c r="V47" s="29" t="s">
        <v>335</v>
      </c>
      <c r="W47" s="29" t="str">
        <f>_xlfn.XLOOKUP(Tablo2[[#This Row],[MASKE UZMAN]],'[1]T.C. NO'!E:E,'[1]T.C. NO'!D:D)</f>
        <v>HÜSEYİN İLHAN</v>
      </c>
      <c r="X47" s="29" t="s">
        <v>336</v>
      </c>
      <c r="Y47" s="31">
        <v>45824.550006423611</v>
      </c>
      <c r="Z47" s="29" t="s">
        <v>126</v>
      </c>
      <c r="AA47" s="29" t="str">
        <f>_xlfn.XLOOKUP(Tablo2[[#This Row],[MASKE HEKİM]],'[1]T.C. NO'!E:E,'[1]T.C. NO'!D:D)</f>
        <v>SANCAR EMİNOĞLU</v>
      </c>
      <c r="AB47" s="32" t="s">
        <v>127</v>
      </c>
      <c r="AC47" s="32">
        <v>3500</v>
      </c>
      <c r="AD47" s="32">
        <v>1750</v>
      </c>
      <c r="AE47" s="33"/>
      <c r="AF47" s="41" t="s">
        <v>419</v>
      </c>
      <c r="AG47" s="33" t="s">
        <v>420</v>
      </c>
      <c r="AH47" s="34">
        <v>0</v>
      </c>
    </row>
    <row r="48" spans="3:34" ht="15" customHeight="1" x14ac:dyDescent="0.25">
      <c r="C48" s="28" t="s">
        <v>303</v>
      </c>
      <c r="D48" s="29" t="s">
        <v>31</v>
      </c>
      <c r="E48" s="29" t="s">
        <v>200</v>
      </c>
      <c r="F48" s="29" t="s">
        <v>413</v>
      </c>
      <c r="G48" s="29" t="s">
        <v>421</v>
      </c>
      <c r="H48" s="29" t="s">
        <v>422</v>
      </c>
      <c r="I48" s="13" t="s">
        <v>423</v>
      </c>
      <c r="J48" s="13" t="s">
        <v>417</v>
      </c>
      <c r="K48" s="29" t="str">
        <f t="shared" si="0"/>
        <v>2 5210 1 1 1322461 06 27 31 0</v>
      </c>
      <c r="L48" s="30" t="s">
        <v>424</v>
      </c>
      <c r="M48" s="30">
        <v>40.078344999999999</v>
      </c>
      <c r="N48" s="30">
        <v>33.030976000000003</v>
      </c>
      <c r="O48" s="30"/>
      <c r="P48" s="23" t="str">
        <f>MID(Tablo2[[#This Row],[SGK NO]],10,7)</f>
        <v>1322461</v>
      </c>
      <c r="Q48" s="29" t="s">
        <v>41</v>
      </c>
      <c r="R48" s="31">
        <v>43634</v>
      </c>
      <c r="S48" s="31"/>
      <c r="T48" s="29">
        <v>197</v>
      </c>
      <c r="U48" s="31">
        <v>45694.48255583318</v>
      </c>
      <c r="V48" s="29" t="s">
        <v>319</v>
      </c>
      <c r="W48" s="29" t="str">
        <f>_xlfn.XLOOKUP(Tablo2[[#This Row],[MASKE UZMAN]],'[1]T.C. NO'!E:E,'[1]T.C. NO'!D:D)</f>
        <v>HALİL DEMİRATA</v>
      </c>
      <c r="X48" s="29" t="s">
        <v>320</v>
      </c>
      <c r="Y48" s="31">
        <v>45216.405013159849</v>
      </c>
      <c r="Z48" s="29" t="s">
        <v>174</v>
      </c>
      <c r="AA48" s="29" t="str">
        <f>_xlfn.XLOOKUP(Tablo2[[#This Row],[MASKE HEKİM]],'[1]T.C. NO'!E:E,'[1]T.C. NO'!D:D)</f>
        <v>VEDAT EMİNOĞLU</v>
      </c>
      <c r="AB48" s="32" t="s">
        <v>175</v>
      </c>
      <c r="AC48" s="32">
        <v>3940</v>
      </c>
      <c r="AD48" s="32">
        <v>1970</v>
      </c>
      <c r="AE48" s="33"/>
      <c r="AF48" s="41" t="s">
        <v>425</v>
      </c>
      <c r="AG48" s="33" t="s">
        <v>426</v>
      </c>
      <c r="AH48" s="34">
        <v>0</v>
      </c>
    </row>
    <row r="49" spans="3:34" ht="15" customHeight="1" x14ac:dyDescent="0.25">
      <c r="C49" s="28" t="s">
        <v>303</v>
      </c>
      <c r="D49" s="29" t="s">
        <v>31</v>
      </c>
      <c r="E49" s="29" t="s">
        <v>200</v>
      </c>
      <c r="F49" s="29" t="s">
        <v>427</v>
      </c>
      <c r="G49" s="29" t="s">
        <v>427</v>
      </c>
      <c r="H49" s="29" t="s">
        <v>428</v>
      </c>
      <c r="I49" s="13" t="s">
        <v>429</v>
      </c>
      <c r="J49" s="13" t="s">
        <v>430</v>
      </c>
      <c r="K49" s="29" t="str">
        <f t="shared" si="0"/>
        <v>2 6201 2 2 1269710 06 07 48 0</v>
      </c>
      <c r="L49" s="30" t="s">
        <v>431</v>
      </c>
      <c r="M49" s="30">
        <v>39.870345</v>
      </c>
      <c r="N49" s="30">
        <v>32.745240000000003</v>
      </c>
      <c r="O49" s="30"/>
      <c r="P49" s="23" t="str">
        <f>MID(Tablo2[[#This Row],[SGK NO]],10,7)</f>
        <v>1269710</v>
      </c>
      <c r="Q49" s="29" t="s">
        <v>55</v>
      </c>
      <c r="R49" s="31">
        <v>43644</v>
      </c>
      <c r="S49" s="31"/>
      <c r="T49" s="29">
        <v>1</v>
      </c>
      <c r="U49" s="31">
        <v>45859.730802060105</v>
      </c>
      <c r="V49" s="29" t="s">
        <v>284</v>
      </c>
      <c r="W49" s="29" t="str">
        <f>_xlfn.XLOOKUP(Tablo2[[#This Row],[MASKE UZMAN]],'[1]T.C. NO'!E:E,'[1]T.C. NO'!D:D)</f>
        <v xml:space="preserve">YUNUS ANIL </v>
      </c>
      <c r="X49" s="29" t="s">
        <v>285</v>
      </c>
      <c r="Y49" s="31">
        <v>45014.751620416529</v>
      </c>
      <c r="Z49" s="29" t="s">
        <v>106</v>
      </c>
      <c r="AA49" s="29" t="str">
        <f>_xlfn.XLOOKUP(Tablo2[[#This Row],[MASKE HEKİM]],'[1]T.C. NO'!E:E,'[1]T.C. NO'!D:D)</f>
        <v>AYSU KUTLU</v>
      </c>
      <c r="AB49" s="32" t="s">
        <v>107</v>
      </c>
      <c r="AC49" s="32">
        <v>10</v>
      </c>
      <c r="AD49" s="32">
        <v>5</v>
      </c>
      <c r="AE49" s="33"/>
      <c r="AF49" s="33" t="s">
        <v>432</v>
      </c>
      <c r="AG49" s="33" t="s">
        <v>47</v>
      </c>
      <c r="AH49" s="34">
        <v>0</v>
      </c>
    </row>
    <row r="50" spans="3:34" ht="15" customHeight="1" x14ac:dyDescent="0.25">
      <c r="C50" s="28" t="s">
        <v>30</v>
      </c>
      <c r="D50" s="29" t="s">
        <v>31</v>
      </c>
      <c r="E50" s="29" t="s">
        <v>32</v>
      </c>
      <c r="F50" s="29" t="s">
        <v>118</v>
      </c>
      <c r="G50" s="29" t="s">
        <v>433</v>
      </c>
      <c r="H50" s="29" t="s">
        <v>434</v>
      </c>
      <c r="I50" s="13" t="s">
        <v>435</v>
      </c>
      <c r="J50" s="13" t="s">
        <v>384</v>
      </c>
      <c r="K50" s="29" t="str">
        <f t="shared" si="0"/>
        <v>2 9311 2 2 1295657 06 07 96 0</v>
      </c>
      <c r="L50" s="30" t="s">
        <v>436</v>
      </c>
      <c r="M50" s="30" t="s">
        <v>437</v>
      </c>
      <c r="N50" s="30" t="s">
        <v>438</v>
      </c>
      <c r="O50" s="30"/>
      <c r="P50" s="23" t="str">
        <f>MID(Tablo2[[#This Row],[SGK NO]],10,7)</f>
        <v>1295657</v>
      </c>
      <c r="Q50" s="29" t="s">
        <v>55</v>
      </c>
      <c r="R50" s="31">
        <v>43679</v>
      </c>
      <c r="S50" s="31"/>
      <c r="T50" s="29">
        <v>44</v>
      </c>
      <c r="U50" s="31">
        <v>45274.577054722235</v>
      </c>
      <c r="V50" s="35" t="s">
        <v>56</v>
      </c>
      <c r="W50" s="29" t="str">
        <f>_xlfn.XLOOKUP(Tablo2[[#This Row],[MASKE UZMAN]],'[1]T.C. NO'!E:E,'[1]T.C. NO'!D:D)</f>
        <v>FATİH AKTAN</v>
      </c>
      <c r="X50" s="29" t="s">
        <v>57</v>
      </c>
      <c r="Y50" s="31">
        <v>45782.375937997829</v>
      </c>
      <c r="Z50" s="29" t="s">
        <v>292</v>
      </c>
      <c r="AA50" s="29" t="str">
        <f>_xlfn.XLOOKUP(Tablo2[[#This Row],[MASKE HEKİM]],'[1]T.C. NO'!E:E,'[1]T.C. NO'!D:D)</f>
        <v>YEŞİM FENEMEN</v>
      </c>
      <c r="AB50" s="32" t="s">
        <v>362</v>
      </c>
      <c r="AC50" s="32">
        <v>450</v>
      </c>
      <c r="AD50" s="32">
        <v>225</v>
      </c>
      <c r="AE50" s="33"/>
      <c r="AF50" s="33" t="s">
        <v>439</v>
      </c>
      <c r="AG50" s="33" t="s">
        <v>47</v>
      </c>
      <c r="AH50" s="34">
        <v>0</v>
      </c>
    </row>
    <row r="51" spans="3:34" ht="15" customHeight="1" x14ac:dyDescent="0.25">
      <c r="C51" s="28" t="s">
        <v>303</v>
      </c>
      <c r="D51" s="29" t="s">
        <v>31</v>
      </c>
      <c r="E51" s="29" t="s">
        <v>200</v>
      </c>
      <c r="F51" s="29" t="s">
        <v>313</v>
      </c>
      <c r="G51" s="29" t="s">
        <v>440</v>
      </c>
      <c r="H51" s="29" t="s">
        <v>441</v>
      </c>
      <c r="I51" s="13" t="s">
        <v>442</v>
      </c>
      <c r="J51" s="13" t="s">
        <v>317</v>
      </c>
      <c r="K51" s="29" t="str">
        <f t="shared" si="0"/>
        <v>4 8001 1 1 1364090 06 08 47 0</v>
      </c>
      <c r="L51" s="30" t="s">
        <v>443</v>
      </c>
      <c r="M51" s="30">
        <v>40.244988300000003</v>
      </c>
      <c r="N51" s="30">
        <v>33.1201632</v>
      </c>
      <c r="O51" s="30"/>
      <c r="P51" s="23" t="str">
        <f>MID(Tablo2[[#This Row],[SGK NO]],10,7)</f>
        <v>1364090</v>
      </c>
      <c r="Q51" s="30" t="s">
        <v>41</v>
      </c>
      <c r="R51" s="31">
        <v>43739</v>
      </c>
      <c r="S51" s="31"/>
      <c r="T51" s="29">
        <v>3</v>
      </c>
      <c r="U51" s="31">
        <v>45709.954595185351</v>
      </c>
      <c r="V51" s="29" t="s">
        <v>319</v>
      </c>
      <c r="W51" s="29" t="str">
        <f>_xlfn.XLOOKUP(Tablo2[[#This Row],[MASKE UZMAN]],'[1]T.C. NO'!E:E,'[1]T.C. NO'!D:D)</f>
        <v>HALİL DEMİRATA</v>
      </c>
      <c r="X51" s="29" t="s">
        <v>320</v>
      </c>
      <c r="Y51" s="31">
        <v>45044.661007939838</v>
      </c>
      <c r="Z51" s="29" t="s">
        <v>174</v>
      </c>
      <c r="AA51" s="29" t="str">
        <f>_xlfn.XLOOKUP(Tablo2[[#This Row],[MASKE HEKİM]],'[1]T.C. NO'!E:E,'[1]T.C. NO'!D:D)</f>
        <v>VEDAT EMİNOĞLU</v>
      </c>
      <c r="AB51" s="32" t="s">
        <v>175</v>
      </c>
      <c r="AC51" s="32">
        <v>60</v>
      </c>
      <c r="AD51" s="32">
        <v>30</v>
      </c>
      <c r="AE51" s="33"/>
      <c r="AF51" s="33" t="s">
        <v>444</v>
      </c>
      <c r="AG51" s="33" t="s">
        <v>405</v>
      </c>
      <c r="AH51" s="34">
        <v>0</v>
      </c>
    </row>
    <row r="52" spans="3:34" ht="15" customHeight="1" x14ac:dyDescent="0.25">
      <c r="C52" s="28" t="s">
        <v>30</v>
      </c>
      <c r="D52" s="29" t="s">
        <v>31</v>
      </c>
      <c r="E52" s="29" t="s">
        <v>32</v>
      </c>
      <c r="F52" s="29" t="s">
        <v>33</v>
      </c>
      <c r="G52" s="29" t="s">
        <v>445</v>
      </c>
      <c r="H52" s="29" t="s">
        <v>446</v>
      </c>
      <c r="I52" s="13" t="s">
        <v>447</v>
      </c>
      <c r="J52" s="13" t="s">
        <v>51</v>
      </c>
      <c r="K52" s="29" t="str">
        <f t="shared" si="0"/>
        <v>2 4759 2 2 1303887 06 07 81 0</v>
      </c>
      <c r="L52" s="30" t="s">
        <v>448</v>
      </c>
      <c r="M52" s="30" t="s">
        <v>449</v>
      </c>
      <c r="N52" s="30" t="s">
        <v>450</v>
      </c>
      <c r="O52" s="30"/>
      <c r="P52" s="23" t="str">
        <f>MID(Tablo2[[#This Row],[SGK NO]],10,7)</f>
        <v>1303887</v>
      </c>
      <c r="Q52" s="30" t="s">
        <v>55</v>
      </c>
      <c r="R52" s="31">
        <v>43847</v>
      </c>
      <c r="S52" s="31"/>
      <c r="T52" s="29">
        <v>3</v>
      </c>
      <c r="U52" s="31">
        <v>45845.561668622773</v>
      </c>
      <c r="V52" s="29" t="s">
        <v>104</v>
      </c>
      <c r="W52" s="29" t="str">
        <f>_xlfn.XLOOKUP(Tablo2[[#This Row],[MASKE UZMAN]],'[1]T.C. NO'!E:E,'[1]T.C. NO'!D:D)</f>
        <v>ESİN ŞAHİN</v>
      </c>
      <c r="X52" s="29" t="s">
        <v>105</v>
      </c>
      <c r="Y52" s="31">
        <v>45698.630810208153</v>
      </c>
      <c r="Z52" s="29" t="s">
        <v>58</v>
      </c>
      <c r="AA52" s="29" t="str">
        <f>_xlfn.XLOOKUP(Tablo2[[#This Row],[MASKE HEKİM]],'[1]T.C. NO'!E:E,'[1]T.C. NO'!D:D)</f>
        <v>MİNE MUMCUOĞLU</v>
      </c>
      <c r="AB52" s="32" t="s">
        <v>59</v>
      </c>
      <c r="AC52" s="32">
        <v>40</v>
      </c>
      <c r="AD52" s="32">
        <v>15</v>
      </c>
      <c r="AE52" s="33"/>
      <c r="AF52" s="33" t="s">
        <v>451</v>
      </c>
      <c r="AG52" s="33" t="s">
        <v>380</v>
      </c>
      <c r="AH52" s="34">
        <v>0</v>
      </c>
    </row>
    <row r="53" spans="3:34" ht="15" customHeight="1" x14ac:dyDescent="0.25">
      <c r="C53" s="28" t="s">
        <v>30</v>
      </c>
      <c r="D53" s="29" t="s">
        <v>31</v>
      </c>
      <c r="E53" s="29" t="s">
        <v>32</v>
      </c>
      <c r="F53" s="29" t="s">
        <v>452</v>
      </c>
      <c r="G53" s="29" t="s">
        <v>452</v>
      </c>
      <c r="H53" s="29" t="s">
        <v>453</v>
      </c>
      <c r="I53" s="13" t="s">
        <v>454</v>
      </c>
      <c r="J53" s="13" t="s">
        <v>455</v>
      </c>
      <c r="K53" s="29" t="str">
        <f t="shared" si="0"/>
        <v>2 6832 2 2 1254921 06 07 03 0</v>
      </c>
      <c r="L53" s="30" t="s">
        <v>456</v>
      </c>
      <c r="M53" s="30" t="s">
        <v>457</v>
      </c>
      <c r="N53" s="30" t="s">
        <v>458</v>
      </c>
      <c r="O53" s="30"/>
      <c r="P53" s="23" t="str">
        <f>MID(Tablo2[[#This Row],[SGK NO]],10,7)</f>
        <v>1254921</v>
      </c>
      <c r="Q53" s="29" t="s">
        <v>55</v>
      </c>
      <c r="R53" s="31">
        <v>43881</v>
      </c>
      <c r="S53" s="31"/>
      <c r="T53" s="29">
        <v>21</v>
      </c>
      <c r="U53" s="31">
        <v>45680.69509192137</v>
      </c>
      <c r="V53" s="29" t="s">
        <v>360</v>
      </c>
      <c r="W53" s="29" t="str">
        <f>_xlfn.XLOOKUP(Tablo2[[#This Row],[MASKE UZMAN]],'[1]T.C. NO'!E:E,'[1]T.C. NO'!D:D)</f>
        <v>İBRAHİM BİÇER</v>
      </c>
      <c r="X53" s="29" t="s">
        <v>361</v>
      </c>
      <c r="Y53" s="31">
        <v>45807.448695115745</v>
      </c>
      <c r="Z53" s="29" t="s">
        <v>106</v>
      </c>
      <c r="AA53" s="29" t="str">
        <f>_xlfn.XLOOKUP(Tablo2[[#This Row],[MASKE HEKİM]],'[1]T.C. NO'!E:E,'[1]T.C. NO'!D:D)</f>
        <v>AYSU KUTLU</v>
      </c>
      <c r="AB53" s="32" t="s">
        <v>107</v>
      </c>
      <c r="AC53" s="32">
        <v>220</v>
      </c>
      <c r="AD53" s="32">
        <v>105</v>
      </c>
      <c r="AE53" s="33"/>
      <c r="AF53" s="33" t="s">
        <v>459</v>
      </c>
      <c r="AG53" s="33" t="s">
        <v>460</v>
      </c>
      <c r="AH53" s="34">
        <v>0</v>
      </c>
    </row>
    <row r="54" spans="3:34" ht="15" customHeight="1" x14ac:dyDescent="0.25">
      <c r="C54" s="28" t="s">
        <v>303</v>
      </c>
      <c r="D54" s="29" t="s">
        <v>31</v>
      </c>
      <c r="E54" s="29" t="s">
        <v>200</v>
      </c>
      <c r="F54" s="29" t="s">
        <v>461</v>
      </c>
      <c r="G54" s="29" t="s">
        <v>461</v>
      </c>
      <c r="H54" s="29" t="s">
        <v>462</v>
      </c>
      <c r="I54" s="13" t="s">
        <v>463</v>
      </c>
      <c r="J54" s="13" t="s">
        <v>464</v>
      </c>
      <c r="K54" s="29" t="str">
        <f t="shared" si="0"/>
        <v>2 5630 2 2 1172146 06 07 66 0</v>
      </c>
      <c r="L54" s="30" t="s">
        <v>465</v>
      </c>
      <c r="M54" s="30">
        <v>39.847724499999998</v>
      </c>
      <c r="N54" s="30">
        <v>32.832071399999997</v>
      </c>
      <c r="O54" s="30"/>
      <c r="P54" s="23" t="str">
        <f>MID(Tablo2[[#This Row],[SGK NO]],10,7)</f>
        <v>1172146</v>
      </c>
      <c r="Q54" s="29" t="s">
        <v>55</v>
      </c>
      <c r="R54" s="31">
        <v>43903</v>
      </c>
      <c r="S54" s="31"/>
      <c r="T54" s="29">
        <v>10</v>
      </c>
      <c r="U54" s="31">
        <v>45686.555370011367</v>
      </c>
      <c r="V54" s="35" t="s">
        <v>56</v>
      </c>
      <c r="W54" s="29" t="str">
        <f>_xlfn.XLOOKUP(Tablo2[[#This Row],[MASKE UZMAN]],'[1]T.C. NO'!E:E,'[1]T.C. NO'!D:D)</f>
        <v>FATİH AKTAN</v>
      </c>
      <c r="X54" s="29" t="s">
        <v>57</v>
      </c>
      <c r="Y54" s="31">
        <v>44951.420431389008</v>
      </c>
      <c r="Z54" s="29" t="s">
        <v>292</v>
      </c>
      <c r="AA54" s="29" t="str">
        <f>_xlfn.XLOOKUP(Tablo2[[#This Row],[MASKE HEKİM]],'[1]T.C. NO'!E:E,'[1]T.C. NO'!D:D)</f>
        <v>YEŞİM FENEMEN</v>
      </c>
      <c r="AB54" s="32" t="s">
        <v>362</v>
      </c>
      <c r="AC54" s="32">
        <v>240</v>
      </c>
      <c r="AD54" s="32">
        <v>240</v>
      </c>
      <c r="AE54" s="33"/>
      <c r="AF54" s="33" t="s">
        <v>466</v>
      </c>
      <c r="AG54" s="33" t="s">
        <v>467</v>
      </c>
      <c r="AH54" s="34">
        <v>0</v>
      </c>
    </row>
    <row r="55" spans="3:34" ht="15" customHeight="1" x14ac:dyDescent="0.25">
      <c r="C55" s="28" t="s">
        <v>30</v>
      </c>
      <c r="D55" s="29" t="s">
        <v>31</v>
      </c>
      <c r="E55" s="29" t="s">
        <v>32</v>
      </c>
      <c r="F55" s="29" t="s">
        <v>167</v>
      </c>
      <c r="G55" s="29" t="s">
        <v>468</v>
      </c>
      <c r="H55" s="29" t="s">
        <v>469</v>
      </c>
      <c r="I55" s="13" t="s">
        <v>470</v>
      </c>
      <c r="J55" s="13" t="s">
        <v>471</v>
      </c>
      <c r="K55" s="29" t="str">
        <f t="shared" si="0"/>
        <v>2 4120 2 2 1306542 06 07 20 0</v>
      </c>
      <c r="L55" s="30" t="s">
        <v>472</v>
      </c>
      <c r="M55" s="30" t="s">
        <v>473</v>
      </c>
      <c r="N55" s="30" t="s">
        <v>474</v>
      </c>
      <c r="O55" s="30"/>
      <c r="P55" s="23" t="str">
        <f>MID(Tablo2[[#This Row],[SGK NO]],10,7)</f>
        <v>1306542</v>
      </c>
      <c r="Q55" s="29" t="s">
        <v>149</v>
      </c>
      <c r="R55" s="31">
        <v>43928</v>
      </c>
      <c r="S55" s="31"/>
      <c r="T55" s="29">
        <v>15</v>
      </c>
      <c r="U55" s="31" t="e">
        <v>#N/A</v>
      </c>
      <c r="V55" s="29" t="s">
        <v>87</v>
      </c>
      <c r="W55" s="29" t="e">
        <f>_xlfn.XLOOKUP(Tablo2[[#This Row],[MASKE UZMAN]],'[1]T.C. NO'!E:E,'[1]T.C. NO'!D:D)</f>
        <v>#N/A</v>
      </c>
      <c r="X55" s="29" t="e">
        <v>#N/A</v>
      </c>
      <c r="Y55" s="31">
        <v>45489.683885416482</v>
      </c>
      <c r="Z55" s="29" t="s">
        <v>174</v>
      </c>
      <c r="AA55" s="29" t="str">
        <f>_xlfn.XLOOKUP(Tablo2[[#This Row],[MASKE HEKİM]],'[1]T.C. NO'!E:E,'[1]T.C. NO'!D:D)</f>
        <v>VEDAT EMİNOĞLU</v>
      </c>
      <c r="AB55" s="32" t="s">
        <v>175</v>
      </c>
      <c r="AC55" s="33" t="s">
        <v>87</v>
      </c>
      <c r="AD55" s="32">
        <v>375</v>
      </c>
      <c r="AE55" s="33" t="s">
        <v>150</v>
      </c>
      <c r="AF55" s="33" t="s">
        <v>475</v>
      </c>
      <c r="AG55" s="33" t="s">
        <v>47</v>
      </c>
      <c r="AH55" s="34">
        <v>0</v>
      </c>
    </row>
    <row r="56" spans="3:34" ht="15" customHeight="1" x14ac:dyDescent="0.25">
      <c r="C56" s="28" t="s">
        <v>30</v>
      </c>
      <c r="D56" s="29" t="s">
        <v>31</v>
      </c>
      <c r="E56" s="29" t="s">
        <v>32</v>
      </c>
      <c r="F56" s="29" t="s">
        <v>33</v>
      </c>
      <c r="G56" s="29" t="s">
        <v>476</v>
      </c>
      <c r="H56" s="29" t="s">
        <v>477</v>
      </c>
      <c r="I56" s="13" t="s">
        <v>478</v>
      </c>
      <c r="J56" s="13" t="s">
        <v>65</v>
      </c>
      <c r="K56" s="29" t="str">
        <f t="shared" si="0"/>
        <v>2 4759 2 2 1308780 06 07 27 0</v>
      </c>
      <c r="L56" s="30" t="s">
        <v>479</v>
      </c>
      <c r="M56" s="30" t="s">
        <v>480</v>
      </c>
      <c r="N56" s="30" t="s">
        <v>481</v>
      </c>
      <c r="O56" s="30"/>
      <c r="P56" s="23" t="str">
        <f>MID(Tablo2[[#This Row],[SGK NO]],10,7)</f>
        <v>1308780</v>
      </c>
      <c r="Q56" s="29" t="s">
        <v>55</v>
      </c>
      <c r="R56" s="31">
        <v>44007</v>
      </c>
      <c r="S56" s="31"/>
      <c r="T56" s="29">
        <v>5</v>
      </c>
      <c r="U56" s="31">
        <v>45666.555825578514</v>
      </c>
      <c r="V56" s="35" t="s">
        <v>56</v>
      </c>
      <c r="W56" s="29" t="str">
        <f>_xlfn.XLOOKUP(Tablo2[[#This Row],[MASKE UZMAN]],'[1]T.C. NO'!E:E,'[1]T.C. NO'!D:D)</f>
        <v>FATİH AKTAN</v>
      </c>
      <c r="X56" s="29" t="s">
        <v>57</v>
      </c>
      <c r="Y56" s="31">
        <v>45842.605908356607</v>
      </c>
      <c r="Z56" s="29" t="s">
        <v>292</v>
      </c>
      <c r="AA56" s="29" t="str">
        <f>_xlfn.XLOOKUP(Tablo2[[#This Row],[MASKE HEKİM]],'[1]T.C. NO'!E:E,'[1]T.C. NO'!D:D)</f>
        <v>YEŞİM FENEMEN</v>
      </c>
      <c r="AB56" s="32" t="s">
        <v>362</v>
      </c>
      <c r="AC56" s="32">
        <v>60</v>
      </c>
      <c r="AD56" s="32">
        <v>25</v>
      </c>
      <c r="AE56" s="33"/>
      <c r="AF56" s="33" t="s">
        <v>482</v>
      </c>
      <c r="AG56" s="33" t="s">
        <v>467</v>
      </c>
      <c r="AH56" s="34">
        <v>0</v>
      </c>
    </row>
    <row r="57" spans="3:34" ht="15" customHeight="1" x14ac:dyDescent="0.25">
      <c r="C57" s="28" t="s">
        <v>303</v>
      </c>
      <c r="D57" s="29" t="s">
        <v>31</v>
      </c>
      <c r="E57" s="29" t="s">
        <v>200</v>
      </c>
      <c r="F57" s="29" t="s">
        <v>483</v>
      </c>
      <c r="G57" s="29" t="s">
        <v>483</v>
      </c>
      <c r="H57" s="29" t="s">
        <v>484</v>
      </c>
      <c r="I57" s="13" t="s">
        <v>485</v>
      </c>
      <c r="J57" s="13" t="s">
        <v>265</v>
      </c>
      <c r="K57" s="29" t="str">
        <f t="shared" si="0"/>
        <v>2 6201 2 2 1272329 06 07 48 0</v>
      </c>
      <c r="L57" s="30" t="s">
        <v>486</v>
      </c>
      <c r="M57" s="30">
        <v>39.877434000000001</v>
      </c>
      <c r="N57" s="30">
        <v>32.747131000000003</v>
      </c>
      <c r="O57" s="30"/>
      <c r="P57" s="23" t="str">
        <f>MID(Tablo2[[#This Row],[SGK NO]],10,7)</f>
        <v>1272329</v>
      </c>
      <c r="Q57" s="29" t="s">
        <v>55</v>
      </c>
      <c r="R57" s="31">
        <v>44022</v>
      </c>
      <c r="S57" s="31"/>
      <c r="T57" s="29">
        <v>16</v>
      </c>
      <c r="U57" s="31">
        <v>45336.596749178134</v>
      </c>
      <c r="V57" s="35" t="s">
        <v>56</v>
      </c>
      <c r="W57" s="29" t="str">
        <f>_xlfn.XLOOKUP(Tablo2[[#This Row],[MASKE UZMAN]],'[1]T.C. NO'!E:E,'[1]T.C. NO'!D:D)</f>
        <v>FATİH AKTAN</v>
      </c>
      <c r="X57" s="29" t="s">
        <v>57</v>
      </c>
      <c r="Y57" s="31">
        <v>45006.59502739599</v>
      </c>
      <c r="Z57" s="29" t="s">
        <v>106</v>
      </c>
      <c r="AA57" s="29" t="str">
        <f>_xlfn.XLOOKUP(Tablo2[[#This Row],[MASKE HEKİM]],'[1]T.C. NO'!E:E,'[1]T.C. NO'!D:D)</f>
        <v>AYSU KUTLU</v>
      </c>
      <c r="AB57" s="32" t="s">
        <v>107</v>
      </c>
      <c r="AC57" s="32">
        <v>180</v>
      </c>
      <c r="AD57" s="32">
        <v>80</v>
      </c>
      <c r="AE57" s="33"/>
      <c r="AF57" s="33" t="s">
        <v>487</v>
      </c>
      <c r="AG57" s="33" t="s">
        <v>47</v>
      </c>
      <c r="AH57" s="34">
        <v>0</v>
      </c>
    </row>
    <row r="58" spans="3:34" ht="15" customHeight="1" x14ac:dyDescent="0.25">
      <c r="C58" s="28" t="s">
        <v>303</v>
      </c>
      <c r="D58" s="29" t="s">
        <v>31</v>
      </c>
      <c r="E58" s="29" t="s">
        <v>200</v>
      </c>
      <c r="F58" s="29" t="s">
        <v>488</v>
      </c>
      <c r="G58" s="29" t="s">
        <v>488</v>
      </c>
      <c r="H58" s="29" t="s">
        <v>489</v>
      </c>
      <c r="I58" s="13" t="s">
        <v>490</v>
      </c>
      <c r="J58" s="13" t="s">
        <v>491</v>
      </c>
      <c r="K58" s="29" t="str">
        <f t="shared" si="0"/>
        <v>2 7112 2 2 1244685 06 21 49 0</v>
      </c>
      <c r="L58" s="30" t="s">
        <v>492</v>
      </c>
      <c r="M58" s="30">
        <v>39.9124087</v>
      </c>
      <c r="N58" s="30">
        <v>32.777786800000001</v>
      </c>
      <c r="O58" s="30"/>
      <c r="P58" s="23" t="str">
        <f>MID(Tablo2[[#This Row],[SGK NO]],10,7)</f>
        <v>1244685</v>
      </c>
      <c r="Q58" s="29" t="s">
        <v>55</v>
      </c>
      <c r="R58" s="31">
        <v>44025</v>
      </c>
      <c r="S58" s="31"/>
      <c r="T58" s="29">
        <v>7</v>
      </c>
      <c r="U58" s="31">
        <v>45638.53428516211</v>
      </c>
      <c r="V58" s="29" t="s">
        <v>104</v>
      </c>
      <c r="W58" s="29" t="str">
        <f>_xlfn.XLOOKUP(Tablo2[[#This Row],[MASKE UZMAN]],'[1]T.C. NO'!E:E,'[1]T.C. NO'!D:D)</f>
        <v>ESİN ŞAHİN</v>
      </c>
      <c r="X58" s="29" t="s">
        <v>105</v>
      </c>
      <c r="Y58" s="31">
        <v>45785.445506851654</v>
      </c>
      <c r="Z58" s="29" t="s">
        <v>345</v>
      </c>
      <c r="AA58" s="29" t="str">
        <f>_xlfn.XLOOKUP(Tablo2[[#This Row],[MASKE HEKİM]],'[1]T.C. NO'!E:E,'[1]T.C. NO'!D:D)</f>
        <v>BAHADIR CAN KARAN</v>
      </c>
      <c r="AB58" s="32" t="s">
        <v>346</v>
      </c>
      <c r="AC58" s="32">
        <v>70</v>
      </c>
      <c r="AD58" s="32">
        <v>35</v>
      </c>
      <c r="AE58" s="33"/>
      <c r="AF58" s="33" t="s">
        <v>493</v>
      </c>
      <c r="AG58" s="33" t="s">
        <v>494</v>
      </c>
      <c r="AH58" s="34">
        <v>0</v>
      </c>
    </row>
    <row r="59" spans="3:34" ht="15" customHeight="1" x14ac:dyDescent="0.25">
      <c r="C59" s="28" t="s">
        <v>30</v>
      </c>
      <c r="D59" s="29" t="s">
        <v>31</v>
      </c>
      <c r="E59" s="29" t="s">
        <v>200</v>
      </c>
      <c r="F59" s="29" t="s">
        <v>495</v>
      </c>
      <c r="G59" s="29" t="s">
        <v>496</v>
      </c>
      <c r="H59" s="29" t="s">
        <v>497</v>
      </c>
      <c r="I59" s="13" t="s">
        <v>498</v>
      </c>
      <c r="J59" s="13" t="s">
        <v>265</v>
      </c>
      <c r="K59" s="29" t="str">
        <f t="shared" si="0"/>
        <v>2 6201 2 2 1237940 06 07 94 0</v>
      </c>
      <c r="L59" s="30" t="s">
        <v>499</v>
      </c>
      <c r="M59" s="30">
        <v>39.897822900000001</v>
      </c>
      <c r="N59" s="30">
        <v>32.774109500000002</v>
      </c>
      <c r="O59" s="30"/>
      <c r="P59" s="23" t="str">
        <f>MID(Tablo2[[#This Row],[SGK NO]],10,7)</f>
        <v>1237940</v>
      </c>
      <c r="Q59" s="29" t="s">
        <v>55</v>
      </c>
      <c r="R59" s="31">
        <v>44053</v>
      </c>
      <c r="S59" s="31"/>
      <c r="T59" s="29">
        <v>53</v>
      </c>
      <c r="U59" s="31">
        <v>45852.354982499965</v>
      </c>
      <c r="V59" s="29" t="s">
        <v>104</v>
      </c>
      <c r="W59" s="29" t="str">
        <f>_xlfn.XLOOKUP(Tablo2[[#This Row],[MASKE UZMAN]],'[1]T.C. NO'!E:E,'[1]T.C. NO'!D:D)</f>
        <v>ESİN ŞAHİN</v>
      </c>
      <c r="X59" s="29" t="s">
        <v>105</v>
      </c>
      <c r="Y59" s="31">
        <v>45699.514804109</v>
      </c>
      <c r="Z59" s="29" t="s">
        <v>58</v>
      </c>
      <c r="AA59" s="29" t="str">
        <f>_xlfn.XLOOKUP(Tablo2[[#This Row],[MASKE HEKİM]],'[1]T.C. NO'!E:E,'[1]T.C. NO'!D:D)</f>
        <v>MİNE MUMCUOĞLU</v>
      </c>
      <c r="AB59" s="32" t="s">
        <v>59</v>
      </c>
      <c r="AC59" s="32">
        <v>540</v>
      </c>
      <c r="AD59" s="32">
        <v>280</v>
      </c>
      <c r="AE59" s="33"/>
      <c r="AF59" s="33" t="s">
        <v>500</v>
      </c>
      <c r="AG59" s="33" t="s">
        <v>47</v>
      </c>
      <c r="AH59" s="34">
        <v>0</v>
      </c>
    </row>
    <row r="60" spans="3:34" ht="15" customHeight="1" x14ac:dyDescent="0.25">
      <c r="C60" s="28" t="s">
        <v>303</v>
      </c>
      <c r="D60" s="29" t="s">
        <v>31</v>
      </c>
      <c r="E60" s="29" t="s">
        <v>200</v>
      </c>
      <c r="F60" s="29" t="s">
        <v>501</v>
      </c>
      <c r="G60" s="29" t="s">
        <v>501</v>
      </c>
      <c r="H60" s="29" t="s">
        <v>502</v>
      </c>
      <c r="I60" s="13" t="s">
        <v>503</v>
      </c>
      <c r="J60" s="13" t="s">
        <v>504</v>
      </c>
      <c r="K60" s="29" t="str">
        <f t="shared" si="0"/>
        <v>2 5611 2 2 1205679 06 21 37 0</v>
      </c>
      <c r="L60" s="30" t="s">
        <v>505</v>
      </c>
      <c r="M60" s="30">
        <v>39.910997799999997</v>
      </c>
      <c r="N60" s="30">
        <v>32.8124799</v>
      </c>
      <c r="O60" s="30"/>
      <c r="P60" s="23" t="str">
        <f>MID(Tablo2[[#This Row],[SGK NO]],10,7)</f>
        <v>1205679</v>
      </c>
      <c r="Q60" s="29" t="s">
        <v>55</v>
      </c>
      <c r="R60" s="31">
        <v>44131</v>
      </c>
      <c r="S60" s="31"/>
      <c r="T60" s="29">
        <v>5</v>
      </c>
      <c r="U60" s="31">
        <v>45685.714458425995</v>
      </c>
      <c r="V60" s="35" t="s">
        <v>56</v>
      </c>
      <c r="W60" s="29" t="str">
        <f>_xlfn.XLOOKUP(Tablo2[[#This Row],[MASKE UZMAN]],'[1]T.C. NO'!E:E,'[1]T.C. NO'!D:D)</f>
        <v>FATİH AKTAN</v>
      </c>
      <c r="X60" s="29" t="s">
        <v>57</v>
      </c>
      <c r="Y60" s="31">
        <v>44951.76608807873</v>
      </c>
      <c r="Z60" s="29" t="s">
        <v>292</v>
      </c>
      <c r="AA60" s="29" t="str">
        <f>_xlfn.XLOOKUP(Tablo2[[#This Row],[MASKE HEKİM]],'[1]T.C. NO'!E:E,'[1]T.C. NO'!D:D)</f>
        <v>YEŞİM FENEMEN</v>
      </c>
      <c r="AB60" s="32" t="s">
        <v>362</v>
      </c>
      <c r="AC60" s="32">
        <v>240</v>
      </c>
      <c r="AD60" s="32">
        <v>240</v>
      </c>
      <c r="AE60" s="33"/>
      <c r="AF60" s="33" t="s">
        <v>506</v>
      </c>
      <c r="AG60" s="33" t="s">
        <v>61</v>
      </c>
      <c r="AH60" s="34">
        <v>0</v>
      </c>
    </row>
    <row r="61" spans="3:34" ht="15" customHeight="1" x14ac:dyDescent="0.25">
      <c r="C61" s="28" t="s">
        <v>303</v>
      </c>
      <c r="D61" s="29" t="s">
        <v>31</v>
      </c>
      <c r="E61" s="29" t="s">
        <v>507</v>
      </c>
      <c r="F61" s="29" t="s">
        <v>508</v>
      </c>
      <c r="G61" s="29" t="s">
        <v>509</v>
      </c>
      <c r="H61" s="29" t="s">
        <v>510</v>
      </c>
      <c r="I61" s="13" t="s">
        <v>511</v>
      </c>
      <c r="J61" s="13" t="s">
        <v>317</v>
      </c>
      <c r="K61" s="29" t="str">
        <f t="shared" si="0"/>
        <v>4 8001 2 2 1316164 06 07 39 0</v>
      </c>
      <c r="L61" s="30" t="s">
        <v>512</v>
      </c>
      <c r="M61" s="30" t="s">
        <v>513</v>
      </c>
      <c r="N61" s="30" t="s">
        <v>514</v>
      </c>
      <c r="O61" s="30"/>
      <c r="P61" s="23" t="str">
        <f>MID(Tablo2[[#This Row],[SGK NO]],10,7)</f>
        <v>1316164</v>
      </c>
      <c r="Q61" s="29" t="s">
        <v>41</v>
      </c>
      <c r="R61" s="31">
        <v>44157</v>
      </c>
      <c r="S61" s="31"/>
      <c r="T61" s="29">
        <v>4</v>
      </c>
      <c r="U61" s="31">
        <v>45709.659095150419</v>
      </c>
      <c r="V61" s="29" t="s">
        <v>515</v>
      </c>
      <c r="W61" s="29" t="str">
        <f>_xlfn.XLOOKUP(Tablo2[[#This Row],[MASKE UZMAN]],'[1]T.C. NO'!E:E,'[1]T.C. NO'!D:D)</f>
        <v>GİZEM ÖZAKEL ÇAVUŞOĞLU</v>
      </c>
      <c r="X61" s="29" t="s">
        <v>516</v>
      </c>
      <c r="Y61" s="31">
        <v>45698.57117540529</v>
      </c>
      <c r="Z61" s="29" t="s">
        <v>58</v>
      </c>
      <c r="AA61" s="29" t="str">
        <f>_xlfn.XLOOKUP(Tablo2[[#This Row],[MASKE HEKİM]],'[1]T.C. NO'!E:E,'[1]T.C. NO'!D:D)</f>
        <v>MİNE MUMCUOĞLU</v>
      </c>
      <c r="AB61" s="32" t="s">
        <v>59</v>
      </c>
      <c r="AC61" s="32">
        <v>160</v>
      </c>
      <c r="AD61" s="32">
        <v>60</v>
      </c>
      <c r="AE61" s="33"/>
      <c r="AF61" s="33" t="s">
        <v>517</v>
      </c>
      <c r="AG61" s="33" t="s">
        <v>518</v>
      </c>
      <c r="AH61" s="34" t="s">
        <v>519</v>
      </c>
    </row>
    <row r="62" spans="3:34" ht="15" customHeight="1" x14ac:dyDescent="0.25">
      <c r="C62" s="28" t="s">
        <v>30</v>
      </c>
      <c r="D62" s="29" t="s">
        <v>31</v>
      </c>
      <c r="E62" s="29" t="s">
        <v>32</v>
      </c>
      <c r="F62" s="29" t="s">
        <v>167</v>
      </c>
      <c r="G62" s="29" t="s">
        <v>520</v>
      </c>
      <c r="H62" s="29" t="s">
        <v>521</v>
      </c>
      <c r="I62" s="13" t="s">
        <v>522</v>
      </c>
      <c r="J62" s="13" t="s">
        <v>523</v>
      </c>
      <c r="K62" s="29" t="str">
        <f t="shared" si="0"/>
        <v>2 4120 2 2 1317479 06 07 93 0</v>
      </c>
      <c r="L62" s="30" t="s">
        <v>524</v>
      </c>
      <c r="M62" s="30" t="s">
        <v>172</v>
      </c>
      <c r="N62" s="30" t="s">
        <v>173</v>
      </c>
      <c r="O62" s="30"/>
      <c r="P62" s="23" t="str">
        <f>MID(Tablo2[[#This Row],[SGK NO]],10,7)</f>
        <v>1317479</v>
      </c>
      <c r="Q62" s="29" t="s">
        <v>149</v>
      </c>
      <c r="R62" s="31">
        <v>44181</v>
      </c>
      <c r="S62" s="31"/>
      <c r="T62" s="29">
        <v>35</v>
      </c>
      <c r="U62" s="31" t="e">
        <v>#N/A</v>
      </c>
      <c r="V62" s="29" t="s">
        <v>87</v>
      </c>
      <c r="W62" s="29" t="e">
        <f>_xlfn.XLOOKUP(Tablo2[[#This Row],[MASKE UZMAN]],'[1]T.C. NO'!E:E,'[1]T.C. NO'!D:D)</f>
        <v>#N/A</v>
      </c>
      <c r="X62" s="29" t="e">
        <v>#N/A</v>
      </c>
      <c r="Y62" s="31">
        <v>45044.447216412053</v>
      </c>
      <c r="Z62" s="29" t="s">
        <v>174</v>
      </c>
      <c r="AA62" s="29" t="str">
        <f>_xlfn.XLOOKUP(Tablo2[[#This Row],[MASKE HEKİM]],'[1]T.C. NO'!E:E,'[1]T.C. NO'!D:D)</f>
        <v>VEDAT EMİNOĞLU</v>
      </c>
      <c r="AB62" s="32" t="s">
        <v>175</v>
      </c>
      <c r="AC62" s="36" t="s">
        <v>87</v>
      </c>
      <c r="AD62" s="32">
        <v>525</v>
      </c>
      <c r="AE62" s="33" t="s">
        <v>150</v>
      </c>
      <c r="AF62" s="33" t="s">
        <v>475</v>
      </c>
      <c r="AG62" s="33" t="s">
        <v>47</v>
      </c>
      <c r="AH62" s="34">
        <v>0</v>
      </c>
    </row>
    <row r="63" spans="3:34" ht="15" customHeight="1" x14ac:dyDescent="0.25">
      <c r="C63" s="28" t="s">
        <v>30</v>
      </c>
      <c r="D63" s="29" t="s">
        <v>31</v>
      </c>
      <c r="E63" s="29" t="s">
        <v>525</v>
      </c>
      <c r="F63" s="29" t="s">
        <v>526</v>
      </c>
      <c r="G63" s="29" t="s">
        <v>527</v>
      </c>
      <c r="H63" s="29" t="s">
        <v>528</v>
      </c>
      <c r="I63" s="13" t="s">
        <v>529</v>
      </c>
      <c r="J63" s="13" t="s">
        <v>530</v>
      </c>
      <c r="K63" s="29" t="str">
        <f t="shared" si="0"/>
        <v>4 8121 2 2 1236239 06 07 42 0</v>
      </c>
      <c r="L63" s="30" t="s">
        <v>531</v>
      </c>
      <c r="M63" s="30" t="s">
        <v>532</v>
      </c>
      <c r="N63" s="30" t="s">
        <v>533</v>
      </c>
      <c r="O63" s="30"/>
      <c r="P63" s="23" t="str">
        <f>MID(Tablo2[[#This Row],[SGK NO]],10,7)</f>
        <v>1236239</v>
      </c>
      <c r="Q63" s="29" t="s">
        <v>55</v>
      </c>
      <c r="R63" s="31">
        <v>44183</v>
      </c>
      <c r="S63" s="31"/>
      <c r="T63" s="29">
        <v>6</v>
      </c>
      <c r="U63" s="31">
        <v>45680.607715555467</v>
      </c>
      <c r="V63" s="29" t="s">
        <v>360</v>
      </c>
      <c r="W63" s="29" t="str">
        <f>_xlfn.XLOOKUP(Tablo2[[#This Row],[MASKE UZMAN]],'[1]T.C. NO'!E:E,'[1]T.C. NO'!D:D)</f>
        <v>İBRAHİM BİÇER</v>
      </c>
      <c r="X63" s="29" t="s">
        <v>361</v>
      </c>
      <c r="Y63" s="31">
        <v>45695.592836434953</v>
      </c>
      <c r="Z63" s="29" t="s">
        <v>44</v>
      </c>
      <c r="AA63" s="29" t="str">
        <f>_xlfn.XLOOKUP(Tablo2[[#This Row],[MASKE HEKİM]],'[1]T.C. NO'!E:E,'[1]T.C. NO'!D:D)</f>
        <v>ERCÜMENT BURÇAKLI</v>
      </c>
      <c r="AB63" s="32" t="s">
        <v>45</v>
      </c>
      <c r="AC63" s="32">
        <v>80</v>
      </c>
      <c r="AD63" s="32">
        <v>40</v>
      </c>
      <c r="AE63" s="33"/>
      <c r="AF63" s="33" t="s">
        <v>534</v>
      </c>
      <c r="AG63" s="33" t="s">
        <v>47</v>
      </c>
      <c r="AH63" s="34" t="s">
        <v>535</v>
      </c>
    </row>
    <row r="64" spans="3:34" ht="15" customHeight="1" x14ac:dyDescent="0.25">
      <c r="C64" s="28" t="s">
        <v>30</v>
      </c>
      <c r="D64" s="29" t="s">
        <v>31</v>
      </c>
      <c r="E64" s="29" t="s">
        <v>32</v>
      </c>
      <c r="F64" s="29" t="s">
        <v>33</v>
      </c>
      <c r="G64" s="29" t="s">
        <v>536</v>
      </c>
      <c r="H64" s="29" t="s">
        <v>537</v>
      </c>
      <c r="I64" s="13" t="s">
        <v>538</v>
      </c>
      <c r="J64" s="13" t="s">
        <v>65</v>
      </c>
      <c r="K64" s="29" t="str">
        <f t="shared" si="0"/>
        <v>2 4759 2 2 1317295 06 07 06 0</v>
      </c>
      <c r="L64" s="30" t="s">
        <v>539</v>
      </c>
      <c r="M64" s="30" t="s">
        <v>540</v>
      </c>
      <c r="N64" s="30" t="s">
        <v>541</v>
      </c>
      <c r="O64" s="30"/>
      <c r="P64" s="23" t="str">
        <f>MID(Tablo2[[#This Row],[SGK NO]],10,7)</f>
        <v>1317295</v>
      </c>
      <c r="Q64" s="29" t="s">
        <v>55</v>
      </c>
      <c r="R64" s="31">
        <v>44187</v>
      </c>
      <c r="S64" s="31"/>
      <c r="T64" s="29">
        <v>6</v>
      </c>
      <c r="U64" s="31">
        <v>45845.562264016364</v>
      </c>
      <c r="V64" s="35" t="s">
        <v>56</v>
      </c>
      <c r="W64" s="29" t="str">
        <f>_xlfn.XLOOKUP(Tablo2[[#This Row],[MASKE UZMAN]],'[1]T.C. NO'!E:E,'[1]T.C. NO'!D:D)</f>
        <v>FATİH AKTAN</v>
      </c>
      <c r="X64" s="29" t="s">
        <v>57</v>
      </c>
      <c r="Y64" s="31">
        <v>45698.631516874768</v>
      </c>
      <c r="Z64" s="29" t="s">
        <v>58</v>
      </c>
      <c r="AA64" s="29" t="str">
        <f>_xlfn.XLOOKUP(Tablo2[[#This Row],[MASKE HEKİM]],'[1]T.C. NO'!E:E,'[1]T.C. NO'!D:D)</f>
        <v>MİNE MUMCUOĞLU</v>
      </c>
      <c r="AB64" s="32" t="s">
        <v>59</v>
      </c>
      <c r="AC64" s="32">
        <v>60</v>
      </c>
      <c r="AD64" s="32">
        <v>30</v>
      </c>
      <c r="AE64" s="33"/>
      <c r="AF64" s="33" t="s">
        <v>542</v>
      </c>
      <c r="AG64" s="33" t="s">
        <v>494</v>
      </c>
      <c r="AH64" s="34">
        <v>0</v>
      </c>
    </row>
    <row r="65" spans="3:34" ht="15" customHeight="1" x14ac:dyDescent="0.25">
      <c r="C65" s="28" t="s">
        <v>30</v>
      </c>
      <c r="D65" s="29" t="s">
        <v>31</v>
      </c>
      <c r="E65" s="29" t="s">
        <v>525</v>
      </c>
      <c r="F65" s="29" t="s">
        <v>543</v>
      </c>
      <c r="G65" s="29" t="s">
        <v>544</v>
      </c>
      <c r="H65" s="13" t="s">
        <v>545</v>
      </c>
      <c r="I65" s="13" t="s">
        <v>546</v>
      </c>
      <c r="J65" s="13" t="s">
        <v>530</v>
      </c>
      <c r="K65" s="29" t="str">
        <f t="shared" si="0"/>
        <v>4 8121 2 2 1319024 06 07 86 0</v>
      </c>
      <c r="L65" s="30" t="s">
        <v>547</v>
      </c>
      <c r="M65" s="30" t="s">
        <v>548</v>
      </c>
      <c r="N65" s="30" t="s">
        <v>549</v>
      </c>
      <c r="O65" s="30"/>
      <c r="P65" s="23" t="str">
        <f>MID(Tablo2[[#This Row],[SGK NO]],10,7)</f>
        <v>1319024</v>
      </c>
      <c r="Q65" s="29" t="s">
        <v>55</v>
      </c>
      <c r="R65" s="31">
        <v>44214</v>
      </c>
      <c r="S65" s="31"/>
      <c r="T65" s="29">
        <v>3</v>
      </c>
      <c r="U65" s="31">
        <v>45873.606606747489</v>
      </c>
      <c r="V65" s="29" t="s">
        <v>284</v>
      </c>
      <c r="W65" s="29" t="str">
        <f>_xlfn.XLOOKUP(Tablo2[[#This Row],[MASKE UZMAN]],'[1]T.C. NO'!E:E,'[1]T.C. NO'!D:D)</f>
        <v xml:space="preserve">YUNUS ANIL </v>
      </c>
      <c r="X65" s="29" t="s">
        <v>285</v>
      </c>
      <c r="Y65" s="31">
        <v>45781.303696782328</v>
      </c>
      <c r="Z65" s="29" t="s">
        <v>126</v>
      </c>
      <c r="AA65" s="29" t="str">
        <f>_xlfn.XLOOKUP(Tablo2[[#This Row],[MASKE HEKİM]],'[1]T.C. NO'!E:E,'[1]T.C. NO'!D:D)</f>
        <v>SANCAR EMİNOĞLU</v>
      </c>
      <c r="AB65" s="32" t="s">
        <v>127</v>
      </c>
      <c r="AC65" s="32">
        <v>30</v>
      </c>
      <c r="AD65" s="32">
        <v>20</v>
      </c>
      <c r="AE65" s="33"/>
      <c r="AF65" s="33" t="s">
        <v>550</v>
      </c>
      <c r="AG65" s="33" t="s">
        <v>380</v>
      </c>
      <c r="AH65" s="34" t="s">
        <v>551</v>
      </c>
    </row>
    <row r="66" spans="3:34" ht="15" customHeight="1" x14ac:dyDescent="0.25">
      <c r="C66" s="28" t="s">
        <v>303</v>
      </c>
      <c r="D66" s="29" t="s">
        <v>31</v>
      </c>
      <c r="E66" s="29" t="s">
        <v>507</v>
      </c>
      <c r="F66" s="29" t="s">
        <v>552</v>
      </c>
      <c r="G66" s="29" t="s">
        <v>553</v>
      </c>
      <c r="H66" s="29" t="s">
        <v>554</v>
      </c>
      <c r="I66" s="13" t="s">
        <v>555</v>
      </c>
      <c r="J66" s="13" t="s">
        <v>317</v>
      </c>
      <c r="K66" s="29" t="str">
        <f t="shared" ref="K66:K129" si="1">CONCATENATE(MID(L66,1,1)," ",MID(L66,2,4)," ",MID(L66,7,1)," ",MID(L66,9,1)," ",MID(L66,10,7)," ",MID(L66,18,2)," ",MID(L66,20,2)," ",MID(L66,22,2)," ",MID(L66,26,1))</f>
        <v>4 8001 2 2 1319906 06 07 95 0</v>
      </c>
      <c r="L66" s="30" t="s">
        <v>556</v>
      </c>
      <c r="M66" s="30" t="s">
        <v>548</v>
      </c>
      <c r="N66" s="30" t="s">
        <v>549</v>
      </c>
      <c r="O66" s="30"/>
      <c r="P66" s="23" t="str">
        <f>MID(Tablo2[[#This Row],[SGK NO]],10,7)</f>
        <v>1319906</v>
      </c>
      <c r="Q66" s="30" t="s">
        <v>41</v>
      </c>
      <c r="R66" s="31">
        <v>44236</v>
      </c>
      <c r="S66" s="31"/>
      <c r="T66" s="29">
        <v>4</v>
      </c>
      <c r="U66" s="31">
        <v>45828.456721944269</v>
      </c>
      <c r="V66" s="29" t="s">
        <v>557</v>
      </c>
      <c r="W66" s="29" t="str">
        <f>_xlfn.XLOOKUP(Tablo2[[#This Row],[MASKE UZMAN]],'[1]T.C. NO'!E:E,'[1]T.C. NO'!D:D)</f>
        <v>MEHMET ALİ ULUER</v>
      </c>
      <c r="X66" s="29" t="s">
        <v>558</v>
      </c>
      <c r="Y66" s="31">
        <v>45781.302576249931</v>
      </c>
      <c r="Z66" s="29" t="s">
        <v>126</v>
      </c>
      <c r="AA66" s="29" t="str">
        <f>_xlfn.XLOOKUP(Tablo2[[#This Row],[MASKE HEKİM]],'[1]T.C. NO'!E:E,'[1]T.C. NO'!D:D)</f>
        <v>SANCAR EMİNOĞLU</v>
      </c>
      <c r="AB66" s="32" t="s">
        <v>127</v>
      </c>
      <c r="AC66" s="32">
        <v>80</v>
      </c>
      <c r="AD66" s="32">
        <v>40</v>
      </c>
      <c r="AE66" s="33"/>
      <c r="AF66" s="33" t="s">
        <v>550</v>
      </c>
      <c r="AG66" s="33" t="s">
        <v>559</v>
      </c>
      <c r="AH66" s="34" t="s">
        <v>519</v>
      </c>
    </row>
    <row r="67" spans="3:34" ht="15" customHeight="1" x14ac:dyDescent="0.25">
      <c r="C67" s="28" t="s">
        <v>30</v>
      </c>
      <c r="D67" s="29" t="s">
        <v>31</v>
      </c>
      <c r="E67" s="29" t="s">
        <v>32</v>
      </c>
      <c r="F67" s="29" t="s">
        <v>560</v>
      </c>
      <c r="G67" s="29" t="s">
        <v>561</v>
      </c>
      <c r="H67" s="29" t="s">
        <v>562</v>
      </c>
      <c r="I67" s="13" t="s">
        <v>563</v>
      </c>
      <c r="J67" s="13" t="s">
        <v>564</v>
      </c>
      <c r="K67" s="29" t="str">
        <f t="shared" si="1"/>
        <v>2 8542 2 2 0133860 06 07 68 0</v>
      </c>
      <c r="L67" s="30" t="s">
        <v>565</v>
      </c>
      <c r="M67" s="30" t="s">
        <v>566</v>
      </c>
      <c r="N67" s="30" t="s">
        <v>567</v>
      </c>
      <c r="O67" s="30"/>
      <c r="P67" s="23" t="str">
        <f>MID(Tablo2[[#This Row],[SGK NO]],10,7)</f>
        <v>0133860</v>
      </c>
      <c r="Q67" s="29" t="s">
        <v>55</v>
      </c>
      <c r="R67" s="31">
        <v>45015.589179976843</v>
      </c>
      <c r="S67" s="31"/>
      <c r="T67" s="29">
        <v>1471</v>
      </c>
      <c r="U67" s="31">
        <v>45664.441846215166</v>
      </c>
      <c r="V67" s="29" t="s">
        <v>568</v>
      </c>
      <c r="W67" s="29" t="str">
        <f>_xlfn.XLOOKUP(Tablo2[[#This Row],[MASKE UZMAN]],'[1]T.C. NO'!E:E,'[1]T.C. NO'!D:D)</f>
        <v>EMRE ÖZ</v>
      </c>
      <c r="X67" s="29" t="s">
        <v>569</v>
      </c>
      <c r="Y67" s="31" t="e">
        <v>#N/A</v>
      </c>
      <c r="Z67" s="29" t="s">
        <v>411</v>
      </c>
      <c r="AA67" s="29" t="e">
        <f>_xlfn.XLOOKUP(Tablo2[[#This Row],[MASKE HEKİM]],'[1]T.C. NO'!E:E,'[1]T.C. NO'!D:D)</f>
        <v>#N/A</v>
      </c>
      <c r="AB67" s="32" t="e">
        <v>#N/A</v>
      </c>
      <c r="AC67" s="32">
        <v>5820</v>
      </c>
      <c r="AD67" s="29" t="s">
        <v>411</v>
      </c>
      <c r="AE67" s="33"/>
      <c r="AF67" s="33" t="s">
        <v>570</v>
      </c>
      <c r="AG67" s="33" t="s">
        <v>47</v>
      </c>
      <c r="AH67" s="34">
        <v>0</v>
      </c>
    </row>
    <row r="68" spans="3:34" ht="15" customHeight="1" x14ac:dyDescent="0.25">
      <c r="C68" s="28" t="s">
        <v>30</v>
      </c>
      <c r="D68" s="29" t="s">
        <v>31</v>
      </c>
      <c r="E68" s="29" t="s">
        <v>32</v>
      </c>
      <c r="F68" s="29" t="s">
        <v>560</v>
      </c>
      <c r="G68" s="29" t="s">
        <v>561</v>
      </c>
      <c r="H68" s="29" t="s">
        <v>562</v>
      </c>
      <c r="I68" s="13" t="s">
        <v>563</v>
      </c>
      <c r="J68" s="13" t="s">
        <v>564</v>
      </c>
      <c r="K68" s="29" t="str">
        <f t="shared" si="1"/>
        <v>2 8542 2 2 0133860 06 07 68 0</v>
      </c>
      <c r="L68" s="30" t="s">
        <v>565</v>
      </c>
      <c r="M68" s="30" t="s">
        <v>566</v>
      </c>
      <c r="N68" s="30" t="s">
        <v>567</v>
      </c>
      <c r="O68" s="30"/>
      <c r="P68" s="23" t="str">
        <f>MID(Tablo2[[#This Row],[SGK NO]],10,7)</f>
        <v>0133860</v>
      </c>
      <c r="Q68" s="29" t="s">
        <v>55</v>
      </c>
      <c r="R68" s="31">
        <v>45015.589179976843</v>
      </c>
      <c r="S68" s="42"/>
      <c r="T68" s="33" t="s">
        <v>571</v>
      </c>
      <c r="U68" s="31">
        <v>45664.441846215166</v>
      </c>
      <c r="V68" s="29" t="s">
        <v>568</v>
      </c>
      <c r="W68" s="29" t="str">
        <f>_xlfn.XLOOKUP(Tablo2[[#This Row],[MASKE UZMAN]],'[1]T.C. NO'!E:E,'[1]T.C. NO'!D:D)</f>
        <v>EMRE ÖZ</v>
      </c>
      <c r="X68" s="29" t="s">
        <v>569</v>
      </c>
      <c r="Y68" s="31" t="e">
        <v>#N/A</v>
      </c>
      <c r="Z68" s="29" t="s">
        <v>411</v>
      </c>
      <c r="AA68" s="29" t="e">
        <f>_xlfn.XLOOKUP(Tablo2[[#This Row],[MASKE HEKİM]],'[1]T.C. NO'!E:E,'[1]T.C. NO'!D:D)</f>
        <v>#N/A</v>
      </c>
      <c r="AB68" s="32" t="e">
        <v>#N/A</v>
      </c>
      <c r="AC68" s="33" t="s">
        <v>571</v>
      </c>
      <c r="AD68" s="29" t="s">
        <v>411</v>
      </c>
      <c r="AE68" s="33"/>
      <c r="AF68" s="33" t="s">
        <v>570</v>
      </c>
      <c r="AG68" s="33" t="s">
        <v>47</v>
      </c>
      <c r="AH68" s="34">
        <v>0</v>
      </c>
    </row>
    <row r="69" spans="3:34" ht="15" customHeight="1" x14ac:dyDescent="0.25">
      <c r="C69" s="28" t="s">
        <v>30</v>
      </c>
      <c r="D69" s="29" t="s">
        <v>31</v>
      </c>
      <c r="E69" s="29" t="s">
        <v>32</v>
      </c>
      <c r="F69" s="29" t="s">
        <v>560</v>
      </c>
      <c r="G69" s="29" t="s">
        <v>572</v>
      </c>
      <c r="H69" s="13" t="s">
        <v>573</v>
      </c>
      <c r="I69" s="13" t="s">
        <v>574</v>
      </c>
      <c r="J69" s="13" t="s">
        <v>564</v>
      </c>
      <c r="K69" s="29" t="str">
        <f t="shared" si="1"/>
        <v>2 8542 2 2 0133860 06 07 68 0</v>
      </c>
      <c r="L69" s="30" t="s">
        <v>565</v>
      </c>
      <c r="M69" s="30" t="s">
        <v>566</v>
      </c>
      <c r="N69" s="30" t="s">
        <v>567</v>
      </c>
      <c r="O69" s="30"/>
      <c r="P69" s="23" t="str">
        <f>MID(Tablo2[[#This Row],[SGK NO]],10,7)</f>
        <v>0133860</v>
      </c>
      <c r="Q69" s="29" t="s">
        <v>55</v>
      </c>
      <c r="R69" s="31">
        <v>45015.589179976843</v>
      </c>
      <c r="S69" s="42"/>
      <c r="T69" s="33" t="s">
        <v>571</v>
      </c>
      <c r="U69" s="31">
        <v>45664.441846215166</v>
      </c>
      <c r="V69" s="29" t="s">
        <v>568</v>
      </c>
      <c r="W69" s="29" t="str">
        <f>_xlfn.XLOOKUP(Tablo2[[#This Row],[MASKE UZMAN]],'[1]T.C. NO'!E:E,'[1]T.C. NO'!D:D)</f>
        <v>EMRE ÖZ</v>
      </c>
      <c r="X69" s="29" t="s">
        <v>569</v>
      </c>
      <c r="Y69" s="31" t="e">
        <v>#N/A</v>
      </c>
      <c r="Z69" s="29" t="s">
        <v>411</v>
      </c>
      <c r="AA69" s="29" t="e">
        <f>_xlfn.XLOOKUP(Tablo2[[#This Row],[MASKE HEKİM]],'[1]T.C. NO'!E:E,'[1]T.C. NO'!D:D)</f>
        <v>#N/A</v>
      </c>
      <c r="AB69" s="32" t="e">
        <v>#N/A</v>
      </c>
      <c r="AC69" s="33" t="s">
        <v>571</v>
      </c>
      <c r="AD69" s="29" t="s">
        <v>411</v>
      </c>
      <c r="AE69" s="33"/>
      <c r="AF69" s="33" t="s">
        <v>570</v>
      </c>
      <c r="AG69" s="33" t="s">
        <v>47</v>
      </c>
      <c r="AH69" s="34">
        <v>0</v>
      </c>
    </row>
    <row r="70" spans="3:34" ht="15" customHeight="1" x14ac:dyDescent="0.25">
      <c r="C70" s="28" t="s">
        <v>30</v>
      </c>
      <c r="D70" s="29" t="s">
        <v>31</v>
      </c>
      <c r="E70" s="29" t="s">
        <v>32</v>
      </c>
      <c r="F70" s="29" t="s">
        <v>560</v>
      </c>
      <c r="G70" s="29" t="s">
        <v>575</v>
      </c>
      <c r="H70" s="29" t="s">
        <v>576</v>
      </c>
      <c r="I70" s="13" t="s">
        <v>577</v>
      </c>
      <c r="J70" s="13" t="s">
        <v>564</v>
      </c>
      <c r="K70" s="29" t="str">
        <f t="shared" si="1"/>
        <v>2 8542 2 2 0133860 06 07 68 0</v>
      </c>
      <c r="L70" s="30" t="s">
        <v>565</v>
      </c>
      <c r="M70" s="30" t="s">
        <v>566</v>
      </c>
      <c r="N70" s="30" t="s">
        <v>567</v>
      </c>
      <c r="O70" s="30"/>
      <c r="P70" s="23" t="str">
        <f>MID(Tablo2[[#This Row],[SGK NO]],10,7)</f>
        <v>0133860</v>
      </c>
      <c r="Q70" s="29" t="s">
        <v>55</v>
      </c>
      <c r="R70" s="31">
        <v>45015.589179976843</v>
      </c>
      <c r="S70" s="42"/>
      <c r="T70" s="33" t="s">
        <v>571</v>
      </c>
      <c r="U70" s="31">
        <v>45664.441846215166</v>
      </c>
      <c r="V70" s="29" t="s">
        <v>568</v>
      </c>
      <c r="W70" s="29" t="str">
        <f>_xlfn.XLOOKUP(Tablo2[[#This Row],[MASKE UZMAN]],'[1]T.C. NO'!E:E,'[1]T.C. NO'!D:D)</f>
        <v>EMRE ÖZ</v>
      </c>
      <c r="X70" s="29" t="s">
        <v>569</v>
      </c>
      <c r="Y70" s="31" t="e">
        <v>#N/A</v>
      </c>
      <c r="Z70" s="29" t="s">
        <v>411</v>
      </c>
      <c r="AA70" s="29" t="e">
        <f>_xlfn.XLOOKUP(Tablo2[[#This Row],[MASKE HEKİM]],'[1]T.C. NO'!E:E,'[1]T.C. NO'!D:D)</f>
        <v>#N/A</v>
      </c>
      <c r="AB70" s="32" t="e">
        <v>#N/A</v>
      </c>
      <c r="AC70" s="33" t="s">
        <v>571</v>
      </c>
      <c r="AD70" s="29" t="s">
        <v>411</v>
      </c>
      <c r="AE70" s="33"/>
      <c r="AF70" s="33" t="s">
        <v>570</v>
      </c>
      <c r="AG70" s="33" t="s">
        <v>47</v>
      </c>
      <c r="AH70" s="34">
        <v>0</v>
      </c>
    </row>
    <row r="71" spans="3:34" ht="15" customHeight="1" x14ac:dyDescent="0.25">
      <c r="C71" s="28" t="s">
        <v>30</v>
      </c>
      <c r="D71" s="29" t="s">
        <v>31</v>
      </c>
      <c r="E71" s="29" t="s">
        <v>32</v>
      </c>
      <c r="F71" s="29" t="s">
        <v>560</v>
      </c>
      <c r="G71" s="29" t="s">
        <v>578</v>
      </c>
      <c r="H71" s="29" t="s">
        <v>579</v>
      </c>
      <c r="I71" s="13" t="s">
        <v>580</v>
      </c>
      <c r="J71" s="13" t="s">
        <v>564</v>
      </c>
      <c r="K71" s="29" t="str">
        <f t="shared" si="1"/>
        <v>2 8542 2 2 0133860 06 07 68 0</v>
      </c>
      <c r="L71" s="30" t="s">
        <v>565</v>
      </c>
      <c r="M71" s="30" t="s">
        <v>566</v>
      </c>
      <c r="N71" s="30" t="s">
        <v>567</v>
      </c>
      <c r="O71" s="30"/>
      <c r="P71" s="23" t="str">
        <f>MID(Tablo2[[#This Row],[SGK NO]],10,7)</f>
        <v>0133860</v>
      </c>
      <c r="Q71" s="29" t="s">
        <v>55</v>
      </c>
      <c r="R71" s="31">
        <v>45015.589179976843</v>
      </c>
      <c r="S71" s="31"/>
      <c r="T71" s="29" t="s">
        <v>571</v>
      </c>
      <c r="U71" s="31">
        <v>45664.441846215166</v>
      </c>
      <c r="V71" s="29" t="s">
        <v>568</v>
      </c>
      <c r="W71" s="29" t="str">
        <f>_xlfn.XLOOKUP(Tablo2[[#This Row],[MASKE UZMAN]],'[1]T.C. NO'!E:E,'[1]T.C. NO'!D:D)</f>
        <v>EMRE ÖZ</v>
      </c>
      <c r="X71" s="29" t="s">
        <v>569</v>
      </c>
      <c r="Y71" s="31" t="e">
        <v>#N/A</v>
      </c>
      <c r="Z71" s="29" t="s">
        <v>411</v>
      </c>
      <c r="AA71" s="29" t="e">
        <f>_xlfn.XLOOKUP(Tablo2[[#This Row],[MASKE HEKİM]],'[1]T.C. NO'!E:E,'[1]T.C. NO'!D:D)</f>
        <v>#N/A</v>
      </c>
      <c r="AB71" s="32" t="e">
        <v>#N/A</v>
      </c>
      <c r="AC71" s="36" t="s">
        <v>571</v>
      </c>
      <c r="AD71" s="36" t="s">
        <v>411</v>
      </c>
      <c r="AE71" s="33"/>
      <c r="AF71" s="33" t="s">
        <v>570</v>
      </c>
      <c r="AG71" s="33" t="s">
        <v>47</v>
      </c>
      <c r="AH71" s="34">
        <v>0</v>
      </c>
    </row>
    <row r="72" spans="3:34" ht="15" customHeight="1" x14ac:dyDescent="0.25">
      <c r="C72" s="28" t="s">
        <v>30</v>
      </c>
      <c r="D72" s="29" t="s">
        <v>31</v>
      </c>
      <c r="E72" s="29" t="s">
        <v>32</v>
      </c>
      <c r="F72" s="29" t="s">
        <v>560</v>
      </c>
      <c r="G72" s="29" t="s">
        <v>581</v>
      </c>
      <c r="H72" s="29" t="s">
        <v>582</v>
      </c>
      <c r="I72" s="13" t="s">
        <v>583</v>
      </c>
      <c r="J72" s="13" t="s">
        <v>564</v>
      </c>
      <c r="K72" s="29" t="str">
        <f t="shared" si="1"/>
        <v>2 8542 2 2 0133860 06 07 68 0</v>
      </c>
      <c r="L72" s="30" t="s">
        <v>565</v>
      </c>
      <c r="M72" s="30" t="s">
        <v>566</v>
      </c>
      <c r="N72" s="30" t="s">
        <v>567</v>
      </c>
      <c r="O72" s="30"/>
      <c r="P72" s="23" t="str">
        <f>MID(Tablo2[[#This Row],[SGK NO]],10,7)</f>
        <v>0133860</v>
      </c>
      <c r="Q72" s="29" t="s">
        <v>55</v>
      </c>
      <c r="R72" s="31">
        <v>45015.589179976843</v>
      </c>
      <c r="S72" s="31"/>
      <c r="T72" s="29" t="s">
        <v>571</v>
      </c>
      <c r="U72" s="31">
        <v>45664.441846215166</v>
      </c>
      <c r="V72" s="29" t="s">
        <v>568</v>
      </c>
      <c r="W72" s="29" t="str">
        <f>_xlfn.XLOOKUP(Tablo2[[#This Row],[MASKE UZMAN]],'[1]T.C. NO'!E:E,'[1]T.C. NO'!D:D)</f>
        <v>EMRE ÖZ</v>
      </c>
      <c r="X72" s="29" t="s">
        <v>569</v>
      </c>
      <c r="Y72" s="31" t="e">
        <v>#N/A</v>
      </c>
      <c r="Z72" s="29" t="s">
        <v>411</v>
      </c>
      <c r="AA72" s="29" t="e">
        <f>_xlfn.XLOOKUP(Tablo2[[#This Row],[MASKE HEKİM]],'[1]T.C. NO'!E:E,'[1]T.C. NO'!D:D)</f>
        <v>#N/A</v>
      </c>
      <c r="AB72" s="32" t="e">
        <v>#N/A</v>
      </c>
      <c r="AC72" s="36" t="s">
        <v>571</v>
      </c>
      <c r="AD72" s="36" t="s">
        <v>411</v>
      </c>
      <c r="AE72" s="33"/>
      <c r="AF72" s="33" t="s">
        <v>570</v>
      </c>
      <c r="AG72" s="33" t="s">
        <v>47</v>
      </c>
      <c r="AH72" s="34">
        <v>0</v>
      </c>
    </row>
    <row r="73" spans="3:34" ht="15" customHeight="1" x14ac:dyDescent="0.25">
      <c r="C73" s="28" t="s">
        <v>30</v>
      </c>
      <c r="D73" s="29" t="s">
        <v>31</v>
      </c>
      <c r="E73" s="29" t="s">
        <v>32</v>
      </c>
      <c r="F73" s="29" t="s">
        <v>560</v>
      </c>
      <c r="G73" s="29" t="s">
        <v>584</v>
      </c>
      <c r="H73" s="29" t="s">
        <v>585</v>
      </c>
      <c r="I73" s="13" t="s">
        <v>586</v>
      </c>
      <c r="J73" s="13" t="s">
        <v>564</v>
      </c>
      <c r="K73" s="29" t="str">
        <f t="shared" si="1"/>
        <v>2 8542 2 2 0133860 06 07 68 0</v>
      </c>
      <c r="L73" s="30" t="s">
        <v>565</v>
      </c>
      <c r="M73" s="30" t="s">
        <v>566</v>
      </c>
      <c r="N73" s="30" t="s">
        <v>567</v>
      </c>
      <c r="O73" s="30"/>
      <c r="P73" s="23" t="str">
        <f>MID(Tablo2[[#This Row],[SGK NO]],10,7)</f>
        <v>0133860</v>
      </c>
      <c r="Q73" s="29" t="s">
        <v>55</v>
      </c>
      <c r="R73" s="31">
        <v>45015.589179976843</v>
      </c>
      <c r="S73" s="31"/>
      <c r="T73" s="29" t="s">
        <v>571</v>
      </c>
      <c r="U73" s="31">
        <v>45664.441846215166</v>
      </c>
      <c r="V73" s="29" t="s">
        <v>568</v>
      </c>
      <c r="W73" s="29" t="str">
        <f>_xlfn.XLOOKUP(Tablo2[[#This Row],[MASKE UZMAN]],'[1]T.C. NO'!E:E,'[1]T.C. NO'!D:D)</f>
        <v>EMRE ÖZ</v>
      </c>
      <c r="X73" s="29" t="s">
        <v>569</v>
      </c>
      <c r="Y73" s="31" t="e">
        <v>#N/A</v>
      </c>
      <c r="Z73" s="29" t="s">
        <v>411</v>
      </c>
      <c r="AA73" s="29" t="e">
        <f>_xlfn.XLOOKUP(Tablo2[[#This Row],[MASKE HEKİM]],'[1]T.C. NO'!E:E,'[1]T.C. NO'!D:D)</f>
        <v>#N/A</v>
      </c>
      <c r="AB73" s="32" t="e">
        <v>#N/A</v>
      </c>
      <c r="AC73" s="36" t="s">
        <v>571</v>
      </c>
      <c r="AD73" s="36" t="s">
        <v>411</v>
      </c>
      <c r="AE73" s="33"/>
      <c r="AF73" s="33" t="s">
        <v>570</v>
      </c>
      <c r="AG73" s="33" t="s">
        <v>47</v>
      </c>
      <c r="AH73" s="34">
        <v>0</v>
      </c>
    </row>
    <row r="74" spans="3:34" ht="15" customHeight="1" x14ac:dyDescent="0.25">
      <c r="C74" s="28" t="s">
        <v>30</v>
      </c>
      <c r="D74" s="29" t="s">
        <v>31</v>
      </c>
      <c r="E74" s="29" t="s">
        <v>32</v>
      </c>
      <c r="F74" s="29" t="s">
        <v>560</v>
      </c>
      <c r="G74" s="29" t="s">
        <v>587</v>
      </c>
      <c r="H74" s="29" t="s">
        <v>588</v>
      </c>
      <c r="I74" s="13" t="s">
        <v>589</v>
      </c>
      <c r="J74" s="13" t="s">
        <v>564</v>
      </c>
      <c r="K74" s="29" t="str">
        <f t="shared" si="1"/>
        <v>2 8542 2 2 0133860 06 07 68 0</v>
      </c>
      <c r="L74" s="30" t="s">
        <v>565</v>
      </c>
      <c r="M74" s="30" t="s">
        <v>566</v>
      </c>
      <c r="N74" s="30" t="s">
        <v>567</v>
      </c>
      <c r="O74" s="30"/>
      <c r="P74" s="23" t="str">
        <f>MID(Tablo2[[#This Row],[SGK NO]],10,7)</f>
        <v>0133860</v>
      </c>
      <c r="Q74" s="29" t="s">
        <v>55</v>
      </c>
      <c r="R74" s="31">
        <v>45015.589179976843</v>
      </c>
      <c r="S74" s="31"/>
      <c r="T74" s="29" t="s">
        <v>571</v>
      </c>
      <c r="U74" s="31">
        <v>45664.441846215166</v>
      </c>
      <c r="V74" s="29" t="s">
        <v>568</v>
      </c>
      <c r="W74" s="29" t="str">
        <f>_xlfn.XLOOKUP(Tablo2[[#This Row],[MASKE UZMAN]],'[1]T.C. NO'!E:E,'[1]T.C. NO'!D:D)</f>
        <v>EMRE ÖZ</v>
      </c>
      <c r="X74" s="29" t="s">
        <v>569</v>
      </c>
      <c r="Y74" s="31" t="e">
        <v>#N/A</v>
      </c>
      <c r="Z74" s="29" t="s">
        <v>411</v>
      </c>
      <c r="AA74" s="29" t="e">
        <f>_xlfn.XLOOKUP(Tablo2[[#This Row],[MASKE HEKİM]],'[1]T.C. NO'!E:E,'[1]T.C. NO'!D:D)</f>
        <v>#N/A</v>
      </c>
      <c r="AB74" s="32" t="e">
        <v>#N/A</v>
      </c>
      <c r="AC74" s="36" t="s">
        <v>571</v>
      </c>
      <c r="AD74" s="36" t="s">
        <v>411</v>
      </c>
      <c r="AE74" s="33"/>
      <c r="AF74" s="33" t="s">
        <v>570</v>
      </c>
      <c r="AG74" s="33" t="s">
        <v>47</v>
      </c>
      <c r="AH74" s="34">
        <v>0</v>
      </c>
    </row>
    <row r="75" spans="3:34" ht="15" customHeight="1" x14ac:dyDescent="0.25">
      <c r="C75" s="28" t="s">
        <v>30</v>
      </c>
      <c r="D75" s="29" t="s">
        <v>31</v>
      </c>
      <c r="E75" s="29" t="s">
        <v>32</v>
      </c>
      <c r="F75" s="29" t="s">
        <v>560</v>
      </c>
      <c r="G75" s="29" t="s">
        <v>590</v>
      </c>
      <c r="H75" s="29" t="s">
        <v>591</v>
      </c>
      <c r="I75" s="13" t="s">
        <v>592</v>
      </c>
      <c r="J75" s="13" t="s">
        <v>564</v>
      </c>
      <c r="K75" s="29" t="str">
        <f t="shared" si="1"/>
        <v>2 8542 2 2 0133860 06 07 68 0</v>
      </c>
      <c r="L75" s="30" t="s">
        <v>565</v>
      </c>
      <c r="M75" s="30" t="s">
        <v>566</v>
      </c>
      <c r="N75" s="30" t="s">
        <v>567</v>
      </c>
      <c r="O75" s="30"/>
      <c r="P75" s="23" t="str">
        <f>MID(Tablo2[[#This Row],[SGK NO]],10,7)</f>
        <v>0133860</v>
      </c>
      <c r="Q75" s="29" t="s">
        <v>55</v>
      </c>
      <c r="R75" s="31">
        <v>45015.589179976843</v>
      </c>
      <c r="S75" s="31"/>
      <c r="T75" s="29" t="s">
        <v>571</v>
      </c>
      <c r="U75" s="31">
        <v>45664.441846215166</v>
      </c>
      <c r="V75" s="29" t="s">
        <v>568</v>
      </c>
      <c r="W75" s="29" t="str">
        <f>_xlfn.XLOOKUP(Tablo2[[#This Row],[MASKE UZMAN]],'[1]T.C. NO'!E:E,'[1]T.C. NO'!D:D)</f>
        <v>EMRE ÖZ</v>
      </c>
      <c r="X75" s="29" t="s">
        <v>569</v>
      </c>
      <c r="Y75" s="31" t="e">
        <v>#N/A</v>
      </c>
      <c r="Z75" s="29" t="s">
        <v>411</v>
      </c>
      <c r="AA75" s="29" t="e">
        <f>_xlfn.XLOOKUP(Tablo2[[#This Row],[MASKE HEKİM]],'[1]T.C. NO'!E:E,'[1]T.C. NO'!D:D)</f>
        <v>#N/A</v>
      </c>
      <c r="AB75" s="32" t="e">
        <v>#N/A</v>
      </c>
      <c r="AC75" s="36" t="s">
        <v>571</v>
      </c>
      <c r="AD75" s="36" t="s">
        <v>411</v>
      </c>
      <c r="AE75" s="33"/>
      <c r="AF75" s="33" t="s">
        <v>570</v>
      </c>
      <c r="AG75" s="33" t="s">
        <v>47</v>
      </c>
      <c r="AH75" s="34">
        <v>0</v>
      </c>
    </row>
    <row r="76" spans="3:34" ht="15" customHeight="1" x14ac:dyDescent="0.25">
      <c r="C76" s="28" t="s">
        <v>30</v>
      </c>
      <c r="D76" s="29" t="s">
        <v>31</v>
      </c>
      <c r="E76" s="29" t="s">
        <v>32</v>
      </c>
      <c r="F76" s="29" t="s">
        <v>560</v>
      </c>
      <c r="G76" s="29" t="s">
        <v>593</v>
      </c>
      <c r="H76" s="29" t="s">
        <v>594</v>
      </c>
      <c r="I76" s="13" t="e">
        <v>#N/A</v>
      </c>
      <c r="J76" s="13" t="s">
        <v>564</v>
      </c>
      <c r="K76" s="29" t="str">
        <f t="shared" si="1"/>
        <v>2 8542 2 2 0133860 06 07 68 0</v>
      </c>
      <c r="L76" s="30" t="s">
        <v>565</v>
      </c>
      <c r="M76" s="30" t="s">
        <v>566</v>
      </c>
      <c r="N76" s="30" t="s">
        <v>567</v>
      </c>
      <c r="O76" s="30"/>
      <c r="P76" s="23" t="str">
        <f>MID(Tablo2[[#This Row],[SGK NO]],10,7)</f>
        <v>0133860</v>
      </c>
      <c r="Q76" s="29" t="s">
        <v>55</v>
      </c>
      <c r="R76" s="31">
        <v>45015.589179976843</v>
      </c>
      <c r="S76" s="31"/>
      <c r="T76" s="29" t="s">
        <v>571</v>
      </c>
      <c r="U76" s="31">
        <v>45664.441846215166</v>
      </c>
      <c r="V76" s="29" t="s">
        <v>568</v>
      </c>
      <c r="W76" s="29" t="str">
        <f>_xlfn.XLOOKUP(Tablo2[[#This Row],[MASKE UZMAN]],'[1]T.C. NO'!E:E,'[1]T.C. NO'!D:D)</f>
        <v>EMRE ÖZ</v>
      </c>
      <c r="X76" s="29" t="s">
        <v>569</v>
      </c>
      <c r="Y76" s="31" t="e">
        <v>#N/A</v>
      </c>
      <c r="Z76" s="29" t="s">
        <v>411</v>
      </c>
      <c r="AA76" s="29" t="e">
        <f>_xlfn.XLOOKUP(Tablo2[[#This Row],[MASKE HEKİM]],'[1]T.C. NO'!E:E,'[1]T.C. NO'!D:D)</f>
        <v>#N/A</v>
      </c>
      <c r="AB76" s="32" t="e">
        <v>#N/A</v>
      </c>
      <c r="AC76" s="36" t="s">
        <v>571</v>
      </c>
      <c r="AD76" s="36" t="s">
        <v>411</v>
      </c>
      <c r="AE76" s="33"/>
      <c r="AF76" s="33" t="s">
        <v>570</v>
      </c>
      <c r="AG76" s="33" t="s">
        <v>47</v>
      </c>
      <c r="AH76" s="34">
        <v>0</v>
      </c>
    </row>
    <row r="77" spans="3:34" ht="15" customHeight="1" x14ac:dyDescent="0.25">
      <c r="C77" s="28" t="s">
        <v>30</v>
      </c>
      <c r="D77" s="29" t="s">
        <v>31</v>
      </c>
      <c r="E77" s="29" t="s">
        <v>525</v>
      </c>
      <c r="F77" s="29" t="s">
        <v>595</v>
      </c>
      <c r="G77" s="29" t="s">
        <v>596</v>
      </c>
      <c r="H77" s="29" t="s">
        <v>597</v>
      </c>
      <c r="I77" s="13" t="s">
        <v>598</v>
      </c>
      <c r="J77" s="13" t="s">
        <v>155</v>
      </c>
      <c r="K77" s="29" t="str">
        <f t="shared" si="1"/>
        <v>4 4321 2 2 1320556 06 07 66 0</v>
      </c>
      <c r="L77" s="30" t="s">
        <v>599</v>
      </c>
      <c r="M77" s="30" t="s">
        <v>600</v>
      </c>
      <c r="N77" s="30" t="s">
        <v>601</v>
      </c>
      <c r="O77" s="30"/>
      <c r="P77" s="23" t="str">
        <f>MID(Tablo2[[#This Row],[SGK NO]],10,7)</f>
        <v>1320556</v>
      </c>
      <c r="Q77" s="30" t="s">
        <v>149</v>
      </c>
      <c r="R77" s="31">
        <v>44248</v>
      </c>
      <c r="S77" s="31"/>
      <c r="T77" s="29">
        <v>4</v>
      </c>
      <c r="U77" s="31">
        <v>45709.73826892348</v>
      </c>
      <c r="V77" s="29" t="s">
        <v>42</v>
      </c>
      <c r="W77" s="29" t="str">
        <f>_xlfn.XLOOKUP(Tablo2[[#This Row],[MASKE UZMAN]],'[1]T.C. NO'!E:E,'[1]T.C. NO'!D:D)</f>
        <v>TAŞTAN CAMCIOĞLU</v>
      </c>
      <c r="X77" s="29" t="s">
        <v>43</v>
      </c>
      <c r="Y77" s="31">
        <v>45369.402714131866</v>
      </c>
      <c r="Z77" s="29" t="s">
        <v>345</v>
      </c>
      <c r="AA77" s="29" t="str">
        <f>_xlfn.XLOOKUP(Tablo2[[#This Row],[MASKE HEKİM]],'[1]T.C. NO'!E:E,'[1]T.C. NO'!D:D)</f>
        <v>BAHADIR CAN KARAN</v>
      </c>
      <c r="AB77" s="32" t="s">
        <v>346</v>
      </c>
      <c r="AC77" s="32">
        <v>160</v>
      </c>
      <c r="AD77" s="32">
        <v>60</v>
      </c>
      <c r="AE77" s="33"/>
      <c r="AF77" s="33" t="s">
        <v>602</v>
      </c>
      <c r="AG77" s="33" t="s">
        <v>210</v>
      </c>
      <c r="AH77" s="34" t="s">
        <v>603</v>
      </c>
    </row>
    <row r="78" spans="3:34" ht="15" customHeight="1" x14ac:dyDescent="0.25">
      <c r="C78" s="28" t="s">
        <v>30</v>
      </c>
      <c r="D78" s="29" t="s">
        <v>31</v>
      </c>
      <c r="E78" s="29" t="s">
        <v>32</v>
      </c>
      <c r="F78" s="29" t="s">
        <v>560</v>
      </c>
      <c r="G78" s="29" t="s">
        <v>604</v>
      </c>
      <c r="H78" s="29" t="s">
        <v>605</v>
      </c>
      <c r="I78" s="13" t="s">
        <v>606</v>
      </c>
      <c r="J78" s="13" t="s">
        <v>564</v>
      </c>
      <c r="K78" s="29" t="str">
        <f t="shared" si="1"/>
        <v>2 8542 2 2 0133860 06 07 68 0</v>
      </c>
      <c r="L78" s="30" t="s">
        <v>565</v>
      </c>
      <c r="M78" s="30" t="s">
        <v>566</v>
      </c>
      <c r="N78" s="30" t="s">
        <v>567</v>
      </c>
      <c r="O78" s="30"/>
      <c r="P78" s="23" t="str">
        <f>MID(Tablo2[[#This Row],[SGK NO]],10,7)</f>
        <v>0133860</v>
      </c>
      <c r="Q78" s="29" t="s">
        <v>55</v>
      </c>
      <c r="R78" s="31">
        <v>45015.589179976843</v>
      </c>
      <c r="S78" s="31"/>
      <c r="T78" s="29" t="s">
        <v>571</v>
      </c>
      <c r="U78" s="31">
        <v>45664.441846215166</v>
      </c>
      <c r="V78" s="29" t="s">
        <v>568</v>
      </c>
      <c r="W78" s="29" t="str">
        <f>_xlfn.XLOOKUP(Tablo2[[#This Row],[MASKE UZMAN]],'[1]T.C. NO'!E:E,'[1]T.C. NO'!D:D)</f>
        <v>EMRE ÖZ</v>
      </c>
      <c r="X78" s="29" t="s">
        <v>569</v>
      </c>
      <c r="Y78" s="31" t="e">
        <v>#N/A</v>
      </c>
      <c r="Z78" s="29" t="s">
        <v>411</v>
      </c>
      <c r="AA78" s="29" t="e">
        <f>_xlfn.XLOOKUP(Tablo2[[#This Row],[MASKE HEKİM]],'[1]T.C. NO'!E:E,'[1]T.C. NO'!D:D)</f>
        <v>#N/A</v>
      </c>
      <c r="AB78" s="32" t="e">
        <v>#N/A</v>
      </c>
      <c r="AC78" s="36" t="s">
        <v>571</v>
      </c>
      <c r="AD78" s="36" t="s">
        <v>411</v>
      </c>
      <c r="AE78" s="33"/>
      <c r="AF78" s="33" t="s">
        <v>570</v>
      </c>
      <c r="AG78" s="33" t="s">
        <v>47</v>
      </c>
      <c r="AH78" s="34">
        <v>0</v>
      </c>
    </row>
    <row r="79" spans="3:34" ht="15" customHeight="1" x14ac:dyDescent="0.25">
      <c r="C79" s="28" t="s">
        <v>30</v>
      </c>
      <c r="D79" s="29" t="s">
        <v>31</v>
      </c>
      <c r="E79" s="29" t="s">
        <v>32</v>
      </c>
      <c r="F79" s="29" t="s">
        <v>560</v>
      </c>
      <c r="G79" s="29" t="s">
        <v>607</v>
      </c>
      <c r="H79" s="29" t="s">
        <v>608</v>
      </c>
      <c r="I79" s="13" t="s">
        <v>609</v>
      </c>
      <c r="J79" s="13" t="s">
        <v>564</v>
      </c>
      <c r="K79" s="29" t="str">
        <f t="shared" si="1"/>
        <v>2 8542 2 2 0133860 06 07 68 0</v>
      </c>
      <c r="L79" s="30" t="s">
        <v>565</v>
      </c>
      <c r="M79" s="30" t="s">
        <v>566</v>
      </c>
      <c r="N79" s="30" t="s">
        <v>567</v>
      </c>
      <c r="O79" s="30"/>
      <c r="P79" s="23" t="str">
        <f>MID(Tablo2[[#This Row],[SGK NO]],10,7)</f>
        <v>0133860</v>
      </c>
      <c r="Q79" s="29" t="s">
        <v>55</v>
      </c>
      <c r="R79" s="31">
        <v>45015.589179976843</v>
      </c>
      <c r="S79" s="31"/>
      <c r="T79" s="29" t="s">
        <v>571</v>
      </c>
      <c r="U79" s="31">
        <v>45664.441846215166</v>
      </c>
      <c r="V79" s="29" t="s">
        <v>568</v>
      </c>
      <c r="W79" s="29" t="str">
        <f>_xlfn.XLOOKUP(Tablo2[[#This Row],[MASKE UZMAN]],'[1]T.C. NO'!E:E,'[1]T.C. NO'!D:D)</f>
        <v>EMRE ÖZ</v>
      </c>
      <c r="X79" s="29" t="s">
        <v>569</v>
      </c>
      <c r="Y79" s="31" t="e">
        <v>#N/A</v>
      </c>
      <c r="Z79" s="29" t="s">
        <v>411</v>
      </c>
      <c r="AA79" s="29" t="e">
        <f>_xlfn.XLOOKUP(Tablo2[[#This Row],[MASKE HEKİM]],'[1]T.C. NO'!E:E,'[1]T.C. NO'!D:D)</f>
        <v>#N/A</v>
      </c>
      <c r="AB79" s="32" t="e">
        <v>#N/A</v>
      </c>
      <c r="AC79" s="36" t="s">
        <v>571</v>
      </c>
      <c r="AD79" s="36" t="s">
        <v>411</v>
      </c>
      <c r="AE79" s="33"/>
      <c r="AF79" s="33" t="s">
        <v>570</v>
      </c>
      <c r="AG79" s="33" t="s">
        <v>47</v>
      </c>
      <c r="AH79" s="34">
        <v>0</v>
      </c>
    </row>
    <row r="80" spans="3:34" ht="15" customHeight="1" x14ac:dyDescent="0.25">
      <c r="C80" s="28" t="s">
        <v>30</v>
      </c>
      <c r="D80" s="29" t="s">
        <v>31</v>
      </c>
      <c r="E80" s="29" t="s">
        <v>32</v>
      </c>
      <c r="F80" s="29" t="s">
        <v>560</v>
      </c>
      <c r="G80" s="29" t="s">
        <v>610</v>
      </c>
      <c r="H80" s="29" t="s">
        <v>611</v>
      </c>
      <c r="I80" s="13" t="s">
        <v>612</v>
      </c>
      <c r="J80" s="13" t="s">
        <v>564</v>
      </c>
      <c r="K80" s="29" t="str">
        <f t="shared" si="1"/>
        <v>2 8542 2 2 0133860 06 07 68 0</v>
      </c>
      <c r="L80" s="30" t="s">
        <v>565</v>
      </c>
      <c r="M80" s="30" t="s">
        <v>566</v>
      </c>
      <c r="N80" s="30" t="s">
        <v>567</v>
      </c>
      <c r="O80" s="30"/>
      <c r="P80" s="23" t="str">
        <f>MID(Tablo2[[#This Row],[SGK NO]],10,7)</f>
        <v>0133860</v>
      </c>
      <c r="Q80" s="29" t="s">
        <v>55</v>
      </c>
      <c r="R80" s="31">
        <v>45015.589179976843</v>
      </c>
      <c r="S80" s="42"/>
      <c r="T80" s="33" t="s">
        <v>571</v>
      </c>
      <c r="U80" s="31">
        <v>45664.441846215166</v>
      </c>
      <c r="V80" s="29" t="s">
        <v>568</v>
      </c>
      <c r="W80" s="29" t="str">
        <f>_xlfn.XLOOKUP(Tablo2[[#This Row],[MASKE UZMAN]],'[1]T.C. NO'!E:E,'[1]T.C. NO'!D:D)</f>
        <v>EMRE ÖZ</v>
      </c>
      <c r="X80" s="29" t="s">
        <v>569</v>
      </c>
      <c r="Y80" s="31" t="e">
        <v>#N/A</v>
      </c>
      <c r="Z80" s="29" t="s">
        <v>411</v>
      </c>
      <c r="AA80" s="29" t="e">
        <f>_xlfn.XLOOKUP(Tablo2[[#This Row],[MASKE HEKİM]],'[1]T.C. NO'!E:E,'[1]T.C. NO'!D:D)</f>
        <v>#N/A</v>
      </c>
      <c r="AB80" s="32" t="e">
        <v>#N/A</v>
      </c>
      <c r="AC80" s="33" t="s">
        <v>571</v>
      </c>
      <c r="AD80" s="29" t="s">
        <v>411</v>
      </c>
      <c r="AE80" s="33"/>
      <c r="AF80" s="33" t="s">
        <v>570</v>
      </c>
      <c r="AG80" s="33" t="s">
        <v>47</v>
      </c>
      <c r="AH80" s="34">
        <v>0</v>
      </c>
    </row>
    <row r="81" spans="3:34" ht="15" customHeight="1" x14ac:dyDescent="0.25">
      <c r="C81" s="28" t="s">
        <v>30</v>
      </c>
      <c r="D81" s="29" t="s">
        <v>31</v>
      </c>
      <c r="E81" s="29" t="s">
        <v>32</v>
      </c>
      <c r="F81" s="29" t="s">
        <v>560</v>
      </c>
      <c r="G81" s="29" t="s">
        <v>613</v>
      </c>
      <c r="H81" s="29" t="s">
        <v>614</v>
      </c>
      <c r="I81" s="13" t="s">
        <v>615</v>
      </c>
      <c r="J81" s="13" t="s">
        <v>564</v>
      </c>
      <c r="K81" s="29" t="str">
        <f t="shared" si="1"/>
        <v>2 8542 2 2 0133860 06 07 68 0</v>
      </c>
      <c r="L81" s="30" t="s">
        <v>565</v>
      </c>
      <c r="M81" s="30" t="s">
        <v>566</v>
      </c>
      <c r="N81" s="30" t="s">
        <v>567</v>
      </c>
      <c r="O81" s="30"/>
      <c r="P81" s="23" t="str">
        <f>MID(Tablo2[[#This Row],[SGK NO]],10,7)</f>
        <v>0133860</v>
      </c>
      <c r="Q81" s="29" t="s">
        <v>55</v>
      </c>
      <c r="R81" s="31">
        <v>45015.589179976843</v>
      </c>
      <c r="S81" s="42"/>
      <c r="T81" s="33" t="s">
        <v>571</v>
      </c>
      <c r="U81" s="31">
        <v>45664.441846215166</v>
      </c>
      <c r="V81" s="29" t="s">
        <v>568</v>
      </c>
      <c r="W81" s="29" t="str">
        <f>_xlfn.XLOOKUP(Tablo2[[#This Row],[MASKE UZMAN]],'[1]T.C. NO'!E:E,'[1]T.C. NO'!D:D)</f>
        <v>EMRE ÖZ</v>
      </c>
      <c r="X81" s="29" t="s">
        <v>569</v>
      </c>
      <c r="Y81" s="31" t="e">
        <v>#N/A</v>
      </c>
      <c r="Z81" s="29" t="s">
        <v>411</v>
      </c>
      <c r="AA81" s="29" t="e">
        <f>_xlfn.XLOOKUP(Tablo2[[#This Row],[MASKE HEKİM]],'[1]T.C. NO'!E:E,'[1]T.C. NO'!D:D)</f>
        <v>#N/A</v>
      </c>
      <c r="AB81" s="32" t="e">
        <v>#N/A</v>
      </c>
      <c r="AC81" s="33" t="s">
        <v>571</v>
      </c>
      <c r="AD81" s="29" t="s">
        <v>411</v>
      </c>
      <c r="AE81" s="33"/>
      <c r="AF81" s="33" t="s">
        <v>570</v>
      </c>
      <c r="AG81" s="33" t="s">
        <v>47</v>
      </c>
      <c r="AH81" s="34">
        <v>0</v>
      </c>
    </row>
    <row r="82" spans="3:34" ht="15" customHeight="1" x14ac:dyDescent="0.25">
      <c r="C82" s="28" t="s">
        <v>30</v>
      </c>
      <c r="D82" s="29" t="s">
        <v>31</v>
      </c>
      <c r="E82" s="29" t="s">
        <v>32</v>
      </c>
      <c r="F82" s="29" t="s">
        <v>560</v>
      </c>
      <c r="G82" s="29" t="s">
        <v>616</v>
      </c>
      <c r="H82" s="29" t="s">
        <v>617</v>
      </c>
      <c r="I82" s="13" t="s">
        <v>618</v>
      </c>
      <c r="J82" s="13" t="s">
        <v>564</v>
      </c>
      <c r="K82" s="29" t="str">
        <f t="shared" si="1"/>
        <v>2 8542 2 2 0133860 06 07 68 0</v>
      </c>
      <c r="L82" s="30" t="s">
        <v>565</v>
      </c>
      <c r="M82" s="30" t="s">
        <v>566</v>
      </c>
      <c r="N82" s="30" t="s">
        <v>567</v>
      </c>
      <c r="O82" s="30"/>
      <c r="P82" s="23" t="str">
        <f>MID(Tablo2[[#This Row],[SGK NO]],10,7)</f>
        <v>0133860</v>
      </c>
      <c r="Q82" s="29" t="s">
        <v>55</v>
      </c>
      <c r="R82" s="31">
        <v>45015.589179976843</v>
      </c>
      <c r="S82" s="31"/>
      <c r="T82" s="29" t="s">
        <v>571</v>
      </c>
      <c r="U82" s="31">
        <v>45664.441846215166</v>
      </c>
      <c r="V82" s="29" t="s">
        <v>568</v>
      </c>
      <c r="W82" s="29" t="str">
        <f>_xlfn.XLOOKUP(Tablo2[[#This Row],[MASKE UZMAN]],'[1]T.C. NO'!E:E,'[1]T.C. NO'!D:D)</f>
        <v>EMRE ÖZ</v>
      </c>
      <c r="X82" s="29" t="s">
        <v>569</v>
      </c>
      <c r="Y82" s="31" t="e">
        <v>#N/A</v>
      </c>
      <c r="Z82" s="29" t="s">
        <v>411</v>
      </c>
      <c r="AA82" s="29" t="e">
        <f>_xlfn.XLOOKUP(Tablo2[[#This Row],[MASKE HEKİM]],'[1]T.C. NO'!E:E,'[1]T.C. NO'!D:D)</f>
        <v>#N/A</v>
      </c>
      <c r="AB82" s="32" t="e">
        <v>#N/A</v>
      </c>
      <c r="AC82" s="33" t="s">
        <v>571</v>
      </c>
      <c r="AD82" s="29" t="s">
        <v>411</v>
      </c>
      <c r="AE82" s="33"/>
      <c r="AF82" s="33" t="s">
        <v>570</v>
      </c>
      <c r="AG82" s="33" t="s">
        <v>47</v>
      </c>
      <c r="AH82" s="34">
        <v>0</v>
      </c>
    </row>
    <row r="83" spans="3:34" ht="15" customHeight="1" x14ac:dyDescent="0.25">
      <c r="C83" s="28" t="s">
        <v>303</v>
      </c>
      <c r="D83" s="29" t="s">
        <v>31</v>
      </c>
      <c r="E83" s="29" t="s">
        <v>507</v>
      </c>
      <c r="F83" s="29" t="s">
        <v>619</v>
      </c>
      <c r="G83" s="29" t="s">
        <v>620</v>
      </c>
      <c r="H83" s="29" t="s">
        <v>621</v>
      </c>
      <c r="I83" s="13" t="s">
        <v>622</v>
      </c>
      <c r="J83" s="13" t="s">
        <v>317</v>
      </c>
      <c r="K83" s="29" t="str">
        <f t="shared" si="1"/>
        <v>4 8001 1 1 1393693 06 26 65 0</v>
      </c>
      <c r="L83" s="30" t="s">
        <v>623</v>
      </c>
      <c r="M83" s="43" t="s">
        <v>624</v>
      </c>
      <c r="N83" s="43" t="s">
        <v>625</v>
      </c>
      <c r="O83" s="43"/>
      <c r="P83" s="23" t="str">
        <f>MID(Tablo2[[#This Row],[SGK NO]],10,7)</f>
        <v>1393693</v>
      </c>
      <c r="Q83" s="29" t="s">
        <v>41</v>
      </c>
      <c r="R83" s="31">
        <v>44256</v>
      </c>
      <c r="S83" s="31"/>
      <c r="T83" s="29">
        <v>6</v>
      </c>
      <c r="U83" s="31">
        <v>45680.605656747706</v>
      </c>
      <c r="V83" s="29" t="s">
        <v>335</v>
      </c>
      <c r="W83" s="29" t="str">
        <f>_xlfn.XLOOKUP(Tablo2[[#This Row],[MASKE UZMAN]],'[1]T.C. NO'!E:E,'[1]T.C. NO'!D:D)</f>
        <v>HÜSEYİN İLHAN</v>
      </c>
      <c r="X83" s="29" t="s">
        <v>336</v>
      </c>
      <c r="Y83" s="31">
        <v>45781.302117291838</v>
      </c>
      <c r="Z83" s="29" t="s">
        <v>126</v>
      </c>
      <c r="AA83" s="29" t="str">
        <f>_xlfn.XLOOKUP(Tablo2[[#This Row],[MASKE HEKİM]],'[1]T.C. NO'!E:E,'[1]T.C. NO'!D:D)</f>
        <v>SANCAR EMİNOĞLU</v>
      </c>
      <c r="AB83" s="32" t="s">
        <v>127</v>
      </c>
      <c r="AC83" s="32">
        <v>120</v>
      </c>
      <c r="AD83" s="32">
        <v>60</v>
      </c>
      <c r="AE83" s="33"/>
      <c r="AF83" s="41" t="s">
        <v>626</v>
      </c>
      <c r="AG83" s="33" t="s">
        <v>420</v>
      </c>
      <c r="AH83" s="34" t="s">
        <v>627</v>
      </c>
    </row>
    <row r="84" spans="3:34" ht="15" customHeight="1" x14ac:dyDescent="0.25">
      <c r="C84" s="28" t="s">
        <v>303</v>
      </c>
      <c r="D84" s="29" t="s">
        <v>31</v>
      </c>
      <c r="E84" s="29" t="s">
        <v>200</v>
      </c>
      <c r="F84" s="29" t="s">
        <v>628</v>
      </c>
      <c r="G84" s="29" t="s">
        <v>628</v>
      </c>
      <c r="H84" s="29" t="s">
        <v>629</v>
      </c>
      <c r="I84" s="13" t="s">
        <v>630</v>
      </c>
      <c r="J84" s="13" t="s">
        <v>631</v>
      </c>
      <c r="K84" s="29" t="str">
        <f t="shared" si="1"/>
        <v>2 8730 1 1 1105403 06 27 59 0</v>
      </c>
      <c r="L84" s="30" t="s">
        <v>632</v>
      </c>
      <c r="M84" s="30">
        <v>40.128869399999999</v>
      </c>
      <c r="N84" s="30">
        <v>33.0833753</v>
      </c>
      <c r="O84" s="30"/>
      <c r="P84" s="23" t="str">
        <f>MID(Tablo2[[#This Row],[SGK NO]],10,7)</f>
        <v>1105403</v>
      </c>
      <c r="Q84" s="29" t="s">
        <v>41</v>
      </c>
      <c r="R84" s="31">
        <v>44442</v>
      </c>
      <c r="S84" s="31"/>
      <c r="T84" s="29">
        <v>36</v>
      </c>
      <c r="U84" s="31">
        <v>45701.68480165489</v>
      </c>
      <c r="V84" s="29" t="s">
        <v>42</v>
      </c>
      <c r="W84" s="29" t="str">
        <f>_xlfn.XLOOKUP(Tablo2[[#This Row],[MASKE UZMAN]],'[1]T.C. NO'!E:E,'[1]T.C. NO'!D:D)</f>
        <v>TAŞTAN CAMCIOĞLU</v>
      </c>
      <c r="X84" s="29" t="s">
        <v>43</v>
      </c>
      <c r="Y84" s="31">
        <v>45049.626908472273</v>
      </c>
      <c r="Z84" s="29" t="s">
        <v>174</v>
      </c>
      <c r="AA84" s="29" t="str">
        <f>_xlfn.XLOOKUP(Tablo2[[#This Row],[MASKE HEKİM]],'[1]T.C. NO'!E:E,'[1]T.C. NO'!D:D)</f>
        <v>VEDAT EMİNOĞLU</v>
      </c>
      <c r="AB84" s="32" t="s">
        <v>175</v>
      </c>
      <c r="AC84" s="32">
        <v>760</v>
      </c>
      <c r="AD84" s="32">
        <v>390</v>
      </c>
      <c r="AE84" s="33"/>
      <c r="AF84" s="33" t="s">
        <v>633</v>
      </c>
      <c r="AG84" s="33" t="s">
        <v>426</v>
      </c>
      <c r="AH84" s="34">
        <v>0</v>
      </c>
    </row>
    <row r="85" spans="3:34" ht="15" customHeight="1" x14ac:dyDescent="0.25">
      <c r="C85" s="28" t="s">
        <v>30</v>
      </c>
      <c r="D85" s="29" t="s">
        <v>31</v>
      </c>
      <c r="E85" s="29" t="s">
        <v>634</v>
      </c>
      <c r="F85" s="29" t="s">
        <v>635</v>
      </c>
      <c r="G85" s="29" t="s">
        <v>635</v>
      </c>
      <c r="H85" s="29" t="s">
        <v>636</v>
      </c>
      <c r="I85" s="13" t="s">
        <v>637</v>
      </c>
      <c r="J85" s="13" t="s">
        <v>638</v>
      </c>
      <c r="K85" s="29" t="str">
        <f t="shared" si="1"/>
        <v>2 2910 1 1 0144464 06 27 02 0</v>
      </c>
      <c r="L85" s="30" t="s">
        <v>639</v>
      </c>
      <c r="M85" s="30">
        <v>40.082774000000001</v>
      </c>
      <c r="N85" s="30">
        <v>32.974832999999997</v>
      </c>
      <c r="O85" s="30"/>
      <c r="P85" s="23" t="str">
        <f>MID(Tablo2[[#This Row],[SGK NO]],10,7)</f>
        <v>0144464</v>
      </c>
      <c r="Q85" s="29" t="s">
        <v>41</v>
      </c>
      <c r="R85" s="31">
        <v>44580</v>
      </c>
      <c r="S85" s="31"/>
      <c r="T85" s="29">
        <v>3906</v>
      </c>
      <c r="U85" s="31">
        <v>45722.444932141341</v>
      </c>
      <c r="V85" s="29" t="s">
        <v>640</v>
      </c>
      <c r="W85" s="29" t="str">
        <f>_xlfn.XLOOKUP(Tablo2[[#This Row],[MASKE UZMAN]],'[1]T.C. NO'!E:E,'[1]T.C. NO'!D:D)</f>
        <v>DENİZ CAN RAKICI</v>
      </c>
      <c r="X85" s="29" t="s">
        <v>641</v>
      </c>
      <c r="Y85" s="31">
        <v>45797.503100914415</v>
      </c>
      <c r="Z85" s="29" t="s">
        <v>642</v>
      </c>
      <c r="AA85" s="29" t="e">
        <f>_xlfn.XLOOKUP(Tablo2[[#This Row],[MASKE HEKİM]],'[1]T.C. NO'!E:E,'[1]T.C. NO'!D:D)</f>
        <v>#N/A</v>
      </c>
      <c r="AB85" s="32" t="s">
        <v>643</v>
      </c>
      <c r="AC85" s="32">
        <v>11600</v>
      </c>
      <c r="AD85" s="32">
        <v>11700</v>
      </c>
      <c r="AE85" s="33" t="s">
        <v>644</v>
      </c>
      <c r="AF85" s="33" t="s">
        <v>645</v>
      </c>
      <c r="AG85" s="33" t="s">
        <v>426</v>
      </c>
      <c r="AH85" s="34">
        <v>0</v>
      </c>
    </row>
    <row r="86" spans="3:34" ht="15" customHeight="1" x14ac:dyDescent="0.25">
      <c r="C86" s="28" t="s">
        <v>30</v>
      </c>
      <c r="D86" s="29" t="s">
        <v>31</v>
      </c>
      <c r="E86" s="29" t="s">
        <v>634</v>
      </c>
      <c r="F86" s="29" t="s">
        <v>646</v>
      </c>
      <c r="G86" s="29" t="s">
        <v>646</v>
      </c>
      <c r="H86" s="29" t="s">
        <v>647</v>
      </c>
      <c r="I86" s="13" t="s">
        <v>648</v>
      </c>
      <c r="J86" s="13" t="s">
        <v>638</v>
      </c>
      <c r="K86" s="29" t="str">
        <f t="shared" si="1"/>
        <v>2 2910 1 1 1407081 06 08 67 0</v>
      </c>
      <c r="L86" s="30" t="s">
        <v>649</v>
      </c>
      <c r="M86" s="30">
        <v>40.082774000000001</v>
      </c>
      <c r="N86" s="30">
        <v>32.974832999999997</v>
      </c>
      <c r="O86" s="30"/>
      <c r="P86" s="23" t="str">
        <f>MID(Tablo2[[#This Row],[SGK NO]],10,7)</f>
        <v>1407081</v>
      </c>
      <c r="Q86" s="29" t="s">
        <v>41</v>
      </c>
      <c r="R86" s="31">
        <v>44580</v>
      </c>
      <c r="S86" s="31"/>
      <c r="T86" s="29">
        <v>363</v>
      </c>
      <c r="U86" s="31" t="e">
        <v>#N/A</v>
      </c>
      <c r="V86" s="29" t="s">
        <v>650</v>
      </c>
      <c r="W86" s="29" t="e">
        <f>_xlfn.XLOOKUP(Tablo2[[#This Row],[MASKE UZMAN]],'[1]T.C. NO'!E:E,'[1]T.C. NO'!D:D)</f>
        <v>#N/A</v>
      </c>
      <c r="X86" s="29" t="e">
        <v>#N/A</v>
      </c>
      <c r="Y86" s="31">
        <v>45057.63676668983</v>
      </c>
      <c r="Z86" s="29" t="s">
        <v>651</v>
      </c>
      <c r="AA86" s="29" t="str">
        <f>_xlfn.XLOOKUP(Tablo2[[#This Row],[MASKE HEKİM]],'[1]T.C. NO'!E:E,'[1]T.C. NO'!D:D)</f>
        <v>İBRAHİM TOKALAK</v>
      </c>
      <c r="AB86" s="32" t="s">
        <v>652</v>
      </c>
      <c r="AC86" s="32">
        <v>5840</v>
      </c>
      <c r="AD86" s="32">
        <v>3630</v>
      </c>
      <c r="AE86" s="33" t="s">
        <v>653</v>
      </c>
      <c r="AF86" s="33" t="s">
        <v>645</v>
      </c>
      <c r="AG86" s="33" t="s">
        <v>426</v>
      </c>
      <c r="AH86" s="34">
        <v>0</v>
      </c>
    </row>
    <row r="87" spans="3:34" ht="15" customHeight="1" x14ac:dyDescent="0.25">
      <c r="C87" s="28" t="s">
        <v>30</v>
      </c>
      <c r="D87" s="29" t="s">
        <v>31</v>
      </c>
      <c r="E87" s="29" t="s">
        <v>634</v>
      </c>
      <c r="F87" s="44" t="s">
        <v>654</v>
      </c>
      <c r="G87" s="44" t="s">
        <v>654</v>
      </c>
      <c r="H87" s="29" t="s">
        <v>655</v>
      </c>
      <c r="I87" s="13" t="s">
        <v>656</v>
      </c>
      <c r="J87" s="13" t="s">
        <v>409</v>
      </c>
      <c r="K87" s="29" t="str">
        <f t="shared" si="1"/>
        <v>2 7219 1 1 1410996 06 08 05 0</v>
      </c>
      <c r="L87" s="30" t="s">
        <v>657</v>
      </c>
      <c r="M87" s="30">
        <v>40.082774000000001</v>
      </c>
      <c r="N87" s="30">
        <v>32.974832999999997</v>
      </c>
      <c r="O87" s="30"/>
      <c r="P87" s="23" t="str">
        <f>MID(Tablo2[[#This Row],[SGK NO]],10,7)</f>
        <v>1410996</v>
      </c>
      <c r="Q87" s="29" t="s">
        <v>41</v>
      </c>
      <c r="R87" s="31">
        <v>44580</v>
      </c>
      <c r="S87" s="31"/>
      <c r="T87" s="29">
        <v>301</v>
      </c>
      <c r="U87" s="31">
        <v>45730.67358280113</v>
      </c>
      <c r="V87" s="29" t="s">
        <v>650</v>
      </c>
      <c r="W87" s="29" t="str">
        <f>_xlfn.XLOOKUP(Tablo2[[#This Row],[MASKE UZMAN]],'[1]T.C. NO'!E:E,'[1]T.C. NO'!D:D)</f>
        <v>SELİN DİRİ</v>
      </c>
      <c r="X87" s="29" t="s">
        <v>658</v>
      </c>
      <c r="Y87" s="31">
        <v>45579.460134536959</v>
      </c>
      <c r="Z87" s="29" t="s">
        <v>651</v>
      </c>
      <c r="AA87" s="29" t="str">
        <f>_xlfn.XLOOKUP(Tablo2[[#This Row],[MASKE HEKİM]],'[1]T.C. NO'!E:E,'[1]T.C. NO'!D:D)</f>
        <v>İBRAHİM TOKALAK</v>
      </c>
      <c r="AB87" s="32" t="s">
        <v>652</v>
      </c>
      <c r="AC87" s="32">
        <v>6040</v>
      </c>
      <c r="AD87" s="32">
        <v>3020</v>
      </c>
      <c r="AE87" s="33"/>
      <c r="AF87" s="33" t="s">
        <v>645</v>
      </c>
      <c r="AG87" s="33" t="s">
        <v>426</v>
      </c>
      <c r="AH87" s="34">
        <v>0</v>
      </c>
    </row>
    <row r="88" spans="3:34" ht="15" customHeight="1" x14ac:dyDescent="0.25">
      <c r="C88" s="28" t="s">
        <v>30</v>
      </c>
      <c r="D88" s="29" t="s">
        <v>31</v>
      </c>
      <c r="E88" s="29" t="s">
        <v>634</v>
      </c>
      <c r="F88" s="44" t="s">
        <v>659</v>
      </c>
      <c r="G88" s="44" t="s">
        <v>659</v>
      </c>
      <c r="H88" s="29" t="s">
        <v>660</v>
      </c>
      <c r="I88" s="13" t="s">
        <v>661</v>
      </c>
      <c r="J88" s="13" t="s">
        <v>409</v>
      </c>
      <c r="K88" s="29" t="str">
        <f t="shared" si="1"/>
        <v>2 7219 1 1 1374814 06 27 04 0</v>
      </c>
      <c r="L88" s="30" t="s">
        <v>662</v>
      </c>
      <c r="M88" s="30">
        <v>40.082774000000001</v>
      </c>
      <c r="N88" s="30">
        <v>32.974832999999997</v>
      </c>
      <c r="O88" s="30"/>
      <c r="P88" s="23" t="str">
        <f>MID(Tablo2[[#This Row],[SGK NO]],10,7)</f>
        <v>1374814</v>
      </c>
      <c r="Q88" s="29" t="s">
        <v>41</v>
      </c>
      <c r="R88" s="31">
        <v>44580</v>
      </c>
      <c r="S88" s="31"/>
      <c r="T88" s="29">
        <v>195</v>
      </c>
      <c r="U88" s="31" t="e">
        <v>#N/A</v>
      </c>
      <c r="V88" s="29" t="s">
        <v>663</v>
      </c>
      <c r="W88" s="29" t="e">
        <f>_xlfn.XLOOKUP(Tablo2[[#This Row],[MASKE UZMAN]],'[1]T.C. NO'!E:E,'[1]T.C. NO'!D:D)</f>
        <v>#N/A</v>
      </c>
      <c r="X88" s="29" t="e">
        <v>#N/A</v>
      </c>
      <c r="Y88" s="31">
        <v>44894.642638657242</v>
      </c>
      <c r="Z88" s="29" t="s">
        <v>651</v>
      </c>
      <c r="AA88" s="29" t="str">
        <f>_xlfn.XLOOKUP(Tablo2[[#This Row],[MASKE HEKİM]],'[1]T.C. NO'!E:E,'[1]T.C. NO'!D:D)</f>
        <v>İBRAHİM TOKALAK</v>
      </c>
      <c r="AB88" s="32" t="s">
        <v>652</v>
      </c>
      <c r="AC88" s="32">
        <v>4500</v>
      </c>
      <c r="AD88" s="32">
        <v>2160</v>
      </c>
      <c r="AE88" s="33" t="s">
        <v>653</v>
      </c>
      <c r="AF88" s="33" t="s">
        <v>645</v>
      </c>
      <c r="AG88" s="33" t="s">
        <v>426</v>
      </c>
      <c r="AH88" s="34">
        <v>0</v>
      </c>
    </row>
    <row r="89" spans="3:34" ht="15" customHeight="1" x14ac:dyDescent="0.25">
      <c r="C89" s="28" t="s">
        <v>30</v>
      </c>
      <c r="D89" s="29" t="s">
        <v>31</v>
      </c>
      <c r="E89" s="29" t="s">
        <v>634</v>
      </c>
      <c r="F89" s="44" t="s">
        <v>664</v>
      </c>
      <c r="G89" s="44" t="s">
        <v>664</v>
      </c>
      <c r="H89" s="29" t="s">
        <v>665</v>
      </c>
      <c r="I89" s="13" t="s">
        <v>666</v>
      </c>
      <c r="J89" s="13" t="s">
        <v>667</v>
      </c>
      <c r="K89" s="29" t="str">
        <f t="shared" si="1"/>
        <v>2 4711 1 1 1341388 06 27 43 0</v>
      </c>
      <c r="L89" s="30" t="s">
        <v>668</v>
      </c>
      <c r="M89" s="30">
        <v>40.082774000000001</v>
      </c>
      <c r="N89" s="30">
        <v>32.974832999999997</v>
      </c>
      <c r="O89" s="30"/>
      <c r="P89" s="23" t="str">
        <f>MID(Tablo2[[#This Row],[SGK NO]],10,7)</f>
        <v>1341388</v>
      </c>
      <c r="Q89" s="29" t="s">
        <v>55</v>
      </c>
      <c r="R89" s="31">
        <v>44580</v>
      </c>
      <c r="S89" s="31"/>
      <c r="T89" s="29">
        <v>8</v>
      </c>
      <c r="U89" s="31">
        <v>45734.399969016202</v>
      </c>
      <c r="V89" s="29" t="s">
        <v>640</v>
      </c>
      <c r="W89" s="29" t="str">
        <f>_xlfn.XLOOKUP(Tablo2[[#This Row],[MASKE UZMAN]],'[1]T.C. NO'!E:E,'[1]T.C. NO'!D:D)</f>
        <v>DENİZ CAN RAKICI</v>
      </c>
      <c r="X89" s="29" t="s">
        <v>641</v>
      </c>
      <c r="Y89" s="31">
        <v>45121.726188576315</v>
      </c>
      <c r="Z89" s="29" t="s">
        <v>651</v>
      </c>
      <c r="AA89" s="29" t="str">
        <f>_xlfn.XLOOKUP(Tablo2[[#This Row],[MASKE HEKİM]],'[1]T.C. NO'!E:E,'[1]T.C. NO'!D:D)</f>
        <v>İBRAHİM TOKALAK</v>
      </c>
      <c r="AB89" s="32" t="s">
        <v>652</v>
      </c>
      <c r="AC89" s="32">
        <v>90</v>
      </c>
      <c r="AD89" s="32">
        <v>45</v>
      </c>
      <c r="AE89" s="33"/>
      <c r="AF89" s="33" t="s">
        <v>669</v>
      </c>
      <c r="AG89" s="33" t="s">
        <v>426</v>
      </c>
      <c r="AH89" s="34">
        <v>0</v>
      </c>
    </row>
    <row r="90" spans="3:34" ht="15" customHeight="1" x14ac:dyDescent="0.25">
      <c r="C90" s="28" t="s">
        <v>30</v>
      </c>
      <c r="D90" s="29" t="s">
        <v>31</v>
      </c>
      <c r="E90" s="29" t="s">
        <v>634</v>
      </c>
      <c r="F90" s="44" t="s">
        <v>670</v>
      </c>
      <c r="G90" s="44" t="s">
        <v>670</v>
      </c>
      <c r="H90" s="29" t="s">
        <v>671</v>
      </c>
      <c r="I90" s="13" t="s">
        <v>672</v>
      </c>
      <c r="J90" s="13" t="s">
        <v>673</v>
      </c>
      <c r="K90" s="29" t="str">
        <f t="shared" si="1"/>
        <v>2 4519 1 1 1088722 06 27 62 0</v>
      </c>
      <c r="L90" s="30" t="s">
        <v>674</v>
      </c>
      <c r="M90" s="30">
        <v>40.082774000000001</v>
      </c>
      <c r="N90" s="30">
        <v>32.974832999999997</v>
      </c>
      <c r="O90" s="30"/>
      <c r="P90" s="23" t="str">
        <f>MID(Tablo2[[#This Row],[SGK NO]],10,7)</f>
        <v>1088722</v>
      </c>
      <c r="Q90" s="29" t="s">
        <v>55</v>
      </c>
      <c r="R90" s="31">
        <v>44580</v>
      </c>
      <c r="S90" s="31"/>
      <c r="T90" s="29">
        <v>74</v>
      </c>
      <c r="U90" s="31" t="e">
        <v>#N/A</v>
      </c>
      <c r="V90" s="29" t="s">
        <v>87</v>
      </c>
      <c r="W90" s="29" t="e">
        <f>_xlfn.XLOOKUP(Tablo2[[#This Row],[MASKE UZMAN]],'[1]T.C. NO'!E:E,'[1]T.C. NO'!D:D)</f>
        <v>#N/A</v>
      </c>
      <c r="X90" s="29" t="e">
        <v>#N/A</v>
      </c>
      <c r="Y90" s="31">
        <v>44894.715153599624</v>
      </c>
      <c r="Z90" s="29" t="s">
        <v>675</v>
      </c>
      <c r="AA90" s="29" t="str">
        <f>_xlfn.XLOOKUP(Tablo2[[#This Row],[MASKE HEKİM]],'[1]T.C. NO'!E:E,'[1]T.C. NO'!D:D)</f>
        <v>ŞAHİN ENGİN KARGIN</v>
      </c>
      <c r="AB90" s="32" t="s">
        <v>676</v>
      </c>
      <c r="AC90" s="36" t="s">
        <v>87</v>
      </c>
      <c r="AD90" s="32">
        <v>385</v>
      </c>
      <c r="AE90" s="33"/>
      <c r="AF90" s="33" t="s">
        <v>677</v>
      </c>
      <c r="AG90" s="33" t="s">
        <v>426</v>
      </c>
      <c r="AH90" s="34">
        <v>0</v>
      </c>
    </row>
    <row r="91" spans="3:34" ht="15" customHeight="1" x14ac:dyDescent="0.25">
      <c r="C91" s="28" t="s">
        <v>303</v>
      </c>
      <c r="D91" s="29" t="s">
        <v>678</v>
      </c>
      <c r="E91" s="29" t="s">
        <v>200</v>
      </c>
      <c r="F91" s="29" t="s">
        <v>313</v>
      </c>
      <c r="G91" s="29" t="s">
        <v>679</v>
      </c>
      <c r="H91" s="29" t="s">
        <v>680</v>
      </c>
      <c r="I91" s="13" t="s">
        <v>681</v>
      </c>
      <c r="J91" s="13" t="s">
        <v>317</v>
      </c>
      <c r="K91" s="29" t="str">
        <f t="shared" si="1"/>
        <v>4 8001 1 1 1023543 18 01 09 0</v>
      </c>
      <c r="L91" s="30" t="s">
        <v>682</v>
      </c>
      <c r="M91" s="30">
        <v>40.384970699999997</v>
      </c>
      <c r="N91" s="30">
        <v>33.506698999999998</v>
      </c>
      <c r="O91" s="30"/>
      <c r="P91" s="23" t="str">
        <f>MID(Tablo2[[#This Row],[SGK NO]],10,7)</f>
        <v>1023543</v>
      </c>
      <c r="Q91" s="29" t="s">
        <v>41</v>
      </c>
      <c r="R91" s="31">
        <v>44585</v>
      </c>
      <c r="S91" s="31"/>
      <c r="T91" s="29">
        <v>13</v>
      </c>
      <c r="U91" s="31">
        <v>45845.413245937321</v>
      </c>
      <c r="V91" s="29" t="s">
        <v>557</v>
      </c>
      <c r="W91" s="29" t="str">
        <f>_xlfn.XLOOKUP(Tablo2[[#This Row],[MASKE UZMAN]],'[1]T.C. NO'!E:E,'[1]T.C. NO'!D:D)</f>
        <v>MEHMET ALİ ULUER</v>
      </c>
      <c r="X91" s="29" t="s">
        <v>558</v>
      </c>
      <c r="Y91" s="31">
        <v>45704.766867395956</v>
      </c>
      <c r="Z91" s="29" t="s">
        <v>368</v>
      </c>
      <c r="AA91" s="29" t="str">
        <f>_xlfn.XLOOKUP(Tablo2[[#This Row],[MASKE HEKİM]],'[1]T.C. NO'!E:E,'[1]T.C. NO'!D:D)</f>
        <v>MEHMET ALİ CAN ÖZTÜRK</v>
      </c>
      <c r="AB91" s="32" t="s">
        <v>369</v>
      </c>
      <c r="AC91" s="32">
        <v>260</v>
      </c>
      <c r="AD91" s="32">
        <v>130</v>
      </c>
      <c r="AE91" s="33"/>
      <c r="AF91" s="33" t="s">
        <v>683</v>
      </c>
      <c r="AG91" s="33" t="s">
        <v>678</v>
      </c>
      <c r="AH91" s="34">
        <v>0</v>
      </c>
    </row>
    <row r="92" spans="3:34" ht="15" customHeight="1" x14ac:dyDescent="0.25">
      <c r="C92" s="28" t="s">
        <v>30</v>
      </c>
      <c r="D92" s="29" t="s">
        <v>31</v>
      </c>
      <c r="E92" s="29" t="s">
        <v>32</v>
      </c>
      <c r="F92" s="29" t="s">
        <v>684</v>
      </c>
      <c r="G92" s="29" t="s">
        <v>684</v>
      </c>
      <c r="H92" s="29" t="s">
        <v>685</v>
      </c>
      <c r="I92" s="13" t="s">
        <v>686</v>
      </c>
      <c r="J92" s="13" t="s">
        <v>265</v>
      </c>
      <c r="K92" s="29" t="str">
        <f t="shared" si="1"/>
        <v>2 6210 2 2 1324249 06 07 73 0</v>
      </c>
      <c r="L92" s="30" t="s">
        <v>687</v>
      </c>
      <c r="M92" s="30" t="s">
        <v>688</v>
      </c>
      <c r="N92" s="30" t="s">
        <v>689</v>
      </c>
      <c r="O92" s="30"/>
      <c r="P92" s="23" t="str">
        <f>MID(Tablo2[[#This Row],[SGK NO]],10,7)</f>
        <v>1324249</v>
      </c>
      <c r="Q92" s="29" t="s">
        <v>55</v>
      </c>
      <c r="R92" s="31">
        <v>44589</v>
      </c>
      <c r="S92" s="31"/>
      <c r="T92" s="29">
        <v>36</v>
      </c>
      <c r="U92" s="31">
        <v>45842.424088414293</v>
      </c>
      <c r="V92" s="29" t="s">
        <v>96</v>
      </c>
      <c r="W92" s="29" t="str">
        <f>_xlfn.XLOOKUP(Tablo2[[#This Row],[MASKE UZMAN]],'[1]T.C. NO'!E:E,'[1]T.C. NO'!D:D)</f>
        <v>SEDA ERDOĞAN</v>
      </c>
      <c r="X92" s="29" t="s">
        <v>97</v>
      </c>
      <c r="Y92" s="31">
        <v>45845.488554791547</v>
      </c>
      <c r="Z92" s="29" t="s">
        <v>44</v>
      </c>
      <c r="AA92" s="29" t="str">
        <f>_xlfn.XLOOKUP(Tablo2[[#This Row],[MASKE HEKİM]],'[1]T.C. NO'!E:E,'[1]T.C. NO'!D:D)</f>
        <v>ERCÜMENT BURÇAKLI</v>
      </c>
      <c r="AB92" s="32" t="s">
        <v>45</v>
      </c>
      <c r="AC92" s="32">
        <v>390</v>
      </c>
      <c r="AD92" s="32">
        <v>195</v>
      </c>
      <c r="AE92" s="33"/>
      <c r="AF92" s="45" t="s">
        <v>690</v>
      </c>
      <c r="AG92" s="45" t="s">
        <v>47</v>
      </c>
      <c r="AH92" s="34">
        <v>0</v>
      </c>
    </row>
    <row r="93" spans="3:34" ht="15" customHeight="1" x14ac:dyDescent="0.25">
      <c r="C93" s="28" t="s">
        <v>303</v>
      </c>
      <c r="D93" s="29" t="s">
        <v>31</v>
      </c>
      <c r="E93" s="29" t="s">
        <v>200</v>
      </c>
      <c r="F93" s="29" t="s">
        <v>691</v>
      </c>
      <c r="G93" s="29" t="s">
        <v>692</v>
      </c>
      <c r="H93" s="29" t="s">
        <v>693</v>
      </c>
      <c r="I93" s="13" t="s">
        <v>694</v>
      </c>
      <c r="J93" s="13" t="s">
        <v>265</v>
      </c>
      <c r="K93" s="29" t="str">
        <f t="shared" si="1"/>
        <v>2 6201 2 2 1205969 06 07 36 0</v>
      </c>
      <c r="L93" s="30" t="s">
        <v>695</v>
      </c>
      <c r="M93" s="30">
        <v>39.869740399999998</v>
      </c>
      <c r="N93" s="30">
        <v>32.742852300000003</v>
      </c>
      <c r="O93" s="30"/>
      <c r="P93" s="23" t="str">
        <f>MID(Tablo2[[#This Row],[SGK NO]],10,7)</f>
        <v>1205969</v>
      </c>
      <c r="Q93" s="29" t="s">
        <v>55</v>
      </c>
      <c r="R93" s="31">
        <v>44594</v>
      </c>
      <c r="S93" s="31"/>
      <c r="T93" s="29">
        <v>188</v>
      </c>
      <c r="U93" s="31">
        <v>45846.587264467496</v>
      </c>
      <c r="V93" s="29" t="s">
        <v>96</v>
      </c>
      <c r="W93" s="29" t="str">
        <f>_xlfn.XLOOKUP(Tablo2[[#This Row],[MASKE UZMAN]],'[1]T.C. NO'!E:E,'[1]T.C. NO'!D:D)</f>
        <v>SEDA ERDOĞAN</v>
      </c>
      <c r="X93" s="29" t="s">
        <v>97</v>
      </c>
      <c r="Y93" s="31" t="e">
        <v>#N/A</v>
      </c>
      <c r="Z93" s="29" t="s">
        <v>411</v>
      </c>
      <c r="AA93" s="29" t="e">
        <f>_xlfn.XLOOKUP(Tablo2[[#This Row],[MASKE HEKİM]],'[1]T.C. NO'!E:E,'[1]T.C. NO'!D:D)</f>
        <v>#N/A</v>
      </c>
      <c r="AB93" s="32" t="e">
        <v>#N/A</v>
      </c>
      <c r="AC93" s="32">
        <v>1900</v>
      </c>
      <c r="AD93" s="36" t="s">
        <v>411</v>
      </c>
      <c r="AE93" s="33"/>
      <c r="AF93" s="45" t="s">
        <v>696</v>
      </c>
      <c r="AG93" s="33" t="s">
        <v>47</v>
      </c>
      <c r="AH93" s="34">
        <v>0</v>
      </c>
    </row>
    <row r="94" spans="3:34" ht="15" customHeight="1" x14ac:dyDescent="0.25">
      <c r="C94" s="28" t="s">
        <v>303</v>
      </c>
      <c r="D94" s="29" t="s">
        <v>31</v>
      </c>
      <c r="E94" s="29" t="s">
        <v>200</v>
      </c>
      <c r="F94" s="29" t="s">
        <v>691</v>
      </c>
      <c r="G94" s="29" t="s">
        <v>697</v>
      </c>
      <c r="H94" s="29" t="s">
        <v>698</v>
      </c>
      <c r="I94" s="13" t="s">
        <v>699</v>
      </c>
      <c r="J94" s="13" t="s">
        <v>265</v>
      </c>
      <c r="K94" s="29" t="str">
        <f t="shared" si="1"/>
        <v>2 6201 2 2 1320446 06 07 53 0</v>
      </c>
      <c r="L94" s="30" t="s">
        <v>700</v>
      </c>
      <c r="M94" s="30">
        <v>39.862594999999999</v>
      </c>
      <c r="N94" s="30">
        <v>32.737428000000001</v>
      </c>
      <c r="O94" s="30"/>
      <c r="P94" s="23" t="str">
        <f>MID(Tablo2[[#This Row],[SGK NO]],10,7)</f>
        <v>1320446</v>
      </c>
      <c r="Q94" s="29" t="s">
        <v>55</v>
      </c>
      <c r="R94" s="31">
        <v>44594</v>
      </c>
      <c r="S94" s="31"/>
      <c r="T94" s="29">
        <v>81</v>
      </c>
      <c r="U94" s="31">
        <v>45842.635658646002</v>
      </c>
      <c r="V94" s="29" t="s">
        <v>96</v>
      </c>
      <c r="W94" s="29" t="str">
        <f>_xlfn.XLOOKUP(Tablo2[[#This Row],[MASKE UZMAN]],'[1]T.C. NO'!E:E,'[1]T.C. NO'!D:D)</f>
        <v>SEDA ERDOĞAN</v>
      </c>
      <c r="X94" s="29" t="s">
        <v>97</v>
      </c>
      <c r="Y94" s="31" t="e">
        <v>#N/A</v>
      </c>
      <c r="Z94" s="29" t="s">
        <v>411</v>
      </c>
      <c r="AA94" s="29" t="e">
        <f>_xlfn.XLOOKUP(Tablo2[[#This Row],[MASKE HEKİM]],'[1]T.C. NO'!E:E,'[1]T.C. NO'!D:D)</f>
        <v>#N/A</v>
      </c>
      <c r="AB94" s="32" t="e">
        <v>#N/A</v>
      </c>
      <c r="AC94" s="32">
        <v>840</v>
      </c>
      <c r="AD94" s="29" t="s">
        <v>411</v>
      </c>
      <c r="AE94" s="33"/>
      <c r="AF94" s="45" t="s">
        <v>701</v>
      </c>
      <c r="AG94" s="33" t="s">
        <v>47</v>
      </c>
      <c r="AH94" s="34">
        <v>0</v>
      </c>
    </row>
    <row r="95" spans="3:34" ht="15" customHeight="1" x14ac:dyDescent="0.25">
      <c r="C95" s="28" t="s">
        <v>303</v>
      </c>
      <c r="D95" s="29" t="s">
        <v>31</v>
      </c>
      <c r="E95" s="29" t="s">
        <v>200</v>
      </c>
      <c r="F95" s="29" t="s">
        <v>313</v>
      </c>
      <c r="G95" s="29" t="s">
        <v>702</v>
      </c>
      <c r="H95" s="29" t="s">
        <v>703</v>
      </c>
      <c r="I95" s="13" t="s">
        <v>704</v>
      </c>
      <c r="J95" s="13" t="s">
        <v>317</v>
      </c>
      <c r="K95" s="29" t="str">
        <f t="shared" si="1"/>
        <v>2 8001 1 1 1242814 06 08 21 0</v>
      </c>
      <c r="L95" s="30" t="s">
        <v>705</v>
      </c>
      <c r="M95" s="30">
        <v>40.114063000000002</v>
      </c>
      <c r="N95" s="30">
        <v>32.989821999999997</v>
      </c>
      <c r="O95" s="30"/>
      <c r="P95" s="23" t="str">
        <f>MID(Tablo2[[#This Row],[SGK NO]],10,7)</f>
        <v>1242814</v>
      </c>
      <c r="Q95" s="29" t="s">
        <v>41</v>
      </c>
      <c r="R95" s="31">
        <v>44617</v>
      </c>
      <c r="S95" s="31"/>
      <c r="T95" s="29">
        <v>22</v>
      </c>
      <c r="U95" s="31">
        <v>45686.589182731695</v>
      </c>
      <c r="V95" s="29" t="s">
        <v>319</v>
      </c>
      <c r="W95" s="29" t="str">
        <f>_xlfn.XLOOKUP(Tablo2[[#This Row],[MASKE UZMAN]],'[1]T.C. NO'!E:E,'[1]T.C. NO'!D:D)</f>
        <v>HALİL DEMİRATA</v>
      </c>
      <c r="X95" s="29" t="s">
        <v>320</v>
      </c>
      <c r="Y95" s="31">
        <v>45044.66270170128</v>
      </c>
      <c r="Z95" s="29" t="s">
        <v>174</v>
      </c>
      <c r="AA95" s="29" t="str">
        <f>_xlfn.XLOOKUP(Tablo2[[#This Row],[MASKE HEKİM]],'[1]T.C. NO'!E:E,'[1]T.C. NO'!D:D)</f>
        <v>VEDAT EMİNOĞLU</v>
      </c>
      <c r="AB95" s="32" t="s">
        <v>175</v>
      </c>
      <c r="AC95" s="32">
        <v>440</v>
      </c>
      <c r="AD95" s="32">
        <v>230</v>
      </c>
      <c r="AE95" s="33"/>
      <c r="AF95" s="33" t="s">
        <v>706</v>
      </c>
      <c r="AG95" s="33" t="s">
        <v>707</v>
      </c>
      <c r="AH95" s="34">
        <v>0</v>
      </c>
    </row>
    <row r="96" spans="3:34" ht="15" customHeight="1" x14ac:dyDescent="0.25">
      <c r="C96" s="28" t="s">
        <v>303</v>
      </c>
      <c r="D96" s="29" t="s">
        <v>31</v>
      </c>
      <c r="E96" s="29" t="s">
        <v>200</v>
      </c>
      <c r="F96" s="29" t="s">
        <v>313</v>
      </c>
      <c r="G96" s="29" t="s">
        <v>708</v>
      </c>
      <c r="H96" s="29" t="s">
        <v>709</v>
      </c>
      <c r="I96" s="13" t="s">
        <v>710</v>
      </c>
      <c r="J96" s="13" t="s">
        <v>317</v>
      </c>
      <c r="K96" s="29" t="str">
        <f t="shared" si="1"/>
        <v>4 8001 1 1 1189093 06 27 38 0</v>
      </c>
      <c r="L96" s="30" t="s">
        <v>711</v>
      </c>
      <c r="M96" s="30">
        <v>40.122466000000003</v>
      </c>
      <c r="N96" s="30">
        <v>32.992626000000001</v>
      </c>
      <c r="O96" s="30"/>
      <c r="P96" s="23" t="str">
        <f>MID(Tablo2[[#This Row],[SGK NO]],10,7)</f>
        <v>1189093</v>
      </c>
      <c r="Q96" s="29" t="s">
        <v>41</v>
      </c>
      <c r="R96" s="31">
        <v>44617</v>
      </c>
      <c r="S96" s="31"/>
      <c r="T96" s="29">
        <v>1</v>
      </c>
      <c r="U96" s="31">
        <v>45688.548636574298</v>
      </c>
      <c r="V96" s="29" t="s">
        <v>319</v>
      </c>
      <c r="W96" s="29" t="str">
        <f>_xlfn.XLOOKUP(Tablo2[[#This Row],[MASKE UZMAN]],'[1]T.C. NO'!E:E,'[1]T.C. NO'!D:D)</f>
        <v>HALİL DEMİRATA</v>
      </c>
      <c r="X96" s="29" t="s">
        <v>320</v>
      </c>
      <c r="Y96" s="31">
        <v>45044.660212627146</v>
      </c>
      <c r="Z96" s="29" t="s">
        <v>174</v>
      </c>
      <c r="AA96" s="29" t="str">
        <f>_xlfn.XLOOKUP(Tablo2[[#This Row],[MASKE HEKİM]],'[1]T.C. NO'!E:E,'[1]T.C. NO'!D:D)</f>
        <v>VEDAT EMİNOĞLU</v>
      </c>
      <c r="AB96" s="32" t="s">
        <v>175</v>
      </c>
      <c r="AC96" s="32">
        <v>20</v>
      </c>
      <c r="AD96" s="32">
        <v>10</v>
      </c>
      <c r="AE96" s="33"/>
      <c r="AF96" s="33" t="s">
        <v>706</v>
      </c>
      <c r="AG96" s="33" t="s">
        <v>707</v>
      </c>
      <c r="AH96" s="34">
        <v>0</v>
      </c>
    </row>
    <row r="97" spans="3:34" ht="15" customHeight="1" x14ac:dyDescent="0.25">
      <c r="C97" s="28" t="s">
        <v>303</v>
      </c>
      <c r="D97" s="29" t="s">
        <v>31</v>
      </c>
      <c r="E97" s="29" t="s">
        <v>200</v>
      </c>
      <c r="F97" s="29" t="s">
        <v>313</v>
      </c>
      <c r="G97" s="29" t="s">
        <v>712</v>
      </c>
      <c r="H97" s="29" t="s">
        <v>713</v>
      </c>
      <c r="I97" s="13" t="s">
        <v>714</v>
      </c>
      <c r="J97" s="13" t="s">
        <v>317</v>
      </c>
      <c r="K97" s="29" t="str">
        <f t="shared" si="1"/>
        <v>4 8001 1 1 1274624 06 08 15 0</v>
      </c>
      <c r="L97" s="30" t="s">
        <v>715</v>
      </c>
      <c r="M97" s="30">
        <v>40.122456999999997</v>
      </c>
      <c r="N97" s="30">
        <v>32.992550999999999</v>
      </c>
      <c r="O97" s="30"/>
      <c r="P97" s="23" t="str">
        <f>MID(Tablo2[[#This Row],[SGK NO]],10,7)</f>
        <v>1274624</v>
      </c>
      <c r="Q97" s="29" t="s">
        <v>41</v>
      </c>
      <c r="R97" s="31">
        <v>44619</v>
      </c>
      <c r="S97" s="31"/>
      <c r="T97" s="29">
        <v>1</v>
      </c>
      <c r="U97" s="31">
        <v>45686.588062106632</v>
      </c>
      <c r="V97" s="29" t="s">
        <v>319</v>
      </c>
      <c r="W97" s="29" t="str">
        <f>_xlfn.XLOOKUP(Tablo2[[#This Row],[MASKE UZMAN]],'[1]T.C. NO'!E:E,'[1]T.C. NO'!D:D)</f>
        <v>HALİL DEMİRATA</v>
      </c>
      <c r="X97" s="29" t="s">
        <v>320</v>
      </c>
      <c r="Y97" s="31">
        <v>45044.657742847223</v>
      </c>
      <c r="Z97" s="29" t="s">
        <v>174</v>
      </c>
      <c r="AA97" s="29" t="str">
        <f>_xlfn.XLOOKUP(Tablo2[[#This Row],[MASKE HEKİM]],'[1]T.C. NO'!E:E,'[1]T.C. NO'!D:D)</f>
        <v>VEDAT EMİNOĞLU</v>
      </c>
      <c r="AB97" s="32" t="s">
        <v>175</v>
      </c>
      <c r="AC97" s="32">
        <v>20</v>
      </c>
      <c r="AD97" s="32">
        <v>10</v>
      </c>
      <c r="AE97" s="33"/>
      <c r="AF97" s="33" t="s">
        <v>706</v>
      </c>
      <c r="AG97" s="33" t="s">
        <v>707</v>
      </c>
      <c r="AH97" s="34">
        <v>0</v>
      </c>
    </row>
    <row r="98" spans="3:34" ht="15" customHeight="1" x14ac:dyDescent="0.25">
      <c r="C98" s="28" t="s">
        <v>30</v>
      </c>
      <c r="D98" s="29" t="s">
        <v>31</v>
      </c>
      <c r="E98" s="29" t="s">
        <v>32</v>
      </c>
      <c r="F98" s="29" t="s">
        <v>33</v>
      </c>
      <c r="G98" s="29" t="s">
        <v>716</v>
      </c>
      <c r="H98" s="29" t="s">
        <v>717</v>
      </c>
      <c r="I98" s="13" t="s">
        <v>718</v>
      </c>
      <c r="J98" s="13" t="s">
        <v>719</v>
      </c>
      <c r="K98" s="29" t="str">
        <f t="shared" si="1"/>
        <v>2 4615 2 2 1229933 06 07 41 0</v>
      </c>
      <c r="L98" s="30" t="s">
        <v>720</v>
      </c>
      <c r="M98" s="30" t="s">
        <v>721</v>
      </c>
      <c r="N98" s="30" t="s">
        <v>722</v>
      </c>
      <c r="O98" s="30"/>
      <c r="P98" s="23" t="str">
        <f>MID(Tablo2[[#This Row],[SGK NO]],10,7)</f>
        <v>1229933</v>
      </c>
      <c r="Q98" s="29" t="s">
        <v>55</v>
      </c>
      <c r="R98" s="31">
        <v>44661</v>
      </c>
      <c r="S98" s="31"/>
      <c r="T98" s="29">
        <v>37</v>
      </c>
      <c r="U98" s="31" t="e">
        <v>#N/A</v>
      </c>
      <c r="V98" s="29" t="s">
        <v>42</v>
      </c>
      <c r="W98" s="29" t="e">
        <f>_xlfn.XLOOKUP(Tablo2[[#This Row],[MASKE UZMAN]],'[1]T.C. NO'!E:E,'[1]T.C. NO'!D:D)</f>
        <v>#N/A</v>
      </c>
      <c r="X98" s="29" t="e">
        <v>#N/A</v>
      </c>
      <c r="Y98" s="31">
        <v>45695.619930972345</v>
      </c>
      <c r="Z98" s="29" t="s">
        <v>44</v>
      </c>
      <c r="AA98" s="29" t="str">
        <f>_xlfn.XLOOKUP(Tablo2[[#This Row],[MASKE HEKİM]],'[1]T.C. NO'!E:E,'[1]T.C. NO'!D:D)</f>
        <v>ERCÜMENT BURÇAKLI</v>
      </c>
      <c r="AB98" s="32" t="s">
        <v>45</v>
      </c>
      <c r="AC98" s="32">
        <v>380</v>
      </c>
      <c r="AD98" s="32">
        <v>195</v>
      </c>
      <c r="AE98" s="33"/>
      <c r="AF98" s="33" t="s">
        <v>117</v>
      </c>
      <c r="AG98" s="33" t="s">
        <v>47</v>
      </c>
      <c r="AH98" s="34">
        <v>0</v>
      </c>
    </row>
    <row r="99" spans="3:34" ht="15" customHeight="1" x14ac:dyDescent="0.25">
      <c r="C99" s="28" t="s">
        <v>303</v>
      </c>
      <c r="D99" s="29" t="s">
        <v>31</v>
      </c>
      <c r="E99" s="29" t="s">
        <v>200</v>
      </c>
      <c r="F99" s="29" t="s">
        <v>723</v>
      </c>
      <c r="G99" s="29" t="s">
        <v>723</v>
      </c>
      <c r="H99" s="29" t="s">
        <v>724</v>
      </c>
      <c r="I99" s="13" t="s">
        <v>725</v>
      </c>
      <c r="J99" s="13" t="s">
        <v>726</v>
      </c>
      <c r="K99" s="29" t="str">
        <f t="shared" si="1"/>
        <v>2 9601 2 2 1227106 06 07 27 0</v>
      </c>
      <c r="L99" s="30" t="s">
        <v>727</v>
      </c>
      <c r="M99" s="30">
        <v>39.908914000000003</v>
      </c>
      <c r="N99" s="30">
        <v>32.755163000000003</v>
      </c>
      <c r="O99" s="30"/>
      <c r="P99" s="23" t="str">
        <f>MID(Tablo2[[#This Row],[SGK NO]],10,7)</f>
        <v>1227106</v>
      </c>
      <c r="Q99" s="29" t="s">
        <v>149</v>
      </c>
      <c r="R99" s="31">
        <v>44664</v>
      </c>
      <c r="S99" s="31"/>
      <c r="T99" s="29">
        <v>4</v>
      </c>
      <c r="U99" s="31">
        <v>44999.559021782596</v>
      </c>
      <c r="V99" s="29" t="s">
        <v>231</v>
      </c>
      <c r="W99" s="29" t="str">
        <f>_xlfn.XLOOKUP(Tablo2[[#This Row],[MASKE UZMAN]],'[1]T.C. NO'!E:E,'[1]T.C. NO'!D:D)</f>
        <v>İHSAN EKİNCİ</v>
      </c>
      <c r="X99" s="29" t="s">
        <v>232</v>
      </c>
      <c r="Y99" s="31">
        <v>45041.585862754844</v>
      </c>
      <c r="Z99" s="29" t="s">
        <v>292</v>
      </c>
      <c r="AA99" s="29" t="str">
        <f>_xlfn.XLOOKUP(Tablo2[[#This Row],[MASKE HEKİM]],'[1]T.C. NO'!E:E,'[1]T.C. NO'!D:D)</f>
        <v>YEŞİM FENEMEN</v>
      </c>
      <c r="AB99" s="32" t="s">
        <v>362</v>
      </c>
      <c r="AC99" s="32">
        <v>160</v>
      </c>
      <c r="AD99" s="32">
        <v>60</v>
      </c>
      <c r="AE99" s="33"/>
      <c r="AF99" s="33" t="s">
        <v>728</v>
      </c>
      <c r="AG99" s="33" t="s">
        <v>210</v>
      </c>
      <c r="AH99" s="34">
        <v>0</v>
      </c>
    </row>
    <row r="100" spans="3:34" ht="15" customHeight="1" x14ac:dyDescent="0.25">
      <c r="C100" s="28" t="s">
        <v>30</v>
      </c>
      <c r="D100" s="29" t="s">
        <v>31</v>
      </c>
      <c r="E100" s="29" t="s">
        <v>525</v>
      </c>
      <c r="F100" s="29" t="s">
        <v>729</v>
      </c>
      <c r="G100" s="29" t="s">
        <v>730</v>
      </c>
      <c r="H100" s="29" t="s">
        <v>731</v>
      </c>
      <c r="I100" s="13" t="s">
        <v>732</v>
      </c>
      <c r="J100" s="13" t="s">
        <v>530</v>
      </c>
      <c r="K100" s="29" t="str">
        <f t="shared" si="1"/>
        <v>4 8121 2 2 1344022 06 07 58 0</v>
      </c>
      <c r="L100" s="30" t="s">
        <v>733</v>
      </c>
      <c r="M100" s="30" t="s">
        <v>734</v>
      </c>
      <c r="N100" s="30" t="s">
        <v>735</v>
      </c>
      <c r="O100" s="30"/>
      <c r="P100" s="23" t="str">
        <f>MID(Tablo2[[#This Row],[SGK NO]],10,7)</f>
        <v>1344022</v>
      </c>
      <c r="Q100" s="29" t="s">
        <v>55</v>
      </c>
      <c r="R100" s="31">
        <v>44673</v>
      </c>
      <c r="S100" s="31"/>
      <c r="T100" s="29">
        <v>1</v>
      </c>
      <c r="U100" s="31">
        <v>45873.606213911902</v>
      </c>
      <c r="V100" s="29" t="s">
        <v>284</v>
      </c>
      <c r="W100" s="29" t="str">
        <f>_xlfn.XLOOKUP(Tablo2[[#This Row],[MASKE UZMAN]],'[1]T.C. NO'!E:E,'[1]T.C. NO'!D:D)</f>
        <v xml:space="preserve">YUNUS ANIL </v>
      </c>
      <c r="X100" s="29" t="s">
        <v>285</v>
      </c>
      <c r="Y100" s="31">
        <v>45781.297294907272</v>
      </c>
      <c r="Z100" s="29" t="s">
        <v>126</v>
      </c>
      <c r="AA100" s="29" t="str">
        <f>_xlfn.XLOOKUP(Tablo2[[#This Row],[MASKE HEKİM]],'[1]T.C. NO'!E:E,'[1]T.C. NO'!D:D)</f>
        <v>SANCAR EMİNOĞLU</v>
      </c>
      <c r="AB100" s="32" t="s">
        <v>127</v>
      </c>
      <c r="AC100" s="32">
        <v>10</v>
      </c>
      <c r="AD100" s="32">
        <v>5</v>
      </c>
      <c r="AE100" s="33"/>
      <c r="AF100" s="33" t="s">
        <v>736</v>
      </c>
      <c r="AG100" s="33" t="s">
        <v>559</v>
      </c>
      <c r="AH100" s="34" t="s">
        <v>737</v>
      </c>
    </row>
    <row r="101" spans="3:34" ht="15" customHeight="1" x14ac:dyDescent="0.25">
      <c r="C101" s="28" t="s">
        <v>30</v>
      </c>
      <c r="D101" s="29" t="s">
        <v>31</v>
      </c>
      <c r="E101" s="29" t="s">
        <v>525</v>
      </c>
      <c r="F101" s="29" t="s">
        <v>738</v>
      </c>
      <c r="G101" s="29" t="s">
        <v>739</v>
      </c>
      <c r="H101" s="29" t="s">
        <v>740</v>
      </c>
      <c r="I101" s="13" t="s">
        <v>741</v>
      </c>
      <c r="J101" s="13" t="s">
        <v>530</v>
      </c>
      <c r="K101" s="29" t="str">
        <f t="shared" si="1"/>
        <v>4 8121 1 1 1421206 06 26 30 0</v>
      </c>
      <c r="L101" s="30" t="s">
        <v>742</v>
      </c>
      <c r="M101" s="30" t="s">
        <v>743</v>
      </c>
      <c r="N101" s="30" t="s">
        <v>744</v>
      </c>
      <c r="O101" s="30"/>
      <c r="P101" s="23" t="str">
        <f>MID(Tablo2[[#This Row],[SGK NO]],10,7)</f>
        <v>1421206</v>
      </c>
      <c r="Q101" s="29" t="s">
        <v>55</v>
      </c>
      <c r="R101" s="31">
        <v>44673</v>
      </c>
      <c r="S101" s="31"/>
      <c r="T101" s="29">
        <v>7</v>
      </c>
      <c r="U101" s="31">
        <v>45723.41363813635</v>
      </c>
      <c r="V101" s="29" t="s">
        <v>335</v>
      </c>
      <c r="W101" s="29" t="str">
        <f>_xlfn.XLOOKUP(Tablo2[[#This Row],[MASKE UZMAN]],'[1]T.C. NO'!E:E,'[1]T.C. NO'!D:D)</f>
        <v>HÜSEYİN İLHAN</v>
      </c>
      <c r="X101" s="29" t="s">
        <v>336</v>
      </c>
      <c r="Y101" s="31">
        <v>45781.296002534684</v>
      </c>
      <c r="Z101" s="29" t="s">
        <v>126</v>
      </c>
      <c r="AA101" s="29" t="str">
        <f>_xlfn.XLOOKUP(Tablo2[[#This Row],[MASKE HEKİM]],'[1]T.C. NO'!E:E,'[1]T.C. NO'!D:D)</f>
        <v>SANCAR EMİNOĞLU</v>
      </c>
      <c r="AB101" s="32" t="s">
        <v>127</v>
      </c>
      <c r="AC101" s="32">
        <v>70</v>
      </c>
      <c r="AD101" s="32">
        <v>35</v>
      </c>
      <c r="AE101" s="33"/>
      <c r="AF101" s="45" t="s">
        <v>745</v>
      </c>
      <c r="AG101" s="45" t="s">
        <v>420</v>
      </c>
      <c r="AH101" s="34" t="s">
        <v>551</v>
      </c>
    </row>
    <row r="102" spans="3:34" ht="15" customHeight="1" x14ac:dyDescent="0.25">
      <c r="C102" s="28" t="s">
        <v>30</v>
      </c>
      <c r="D102" s="29" t="s">
        <v>31</v>
      </c>
      <c r="E102" s="29" t="s">
        <v>32</v>
      </c>
      <c r="F102" s="29" t="s">
        <v>560</v>
      </c>
      <c r="G102" s="29" t="s">
        <v>746</v>
      </c>
      <c r="H102" s="29" t="s">
        <v>747</v>
      </c>
      <c r="I102" s="13" t="s">
        <v>748</v>
      </c>
      <c r="J102" s="13" t="s">
        <v>564</v>
      </c>
      <c r="K102" s="29" t="str">
        <f t="shared" si="1"/>
        <v>2 8542 2 2 0133860 06 07 68 0</v>
      </c>
      <c r="L102" s="30" t="s">
        <v>565</v>
      </c>
      <c r="M102" s="30" t="s">
        <v>566</v>
      </c>
      <c r="N102" s="30" t="s">
        <v>567</v>
      </c>
      <c r="O102" s="30"/>
      <c r="P102" s="23" t="str">
        <f>MID(Tablo2[[#This Row],[SGK NO]],10,7)</f>
        <v>0133860</v>
      </c>
      <c r="Q102" s="29" t="s">
        <v>55</v>
      </c>
      <c r="R102" s="31">
        <v>45015.589179976843</v>
      </c>
      <c r="S102" s="31"/>
      <c r="T102" s="29" t="s">
        <v>571</v>
      </c>
      <c r="U102" s="31">
        <v>45664.441846215166</v>
      </c>
      <c r="V102" s="29" t="s">
        <v>568</v>
      </c>
      <c r="W102" s="29" t="str">
        <f>_xlfn.XLOOKUP(Tablo2[[#This Row],[MASKE UZMAN]],'[1]T.C. NO'!E:E,'[1]T.C. NO'!D:D)</f>
        <v>EMRE ÖZ</v>
      </c>
      <c r="X102" s="29" t="s">
        <v>569</v>
      </c>
      <c r="Y102" s="31" t="e">
        <v>#N/A</v>
      </c>
      <c r="Z102" s="29" t="s">
        <v>411</v>
      </c>
      <c r="AA102" s="29" t="e">
        <f>_xlfn.XLOOKUP(Tablo2[[#This Row],[MASKE HEKİM]],'[1]T.C. NO'!E:E,'[1]T.C. NO'!D:D)</f>
        <v>#N/A</v>
      </c>
      <c r="AB102" s="32" t="e">
        <v>#N/A</v>
      </c>
      <c r="AC102" s="36" t="s">
        <v>571</v>
      </c>
      <c r="AD102" s="36" t="s">
        <v>411</v>
      </c>
      <c r="AE102" s="33"/>
      <c r="AF102" s="33" t="s">
        <v>570</v>
      </c>
      <c r="AG102" s="33" t="s">
        <v>47</v>
      </c>
      <c r="AH102" s="34">
        <v>0</v>
      </c>
    </row>
    <row r="103" spans="3:34" ht="15" customHeight="1" x14ac:dyDescent="0.25">
      <c r="C103" s="28" t="s">
        <v>30</v>
      </c>
      <c r="D103" s="29" t="s">
        <v>31</v>
      </c>
      <c r="E103" s="29" t="s">
        <v>32</v>
      </c>
      <c r="F103" s="29" t="s">
        <v>560</v>
      </c>
      <c r="G103" s="29" t="s">
        <v>749</v>
      </c>
      <c r="H103" s="29" t="s">
        <v>750</v>
      </c>
      <c r="I103" s="13" t="s">
        <v>751</v>
      </c>
      <c r="J103" s="13" t="s">
        <v>564</v>
      </c>
      <c r="K103" s="29" t="str">
        <f t="shared" si="1"/>
        <v>2 8542 2 2 0133860 06 07 68 0</v>
      </c>
      <c r="L103" s="30" t="s">
        <v>565</v>
      </c>
      <c r="M103" s="30" t="s">
        <v>566</v>
      </c>
      <c r="N103" s="30" t="s">
        <v>567</v>
      </c>
      <c r="O103" s="30"/>
      <c r="P103" s="23" t="str">
        <f>MID(Tablo2[[#This Row],[SGK NO]],10,7)</f>
        <v>0133860</v>
      </c>
      <c r="Q103" s="29" t="s">
        <v>55</v>
      </c>
      <c r="R103" s="31">
        <v>45015.589179976843</v>
      </c>
      <c r="S103" s="31"/>
      <c r="T103" s="29" t="s">
        <v>571</v>
      </c>
      <c r="U103" s="31">
        <v>45664.441846215166</v>
      </c>
      <c r="V103" s="29" t="s">
        <v>568</v>
      </c>
      <c r="W103" s="29" t="str">
        <f>_xlfn.XLOOKUP(Tablo2[[#This Row],[MASKE UZMAN]],'[1]T.C. NO'!E:E,'[1]T.C. NO'!D:D)</f>
        <v>EMRE ÖZ</v>
      </c>
      <c r="X103" s="29" t="s">
        <v>569</v>
      </c>
      <c r="Y103" s="31" t="e">
        <v>#N/A</v>
      </c>
      <c r="Z103" s="29" t="s">
        <v>411</v>
      </c>
      <c r="AA103" s="29" t="e">
        <f>_xlfn.XLOOKUP(Tablo2[[#This Row],[MASKE HEKİM]],'[1]T.C. NO'!E:E,'[1]T.C. NO'!D:D)</f>
        <v>#N/A</v>
      </c>
      <c r="AB103" s="32" t="e">
        <v>#N/A</v>
      </c>
      <c r="AC103" s="36" t="s">
        <v>571</v>
      </c>
      <c r="AD103" s="36" t="s">
        <v>411</v>
      </c>
      <c r="AE103" s="33"/>
      <c r="AF103" s="33" t="s">
        <v>570</v>
      </c>
      <c r="AG103" s="33" t="s">
        <v>47</v>
      </c>
      <c r="AH103" s="34">
        <v>0</v>
      </c>
    </row>
    <row r="104" spans="3:34" ht="15" customHeight="1" x14ac:dyDescent="0.25">
      <c r="C104" s="28" t="s">
        <v>303</v>
      </c>
      <c r="D104" s="29" t="s">
        <v>752</v>
      </c>
      <c r="E104" s="29" t="s">
        <v>507</v>
      </c>
      <c r="F104" s="29" t="s">
        <v>753</v>
      </c>
      <c r="G104" s="29" t="s">
        <v>754</v>
      </c>
      <c r="H104" s="29" t="s">
        <v>755</v>
      </c>
      <c r="I104" s="13" t="s">
        <v>756</v>
      </c>
      <c r="J104" s="13" t="s">
        <v>317</v>
      </c>
      <c r="K104" s="29" t="str">
        <f t="shared" si="1"/>
        <v>4 8001 1 1 1035318 71 01 01 0</v>
      </c>
      <c r="L104" s="30" t="s">
        <v>757</v>
      </c>
      <c r="M104" s="30">
        <v>39751060</v>
      </c>
      <c r="N104" s="30">
        <v>33472841</v>
      </c>
      <c r="O104" s="30"/>
      <c r="P104" s="23" t="str">
        <f>MID(Tablo2[[#This Row],[SGK NO]],10,7)</f>
        <v>1035318</v>
      </c>
      <c r="Q104" s="29" t="s">
        <v>41</v>
      </c>
      <c r="R104" s="31">
        <v>44686</v>
      </c>
      <c r="S104" s="31"/>
      <c r="T104" s="29">
        <v>7</v>
      </c>
      <c r="U104" s="31">
        <v>45841.733678055461</v>
      </c>
      <c r="V104" s="29" t="s">
        <v>557</v>
      </c>
      <c r="W104" s="29" t="str">
        <f>_xlfn.XLOOKUP(Tablo2[[#This Row],[MASKE UZMAN]],'[1]T.C. NO'!E:E,'[1]T.C. NO'!D:D)</f>
        <v>MEHMET ALİ ULUER</v>
      </c>
      <c r="X104" s="29" t="s">
        <v>558</v>
      </c>
      <c r="Y104" s="31">
        <v>45712.590562037192</v>
      </c>
      <c r="Z104" s="29" t="s">
        <v>368</v>
      </c>
      <c r="AA104" s="29" t="str">
        <f>_xlfn.XLOOKUP(Tablo2[[#This Row],[MASKE HEKİM]],'[1]T.C. NO'!E:E,'[1]T.C. NO'!D:D)</f>
        <v>MEHMET ALİ CAN ÖZTÜRK</v>
      </c>
      <c r="AB104" s="32" t="s">
        <v>369</v>
      </c>
      <c r="AC104" s="32">
        <v>140</v>
      </c>
      <c r="AD104" s="32">
        <v>70</v>
      </c>
      <c r="AE104" s="33"/>
      <c r="AF104" s="41" t="s">
        <v>758</v>
      </c>
      <c r="AG104" s="45" t="s">
        <v>752</v>
      </c>
      <c r="AH104" s="34" t="s">
        <v>759</v>
      </c>
    </row>
    <row r="105" spans="3:34" ht="15" customHeight="1" x14ac:dyDescent="0.25">
      <c r="C105" s="28" t="s">
        <v>303</v>
      </c>
      <c r="D105" s="29" t="s">
        <v>31</v>
      </c>
      <c r="E105" s="29" t="s">
        <v>200</v>
      </c>
      <c r="F105" s="29" t="s">
        <v>313</v>
      </c>
      <c r="G105" s="29" t="s">
        <v>313</v>
      </c>
      <c r="H105" s="29" t="s">
        <v>760</v>
      </c>
      <c r="I105" s="13" t="s">
        <v>761</v>
      </c>
      <c r="J105" s="30" t="s">
        <v>317</v>
      </c>
      <c r="K105" s="29" t="str">
        <f t="shared" si="1"/>
        <v>4 8001 1 1 1420733 06 28 42 0</v>
      </c>
      <c r="L105" s="30" t="s">
        <v>762</v>
      </c>
      <c r="M105" s="30">
        <v>39.953189999999999</v>
      </c>
      <c r="N105" s="30">
        <v>32.698950000000004</v>
      </c>
      <c r="O105" s="30"/>
      <c r="P105" s="23" t="str">
        <f>MID(Tablo2[[#This Row],[SGK NO]],10,7)</f>
        <v>1420733</v>
      </c>
      <c r="Q105" s="29" t="s">
        <v>41</v>
      </c>
      <c r="R105" s="31">
        <v>44686</v>
      </c>
      <c r="S105" s="31"/>
      <c r="T105" s="29">
        <v>3</v>
      </c>
      <c r="U105" s="31">
        <v>45709.953972175717</v>
      </c>
      <c r="V105" s="29" t="s">
        <v>319</v>
      </c>
      <c r="W105" s="29" t="str">
        <f>_xlfn.XLOOKUP(Tablo2[[#This Row],[MASKE UZMAN]],'[1]T.C. NO'!E:E,'[1]T.C. NO'!D:D)</f>
        <v>HALİL DEMİRATA</v>
      </c>
      <c r="X105" s="29" t="s">
        <v>320</v>
      </c>
      <c r="Y105" s="31">
        <v>45044.664155798499</v>
      </c>
      <c r="Z105" s="29" t="s">
        <v>174</v>
      </c>
      <c r="AA105" s="29" t="str">
        <f>_xlfn.XLOOKUP(Tablo2[[#This Row],[MASKE HEKİM]],'[1]T.C. NO'!E:E,'[1]T.C. NO'!D:D)</f>
        <v>VEDAT EMİNOĞLU</v>
      </c>
      <c r="AB105" s="32" t="s">
        <v>175</v>
      </c>
      <c r="AC105" s="32">
        <v>60</v>
      </c>
      <c r="AD105" s="32">
        <v>40</v>
      </c>
      <c r="AE105" s="33"/>
      <c r="AF105" s="45" t="s">
        <v>763</v>
      </c>
      <c r="AG105" s="33" t="s">
        <v>61</v>
      </c>
      <c r="AH105" s="34">
        <v>0</v>
      </c>
    </row>
    <row r="106" spans="3:34" ht="15" customHeight="1" x14ac:dyDescent="0.25">
      <c r="C106" s="28" t="s">
        <v>30</v>
      </c>
      <c r="D106" s="29" t="s">
        <v>31</v>
      </c>
      <c r="E106" s="29" t="s">
        <v>32</v>
      </c>
      <c r="F106" s="29" t="s">
        <v>560</v>
      </c>
      <c r="G106" s="29" t="s">
        <v>764</v>
      </c>
      <c r="H106" s="29" t="s">
        <v>765</v>
      </c>
      <c r="I106" s="13" t="s">
        <v>766</v>
      </c>
      <c r="J106" s="13" t="s">
        <v>564</v>
      </c>
      <c r="K106" s="29" t="str">
        <f t="shared" si="1"/>
        <v>2 8542 2 2 0133860 06 07 68 0</v>
      </c>
      <c r="L106" s="30" t="s">
        <v>565</v>
      </c>
      <c r="M106" s="30" t="s">
        <v>566</v>
      </c>
      <c r="N106" s="30" t="s">
        <v>567</v>
      </c>
      <c r="O106" s="30"/>
      <c r="P106" s="23" t="str">
        <f>MID(Tablo2[[#This Row],[SGK NO]],10,7)</f>
        <v>0133860</v>
      </c>
      <c r="Q106" s="29" t="s">
        <v>55</v>
      </c>
      <c r="R106" s="31">
        <v>45015.589179976843</v>
      </c>
      <c r="S106" s="31"/>
      <c r="T106" s="29" t="s">
        <v>571</v>
      </c>
      <c r="U106" s="31">
        <v>45664.441846215166</v>
      </c>
      <c r="V106" s="29" t="s">
        <v>568</v>
      </c>
      <c r="W106" s="29" t="str">
        <f>_xlfn.XLOOKUP(Tablo2[[#This Row],[MASKE UZMAN]],'[1]T.C. NO'!E:E,'[1]T.C. NO'!D:D)</f>
        <v>EMRE ÖZ</v>
      </c>
      <c r="X106" s="29" t="s">
        <v>569</v>
      </c>
      <c r="Y106" s="31" t="e">
        <v>#N/A</v>
      </c>
      <c r="Z106" s="29" t="s">
        <v>411</v>
      </c>
      <c r="AA106" s="29" t="e">
        <f>_xlfn.XLOOKUP(Tablo2[[#This Row],[MASKE HEKİM]],'[1]T.C. NO'!E:E,'[1]T.C. NO'!D:D)</f>
        <v>#N/A</v>
      </c>
      <c r="AB106" s="32" t="e">
        <v>#N/A</v>
      </c>
      <c r="AC106" s="36" t="s">
        <v>571</v>
      </c>
      <c r="AD106" s="36" t="s">
        <v>411</v>
      </c>
      <c r="AE106" s="33"/>
      <c r="AF106" s="33" t="s">
        <v>570</v>
      </c>
      <c r="AG106" s="33" t="s">
        <v>47</v>
      </c>
      <c r="AH106" s="34">
        <v>0</v>
      </c>
    </row>
    <row r="107" spans="3:34" ht="15" customHeight="1" x14ac:dyDescent="0.25">
      <c r="C107" s="28" t="s">
        <v>30</v>
      </c>
      <c r="D107" s="29" t="s">
        <v>31</v>
      </c>
      <c r="E107" s="29" t="s">
        <v>32</v>
      </c>
      <c r="F107" s="29" t="s">
        <v>560</v>
      </c>
      <c r="G107" s="29" t="s">
        <v>767</v>
      </c>
      <c r="H107" s="29" t="s">
        <v>768</v>
      </c>
      <c r="I107" s="13" t="s">
        <v>769</v>
      </c>
      <c r="J107" s="13" t="s">
        <v>564</v>
      </c>
      <c r="K107" s="29" t="str">
        <f t="shared" si="1"/>
        <v>2 8542 2 2 0133860 06 07 68 0</v>
      </c>
      <c r="L107" s="30" t="s">
        <v>565</v>
      </c>
      <c r="M107" s="30" t="s">
        <v>566</v>
      </c>
      <c r="N107" s="30" t="s">
        <v>567</v>
      </c>
      <c r="O107" s="30"/>
      <c r="P107" s="23" t="str">
        <f>MID(Tablo2[[#This Row],[SGK NO]],10,7)</f>
        <v>0133860</v>
      </c>
      <c r="Q107" s="29" t="s">
        <v>55</v>
      </c>
      <c r="R107" s="31">
        <v>45015.589179976843</v>
      </c>
      <c r="S107" s="31"/>
      <c r="T107" s="29" t="s">
        <v>571</v>
      </c>
      <c r="U107" s="31">
        <v>45664.441846215166</v>
      </c>
      <c r="V107" s="29" t="s">
        <v>568</v>
      </c>
      <c r="W107" s="29" t="str">
        <f>_xlfn.XLOOKUP(Tablo2[[#This Row],[MASKE UZMAN]],'[1]T.C. NO'!E:E,'[1]T.C. NO'!D:D)</f>
        <v>EMRE ÖZ</v>
      </c>
      <c r="X107" s="29" t="s">
        <v>569</v>
      </c>
      <c r="Y107" s="31" t="e">
        <v>#N/A</v>
      </c>
      <c r="Z107" s="29" t="s">
        <v>411</v>
      </c>
      <c r="AA107" s="29" t="e">
        <f>_xlfn.XLOOKUP(Tablo2[[#This Row],[MASKE HEKİM]],'[1]T.C. NO'!E:E,'[1]T.C. NO'!D:D)</f>
        <v>#N/A</v>
      </c>
      <c r="AB107" s="32" t="e">
        <v>#N/A</v>
      </c>
      <c r="AC107" s="36" t="s">
        <v>571</v>
      </c>
      <c r="AD107" s="36" t="s">
        <v>411</v>
      </c>
      <c r="AE107" s="33"/>
      <c r="AF107" s="33" t="s">
        <v>570</v>
      </c>
      <c r="AG107" s="33" t="s">
        <v>47</v>
      </c>
      <c r="AH107" s="34">
        <v>0</v>
      </c>
    </row>
    <row r="108" spans="3:34" ht="15" customHeight="1" x14ac:dyDescent="0.25">
      <c r="C108" s="28" t="s">
        <v>30</v>
      </c>
      <c r="D108" s="29" t="s">
        <v>31</v>
      </c>
      <c r="E108" s="29" t="s">
        <v>32</v>
      </c>
      <c r="F108" s="29" t="s">
        <v>560</v>
      </c>
      <c r="G108" s="29" t="s">
        <v>770</v>
      </c>
      <c r="H108" s="29" t="s">
        <v>771</v>
      </c>
      <c r="I108" s="13" t="s">
        <v>772</v>
      </c>
      <c r="J108" s="13" t="s">
        <v>564</v>
      </c>
      <c r="K108" s="29" t="str">
        <f t="shared" si="1"/>
        <v>2 8542 2 2 0133860 06 07 68 0</v>
      </c>
      <c r="L108" s="30" t="s">
        <v>565</v>
      </c>
      <c r="M108" s="30" t="s">
        <v>566</v>
      </c>
      <c r="N108" s="30" t="s">
        <v>567</v>
      </c>
      <c r="O108" s="30"/>
      <c r="P108" s="23" t="str">
        <f>MID(Tablo2[[#This Row],[SGK NO]],10,7)</f>
        <v>0133860</v>
      </c>
      <c r="Q108" s="29" t="s">
        <v>55</v>
      </c>
      <c r="R108" s="31">
        <v>45015.589179976843</v>
      </c>
      <c r="S108" s="31"/>
      <c r="T108" s="29" t="s">
        <v>571</v>
      </c>
      <c r="U108" s="31">
        <v>45664.441846215166</v>
      </c>
      <c r="V108" s="29" t="s">
        <v>568</v>
      </c>
      <c r="W108" s="29" t="str">
        <f>_xlfn.XLOOKUP(Tablo2[[#This Row],[MASKE UZMAN]],'[1]T.C. NO'!E:E,'[1]T.C. NO'!D:D)</f>
        <v>EMRE ÖZ</v>
      </c>
      <c r="X108" s="29" t="s">
        <v>569</v>
      </c>
      <c r="Y108" s="31" t="e">
        <v>#N/A</v>
      </c>
      <c r="Z108" s="29" t="s">
        <v>411</v>
      </c>
      <c r="AA108" s="29" t="e">
        <f>_xlfn.XLOOKUP(Tablo2[[#This Row],[MASKE HEKİM]],'[1]T.C. NO'!E:E,'[1]T.C. NO'!D:D)</f>
        <v>#N/A</v>
      </c>
      <c r="AB108" s="32" t="e">
        <v>#N/A</v>
      </c>
      <c r="AC108" s="29" t="s">
        <v>571</v>
      </c>
      <c r="AD108" s="29" t="s">
        <v>411</v>
      </c>
      <c r="AE108" s="33"/>
      <c r="AF108" s="33" t="s">
        <v>570</v>
      </c>
      <c r="AG108" s="33" t="s">
        <v>47</v>
      </c>
      <c r="AH108" s="34">
        <v>0</v>
      </c>
    </row>
    <row r="109" spans="3:34" ht="15" customHeight="1" x14ac:dyDescent="0.25">
      <c r="C109" s="28" t="s">
        <v>30</v>
      </c>
      <c r="D109" s="29" t="s">
        <v>31</v>
      </c>
      <c r="E109" s="29" t="s">
        <v>32</v>
      </c>
      <c r="F109" s="29" t="s">
        <v>560</v>
      </c>
      <c r="G109" s="29" t="s">
        <v>773</v>
      </c>
      <c r="H109" s="29" t="s">
        <v>774</v>
      </c>
      <c r="I109" s="13" t="s">
        <v>775</v>
      </c>
      <c r="J109" s="13" t="s">
        <v>564</v>
      </c>
      <c r="K109" s="29" t="str">
        <f t="shared" si="1"/>
        <v>2 8542 2 2 0133860 06 07 68 0</v>
      </c>
      <c r="L109" s="30" t="s">
        <v>565</v>
      </c>
      <c r="M109" s="30" t="s">
        <v>566</v>
      </c>
      <c r="N109" s="30" t="s">
        <v>567</v>
      </c>
      <c r="O109" s="30"/>
      <c r="P109" s="23" t="str">
        <f>MID(Tablo2[[#This Row],[SGK NO]],10,7)</f>
        <v>0133860</v>
      </c>
      <c r="Q109" s="29" t="s">
        <v>55</v>
      </c>
      <c r="R109" s="31">
        <v>45015.589179976843</v>
      </c>
      <c r="S109" s="42"/>
      <c r="T109" s="33" t="s">
        <v>571</v>
      </c>
      <c r="U109" s="31">
        <v>45664.441846215166</v>
      </c>
      <c r="V109" s="29" t="s">
        <v>568</v>
      </c>
      <c r="W109" s="29" t="str">
        <f>_xlfn.XLOOKUP(Tablo2[[#This Row],[MASKE UZMAN]],'[1]T.C. NO'!E:E,'[1]T.C. NO'!D:D)</f>
        <v>EMRE ÖZ</v>
      </c>
      <c r="X109" s="29" t="s">
        <v>569</v>
      </c>
      <c r="Y109" s="31" t="e">
        <v>#N/A</v>
      </c>
      <c r="Z109" s="29" t="s">
        <v>411</v>
      </c>
      <c r="AA109" s="29" t="e">
        <f>_xlfn.XLOOKUP(Tablo2[[#This Row],[MASKE HEKİM]],'[1]T.C. NO'!E:E,'[1]T.C. NO'!D:D)</f>
        <v>#N/A</v>
      </c>
      <c r="AB109" s="32" t="e">
        <v>#N/A</v>
      </c>
      <c r="AC109" s="33" t="s">
        <v>571</v>
      </c>
      <c r="AD109" s="29" t="s">
        <v>411</v>
      </c>
      <c r="AE109" s="33"/>
      <c r="AF109" s="33" t="s">
        <v>570</v>
      </c>
      <c r="AG109" s="33" t="s">
        <v>47</v>
      </c>
      <c r="AH109" s="34">
        <v>0</v>
      </c>
    </row>
    <row r="110" spans="3:34" ht="15" customHeight="1" x14ac:dyDescent="0.25">
      <c r="C110" s="28" t="s">
        <v>30</v>
      </c>
      <c r="D110" s="29" t="s">
        <v>31</v>
      </c>
      <c r="E110" s="29" t="s">
        <v>32</v>
      </c>
      <c r="F110" s="29" t="s">
        <v>560</v>
      </c>
      <c r="G110" s="29" t="s">
        <v>776</v>
      </c>
      <c r="H110" s="29" t="s">
        <v>777</v>
      </c>
      <c r="I110" s="13" t="s">
        <v>778</v>
      </c>
      <c r="J110" s="13" t="s">
        <v>564</v>
      </c>
      <c r="K110" s="29" t="str">
        <f t="shared" si="1"/>
        <v>2 8542 2 2 0133860 06 07 68 0</v>
      </c>
      <c r="L110" s="30" t="s">
        <v>565</v>
      </c>
      <c r="M110" s="30" t="s">
        <v>566</v>
      </c>
      <c r="N110" s="30" t="s">
        <v>567</v>
      </c>
      <c r="O110" s="30"/>
      <c r="P110" s="23" t="str">
        <f>MID(Tablo2[[#This Row],[SGK NO]],10,7)</f>
        <v>0133860</v>
      </c>
      <c r="Q110" s="29" t="s">
        <v>55</v>
      </c>
      <c r="R110" s="31">
        <v>45015.589179976843</v>
      </c>
      <c r="S110" s="42"/>
      <c r="T110" s="33" t="s">
        <v>571</v>
      </c>
      <c r="U110" s="31">
        <v>45664.441846215166</v>
      </c>
      <c r="V110" s="29" t="s">
        <v>568</v>
      </c>
      <c r="W110" s="29" t="str">
        <f>_xlfn.XLOOKUP(Tablo2[[#This Row],[MASKE UZMAN]],'[1]T.C. NO'!E:E,'[1]T.C. NO'!D:D)</f>
        <v>EMRE ÖZ</v>
      </c>
      <c r="X110" s="29" t="s">
        <v>569</v>
      </c>
      <c r="Y110" s="31" t="e">
        <v>#N/A</v>
      </c>
      <c r="Z110" s="29" t="s">
        <v>411</v>
      </c>
      <c r="AA110" s="29" t="e">
        <f>_xlfn.XLOOKUP(Tablo2[[#This Row],[MASKE HEKİM]],'[1]T.C. NO'!E:E,'[1]T.C. NO'!D:D)</f>
        <v>#N/A</v>
      </c>
      <c r="AB110" s="32" t="e">
        <v>#N/A</v>
      </c>
      <c r="AC110" s="33" t="s">
        <v>571</v>
      </c>
      <c r="AD110" s="29" t="s">
        <v>411</v>
      </c>
      <c r="AE110" s="33"/>
      <c r="AF110" s="33" t="s">
        <v>570</v>
      </c>
      <c r="AG110" s="33" t="s">
        <v>47</v>
      </c>
      <c r="AH110" s="34">
        <v>0</v>
      </c>
    </row>
    <row r="111" spans="3:34" ht="15" customHeight="1" x14ac:dyDescent="0.25">
      <c r="C111" s="28" t="s">
        <v>30</v>
      </c>
      <c r="D111" s="29" t="s">
        <v>31</v>
      </c>
      <c r="E111" s="29" t="s">
        <v>32</v>
      </c>
      <c r="F111" s="29" t="s">
        <v>560</v>
      </c>
      <c r="G111" s="29" t="s">
        <v>779</v>
      </c>
      <c r="H111" s="29" t="s">
        <v>780</v>
      </c>
      <c r="I111" s="13" t="s">
        <v>781</v>
      </c>
      <c r="J111" s="13" t="s">
        <v>564</v>
      </c>
      <c r="K111" s="29" t="str">
        <f t="shared" si="1"/>
        <v>2 8542 2 2 0133860 06 07 68 0</v>
      </c>
      <c r="L111" s="30" t="s">
        <v>565</v>
      </c>
      <c r="M111" s="30" t="s">
        <v>566</v>
      </c>
      <c r="N111" s="30" t="s">
        <v>567</v>
      </c>
      <c r="O111" s="30"/>
      <c r="P111" s="23" t="str">
        <f>MID(Tablo2[[#This Row],[SGK NO]],10,7)</f>
        <v>0133860</v>
      </c>
      <c r="Q111" s="29" t="s">
        <v>55</v>
      </c>
      <c r="R111" s="31">
        <v>45015.589179976843</v>
      </c>
      <c r="S111" s="42"/>
      <c r="T111" s="33" t="s">
        <v>571</v>
      </c>
      <c r="U111" s="31">
        <v>45664.441846215166</v>
      </c>
      <c r="V111" s="29" t="s">
        <v>568</v>
      </c>
      <c r="W111" s="29" t="str">
        <f>_xlfn.XLOOKUP(Tablo2[[#This Row],[MASKE UZMAN]],'[1]T.C. NO'!E:E,'[1]T.C. NO'!D:D)</f>
        <v>EMRE ÖZ</v>
      </c>
      <c r="X111" s="29" t="s">
        <v>569</v>
      </c>
      <c r="Y111" s="31" t="e">
        <v>#N/A</v>
      </c>
      <c r="Z111" s="29" t="s">
        <v>411</v>
      </c>
      <c r="AA111" s="29" t="e">
        <f>_xlfn.XLOOKUP(Tablo2[[#This Row],[MASKE HEKİM]],'[1]T.C. NO'!E:E,'[1]T.C. NO'!D:D)</f>
        <v>#N/A</v>
      </c>
      <c r="AB111" s="32" t="e">
        <v>#N/A</v>
      </c>
      <c r="AC111" s="33" t="s">
        <v>571</v>
      </c>
      <c r="AD111" s="29" t="s">
        <v>411</v>
      </c>
      <c r="AE111" s="33"/>
      <c r="AF111" s="33" t="s">
        <v>570</v>
      </c>
      <c r="AG111" s="33" t="s">
        <v>47</v>
      </c>
      <c r="AH111" s="34">
        <v>0</v>
      </c>
    </row>
    <row r="112" spans="3:34" ht="15" customHeight="1" x14ac:dyDescent="0.25">
      <c r="C112" s="28" t="s">
        <v>30</v>
      </c>
      <c r="D112" s="29" t="s">
        <v>31</v>
      </c>
      <c r="E112" s="29" t="s">
        <v>32</v>
      </c>
      <c r="F112" s="29" t="s">
        <v>560</v>
      </c>
      <c r="G112" s="29" t="s">
        <v>782</v>
      </c>
      <c r="H112" s="29" t="s">
        <v>783</v>
      </c>
      <c r="I112" s="13" t="s">
        <v>784</v>
      </c>
      <c r="J112" s="13" t="s">
        <v>564</v>
      </c>
      <c r="K112" s="29" t="str">
        <f t="shared" si="1"/>
        <v>2 8542 2 2 0133860 06 07 68 0</v>
      </c>
      <c r="L112" s="30" t="s">
        <v>565</v>
      </c>
      <c r="M112" s="30" t="s">
        <v>566</v>
      </c>
      <c r="N112" s="30" t="s">
        <v>567</v>
      </c>
      <c r="O112" s="30"/>
      <c r="P112" s="23" t="str">
        <f>MID(Tablo2[[#This Row],[SGK NO]],10,7)</f>
        <v>0133860</v>
      </c>
      <c r="Q112" s="29" t="s">
        <v>55</v>
      </c>
      <c r="R112" s="31">
        <v>45015.589179976843</v>
      </c>
      <c r="S112" s="42"/>
      <c r="T112" s="33" t="s">
        <v>571</v>
      </c>
      <c r="U112" s="31">
        <v>45664.441846215166</v>
      </c>
      <c r="V112" s="29" t="s">
        <v>568</v>
      </c>
      <c r="W112" s="29" t="str">
        <f>_xlfn.XLOOKUP(Tablo2[[#This Row],[MASKE UZMAN]],'[1]T.C. NO'!E:E,'[1]T.C. NO'!D:D)</f>
        <v>EMRE ÖZ</v>
      </c>
      <c r="X112" s="29" t="s">
        <v>569</v>
      </c>
      <c r="Y112" s="31" t="e">
        <v>#N/A</v>
      </c>
      <c r="Z112" s="29" t="s">
        <v>411</v>
      </c>
      <c r="AA112" s="29" t="e">
        <f>_xlfn.XLOOKUP(Tablo2[[#This Row],[MASKE HEKİM]],'[1]T.C. NO'!E:E,'[1]T.C. NO'!D:D)</f>
        <v>#N/A</v>
      </c>
      <c r="AB112" s="32" t="e">
        <v>#N/A</v>
      </c>
      <c r="AC112" s="33" t="s">
        <v>571</v>
      </c>
      <c r="AD112" s="29" t="s">
        <v>411</v>
      </c>
      <c r="AE112" s="33"/>
      <c r="AF112" s="33" t="s">
        <v>570</v>
      </c>
      <c r="AG112" s="33" t="s">
        <v>47</v>
      </c>
      <c r="AH112" s="34">
        <v>0</v>
      </c>
    </row>
    <row r="113" spans="3:34" ht="15" customHeight="1" x14ac:dyDescent="0.25">
      <c r="C113" s="28" t="s">
        <v>30</v>
      </c>
      <c r="D113" s="29" t="s">
        <v>31</v>
      </c>
      <c r="E113" s="29" t="s">
        <v>32</v>
      </c>
      <c r="F113" s="29" t="s">
        <v>560</v>
      </c>
      <c r="G113" s="29" t="s">
        <v>785</v>
      </c>
      <c r="H113" s="29" t="s">
        <v>786</v>
      </c>
      <c r="I113" s="13" t="s">
        <v>787</v>
      </c>
      <c r="J113" s="13" t="s">
        <v>564</v>
      </c>
      <c r="K113" s="29" t="str">
        <f t="shared" si="1"/>
        <v>2 8542 2 2 0133860 06 07 68 0</v>
      </c>
      <c r="L113" s="30" t="s">
        <v>565</v>
      </c>
      <c r="M113" s="30" t="s">
        <v>566</v>
      </c>
      <c r="N113" s="30" t="s">
        <v>567</v>
      </c>
      <c r="O113" s="30"/>
      <c r="P113" s="23" t="str">
        <f>MID(Tablo2[[#This Row],[SGK NO]],10,7)</f>
        <v>0133860</v>
      </c>
      <c r="Q113" s="29" t="s">
        <v>55</v>
      </c>
      <c r="R113" s="31">
        <v>45015.589179976843</v>
      </c>
      <c r="S113" s="42"/>
      <c r="T113" s="33" t="s">
        <v>571</v>
      </c>
      <c r="U113" s="31">
        <v>45664.441846215166</v>
      </c>
      <c r="V113" s="29" t="s">
        <v>568</v>
      </c>
      <c r="W113" s="29" t="str">
        <f>_xlfn.XLOOKUP(Tablo2[[#This Row],[MASKE UZMAN]],'[1]T.C. NO'!E:E,'[1]T.C. NO'!D:D)</f>
        <v>EMRE ÖZ</v>
      </c>
      <c r="X113" s="29" t="s">
        <v>569</v>
      </c>
      <c r="Y113" s="31" t="e">
        <v>#N/A</v>
      </c>
      <c r="Z113" s="29" t="s">
        <v>411</v>
      </c>
      <c r="AA113" s="29" t="e">
        <f>_xlfn.XLOOKUP(Tablo2[[#This Row],[MASKE HEKİM]],'[1]T.C. NO'!E:E,'[1]T.C. NO'!D:D)</f>
        <v>#N/A</v>
      </c>
      <c r="AB113" s="32" t="e">
        <v>#N/A</v>
      </c>
      <c r="AC113" s="33" t="s">
        <v>571</v>
      </c>
      <c r="AD113" s="29" t="s">
        <v>411</v>
      </c>
      <c r="AE113" s="33"/>
      <c r="AF113" s="33" t="s">
        <v>570</v>
      </c>
      <c r="AG113" s="33" t="s">
        <v>47</v>
      </c>
      <c r="AH113" s="34">
        <v>0</v>
      </c>
    </row>
    <row r="114" spans="3:34" ht="15" customHeight="1" x14ac:dyDescent="0.25">
      <c r="C114" s="28" t="s">
        <v>30</v>
      </c>
      <c r="D114" s="29" t="s">
        <v>31</v>
      </c>
      <c r="E114" s="29" t="s">
        <v>32</v>
      </c>
      <c r="F114" s="29" t="s">
        <v>560</v>
      </c>
      <c r="G114" s="29" t="s">
        <v>788</v>
      </c>
      <c r="H114" s="29" t="s">
        <v>789</v>
      </c>
      <c r="I114" s="13" t="s">
        <v>790</v>
      </c>
      <c r="J114" s="13" t="s">
        <v>564</v>
      </c>
      <c r="K114" s="29" t="str">
        <f t="shared" si="1"/>
        <v>2 8542 2 2 0133860 06 07 68 0</v>
      </c>
      <c r="L114" s="30" t="s">
        <v>565</v>
      </c>
      <c r="M114" s="30" t="s">
        <v>566</v>
      </c>
      <c r="N114" s="30" t="s">
        <v>567</v>
      </c>
      <c r="O114" s="30"/>
      <c r="P114" s="23" t="str">
        <f>MID(Tablo2[[#This Row],[SGK NO]],10,7)</f>
        <v>0133860</v>
      </c>
      <c r="Q114" s="29" t="s">
        <v>55</v>
      </c>
      <c r="R114" s="31">
        <v>45015.589179976843</v>
      </c>
      <c r="S114" s="42"/>
      <c r="T114" s="33" t="s">
        <v>571</v>
      </c>
      <c r="U114" s="31">
        <v>45664.441846215166</v>
      </c>
      <c r="V114" s="29" t="s">
        <v>568</v>
      </c>
      <c r="W114" s="29" t="str">
        <f>_xlfn.XLOOKUP(Tablo2[[#This Row],[MASKE UZMAN]],'[1]T.C. NO'!E:E,'[1]T.C. NO'!D:D)</f>
        <v>EMRE ÖZ</v>
      </c>
      <c r="X114" s="29" t="s">
        <v>569</v>
      </c>
      <c r="Y114" s="31" t="e">
        <v>#N/A</v>
      </c>
      <c r="Z114" s="29" t="s">
        <v>411</v>
      </c>
      <c r="AA114" s="29" t="e">
        <f>_xlfn.XLOOKUP(Tablo2[[#This Row],[MASKE HEKİM]],'[1]T.C. NO'!E:E,'[1]T.C. NO'!D:D)</f>
        <v>#N/A</v>
      </c>
      <c r="AB114" s="32" t="e">
        <v>#N/A</v>
      </c>
      <c r="AC114" s="33" t="s">
        <v>571</v>
      </c>
      <c r="AD114" s="29" t="s">
        <v>411</v>
      </c>
      <c r="AE114" s="33"/>
      <c r="AF114" s="33" t="s">
        <v>570</v>
      </c>
      <c r="AG114" s="33" t="s">
        <v>47</v>
      </c>
      <c r="AH114" s="34">
        <v>0</v>
      </c>
    </row>
    <row r="115" spans="3:34" ht="15" customHeight="1" x14ac:dyDescent="0.25">
      <c r="C115" s="28" t="s">
        <v>303</v>
      </c>
      <c r="D115" s="29" t="s">
        <v>31</v>
      </c>
      <c r="E115" s="29" t="s">
        <v>507</v>
      </c>
      <c r="F115" s="29" t="s">
        <v>791</v>
      </c>
      <c r="G115" s="29" t="s">
        <v>792</v>
      </c>
      <c r="H115" s="29" t="s">
        <v>793</v>
      </c>
      <c r="I115" s="13" t="s">
        <v>794</v>
      </c>
      <c r="J115" s="13" t="s">
        <v>317</v>
      </c>
      <c r="K115" s="29" t="str">
        <f t="shared" si="1"/>
        <v>4 8001 2 2 1346113 06 07 15 0</v>
      </c>
      <c r="L115" s="30" t="s">
        <v>795</v>
      </c>
      <c r="M115" s="30" t="s">
        <v>796</v>
      </c>
      <c r="N115" s="30" t="s">
        <v>797</v>
      </c>
      <c r="O115" s="30"/>
      <c r="P115" s="23" t="str">
        <f>MID(Tablo2[[#This Row],[SGK NO]],10,7)</f>
        <v>1346113</v>
      </c>
      <c r="Q115" s="29" t="s">
        <v>41</v>
      </c>
      <c r="R115" s="31">
        <v>44708</v>
      </c>
      <c r="S115" s="31"/>
      <c r="T115" s="29">
        <v>1</v>
      </c>
      <c r="U115" s="31">
        <v>45709.632383923512</v>
      </c>
      <c r="V115" s="29" t="s">
        <v>515</v>
      </c>
      <c r="W115" s="29" t="str">
        <f>_xlfn.XLOOKUP(Tablo2[[#This Row],[MASKE UZMAN]],'[1]T.C. NO'!E:E,'[1]T.C. NO'!D:D)</f>
        <v>GİZEM ÖZAKEL ÇAVUŞOĞLU</v>
      </c>
      <c r="X115" s="29" t="s">
        <v>516</v>
      </c>
      <c r="Y115" s="31">
        <v>45509.742417430505</v>
      </c>
      <c r="Z115" s="29" t="s">
        <v>798</v>
      </c>
      <c r="AA115" s="29" t="str">
        <f>_xlfn.XLOOKUP(Tablo2[[#This Row],[MASKE HEKİM]],'[1]T.C. NO'!E:E,'[1]T.C. NO'!D:D)</f>
        <v>EMİNE KELEŞ</v>
      </c>
      <c r="AB115" s="32" t="s">
        <v>799</v>
      </c>
      <c r="AC115" s="32">
        <v>20</v>
      </c>
      <c r="AD115" s="32">
        <v>10</v>
      </c>
      <c r="AE115" s="33"/>
      <c r="AF115" s="45" t="s">
        <v>800</v>
      </c>
      <c r="AG115" s="45" t="s">
        <v>322</v>
      </c>
      <c r="AH115" s="34" t="s">
        <v>801</v>
      </c>
    </row>
    <row r="116" spans="3:34" ht="15" customHeight="1" x14ac:dyDescent="0.25">
      <c r="C116" s="28" t="s">
        <v>30</v>
      </c>
      <c r="D116" s="29" t="s">
        <v>31</v>
      </c>
      <c r="E116" s="29" t="s">
        <v>525</v>
      </c>
      <c r="F116" s="29" t="s">
        <v>802</v>
      </c>
      <c r="G116" s="29" t="s">
        <v>803</v>
      </c>
      <c r="H116" s="29" t="s">
        <v>804</v>
      </c>
      <c r="I116" s="13" t="s">
        <v>805</v>
      </c>
      <c r="J116" s="13" t="s">
        <v>530</v>
      </c>
      <c r="K116" s="29" t="str">
        <f t="shared" si="1"/>
        <v>4 8121 1 1 1424541 06 28 67 0</v>
      </c>
      <c r="L116" s="30" t="s">
        <v>806</v>
      </c>
      <c r="M116" s="30" t="s">
        <v>807</v>
      </c>
      <c r="N116" s="30" t="s">
        <v>808</v>
      </c>
      <c r="O116" s="30"/>
      <c r="P116" s="23" t="str">
        <f>MID(Tablo2[[#This Row],[SGK NO]],10,7)</f>
        <v>1424541</v>
      </c>
      <c r="Q116" s="29" t="s">
        <v>55</v>
      </c>
      <c r="R116" s="31">
        <v>44720</v>
      </c>
      <c r="S116" s="31"/>
      <c r="T116" s="29">
        <v>9</v>
      </c>
      <c r="U116" s="31">
        <v>45873.605794988573</v>
      </c>
      <c r="V116" s="29" t="s">
        <v>284</v>
      </c>
      <c r="W116" s="29" t="str">
        <f>_xlfn.XLOOKUP(Tablo2[[#This Row],[MASKE UZMAN]],'[1]T.C. NO'!E:E,'[1]T.C. NO'!D:D)</f>
        <v xml:space="preserve">YUNUS ANIL </v>
      </c>
      <c r="X116" s="29" t="s">
        <v>285</v>
      </c>
      <c r="Y116" s="31">
        <v>45781.294866296463</v>
      </c>
      <c r="Z116" s="29" t="s">
        <v>126</v>
      </c>
      <c r="AA116" s="29" t="str">
        <f>_xlfn.XLOOKUP(Tablo2[[#This Row],[MASKE HEKİM]],'[1]T.C. NO'!E:E,'[1]T.C. NO'!D:D)</f>
        <v>SANCAR EMİNOĞLU</v>
      </c>
      <c r="AB116" s="32" t="s">
        <v>127</v>
      </c>
      <c r="AC116" s="32">
        <v>90</v>
      </c>
      <c r="AD116" s="32">
        <v>45</v>
      </c>
      <c r="AE116" s="33"/>
      <c r="AF116" s="45" t="s">
        <v>809</v>
      </c>
      <c r="AG116" s="33" t="s">
        <v>810</v>
      </c>
      <c r="AH116" s="34" t="s">
        <v>737</v>
      </c>
    </row>
    <row r="117" spans="3:34" ht="15" customHeight="1" x14ac:dyDescent="0.25">
      <c r="C117" s="28" t="s">
        <v>30</v>
      </c>
      <c r="D117" s="29" t="s">
        <v>31</v>
      </c>
      <c r="E117" s="29" t="s">
        <v>525</v>
      </c>
      <c r="F117" s="29" t="s">
        <v>811</v>
      </c>
      <c r="G117" s="29" t="s">
        <v>812</v>
      </c>
      <c r="H117" s="29" t="s">
        <v>813</v>
      </c>
      <c r="I117" s="13" t="s">
        <v>814</v>
      </c>
      <c r="J117" s="13" t="s">
        <v>155</v>
      </c>
      <c r="K117" s="29" t="str">
        <f t="shared" si="1"/>
        <v>4 4321 2 2 1347947 06 07 06 0</v>
      </c>
      <c r="L117" s="30" t="s">
        <v>815</v>
      </c>
      <c r="M117" s="30" t="s">
        <v>816</v>
      </c>
      <c r="N117" s="30" t="s">
        <v>817</v>
      </c>
      <c r="O117" s="30"/>
      <c r="P117" s="23" t="str">
        <f>MID(Tablo2[[#This Row],[SGK NO]],10,7)</f>
        <v>1347947</v>
      </c>
      <c r="Q117" s="29" t="s">
        <v>149</v>
      </c>
      <c r="R117" s="31">
        <v>44741</v>
      </c>
      <c r="S117" s="31"/>
      <c r="T117" s="29">
        <v>5</v>
      </c>
      <c r="U117" s="31">
        <v>45847.394602893386</v>
      </c>
      <c r="V117" s="31" t="s">
        <v>42</v>
      </c>
      <c r="W117" s="29" t="str">
        <f>_xlfn.XLOOKUP(Tablo2[[#This Row],[MASKE UZMAN]],'[1]T.C. NO'!E:E,'[1]T.C. NO'!D:D)</f>
        <v>TAŞTAN CAMCIOĞLU</v>
      </c>
      <c r="X117" s="29" t="s">
        <v>43</v>
      </c>
      <c r="Y117" s="31">
        <v>45698.568959745578</v>
      </c>
      <c r="Z117" s="29" t="s">
        <v>58</v>
      </c>
      <c r="AA117" s="29" t="str">
        <f>_xlfn.XLOOKUP(Tablo2[[#This Row],[MASKE HEKİM]],'[1]T.C. NO'!E:E,'[1]T.C. NO'!D:D)</f>
        <v>MİNE MUMCUOĞLU</v>
      </c>
      <c r="AB117" s="32" t="s">
        <v>59</v>
      </c>
      <c r="AC117" s="32">
        <v>200</v>
      </c>
      <c r="AD117" s="32">
        <v>75</v>
      </c>
      <c r="AE117" s="33"/>
      <c r="AF117" s="45" t="s">
        <v>818</v>
      </c>
      <c r="AG117" s="45" t="s">
        <v>47</v>
      </c>
      <c r="AH117" s="34" t="s">
        <v>603</v>
      </c>
    </row>
    <row r="118" spans="3:34" ht="15" customHeight="1" x14ac:dyDescent="0.25">
      <c r="C118" s="28" t="s">
        <v>303</v>
      </c>
      <c r="D118" s="29" t="s">
        <v>31</v>
      </c>
      <c r="E118" s="29" t="s">
        <v>507</v>
      </c>
      <c r="F118" s="29" t="s">
        <v>819</v>
      </c>
      <c r="G118" s="29" t="s">
        <v>820</v>
      </c>
      <c r="H118" s="13" t="s">
        <v>821</v>
      </c>
      <c r="I118" s="13" t="s">
        <v>822</v>
      </c>
      <c r="J118" s="13" t="s">
        <v>317</v>
      </c>
      <c r="K118" s="29" t="str">
        <f t="shared" si="1"/>
        <v>4 8001 2 2 1347516 06 07 60 0</v>
      </c>
      <c r="L118" s="30" t="s">
        <v>823</v>
      </c>
      <c r="M118" s="30" t="s">
        <v>824</v>
      </c>
      <c r="N118" s="30" t="s">
        <v>825</v>
      </c>
      <c r="O118" s="30"/>
      <c r="P118" s="23" t="str">
        <f>MID(Tablo2[[#This Row],[SGK NO]],10,7)</f>
        <v>1347516</v>
      </c>
      <c r="Q118" s="29" t="s">
        <v>41</v>
      </c>
      <c r="R118" s="31">
        <v>44742</v>
      </c>
      <c r="S118" s="31"/>
      <c r="T118" s="29">
        <v>2</v>
      </c>
      <c r="U118" s="31">
        <v>45841.732848356478</v>
      </c>
      <c r="V118" s="29" t="s">
        <v>557</v>
      </c>
      <c r="W118" s="29" t="str">
        <f>_xlfn.XLOOKUP(Tablo2[[#This Row],[MASKE UZMAN]],'[1]T.C. NO'!E:E,'[1]T.C. NO'!D:D)</f>
        <v>MEHMET ALİ ULUER</v>
      </c>
      <c r="X118" s="29" t="s">
        <v>558</v>
      </c>
      <c r="Y118" s="31">
        <v>45539.430566759314</v>
      </c>
      <c r="Z118" s="29" t="s">
        <v>798</v>
      </c>
      <c r="AA118" s="29" t="str">
        <f>_xlfn.XLOOKUP(Tablo2[[#This Row],[MASKE HEKİM]],'[1]T.C. NO'!E:E,'[1]T.C. NO'!D:D)</f>
        <v>EMİNE KELEŞ</v>
      </c>
      <c r="AB118" s="32" t="s">
        <v>799</v>
      </c>
      <c r="AC118" s="32">
        <v>40</v>
      </c>
      <c r="AD118" s="32">
        <v>30</v>
      </c>
      <c r="AE118" s="33"/>
      <c r="AF118" s="45" t="s">
        <v>826</v>
      </c>
      <c r="AG118" s="45" t="s">
        <v>827</v>
      </c>
      <c r="AH118" s="34" t="s">
        <v>519</v>
      </c>
    </row>
    <row r="119" spans="3:34" ht="15" customHeight="1" x14ac:dyDescent="0.25">
      <c r="C119" s="28" t="s">
        <v>30</v>
      </c>
      <c r="D119" s="29" t="s">
        <v>828</v>
      </c>
      <c r="E119" s="29" t="s">
        <v>507</v>
      </c>
      <c r="F119" s="29" t="s">
        <v>829</v>
      </c>
      <c r="G119" s="29" t="s">
        <v>830</v>
      </c>
      <c r="H119" s="29" t="s">
        <v>831</v>
      </c>
      <c r="I119" s="13" t="s">
        <v>832</v>
      </c>
      <c r="J119" s="13" t="s">
        <v>317</v>
      </c>
      <c r="K119" s="29" t="str">
        <f t="shared" si="1"/>
        <v>4 8001 1 1 1036126 14 01 66 0</v>
      </c>
      <c r="L119" s="30" t="s">
        <v>833</v>
      </c>
      <c r="M119" s="30" t="s">
        <v>834</v>
      </c>
      <c r="N119" s="30" t="s">
        <v>835</v>
      </c>
      <c r="O119" s="30"/>
      <c r="P119" s="23" t="str">
        <f>MID(Tablo2[[#This Row],[SGK NO]],10,7)</f>
        <v>1036126</v>
      </c>
      <c r="Q119" s="29" t="s">
        <v>41</v>
      </c>
      <c r="R119" s="31">
        <v>44747</v>
      </c>
      <c r="S119" s="31"/>
      <c r="T119" s="29">
        <v>12</v>
      </c>
      <c r="U119" s="31">
        <v>45666.644628622569</v>
      </c>
      <c r="V119" s="29" t="s">
        <v>335</v>
      </c>
      <c r="W119" s="29" t="str">
        <f>_xlfn.XLOOKUP(Tablo2[[#This Row],[MASKE UZMAN]],'[1]T.C. NO'!E:E,'[1]T.C. NO'!D:D)</f>
        <v>HÜSEYİN İLHAN</v>
      </c>
      <c r="X119" s="29" t="s">
        <v>336</v>
      </c>
      <c r="Y119" s="31">
        <v>45842.667193506844</v>
      </c>
      <c r="Z119" s="29" t="s">
        <v>368</v>
      </c>
      <c r="AA119" s="29" t="str">
        <f>_xlfn.XLOOKUP(Tablo2[[#This Row],[MASKE HEKİM]],'[1]T.C. NO'!E:E,'[1]T.C. NO'!D:D)</f>
        <v>MEHMET ALİ CAN ÖZTÜRK</v>
      </c>
      <c r="AB119" s="32" t="s">
        <v>369</v>
      </c>
      <c r="AC119" s="32">
        <v>240</v>
      </c>
      <c r="AD119" s="32">
        <v>120</v>
      </c>
      <c r="AE119" s="33"/>
      <c r="AF119" s="33" t="s">
        <v>836</v>
      </c>
      <c r="AG119" s="33" t="s">
        <v>828</v>
      </c>
      <c r="AH119" s="34" t="e">
        <v>#N/A</v>
      </c>
    </row>
    <row r="120" spans="3:34" ht="15" customHeight="1" x14ac:dyDescent="0.25">
      <c r="C120" s="28" t="s">
        <v>303</v>
      </c>
      <c r="D120" s="29" t="s">
        <v>31</v>
      </c>
      <c r="E120" s="29" t="s">
        <v>507</v>
      </c>
      <c r="F120" s="29" t="s">
        <v>837</v>
      </c>
      <c r="G120" s="29" t="s">
        <v>838</v>
      </c>
      <c r="H120" s="29" t="s">
        <v>839</v>
      </c>
      <c r="I120" s="13" t="s">
        <v>840</v>
      </c>
      <c r="J120" s="13" t="s">
        <v>317</v>
      </c>
      <c r="K120" s="29" t="str">
        <f t="shared" si="1"/>
        <v>4 8001 2 2 1190703 06 10 96 0</v>
      </c>
      <c r="L120" s="30" t="s">
        <v>841</v>
      </c>
      <c r="M120" s="30" t="s">
        <v>842</v>
      </c>
      <c r="N120" s="30" t="s">
        <v>843</v>
      </c>
      <c r="O120" s="30"/>
      <c r="P120" s="23" t="str">
        <f>MID(Tablo2[[#This Row],[SGK NO]],10,7)</f>
        <v>1190703</v>
      </c>
      <c r="Q120" s="29" t="s">
        <v>41</v>
      </c>
      <c r="R120" s="31">
        <v>44747</v>
      </c>
      <c r="S120" s="31"/>
      <c r="T120" s="29">
        <v>5</v>
      </c>
      <c r="U120" s="31">
        <v>45841.742332152557</v>
      </c>
      <c r="V120" s="29" t="s">
        <v>319</v>
      </c>
      <c r="W120" s="29" t="str">
        <f>_xlfn.XLOOKUP(Tablo2[[#This Row],[MASKE UZMAN]],'[1]T.C. NO'!E:E,'[1]T.C. NO'!D:D)</f>
        <v>HALİL DEMİRATA</v>
      </c>
      <c r="X120" s="29" t="s">
        <v>320</v>
      </c>
      <c r="Y120" s="31">
        <v>45698.568582847249</v>
      </c>
      <c r="Z120" s="29" t="s">
        <v>58</v>
      </c>
      <c r="AA120" s="29" t="str">
        <f>_xlfn.XLOOKUP(Tablo2[[#This Row],[MASKE HEKİM]],'[1]T.C. NO'!E:E,'[1]T.C. NO'!D:D)</f>
        <v>MİNE MUMCUOĞLU</v>
      </c>
      <c r="AB120" s="32" t="s">
        <v>59</v>
      </c>
      <c r="AC120" s="32">
        <v>100</v>
      </c>
      <c r="AD120" s="32">
        <v>50</v>
      </c>
      <c r="AE120" s="33"/>
      <c r="AF120" s="33" t="s">
        <v>844</v>
      </c>
      <c r="AG120" s="33" t="s">
        <v>845</v>
      </c>
      <c r="AH120" s="34" t="s">
        <v>519</v>
      </c>
    </row>
    <row r="121" spans="3:34" ht="15" customHeight="1" x14ac:dyDescent="0.25">
      <c r="C121" s="28" t="s">
        <v>303</v>
      </c>
      <c r="D121" s="29" t="s">
        <v>31</v>
      </c>
      <c r="E121" s="29" t="s">
        <v>507</v>
      </c>
      <c r="F121" s="29" t="s">
        <v>846</v>
      </c>
      <c r="G121" s="29" t="s">
        <v>847</v>
      </c>
      <c r="H121" s="13" t="s">
        <v>848</v>
      </c>
      <c r="I121" s="13" t="s">
        <v>849</v>
      </c>
      <c r="J121" s="13" t="s">
        <v>317</v>
      </c>
      <c r="K121" s="29" t="str">
        <f t="shared" si="1"/>
        <v>4 8001 2 2 1201202 06 07 22 0</v>
      </c>
      <c r="L121" s="30" t="s">
        <v>850</v>
      </c>
      <c r="M121" s="30" t="s">
        <v>851</v>
      </c>
      <c r="N121" s="30" t="s">
        <v>852</v>
      </c>
      <c r="O121" s="30"/>
      <c r="P121" s="23" t="str">
        <f>MID(Tablo2[[#This Row],[SGK NO]],10,7)</f>
        <v>1201202</v>
      </c>
      <c r="Q121" s="29" t="s">
        <v>41</v>
      </c>
      <c r="R121" s="31">
        <v>44747</v>
      </c>
      <c r="S121" s="31"/>
      <c r="T121" s="29">
        <v>10</v>
      </c>
      <c r="U121" s="31">
        <v>45737.617908946704</v>
      </c>
      <c r="V121" s="29" t="s">
        <v>853</v>
      </c>
      <c r="W121" s="29" t="str">
        <f>_xlfn.XLOOKUP(Tablo2[[#This Row],[MASKE UZMAN]],'[1]T.C. NO'!E:E,'[1]T.C. NO'!D:D)</f>
        <v>HANDE AGÖR ASİL</v>
      </c>
      <c r="X121" s="29" t="s">
        <v>854</v>
      </c>
      <c r="Y121" s="31">
        <v>45695.589902974665</v>
      </c>
      <c r="Z121" s="29" t="s">
        <v>44</v>
      </c>
      <c r="AA121" s="29" t="str">
        <f>_xlfn.XLOOKUP(Tablo2[[#This Row],[MASKE HEKİM]],'[1]T.C. NO'!E:E,'[1]T.C. NO'!D:D)</f>
        <v>ERCÜMENT BURÇAKLI</v>
      </c>
      <c r="AB121" s="32" t="s">
        <v>45</v>
      </c>
      <c r="AC121" s="32">
        <v>220</v>
      </c>
      <c r="AD121" s="32">
        <v>110</v>
      </c>
      <c r="AE121" s="33"/>
      <c r="AF121" s="33" t="s">
        <v>855</v>
      </c>
      <c r="AG121" s="33" t="s">
        <v>47</v>
      </c>
      <c r="AH121" s="34" t="s">
        <v>759</v>
      </c>
    </row>
    <row r="122" spans="3:34" ht="15" customHeight="1" x14ac:dyDescent="0.25">
      <c r="C122" s="28" t="s">
        <v>30</v>
      </c>
      <c r="D122" s="29" t="s">
        <v>31</v>
      </c>
      <c r="E122" s="29" t="s">
        <v>525</v>
      </c>
      <c r="F122" s="29" t="s">
        <v>856</v>
      </c>
      <c r="G122" s="29" t="s">
        <v>857</v>
      </c>
      <c r="H122" s="29" t="s">
        <v>858</v>
      </c>
      <c r="I122" s="13" t="s">
        <v>859</v>
      </c>
      <c r="J122" s="13" t="s">
        <v>155</v>
      </c>
      <c r="K122" s="29" t="str">
        <f t="shared" si="1"/>
        <v>4 4321 1 1 1235265 06 28 38 0</v>
      </c>
      <c r="L122" s="30" t="s">
        <v>860</v>
      </c>
      <c r="M122" s="30" t="s">
        <v>861</v>
      </c>
      <c r="N122" s="30" t="s">
        <v>862</v>
      </c>
      <c r="O122" s="30"/>
      <c r="P122" s="23" t="str">
        <f>MID(Tablo2[[#This Row],[SGK NO]],10,7)</f>
        <v>1235265</v>
      </c>
      <c r="Q122" s="29" t="s">
        <v>149</v>
      </c>
      <c r="R122" s="31">
        <v>44747</v>
      </c>
      <c r="S122" s="31"/>
      <c r="T122" s="29">
        <v>1</v>
      </c>
      <c r="U122" s="31">
        <v>45847.393874687608</v>
      </c>
      <c r="V122" s="31" t="s">
        <v>42</v>
      </c>
      <c r="W122" s="29" t="str">
        <f>_xlfn.XLOOKUP(Tablo2[[#This Row],[MASKE UZMAN]],'[1]T.C. NO'!E:E,'[1]T.C. NO'!D:D)</f>
        <v>TAŞTAN CAMCIOĞLU</v>
      </c>
      <c r="X122" s="29" t="s">
        <v>43</v>
      </c>
      <c r="Y122" s="31">
        <v>45842.664372430649</v>
      </c>
      <c r="Z122" s="29" t="s">
        <v>126</v>
      </c>
      <c r="AA122" s="29" t="str">
        <f>_xlfn.XLOOKUP(Tablo2[[#This Row],[MASKE HEKİM]],'[1]T.C. NO'!E:E,'[1]T.C. NO'!D:D)</f>
        <v>SANCAR EMİNOĞLU</v>
      </c>
      <c r="AB122" s="32" t="s">
        <v>127</v>
      </c>
      <c r="AC122" s="32">
        <v>40</v>
      </c>
      <c r="AD122" s="32">
        <v>15</v>
      </c>
      <c r="AE122" s="33"/>
      <c r="AF122" s="33" t="s">
        <v>863</v>
      </c>
      <c r="AG122" s="33" t="s">
        <v>864</v>
      </c>
      <c r="AH122" s="34" t="s">
        <v>603</v>
      </c>
    </row>
    <row r="123" spans="3:34" ht="15" customHeight="1" x14ac:dyDescent="0.25">
      <c r="C123" s="28" t="s">
        <v>303</v>
      </c>
      <c r="D123" s="29" t="s">
        <v>31</v>
      </c>
      <c r="E123" s="29" t="s">
        <v>507</v>
      </c>
      <c r="F123" s="29" t="s">
        <v>865</v>
      </c>
      <c r="G123" s="29" t="s">
        <v>866</v>
      </c>
      <c r="H123" s="29" t="s">
        <v>867</v>
      </c>
      <c r="I123" s="13" t="s">
        <v>868</v>
      </c>
      <c r="J123" s="13" t="s">
        <v>317</v>
      </c>
      <c r="K123" s="29" t="str">
        <f t="shared" si="1"/>
        <v>2 8001 2 2 1137817 06 07 75 0</v>
      </c>
      <c r="L123" s="30" t="s">
        <v>869</v>
      </c>
      <c r="M123" s="30" t="s">
        <v>870</v>
      </c>
      <c r="N123" s="30" t="s">
        <v>871</v>
      </c>
      <c r="O123" s="30"/>
      <c r="P123" s="23" t="str">
        <f>MID(Tablo2[[#This Row],[SGK NO]],10,7)</f>
        <v>1137817</v>
      </c>
      <c r="Q123" s="29" t="s">
        <v>41</v>
      </c>
      <c r="R123" s="31">
        <v>44747</v>
      </c>
      <c r="S123" s="31"/>
      <c r="T123" s="29">
        <v>6</v>
      </c>
      <c r="U123" s="31">
        <v>45841.729745115619</v>
      </c>
      <c r="V123" s="31" t="s">
        <v>557</v>
      </c>
      <c r="W123" s="29" t="str">
        <f>_xlfn.XLOOKUP(Tablo2[[#This Row],[MASKE UZMAN]],'[1]T.C. NO'!E:E,'[1]T.C. NO'!D:D)</f>
        <v>MEHMET ALİ ULUER</v>
      </c>
      <c r="X123" s="29" t="s">
        <v>558</v>
      </c>
      <c r="Y123" s="31">
        <v>45698.572971863206</v>
      </c>
      <c r="Z123" s="29" t="s">
        <v>58</v>
      </c>
      <c r="AA123" s="29" t="str">
        <f>_xlfn.XLOOKUP(Tablo2[[#This Row],[MASKE HEKİM]],'[1]T.C. NO'!E:E,'[1]T.C. NO'!D:D)</f>
        <v>MİNE MUMCUOĞLU</v>
      </c>
      <c r="AB123" s="32" t="s">
        <v>59</v>
      </c>
      <c r="AC123" s="32">
        <v>120</v>
      </c>
      <c r="AD123" s="32">
        <v>60</v>
      </c>
      <c r="AE123" s="33"/>
      <c r="AF123" s="33" t="s">
        <v>872</v>
      </c>
      <c r="AG123" s="33" t="s">
        <v>47</v>
      </c>
      <c r="AH123" s="34" t="s">
        <v>759</v>
      </c>
    </row>
    <row r="124" spans="3:34" ht="15" customHeight="1" x14ac:dyDescent="0.25">
      <c r="C124" s="28" t="s">
        <v>303</v>
      </c>
      <c r="D124" s="29" t="s">
        <v>31</v>
      </c>
      <c r="E124" s="29" t="s">
        <v>507</v>
      </c>
      <c r="F124" s="29" t="s">
        <v>873</v>
      </c>
      <c r="G124" s="29" t="s">
        <v>874</v>
      </c>
      <c r="H124" s="29" t="s">
        <v>875</v>
      </c>
      <c r="I124" s="13" t="s">
        <v>876</v>
      </c>
      <c r="J124" s="13" t="s">
        <v>317</v>
      </c>
      <c r="K124" s="29" t="str">
        <f t="shared" si="1"/>
        <v>4 8001 2 2 1216315 06 22 03 0</v>
      </c>
      <c r="L124" s="30" t="s">
        <v>877</v>
      </c>
      <c r="M124" s="30" t="s">
        <v>878</v>
      </c>
      <c r="N124" s="30" t="s">
        <v>879</v>
      </c>
      <c r="O124" s="30"/>
      <c r="P124" s="23" t="str">
        <f>MID(Tablo2[[#This Row],[SGK NO]],10,7)</f>
        <v>1216315</v>
      </c>
      <c r="Q124" s="29" t="s">
        <v>41</v>
      </c>
      <c r="R124" s="31">
        <v>44747</v>
      </c>
      <c r="S124" s="31"/>
      <c r="T124" s="29">
        <v>5</v>
      </c>
      <c r="U124" s="31">
        <v>45841.728767222259</v>
      </c>
      <c r="V124" s="31" t="s">
        <v>557</v>
      </c>
      <c r="W124" s="29" t="str">
        <f>_xlfn.XLOOKUP(Tablo2[[#This Row],[MASKE UZMAN]],'[1]T.C. NO'!E:E,'[1]T.C. NO'!D:D)</f>
        <v>MEHMET ALİ ULUER</v>
      </c>
      <c r="X124" s="29" t="s">
        <v>558</v>
      </c>
      <c r="Y124" s="31">
        <v>45539.425202338025</v>
      </c>
      <c r="Z124" s="29" t="s">
        <v>798</v>
      </c>
      <c r="AA124" s="29" t="str">
        <f>_xlfn.XLOOKUP(Tablo2[[#This Row],[MASKE HEKİM]],'[1]T.C. NO'!E:E,'[1]T.C. NO'!D:D)</f>
        <v>EMİNE KELEŞ</v>
      </c>
      <c r="AB124" s="32" t="s">
        <v>799</v>
      </c>
      <c r="AC124" s="32">
        <v>100</v>
      </c>
      <c r="AD124" s="32">
        <v>70</v>
      </c>
      <c r="AE124" s="33"/>
      <c r="AF124" s="33" t="s">
        <v>880</v>
      </c>
      <c r="AG124" s="33" t="s">
        <v>302</v>
      </c>
      <c r="AH124" s="34" t="s">
        <v>627</v>
      </c>
    </row>
    <row r="125" spans="3:34" ht="15" customHeight="1" x14ac:dyDescent="0.25">
      <c r="C125" s="28" t="s">
        <v>303</v>
      </c>
      <c r="D125" s="29" t="s">
        <v>31</v>
      </c>
      <c r="E125" s="29" t="s">
        <v>507</v>
      </c>
      <c r="F125" s="29" t="s">
        <v>881</v>
      </c>
      <c r="G125" s="29" t="s">
        <v>882</v>
      </c>
      <c r="H125" s="29" t="s">
        <v>883</v>
      </c>
      <c r="I125" s="13" t="s">
        <v>884</v>
      </c>
      <c r="J125" s="13" t="s">
        <v>317</v>
      </c>
      <c r="K125" s="29" t="str">
        <f t="shared" si="1"/>
        <v>4 8001 2 2 1148494 06 07 82 0</v>
      </c>
      <c r="L125" s="30" t="s">
        <v>885</v>
      </c>
      <c r="M125" s="30" t="s">
        <v>886</v>
      </c>
      <c r="N125" s="30" t="s">
        <v>887</v>
      </c>
      <c r="O125" s="30"/>
      <c r="P125" s="23" t="str">
        <f>MID(Tablo2[[#This Row],[SGK NO]],10,7)</f>
        <v>1148494</v>
      </c>
      <c r="Q125" s="29" t="s">
        <v>41</v>
      </c>
      <c r="R125" s="31">
        <v>44747</v>
      </c>
      <c r="S125" s="31"/>
      <c r="T125" s="29">
        <v>7</v>
      </c>
      <c r="U125" s="31">
        <v>45841.727418379858</v>
      </c>
      <c r="V125" s="31" t="s">
        <v>557</v>
      </c>
      <c r="W125" s="29" t="str">
        <f>_xlfn.XLOOKUP(Tablo2[[#This Row],[MASKE UZMAN]],'[1]T.C. NO'!E:E,'[1]T.C. NO'!D:D)</f>
        <v>MEHMET ALİ ULUER</v>
      </c>
      <c r="X125" s="29" t="s">
        <v>558</v>
      </c>
      <c r="Y125" s="31">
        <v>45841.727877106518</v>
      </c>
      <c r="Z125" s="29" t="s">
        <v>106</v>
      </c>
      <c r="AA125" s="29" t="str">
        <f>_xlfn.XLOOKUP(Tablo2[[#This Row],[MASKE HEKİM]],'[1]T.C. NO'!E:E,'[1]T.C. NO'!D:D)</f>
        <v>AYSU KUTLU</v>
      </c>
      <c r="AB125" s="32" t="s">
        <v>107</v>
      </c>
      <c r="AC125" s="32">
        <v>180</v>
      </c>
      <c r="AD125" s="32">
        <v>90</v>
      </c>
      <c r="AE125" s="33"/>
      <c r="AF125" s="33" t="s">
        <v>888</v>
      </c>
      <c r="AG125" s="33" t="s">
        <v>322</v>
      </c>
      <c r="AH125" s="34" t="s">
        <v>627</v>
      </c>
    </row>
    <row r="126" spans="3:34" ht="15" customHeight="1" x14ac:dyDescent="0.25">
      <c r="C126" s="28" t="s">
        <v>30</v>
      </c>
      <c r="D126" s="29" t="s">
        <v>828</v>
      </c>
      <c r="E126" s="29" t="s">
        <v>525</v>
      </c>
      <c r="F126" s="29" t="s">
        <v>889</v>
      </c>
      <c r="G126" s="29" t="s">
        <v>890</v>
      </c>
      <c r="H126" s="29" t="s">
        <v>891</v>
      </c>
      <c r="I126" s="13" t="s">
        <v>892</v>
      </c>
      <c r="J126" s="13" t="s">
        <v>530</v>
      </c>
      <c r="K126" s="29" t="str">
        <f t="shared" si="1"/>
        <v>4 8121 1 1 1040824 14 01 11 0</v>
      </c>
      <c r="L126" s="30" t="s">
        <v>893</v>
      </c>
      <c r="M126" s="30">
        <v>4074167252286910</v>
      </c>
      <c r="N126" s="30" t="s">
        <v>894</v>
      </c>
      <c r="O126" s="30"/>
      <c r="P126" s="23" t="str">
        <f>MID(Tablo2[[#This Row],[SGK NO]],10,7)</f>
        <v>1040824</v>
      </c>
      <c r="Q126" s="29" t="s">
        <v>55</v>
      </c>
      <c r="R126" s="31">
        <v>44747</v>
      </c>
      <c r="S126" s="31"/>
      <c r="T126" s="29">
        <v>6</v>
      </c>
      <c r="U126" s="31">
        <v>45666.62728518527</v>
      </c>
      <c r="V126" s="29" t="s">
        <v>335</v>
      </c>
      <c r="W126" s="29" t="str">
        <f>_xlfn.XLOOKUP(Tablo2[[#This Row],[MASKE UZMAN]],'[1]T.C. NO'!E:E,'[1]T.C. NO'!D:D)</f>
        <v>HÜSEYİN İLHAN</v>
      </c>
      <c r="X126" s="29" t="s">
        <v>336</v>
      </c>
      <c r="Y126" s="31">
        <v>45842.664919826202</v>
      </c>
      <c r="Z126" s="29" t="s">
        <v>368</v>
      </c>
      <c r="AA126" s="29" t="str">
        <f>_xlfn.XLOOKUP(Tablo2[[#This Row],[MASKE HEKİM]],'[1]T.C. NO'!E:E,'[1]T.C. NO'!D:D)</f>
        <v>MEHMET ALİ CAN ÖZTÜRK</v>
      </c>
      <c r="AB126" s="32" t="s">
        <v>369</v>
      </c>
      <c r="AC126" s="32">
        <v>60</v>
      </c>
      <c r="AD126" s="32">
        <v>30</v>
      </c>
      <c r="AE126" s="33"/>
      <c r="AF126" s="33" t="s">
        <v>895</v>
      </c>
      <c r="AG126" s="33" t="s">
        <v>828</v>
      </c>
      <c r="AH126" s="34" t="e">
        <v>#N/A</v>
      </c>
    </row>
    <row r="127" spans="3:34" ht="15" customHeight="1" x14ac:dyDescent="0.25">
      <c r="C127" s="28" t="s">
        <v>30</v>
      </c>
      <c r="D127" s="29" t="s">
        <v>828</v>
      </c>
      <c r="E127" s="29" t="s">
        <v>507</v>
      </c>
      <c r="F127" s="29" t="s">
        <v>896</v>
      </c>
      <c r="G127" s="29" t="s">
        <v>897</v>
      </c>
      <c r="H127" s="29" t="s">
        <v>898</v>
      </c>
      <c r="I127" s="13" t="s">
        <v>899</v>
      </c>
      <c r="J127" s="13" t="s">
        <v>317</v>
      </c>
      <c r="K127" s="29" t="str">
        <f t="shared" si="1"/>
        <v>4 8001 1 1 1048476 14 01 97 0</v>
      </c>
      <c r="L127" s="30" t="s">
        <v>900</v>
      </c>
      <c r="M127" s="30" t="s">
        <v>901</v>
      </c>
      <c r="N127" s="30" t="s">
        <v>902</v>
      </c>
      <c r="O127" s="30"/>
      <c r="P127" s="23" t="str">
        <f>MID(Tablo2[[#This Row],[SGK NO]],10,7)</f>
        <v>1048476</v>
      </c>
      <c r="Q127" s="29" t="s">
        <v>41</v>
      </c>
      <c r="R127" s="31">
        <v>44747</v>
      </c>
      <c r="S127" s="31"/>
      <c r="T127" s="29">
        <v>1</v>
      </c>
      <c r="U127" s="31">
        <v>45666.641839085612</v>
      </c>
      <c r="V127" s="29" t="s">
        <v>335</v>
      </c>
      <c r="W127" s="29" t="str">
        <f>_xlfn.XLOOKUP(Tablo2[[#This Row],[MASKE UZMAN]],'[1]T.C. NO'!E:E,'[1]T.C. NO'!D:D)</f>
        <v>HÜSEYİN İLHAN</v>
      </c>
      <c r="X127" s="29" t="s">
        <v>336</v>
      </c>
      <c r="Y127" s="31">
        <v>45842.669861770701</v>
      </c>
      <c r="Z127" s="29" t="s">
        <v>368</v>
      </c>
      <c r="AA127" s="29" t="str">
        <f>_xlfn.XLOOKUP(Tablo2[[#This Row],[MASKE HEKİM]],'[1]T.C. NO'!E:E,'[1]T.C. NO'!D:D)</f>
        <v>MEHMET ALİ CAN ÖZTÜRK</v>
      </c>
      <c r="AB127" s="32" t="s">
        <v>369</v>
      </c>
      <c r="AC127" s="32">
        <v>20</v>
      </c>
      <c r="AD127" s="32">
        <v>10</v>
      </c>
      <c r="AE127" s="33"/>
      <c r="AF127" s="33" t="s">
        <v>903</v>
      </c>
      <c r="AG127" s="33" t="s">
        <v>828</v>
      </c>
      <c r="AH127" s="34" t="e">
        <v>#N/A</v>
      </c>
    </row>
    <row r="128" spans="3:34" ht="15" customHeight="1" x14ac:dyDescent="0.25">
      <c r="C128" s="28" t="s">
        <v>303</v>
      </c>
      <c r="D128" s="29" t="s">
        <v>31</v>
      </c>
      <c r="E128" s="29" t="s">
        <v>904</v>
      </c>
      <c r="F128" s="29" t="s">
        <v>905</v>
      </c>
      <c r="G128" s="29" t="s">
        <v>906</v>
      </c>
      <c r="H128" s="29" t="s">
        <v>907</v>
      </c>
      <c r="I128" s="13" t="s">
        <v>908</v>
      </c>
      <c r="J128" s="13" t="s">
        <v>909</v>
      </c>
      <c r="K128" s="29" t="str">
        <f t="shared" si="1"/>
        <v>4 5622 2 2 1239760 06 07 71 0</v>
      </c>
      <c r="L128" s="30" t="s">
        <v>910</v>
      </c>
      <c r="M128" s="30" t="s">
        <v>911</v>
      </c>
      <c r="N128" s="30" t="s">
        <v>912</v>
      </c>
      <c r="O128" s="30"/>
      <c r="P128" s="23" t="str">
        <f>MID(Tablo2[[#This Row],[SGK NO]],10,7)</f>
        <v>1239760</v>
      </c>
      <c r="Q128" s="29" t="s">
        <v>55</v>
      </c>
      <c r="R128" s="31">
        <v>44747</v>
      </c>
      <c r="S128" s="31"/>
      <c r="T128" s="29">
        <v>7</v>
      </c>
      <c r="U128" s="31">
        <v>45765.729448194616</v>
      </c>
      <c r="V128" s="29" t="s">
        <v>853</v>
      </c>
      <c r="W128" s="29" t="str">
        <f>_xlfn.XLOOKUP(Tablo2[[#This Row],[MASKE UZMAN]],'[1]T.C. NO'!E:E,'[1]T.C. NO'!D:D)</f>
        <v>HANDE AGÖR ASİL</v>
      </c>
      <c r="X128" s="29" t="s">
        <v>854</v>
      </c>
      <c r="Y128" s="31">
        <v>45781.336154722143</v>
      </c>
      <c r="Z128" s="29" t="s">
        <v>126</v>
      </c>
      <c r="AA128" s="29" t="str">
        <f>_xlfn.XLOOKUP(Tablo2[[#This Row],[MASKE HEKİM]],'[1]T.C. NO'!E:E,'[1]T.C. NO'!D:D)</f>
        <v>SANCAR EMİNOĞLU</v>
      </c>
      <c r="AB128" s="32" t="s">
        <v>127</v>
      </c>
      <c r="AC128" s="32">
        <v>70</v>
      </c>
      <c r="AD128" s="32">
        <v>35</v>
      </c>
      <c r="AE128" s="33"/>
      <c r="AF128" s="33" t="s">
        <v>913</v>
      </c>
      <c r="AG128" s="33" t="s">
        <v>47</v>
      </c>
      <c r="AH128" s="34" t="s">
        <v>914</v>
      </c>
    </row>
    <row r="129" spans="3:34" ht="15" customHeight="1" x14ac:dyDescent="0.25">
      <c r="C129" s="28" t="s">
        <v>30</v>
      </c>
      <c r="D129" s="29" t="s">
        <v>828</v>
      </c>
      <c r="E129" s="29" t="s">
        <v>904</v>
      </c>
      <c r="F129" s="29" t="s">
        <v>915</v>
      </c>
      <c r="G129" s="29" t="s">
        <v>916</v>
      </c>
      <c r="H129" s="29" t="s">
        <v>917</v>
      </c>
      <c r="I129" s="13" t="s">
        <v>918</v>
      </c>
      <c r="J129" s="13" t="s">
        <v>909</v>
      </c>
      <c r="K129" s="29" t="str">
        <f t="shared" si="1"/>
        <v>4 5622 1 1 1049726 14 01 86 0</v>
      </c>
      <c r="L129" s="30" t="s">
        <v>919</v>
      </c>
      <c r="M129" s="30" t="s">
        <v>920</v>
      </c>
      <c r="N129" s="30" t="s">
        <v>921</v>
      </c>
      <c r="O129" s="30"/>
      <c r="P129" s="23" t="str">
        <f>MID(Tablo2[[#This Row],[SGK NO]],10,7)</f>
        <v>1049726</v>
      </c>
      <c r="Q129" s="29" t="s">
        <v>55</v>
      </c>
      <c r="R129" s="31">
        <v>44747</v>
      </c>
      <c r="S129" s="31"/>
      <c r="T129" s="29">
        <v>9</v>
      </c>
      <c r="U129" s="31">
        <v>45667.359459699132</v>
      </c>
      <c r="V129" s="29" t="s">
        <v>335</v>
      </c>
      <c r="W129" s="29" t="str">
        <f>_xlfn.XLOOKUP(Tablo2[[#This Row],[MASKE UZMAN]],'[1]T.C. NO'!E:E,'[1]T.C. NO'!D:D)</f>
        <v>HÜSEYİN İLHAN</v>
      </c>
      <c r="X129" s="29" t="s">
        <v>336</v>
      </c>
      <c r="Y129" s="31">
        <v>45842.674333425704</v>
      </c>
      <c r="Z129" s="29" t="s">
        <v>368</v>
      </c>
      <c r="AA129" s="29" t="str">
        <f>_xlfn.XLOOKUP(Tablo2[[#This Row],[MASKE HEKİM]],'[1]T.C. NO'!E:E,'[1]T.C. NO'!D:D)</f>
        <v>MEHMET ALİ CAN ÖZTÜRK</v>
      </c>
      <c r="AB129" s="32" t="s">
        <v>369</v>
      </c>
      <c r="AC129" s="32">
        <v>100</v>
      </c>
      <c r="AD129" s="32">
        <v>50</v>
      </c>
      <c r="AE129" s="33"/>
      <c r="AF129" s="33" t="s">
        <v>922</v>
      </c>
      <c r="AG129" s="33" t="s">
        <v>828</v>
      </c>
      <c r="AH129" s="34" t="e">
        <v>#N/A</v>
      </c>
    </row>
    <row r="130" spans="3:34" ht="15" customHeight="1" x14ac:dyDescent="0.25">
      <c r="C130" s="28" t="s">
        <v>30</v>
      </c>
      <c r="D130" s="29" t="s">
        <v>31</v>
      </c>
      <c r="E130" s="29" t="s">
        <v>525</v>
      </c>
      <c r="F130" s="29" t="s">
        <v>923</v>
      </c>
      <c r="G130" s="29" t="s">
        <v>924</v>
      </c>
      <c r="H130" s="29" t="s">
        <v>925</v>
      </c>
      <c r="I130" s="13" t="s">
        <v>926</v>
      </c>
      <c r="J130" s="13" t="s">
        <v>530</v>
      </c>
      <c r="K130" s="29" t="str">
        <f t="shared" ref="K130:K193" si="2">CONCATENATE(MID(L130,1,1)," ",MID(L130,2,4)," ",MID(L130,7,1)," ",MID(L130,9,1)," ",MID(L130,10,7)," ",MID(L130,18,2)," ",MID(L130,20,2)," ",MID(L130,22,2)," ",MID(L130,26,1))</f>
        <v>4 8121 2 2 1241597 06 07 65 0</v>
      </c>
      <c r="L130" s="30" t="s">
        <v>927</v>
      </c>
      <c r="M130" s="30" t="s">
        <v>870</v>
      </c>
      <c r="N130" s="30" t="s">
        <v>871</v>
      </c>
      <c r="O130" s="30"/>
      <c r="P130" s="23" t="str">
        <f>MID(Tablo2[[#This Row],[SGK NO]],10,7)</f>
        <v>1241597</v>
      </c>
      <c r="Q130" s="29" t="s">
        <v>55</v>
      </c>
      <c r="R130" s="31">
        <v>44747</v>
      </c>
      <c r="S130" s="31"/>
      <c r="T130" s="29">
        <v>2</v>
      </c>
      <c r="U130" s="31">
        <v>45841.74453770835</v>
      </c>
      <c r="V130" s="29" t="s">
        <v>104</v>
      </c>
      <c r="W130" s="29" t="str">
        <f>_xlfn.XLOOKUP(Tablo2[[#This Row],[MASKE UZMAN]],'[1]T.C. NO'!E:E,'[1]T.C. NO'!D:D)</f>
        <v>ESİN ŞAHİN</v>
      </c>
      <c r="X130" s="29" t="s">
        <v>105</v>
      </c>
      <c r="Y130" s="31">
        <v>45781.342023865785</v>
      </c>
      <c r="Z130" s="29" t="s">
        <v>126</v>
      </c>
      <c r="AA130" s="29" t="str">
        <f>_xlfn.XLOOKUP(Tablo2[[#This Row],[MASKE HEKİM]],'[1]T.C. NO'!E:E,'[1]T.C. NO'!D:D)</f>
        <v>SANCAR EMİNOĞLU</v>
      </c>
      <c r="AB130" s="32" t="s">
        <v>127</v>
      </c>
      <c r="AC130" s="32">
        <v>20</v>
      </c>
      <c r="AD130" s="32">
        <v>10</v>
      </c>
      <c r="AE130" s="33"/>
      <c r="AF130" s="33" t="s">
        <v>872</v>
      </c>
      <c r="AG130" s="33" t="s">
        <v>47</v>
      </c>
      <c r="AH130" s="34" t="s">
        <v>551</v>
      </c>
    </row>
    <row r="131" spans="3:34" ht="15" customHeight="1" x14ac:dyDescent="0.25">
      <c r="C131" s="28" t="s">
        <v>30</v>
      </c>
      <c r="D131" s="29" t="s">
        <v>31</v>
      </c>
      <c r="E131" s="29" t="s">
        <v>525</v>
      </c>
      <c r="F131" s="29" t="s">
        <v>928</v>
      </c>
      <c r="G131" s="29" t="s">
        <v>929</v>
      </c>
      <c r="H131" s="29" t="s">
        <v>930</v>
      </c>
      <c r="I131" s="13" t="s">
        <v>931</v>
      </c>
      <c r="J131" s="13" t="s">
        <v>530</v>
      </c>
      <c r="K131" s="29" t="str">
        <f t="shared" si="2"/>
        <v>4 8121 2 2 1297190 06 07 77 0</v>
      </c>
      <c r="L131" s="30" t="s">
        <v>932</v>
      </c>
      <c r="M131" s="30" t="s">
        <v>933</v>
      </c>
      <c r="N131" s="30" t="s">
        <v>934</v>
      </c>
      <c r="O131" s="30"/>
      <c r="P131" s="23" t="str">
        <f>MID(Tablo2[[#This Row],[SGK NO]],10,7)</f>
        <v>1297190</v>
      </c>
      <c r="Q131" s="30" t="s">
        <v>55</v>
      </c>
      <c r="R131" s="31">
        <v>44747</v>
      </c>
      <c r="S131" s="31"/>
      <c r="T131" s="29">
        <v>4</v>
      </c>
      <c r="U131" s="31">
        <v>45841.746996550821</v>
      </c>
      <c r="V131" s="29" t="s">
        <v>104</v>
      </c>
      <c r="W131" s="29" t="str">
        <f>_xlfn.XLOOKUP(Tablo2[[#This Row],[MASKE UZMAN]],'[1]T.C. NO'!E:E,'[1]T.C. NO'!D:D)</f>
        <v>ESİN ŞAHİN</v>
      </c>
      <c r="X131" s="29" t="s">
        <v>105</v>
      </c>
      <c r="Y131" s="31">
        <v>45695.588259143289</v>
      </c>
      <c r="Z131" s="29" t="s">
        <v>44</v>
      </c>
      <c r="AA131" s="29" t="str">
        <f>_xlfn.XLOOKUP(Tablo2[[#This Row],[MASKE HEKİM]],'[1]T.C. NO'!E:E,'[1]T.C. NO'!D:D)</f>
        <v>ERCÜMENT BURÇAKLI</v>
      </c>
      <c r="AB131" s="32" t="s">
        <v>45</v>
      </c>
      <c r="AC131" s="32">
        <v>40</v>
      </c>
      <c r="AD131" s="32">
        <v>20</v>
      </c>
      <c r="AE131" s="33"/>
      <c r="AF131" s="33" t="s">
        <v>935</v>
      </c>
      <c r="AG131" s="33" t="s">
        <v>47</v>
      </c>
      <c r="AH131" s="34" t="s">
        <v>535</v>
      </c>
    </row>
    <row r="132" spans="3:34" ht="15" customHeight="1" x14ac:dyDescent="0.25">
      <c r="C132" s="28" t="s">
        <v>30</v>
      </c>
      <c r="D132" s="29" t="s">
        <v>828</v>
      </c>
      <c r="E132" s="29" t="s">
        <v>525</v>
      </c>
      <c r="F132" s="29" t="s">
        <v>936</v>
      </c>
      <c r="G132" s="29" t="s">
        <v>937</v>
      </c>
      <c r="H132" s="29" t="s">
        <v>938</v>
      </c>
      <c r="I132" s="13" t="s">
        <v>939</v>
      </c>
      <c r="J132" s="13" t="s">
        <v>530</v>
      </c>
      <c r="K132" s="29" t="str">
        <f t="shared" si="2"/>
        <v>4 8121 1 1 1058048 14 01 66 0</v>
      </c>
      <c r="L132" s="30" t="s">
        <v>940</v>
      </c>
      <c r="M132" s="30" t="s">
        <v>941</v>
      </c>
      <c r="N132" s="30" t="s">
        <v>942</v>
      </c>
      <c r="O132" s="30"/>
      <c r="P132" s="23" t="str">
        <f>MID(Tablo2[[#This Row],[SGK NO]],10,7)</f>
        <v>1058048</v>
      </c>
      <c r="Q132" s="30" t="s">
        <v>55</v>
      </c>
      <c r="R132" s="31">
        <v>44747</v>
      </c>
      <c r="S132" s="31"/>
      <c r="T132" s="29">
        <v>1</v>
      </c>
      <c r="U132" s="31">
        <v>45659.465923911892</v>
      </c>
      <c r="V132" s="29" t="s">
        <v>943</v>
      </c>
      <c r="W132" s="29" t="str">
        <f>_xlfn.XLOOKUP(Tablo2[[#This Row],[MASKE UZMAN]],'[1]T.C. NO'!E:E,'[1]T.C. NO'!D:D)</f>
        <v>HÜSEYİN SADETTİN BOZACI</v>
      </c>
      <c r="X132" s="29" t="s">
        <v>944</v>
      </c>
      <c r="Y132" s="31">
        <v>45842.664033935405</v>
      </c>
      <c r="Z132" s="29" t="s">
        <v>368</v>
      </c>
      <c r="AA132" s="29" t="str">
        <f>_xlfn.XLOOKUP(Tablo2[[#This Row],[MASKE HEKİM]],'[1]T.C. NO'!E:E,'[1]T.C. NO'!D:D)</f>
        <v>MEHMET ALİ CAN ÖZTÜRK</v>
      </c>
      <c r="AB132" s="32" t="s">
        <v>369</v>
      </c>
      <c r="AC132" s="32">
        <v>10</v>
      </c>
      <c r="AD132" s="32">
        <v>5</v>
      </c>
      <c r="AE132" s="33"/>
      <c r="AF132" s="33" t="s">
        <v>945</v>
      </c>
      <c r="AG132" s="33" t="s">
        <v>828</v>
      </c>
      <c r="AH132" s="34" t="e">
        <v>#N/A</v>
      </c>
    </row>
    <row r="133" spans="3:34" ht="15" customHeight="1" x14ac:dyDescent="0.25">
      <c r="C133" s="28" t="s">
        <v>30</v>
      </c>
      <c r="D133" s="29" t="s">
        <v>31</v>
      </c>
      <c r="E133" s="29" t="s">
        <v>32</v>
      </c>
      <c r="F133" s="29" t="s">
        <v>560</v>
      </c>
      <c r="G133" s="29" t="s">
        <v>946</v>
      </c>
      <c r="H133" s="29" t="s">
        <v>947</v>
      </c>
      <c r="I133" s="13" t="s">
        <v>948</v>
      </c>
      <c r="J133" s="13" t="s">
        <v>564</v>
      </c>
      <c r="K133" s="29" t="str">
        <f t="shared" si="2"/>
        <v>2 8542 2 2 0133860 06 07 68 0</v>
      </c>
      <c r="L133" s="30" t="s">
        <v>565</v>
      </c>
      <c r="M133" s="30" t="s">
        <v>566</v>
      </c>
      <c r="N133" s="30" t="s">
        <v>567</v>
      </c>
      <c r="O133" s="30"/>
      <c r="P133" s="23" t="str">
        <f>MID(Tablo2[[#This Row],[SGK NO]],10,7)</f>
        <v>0133860</v>
      </c>
      <c r="Q133" s="29" t="s">
        <v>55</v>
      </c>
      <c r="R133" s="31">
        <v>45015.589179976843</v>
      </c>
      <c r="S133" s="31"/>
      <c r="T133" s="29" t="s">
        <v>571</v>
      </c>
      <c r="U133" s="31">
        <v>45664.441846215166</v>
      </c>
      <c r="V133" s="29" t="s">
        <v>568</v>
      </c>
      <c r="W133" s="29" t="str">
        <f>_xlfn.XLOOKUP(Tablo2[[#This Row],[MASKE UZMAN]],'[1]T.C. NO'!E:E,'[1]T.C. NO'!D:D)</f>
        <v>EMRE ÖZ</v>
      </c>
      <c r="X133" s="29" t="s">
        <v>569</v>
      </c>
      <c r="Y133" s="31" t="e">
        <v>#N/A</v>
      </c>
      <c r="Z133" s="29" t="s">
        <v>411</v>
      </c>
      <c r="AA133" s="29" t="e">
        <f>_xlfn.XLOOKUP(Tablo2[[#This Row],[MASKE HEKİM]],'[1]T.C. NO'!E:E,'[1]T.C. NO'!D:D)</f>
        <v>#N/A</v>
      </c>
      <c r="AB133" s="32" t="e">
        <v>#N/A</v>
      </c>
      <c r="AC133" s="33" t="s">
        <v>571</v>
      </c>
      <c r="AD133" s="29" t="s">
        <v>411</v>
      </c>
      <c r="AE133" s="33"/>
      <c r="AF133" s="33" t="s">
        <v>570</v>
      </c>
      <c r="AG133" s="33" t="s">
        <v>47</v>
      </c>
      <c r="AH133" s="34">
        <v>0</v>
      </c>
    </row>
    <row r="134" spans="3:34" ht="15" customHeight="1" x14ac:dyDescent="0.25">
      <c r="C134" s="28" t="s">
        <v>30</v>
      </c>
      <c r="D134" s="29" t="s">
        <v>31</v>
      </c>
      <c r="E134" s="29" t="s">
        <v>32</v>
      </c>
      <c r="F134" s="29" t="s">
        <v>560</v>
      </c>
      <c r="G134" s="29" t="s">
        <v>949</v>
      </c>
      <c r="H134" s="29" t="s">
        <v>950</v>
      </c>
      <c r="I134" s="13" t="s">
        <v>951</v>
      </c>
      <c r="J134" s="13" t="s">
        <v>564</v>
      </c>
      <c r="K134" s="29" t="str">
        <f t="shared" si="2"/>
        <v>2 8542 2 2 0133860 06 07 68 0</v>
      </c>
      <c r="L134" s="30" t="s">
        <v>565</v>
      </c>
      <c r="M134" s="30" t="s">
        <v>566</v>
      </c>
      <c r="N134" s="30" t="s">
        <v>567</v>
      </c>
      <c r="O134" s="30"/>
      <c r="P134" s="23" t="str">
        <f>MID(Tablo2[[#This Row],[SGK NO]],10,7)</f>
        <v>0133860</v>
      </c>
      <c r="Q134" s="29" t="s">
        <v>55</v>
      </c>
      <c r="R134" s="31">
        <v>45015.589179976843</v>
      </c>
      <c r="S134" s="42"/>
      <c r="T134" s="33" t="s">
        <v>571</v>
      </c>
      <c r="U134" s="31">
        <v>45664.441846215166</v>
      </c>
      <c r="V134" s="29" t="s">
        <v>568</v>
      </c>
      <c r="W134" s="29" t="str">
        <f>_xlfn.XLOOKUP(Tablo2[[#This Row],[MASKE UZMAN]],'[1]T.C. NO'!E:E,'[1]T.C. NO'!D:D)</f>
        <v>EMRE ÖZ</v>
      </c>
      <c r="X134" s="29" t="s">
        <v>569</v>
      </c>
      <c r="Y134" s="31" t="e">
        <v>#N/A</v>
      </c>
      <c r="Z134" s="29" t="s">
        <v>411</v>
      </c>
      <c r="AA134" s="29" t="e">
        <f>_xlfn.XLOOKUP(Tablo2[[#This Row],[MASKE HEKİM]],'[1]T.C. NO'!E:E,'[1]T.C. NO'!D:D)</f>
        <v>#N/A</v>
      </c>
      <c r="AB134" s="32" t="e">
        <v>#N/A</v>
      </c>
      <c r="AC134" s="33" t="s">
        <v>571</v>
      </c>
      <c r="AD134" s="29" t="s">
        <v>411</v>
      </c>
      <c r="AE134" s="33"/>
      <c r="AF134" s="33" t="s">
        <v>570</v>
      </c>
      <c r="AG134" s="33" t="s">
        <v>47</v>
      </c>
      <c r="AH134" s="34">
        <v>0</v>
      </c>
    </row>
    <row r="135" spans="3:34" ht="15" customHeight="1" x14ac:dyDescent="0.25">
      <c r="C135" s="28" t="s">
        <v>303</v>
      </c>
      <c r="D135" s="29" t="s">
        <v>31</v>
      </c>
      <c r="E135" s="29" t="s">
        <v>904</v>
      </c>
      <c r="F135" s="29" t="s">
        <v>952</v>
      </c>
      <c r="G135" s="29" t="s">
        <v>952</v>
      </c>
      <c r="H135" s="29" t="s">
        <v>953</v>
      </c>
      <c r="I135" s="13" t="s">
        <v>954</v>
      </c>
      <c r="J135" s="13" t="s">
        <v>909</v>
      </c>
      <c r="K135" s="29" t="str">
        <f t="shared" si="2"/>
        <v>4 5622 2 2 1310658 06 24 62 0</v>
      </c>
      <c r="L135" s="30" t="s">
        <v>955</v>
      </c>
      <c r="M135" s="30">
        <v>398910622</v>
      </c>
      <c r="N135" s="30" t="s">
        <v>956</v>
      </c>
      <c r="O135" s="30"/>
      <c r="P135" s="23" t="str">
        <f>MID(Tablo2[[#This Row],[SGK NO]],10,7)</f>
        <v>1310658</v>
      </c>
      <c r="Q135" s="29" t="s">
        <v>55</v>
      </c>
      <c r="R135" s="31">
        <v>44747</v>
      </c>
      <c r="S135" s="31"/>
      <c r="T135" s="29">
        <v>4</v>
      </c>
      <c r="U135" s="31">
        <v>45856.40322640026</v>
      </c>
      <c r="V135" s="29" t="s">
        <v>284</v>
      </c>
      <c r="W135" s="29" t="str">
        <f>_xlfn.XLOOKUP(Tablo2[[#This Row],[MASKE UZMAN]],'[1]T.C. NO'!E:E,'[1]T.C. NO'!D:D)</f>
        <v xml:space="preserve">YUNUS ANIL </v>
      </c>
      <c r="X135" s="29" t="s">
        <v>285</v>
      </c>
      <c r="Y135" s="31">
        <v>45781.328454155009</v>
      </c>
      <c r="Z135" s="29" t="s">
        <v>126</v>
      </c>
      <c r="AA135" s="29" t="str">
        <f>_xlfn.XLOOKUP(Tablo2[[#This Row],[MASKE HEKİM]],'[1]T.C. NO'!E:E,'[1]T.C. NO'!D:D)</f>
        <v>SANCAR EMİNOĞLU</v>
      </c>
      <c r="AB135" s="32" t="s">
        <v>127</v>
      </c>
      <c r="AC135" s="32">
        <v>40</v>
      </c>
      <c r="AD135" s="32">
        <v>20</v>
      </c>
      <c r="AE135" s="33"/>
      <c r="AF135" s="33" t="s">
        <v>957</v>
      </c>
      <c r="AG135" s="33" t="s">
        <v>958</v>
      </c>
      <c r="AH135" s="34" t="s">
        <v>959</v>
      </c>
    </row>
    <row r="136" spans="3:34" ht="15" customHeight="1" x14ac:dyDescent="0.25">
      <c r="C136" s="28" t="s">
        <v>30</v>
      </c>
      <c r="D136" s="29" t="s">
        <v>31</v>
      </c>
      <c r="E136" s="29" t="s">
        <v>32</v>
      </c>
      <c r="F136" s="29" t="s">
        <v>225</v>
      </c>
      <c r="G136" s="29" t="s">
        <v>226</v>
      </c>
      <c r="H136" s="29" t="s">
        <v>960</v>
      </c>
      <c r="I136" s="13" t="s">
        <v>961</v>
      </c>
      <c r="J136" s="13" t="s">
        <v>962</v>
      </c>
      <c r="K136" s="29" t="str">
        <f t="shared" si="2"/>
        <v>2 4761 2 2 1034179 06 07 33 0</v>
      </c>
      <c r="L136" s="30" t="s">
        <v>963</v>
      </c>
      <c r="M136" s="30" t="s">
        <v>964</v>
      </c>
      <c r="N136" s="30" t="s">
        <v>965</v>
      </c>
      <c r="O136" s="30"/>
      <c r="P136" s="23" t="str">
        <f>MID(Tablo2[[#This Row],[SGK NO]],10,7)</f>
        <v>1034179</v>
      </c>
      <c r="Q136" s="29" t="s">
        <v>55</v>
      </c>
      <c r="R136" s="31">
        <v>44749</v>
      </c>
      <c r="S136" s="31"/>
      <c r="T136" s="29">
        <v>8</v>
      </c>
      <c r="U136" s="31">
        <v>44890.607800173573</v>
      </c>
      <c r="V136" s="29" t="s">
        <v>231</v>
      </c>
      <c r="W136" s="29" t="str">
        <f>_xlfn.XLOOKUP(Tablo2[[#This Row],[MASKE UZMAN]],'[1]T.C. NO'!E:E,'[1]T.C. NO'!D:D)</f>
        <v>İHSAN EKİNCİ</v>
      </c>
      <c r="X136" s="29" t="s">
        <v>232</v>
      </c>
      <c r="Y136" s="31">
        <v>45698.702248124871</v>
      </c>
      <c r="Z136" s="29" t="s">
        <v>44</v>
      </c>
      <c r="AA136" s="29" t="str">
        <f>_xlfn.XLOOKUP(Tablo2[[#This Row],[MASKE HEKİM]],'[1]T.C. NO'!E:E,'[1]T.C. NO'!D:D)</f>
        <v>ERCÜMENT BURÇAKLI</v>
      </c>
      <c r="AB136" s="32" t="s">
        <v>45</v>
      </c>
      <c r="AC136" s="32">
        <v>80</v>
      </c>
      <c r="AD136" s="32">
        <v>40</v>
      </c>
      <c r="AE136" s="33"/>
      <c r="AF136" s="33" t="s">
        <v>233</v>
      </c>
      <c r="AG136" s="33" t="s">
        <v>47</v>
      </c>
      <c r="AH136" s="34">
        <v>0</v>
      </c>
    </row>
    <row r="137" spans="3:34" ht="15" customHeight="1" x14ac:dyDescent="0.25">
      <c r="C137" s="28" t="s">
        <v>303</v>
      </c>
      <c r="D137" s="29" t="s">
        <v>31</v>
      </c>
      <c r="E137" s="29" t="s">
        <v>200</v>
      </c>
      <c r="F137" s="29" t="s">
        <v>966</v>
      </c>
      <c r="G137" s="29" t="s">
        <v>966</v>
      </c>
      <c r="H137" s="29" t="s">
        <v>967</v>
      </c>
      <c r="I137" s="13" t="s">
        <v>968</v>
      </c>
      <c r="J137" s="30"/>
      <c r="K137" s="29" t="str">
        <f t="shared" si="2"/>
        <v>2 8210 2 2 1086152 06 07 14 0</v>
      </c>
      <c r="L137" s="30" t="s">
        <v>969</v>
      </c>
      <c r="M137" s="30">
        <v>39.882571900000002</v>
      </c>
      <c r="N137" s="30">
        <v>32.755063399999997</v>
      </c>
      <c r="O137" s="30"/>
      <c r="P137" s="23" t="str">
        <f>MID(Tablo2[[#This Row],[SGK NO]],10,7)</f>
        <v>1086152</v>
      </c>
      <c r="Q137" s="29" t="s">
        <v>55</v>
      </c>
      <c r="R137" s="31">
        <v>44749</v>
      </c>
      <c r="S137" s="31"/>
      <c r="T137" s="29">
        <v>85</v>
      </c>
      <c r="U137" s="31">
        <v>45559.693152499851</v>
      </c>
      <c r="V137" s="29" t="s">
        <v>104</v>
      </c>
      <c r="W137" s="29" t="str">
        <f>_xlfn.XLOOKUP(Tablo2[[#This Row],[MASKE UZMAN]],'[1]T.C. NO'!E:E,'[1]T.C. NO'!D:D)</f>
        <v>ESİN ŞAHİN</v>
      </c>
      <c r="X137" s="29" t="s">
        <v>105</v>
      </c>
      <c r="Y137" s="31">
        <v>45699.890648842789</v>
      </c>
      <c r="Z137" s="29" t="s">
        <v>58</v>
      </c>
      <c r="AA137" s="29" t="str">
        <f>_xlfn.XLOOKUP(Tablo2[[#This Row],[MASKE HEKİM]],'[1]T.C. NO'!E:E,'[1]T.C. NO'!D:D)</f>
        <v>MİNE MUMCUOĞLU</v>
      </c>
      <c r="AB137" s="32" t="s">
        <v>59</v>
      </c>
      <c r="AC137" s="32">
        <v>900</v>
      </c>
      <c r="AD137" s="32">
        <v>450</v>
      </c>
      <c r="AE137" s="33"/>
      <c r="AF137" s="45" t="s">
        <v>970</v>
      </c>
      <c r="AG137" s="45" t="s">
        <v>47</v>
      </c>
      <c r="AH137" s="34">
        <v>0</v>
      </c>
    </row>
    <row r="138" spans="3:34" ht="15" customHeight="1" x14ac:dyDescent="0.25">
      <c r="C138" s="28" t="s">
        <v>30</v>
      </c>
      <c r="D138" s="29" t="s">
        <v>31</v>
      </c>
      <c r="E138" s="29" t="s">
        <v>32</v>
      </c>
      <c r="F138" s="29" t="s">
        <v>226</v>
      </c>
      <c r="G138" s="29" t="s">
        <v>226</v>
      </c>
      <c r="H138" s="29" t="s">
        <v>971</v>
      </c>
      <c r="I138" s="13" t="s">
        <v>972</v>
      </c>
      <c r="J138" s="13" t="s">
        <v>973</v>
      </c>
      <c r="K138" s="29" t="str">
        <f t="shared" si="2"/>
        <v>2 1812 2 2 0073367 06 07 06 0</v>
      </c>
      <c r="L138" s="30" t="s">
        <v>974</v>
      </c>
      <c r="M138" s="30">
        <v>39872237</v>
      </c>
      <c r="N138" s="30" t="s">
        <v>230</v>
      </c>
      <c r="O138" s="30"/>
      <c r="P138" s="23" t="str">
        <f>MID(Tablo2[[#This Row],[SGK NO]],10,7)</f>
        <v>0073367</v>
      </c>
      <c r="Q138" s="29" t="s">
        <v>41</v>
      </c>
      <c r="R138" s="31">
        <v>44755</v>
      </c>
      <c r="S138" s="31"/>
      <c r="T138" s="29">
        <v>331</v>
      </c>
      <c r="U138" s="31">
        <v>45233.552602939773</v>
      </c>
      <c r="V138" s="29" t="s">
        <v>231</v>
      </c>
      <c r="W138" s="29" t="str">
        <f>_xlfn.XLOOKUP(Tablo2[[#This Row],[MASKE UZMAN]],'[1]T.C. NO'!E:E,'[1]T.C. NO'!D:D)</f>
        <v>İHSAN EKİNCİ</v>
      </c>
      <c r="X138" s="29" t="s">
        <v>232</v>
      </c>
      <c r="Y138" s="31">
        <v>45698.570556828752</v>
      </c>
      <c r="Z138" s="29" t="s">
        <v>44</v>
      </c>
      <c r="AA138" s="29" t="str">
        <f>_xlfn.XLOOKUP(Tablo2[[#This Row],[MASKE HEKİM]],'[1]T.C. NO'!E:E,'[1]T.C. NO'!D:D)</f>
        <v>ERCÜMENT BURÇAKLI</v>
      </c>
      <c r="AB138" s="32" t="s">
        <v>45</v>
      </c>
      <c r="AC138" s="32">
        <v>6620</v>
      </c>
      <c r="AD138" s="32">
        <v>3310</v>
      </c>
      <c r="AE138" s="33"/>
      <c r="AF138" s="33" t="s">
        <v>233</v>
      </c>
      <c r="AG138" s="33" t="s">
        <v>47</v>
      </c>
      <c r="AH138" s="34">
        <v>0</v>
      </c>
    </row>
    <row r="139" spans="3:34" ht="15" customHeight="1" x14ac:dyDescent="0.25">
      <c r="C139" s="28" t="s">
        <v>30</v>
      </c>
      <c r="D139" s="29" t="s">
        <v>828</v>
      </c>
      <c r="E139" s="29" t="s">
        <v>200</v>
      </c>
      <c r="F139" s="29" t="s">
        <v>975</v>
      </c>
      <c r="G139" s="29" t="s">
        <v>975</v>
      </c>
      <c r="H139" s="29" t="s">
        <v>976</v>
      </c>
      <c r="I139" s="13" t="s">
        <v>977</v>
      </c>
      <c r="J139" s="13" t="s">
        <v>978</v>
      </c>
      <c r="K139" s="29" t="str">
        <f t="shared" si="2"/>
        <v>2 4711 1 1 1062681 14 01 43 0</v>
      </c>
      <c r="L139" s="30" t="s">
        <v>979</v>
      </c>
      <c r="M139" s="30">
        <v>40.703617000000001</v>
      </c>
      <c r="N139" s="30">
        <v>31.562892000000002</v>
      </c>
      <c r="O139" s="30"/>
      <c r="P139" s="23" t="str">
        <f>MID(Tablo2[[#This Row],[SGK NO]],10,7)</f>
        <v>1062681</v>
      </c>
      <c r="Q139" s="29" t="s">
        <v>55</v>
      </c>
      <c r="R139" s="31">
        <v>44763</v>
      </c>
      <c r="S139" s="31"/>
      <c r="T139" s="29">
        <v>1</v>
      </c>
      <c r="U139" s="31">
        <v>45670.579112731386</v>
      </c>
      <c r="V139" s="29" t="s">
        <v>335</v>
      </c>
      <c r="W139" s="29" t="str">
        <f>_xlfn.XLOOKUP(Tablo2[[#This Row],[MASKE UZMAN]],'[1]T.C. NO'!E:E,'[1]T.C. NO'!D:D)</f>
        <v>HÜSEYİN İLHAN</v>
      </c>
      <c r="X139" s="29" t="s">
        <v>336</v>
      </c>
      <c r="Y139" s="31">
        <v>45852.565970671363</v>
      </c>
      <c r="Z139" s="29" t="s">
        <v>368</v>
      </c>
      <c r="AA139" s="29" t="str">
        <f>_xlfn.XLOOKUP(Tablo2[[#This Row],[MASKE HEKİM]],'[1]T.C. NO'!E:E,'[1]T.C. NO'!D:D)</f>
        <v>MEHMET ALİ CAN ÖZTÜRK</v>
      </c>
      <c r="AB139" s="32" t="s">
        <v>369</v>
      </c>
      <c r="AC139" s="32">
        <v>60</v>
      </c>
      <c r="AD139" s="32">
        <v>60</v>
      </c>
      <c r="AE139" s="33"/>
      <c r="AF139" s="45" t="s">
        <v>980</v>
      </c>
      <c r="AG139" s="45" t="s">
        <v>828</v>
      </c>
      <c r="AH139" s="34" t="e">
        <v>#N/A</v>
      </c>
    </row>
    <row r="140" spans="3:34" ht="15" customHeight="1" x14ac:dyDescent="0.25">
      <c r="C140" s="28" t="s">
        <v>303</v>
      </c>
      <c r="D140" s="29" t="s">
        <v>31</v>
      </c>
      <c r="E140" s="29" t="s">
        <v>507</v>
      </c>
      <c r="F140" s="29" t="s">
        <v>981</v>
      </c>
      <c r="G140" s="29" t="s">
        <v>982</v>
      </c>
      <c r="H140" s="29" t="s">
        <v>983</v>
      </c>
      <c r="I140" s="13" t="s">
        <v>984</v>
      </c>
      <c r="J140" s="13" t="s">
        <v>317</v>
      </c>
      <c r="K140" s="29" t="str">
        <f t="shared" si="2"/>
        <v>4 8001 1 1 1426285 06 21 65 0</v>
      </c>
      <c r="L140" s="30" t="s">
        <v>985</v>
      </c>
      <c r="M140" s="30" t="s">
        <v>986</v>
      </c>
      <c r="N140" s="30" t="s">
        <v>987</v>
      </c>
      <c r="O140" s="30"/>
      <c r="P140" s="23" t="str">
        <f>MID(Tablo2[[#This Row],[SGK NO]],10,7)</f>
        <v>1426285</v>
      </c>
      <c r="Q140" s="29" t="s">
        <v>41</v>
      </c>
      <c r="R140" s="31">
        <v>44763</v>
      </c>
      <c r="S140" s="31"/>
      <c r="T140" s="29">
        <v>3</v>
      </c>
      <c r="U140" s="31">
        <v>45828.456365173683</v>
      </c>
      <c r="V140" s="29" t="s">
        <v>557</v>
      </c>
      <c r="W140" s="29" t="str">
        <f>_xlfn.XLOOKUP(Tablo2[[#This Row],[MASKE UZMAN]],'[1]T.C. NO'!E:E,'[1]T.C. NO'!D:D)</f>
        <v>MEHMET ALİ ULUER</v>
      </c>
      <c r="X140" s="29" t="s">
        <v>558</v>
      </c>
      <c r="Y140" s="31">
        <v>45509.741972870193</v>
      </c>
      <c r="Z140" s="29" t="s">
        <v>798</v>
      </c>
      <c r="AA140" s="29" t="str">
        <f>_xlfn.XLOOKUP(Tablo2[[#This Row],[MASKE HEKİM]],'[1]T.C. NO'!E:E,'[1]T.C. NO'!D:D)</f>
        <v>EMİNE KELEŞ</v>
      </c>
      <c r="AB140" s="32" t="s">
        <v>799</v>
      </c>
      <c r="AC140" s="32">
        <v>60</v>
      </c>
      <c r="AD140" s="32">
        <v>30</v>
      </c>
      <c r="AE140" s="33"/>
      <c r="AF140" s="45" t="s">
        <v>988</v>
      </c>
      <c r="AG140" s="33" t="s">
        <v>61</v>
      </c>
      <c r="AH140" s="34" t="s">
        <v>989</v>
      </c>
    </row>
    <row r="141" spans="3:34" ht="15" customHeight="1" x14ac:dyDescent="0.25">
      <c r="C141" s="28" t="s">
        <v>30</v>
      </c>
      <c r="D141" s="29" t="s">
        <v>31</v>
      </c>
      <c r="E141" s="29" t="s">
        <v>634</v>
      </c>
      <c r="F141" s="29" t="s">
        <v>990</v>
      </c>
      <c r="G141" s="29" t="s">
        <v>990</v>
      </c>
      <c r="H141" s="29" t="s">
        <v>991</v>
      </c>
      <c r="I141" s="13" t="s">
        <v>992</v>
      </c>
      <c r="J141" s="13" t="s">
        <v>993</v>
      </c>
      <c r="K141" s="29" t="str">
        <f t="shared" si="2"/>
        <v>2 4520 1 1 1424263 06 21 80 0</v>
      </c>
      <c r="L141" s="30" t="s">
        <v>994</v>
      </c>
      <c r="M141" s="30">
        <v>40.082774000000001</v>
      </c>
      <c r="N141" s="30">
        <v>32.974832999999997</v>
      </c>
      <c r="O141" s="30"/>
      <c r="P141" s="23" t="str">
        <f>MID(Tablo2[[#This Row],[SGK NO]],10,7)</f>
        <v>1424263</v>
      </c>
      <c r="Q141" s="30" t="s">
        <v>41</v>
      </c>
      <c r="R141" s="31">
        <v>44795</v>
      </c>
      <c r="S141" s="31"/>
      <c r="T141" s="29">
        <v>13</v>
      </c>
      <c r="U141" s="31" t="e">
        <v>#N/A</v>
      </c>
      <c r="V141" s="29" t="s">
        <v>87</v>
      </c>
      <c r="W141" s="29" t="e">
        <f>_xlfn.XLOOKUP(Tablo2[[#This Row],[MASKE UZMAN]],'[1]T.C. NO'!E:E,'[1]T.C. NO'!D:D)</f>
        <v>#N/A</v>
      </c>
      <c r="X141" s="29" t="e">
        <v>#N/A</v>
      </c>
      <c r="Y141" s="31">
        <v>44900.605415266007</v>
      </c>
      <c r="Z141" s="29" t="s">
        <v>675</v>
      </c>
      <c r="AA141" s="29" t="str">
        <f>_xlfn.XLOOKUP(Tablo2[[#This Row],[MASKE HEKİM]],'[1]T.C. NO'!E:E,'[1]T.C. NO'!D:D)</f>
        <v>ŞAHİN ENGİN KARGIN</v>
      </c>
      <c r="AB141" s="32" t="s">
        <v>676</v>
      </c>
      <c r="AC141" s="36" t="s">
        <v>87</v>
      </c>
      <c r="AD141" s="32">
        <v>130</v>
      </c>
      <c r="AE141" s="33"/>
      <c r="AF141" s="46" t="s">
        <v>995</v>
      </c>
      <c r="AG141" s="45" t="s">
        <v>996</v>
      </c>
      <c r="AH141" s="34">
        <v>0</v>
      </c>
    </row>
    <row r="142" spans="3:34" ht="15" customHeight="1" x14ac:dyDescent="0.25">
      <c r="C142" s="28" t="s">
        <v>303</v>
      </c>
      <c r="D142" s="29" t="s">
        <v>31</v>
      </c>
      <c r="E142" s="29" t="s">
        <v>904</v>
      </c>
      <c r="F142" s="29" t="s">
        <v>997</v>
      </c>
      <c r="G142" s="29" t="s">
        <v>998</v>
      </c>
      <c r="H142" s="29" t="s">
        <v>999</v>
      </c>
      <c r="I142" s="13" t="s">
        <v>1000</v>
      </c>
      <c r="J142" s="13" t="s">
        <v>909</v>
      </c>
      <c r="K142" s="29" t="str">
        <f t="shared" si="2"/>
        <v>4 5622 2 2 1350357 06 22 88 0</v>
      </c>
      <c r="L142" s="30" t="s">
        <v>1001</v>
      </c>
      <c r="M142" s="30" t="s">
        <v>1002</v>
      </c>
      <c r="N142" s="30" t="s">
        <v>1003</v>
      </c>
      <c r="O142" s="30"/>
      <c r="P142" s="23" t="str">
        <f>MID(Tablo2[[#This Row],[SGK NO]],10,7)</f>
        <v>1350357</v>
      </c>
      <c r="Q142" s="29" t="s">
        <v>55</v>
      </c>
      <c r="R142" s="31">
        <v>44795</v>
      </c>
      <c r="S142" s="31"/>
      <c r="T142" s="29">
        <v>14</v>
      </c>
      <c r="U142" s="31">
        <v>45856.402871354017</v>
      </c>
      <c r="V142" s="29" t="s">
        <v>284</v>
      </c>
      <c r="W142" s="29" t="str">
        <f>_xlfn.XLOOKUP(Tablo2[[#This Row],[MASKE UZMAN]],'[1]T.C. NO'!E:E,'[1]T.C. NO'!D:D)</f>
        <v xml:space="preserve">YUNUS ANIL </v>
      </c>
      <c r="X142" s="29" t="s">
        <v>285</v>
      </c>
      <c r="Y142" s="31">
        <v>45713.438392499927</v>
      </c>
      <c r="Z142" s="29" t="s">
        <v>58</v>
      </c>
      <c r="AA142" s="29" t="str">
        <f>_xlfn.XLOOKUP(Tablo2[[#This Row],[MASKE HEKİM]],'[1]T.C. NO'!E:E,'[1]T.C. NO'!D:D)</f>
        <v>MİNE MUMCUOĞLU</v>
      </c>
      <c r="AB142" s="32" t="s">
        <v>59</v>
      </c>
      <c r="AC142" s="32">
        <v>140</v>
      </c>
      <c r="AD142" s="32">
        <v>70</v>
      </c>
      <c r="AE142" s="33"/>
      <c r="AF142" s="45" t="s">
        <v>1004</v>
      </c>
      <c r="AG142" s="45" t="s">
        <v>1005</v>
      </c>
      <c r="AH142" s="34" t="s">
        <v>959</v>
      </c>
    </row>
    <row r="143" spans="3:34" ht="15" customHeight="1" x14ac:dyDescent="0.25">
      <c r="C143" s="28" t="s">
        <v>30</v>
      </c>
      <c r="D143" s="29" t="s">
        <v>31</v>
      </c>
      <c r="E143" s="29" t="s">
        <v>32</v>
      </c>
      <c r="F143" s="29" t="s">
        <v>1006</v>
      </c>
      <c r="G143" s="29" t="s">
        <v>1006</v>
      </c>
      <c r="H143" s="29" t="s">
        <v>1007</v>
      </c>
      <c r="I143" s="13" t="s">
        <v>1008</v>
      </c>
      <c r="J143" s="13" t="s">
        <v>471</v>
      </c>
      <c r="K143" s="29" t="str">
        <f t="shared" si="2"/>
        <v>2 4120 2 2 1336748 06 07 59 0</v>
      </c>
      <c r="L143" s="30" t="s">
        <v>1009</v>
      </c>
      <c r="M143" s="30" t="s">
        <v>1010</v>
      </c>
      <c r="N143" s="30" t="s">
        <v>1011</v>
      </c>
      <c r="O143" s="30"/>
      <c r="P143" s="23" t="str">
        <f>MID(Tablo2[[#This Row],[SGK NO]],10,7)</f>
        <v>1336748</v>
      </c>
      <c r="Q143" s="29" t="s">
        <v>149</v>
      </c>
      <c r="R143" s="31">
        <v>44830</v>
      </c>
      <c r="S143" s="31"/>
      <c r="T143" s="29">
        <v>4</v>
      </c>
      <c r="U143" s="31">
        <v>45849.704094814602</v>
      </c>
      <c r="V143" s="31" t="s">
        <v>42</v>
      </c>
      <c r="W143" s="29" t="str">
        <f>_xlfn.XLOOKUP(Tablo2[[#This Row],[MASKE UZMAN]],'[1]T.C. NO'!E:E,'[1]T.C. NO'!D:D)</f>
        <v>TAŞTAN CAMCIOĞLU</v>
      </c>
      <c r="X143" s="29" t="s">
        <v>43</v>
      </c>
      <c r="Y143" s="31">
        <v>45698.635335439816</v>
      </c>
      <c r="Z143" s="29" t="s">
        <v>58</v>
      </c>
      <c r="AA143" s="29" t="str">
        <f>_xlfn.XLOOKUP(Tablo2[[#This Row],[MASKE HEKİM]],'[1]T.C. NO'!E:E,'[1]T.C. NO'!D:D)</f>
        <v>MİNE MUMCUOĞLU</v>
      </c>
      <c r="AB143" s="32" t="s">
        <v>59</v>
      </c>
      <c r="AC143" s="32">
        <v>160</v>
      </c>
      <c r="AD143" s="32">
        <v>60</v>
      </c>
      <c r="AE143" s="33"/>
      <c r="AF143" s="33" t="s">
        <v>1012</v>
      </c>
      <c r="AG143" s="33" t="s">
        <v>467</v>
      </c>
      <c r="AH143" s="34">
        <v>0</v>
      </c>
    </row>
    <row r="144" spans="3:34" ht="15" customHeight="1" x14ac:dyDescent="0.25">
      <c r="C144" s="28" t="s">
        <v>303</v>
      </c>
      <c r="D144" s="29" t="s">
        <v>31</v>
      </c>
      <c r="E144" s="29" t="s">
        <v>507</v>
      </c>
      <c r="F144" s="29" t="s">
        <v>1013</v>
      </c>
      <c r="G144" s="29" t="s">
        <v>1014</v>
      </c>
      <c r="H144" s="29" t="s">
        <v>1015</v>
      </c>
      <c r="I144" s="13" t="s">
        <v>1016</v>
      </c>
      <c r="J144" s="13" t="s">
        <v>317</v>
      </c>
      <c r="K144" s="29" t="str">
        <f t="shared" si="2"/>
        <v>4 8001 2 2 1352474 06 07 71 0</v>
      </c>
      <c r="L144" s="30" t="s">
        <v>1017</v>
      </c>
      <c r="M144" s="30" t="s">
        <v>1018</v>
      </c>
      <c r="N144" s="30" t="s">
        <v>1019</v>
      </c>
      <c r="O144" s="30"/>
      <c r="P144" s="23" t="str">
        <f>MID(Tablo2[[#This Row],[SGK NO]],10,7)</f>
        <v>1352474</v>
      </c>
      <c r="Q144" s="29" t="s">
        <v>41</v>
      </c>
      <c r="R144" s="31">
        <v>44833</v>
      </c>
      <c r="S144" s="31"/>
      <c r="T144" s="29">
        <v>6</v>
      </c>
      <c r="U144" s="31">
        <v>45693.415533032268</v>
      </c>
      <c r="V144" s="29" t="s">
        <v>319</v>
      </c>
      <c r="W144" s="29" t="str">
        <f>_xlfn.XLOOKUP(Tablo2[[#This Row],[MASKE UZMAN]],'[1]T.C. NO'!E:E,'[1]T.C. NO'!D:D)</f>
        <v>HALİL DEMİRATA</v>
      </c>
      <c r="X144" s="29" t="s">
        <v>320</v>
      </c>
      <c r="Y144" s="31">
        <v>45781.294453449082</v>
      </c>
      <c r="Z144" s="29" t="s">
        <v>126</v>
      </c>
      <c r="AA144" s="29" t="str">
        <f>_xlfn.XLOOKUP(Tablo2[[#This Row],[MASKE HEKİM]],'[1]T.C. NO'!E:E,'[1]T.C. NO'!D:D)</f>
        <v>SANCAR EMİNOĞLU</v>
      </c>
      <c r="AB144" s="32" t="s">
        <v>127</v>
      </c>
      <c r="AC144" s="32">
        <v>120</v>
      </c>
      <c r="AD144" s="32">
        <v>60</v>
      </c>
      <c r="AE144" s="33"/>
      <c r="AF144" s="45" t="s">
        <v>1020</v>
      </c>
      <c r="AG144" s="33" t="s">
        <v>210</v>
      </c>
      <c r="AH144" s="34" t="s">
        <v>627</v>
      </c>
    </row>
    <row r="145" spans="3:34" ht="15" customHeight="1" x14ac:dyDescent="0.25">
      <c r="C145" s="28" t="s">
        <v>30</v>
      </c>
      <c r="D145" s="29" t="s">
        <v>31</v>
      </c>
      <c r="E145" s="29" t="s">
        <v>32</v>
      </c>
      <c r="F145" s="29" t="s">
        <v>560</v>
      </c>
      <c r="G145" s="29" t="s">
        <v>1021</v>
      </c>
      <c r="H145" s="29" t="s">
        <v>1022</v>
      </c>
      <c r="I145" s="13" t="s">
        <v>1023</v>
      </c>
      <c r="J145" s="13" t="s">
        <v>564</v>
      </c>
      <c r="K145" s="29" t="str">
        <f t="shared" si="2"/>
        <v>2 8542 2 2 0133860 06 07 68 0</v>
      </c>
      <c r="L145" s="30" t="s">
        <v>565</v>
      </c>
      <c r="M145" s="30" t="s">
        <v>566</v>
      </c>
      <c r="N145" s="30" t="s">
        <v>567</v>
      </c>
      <c r="O145" s="30"/>
      <c r="P145" s="23" t="str">
        <f>MID(Tablo2[[#This Row],[SGK NO]],10,7)</f>
        <v>0133860</v>
      </c>
      <c r="Q145" s="29" t="s">
        <v>55</v>
      </c>
      <c r="R145" s="31">
        <v>45015.589179976843</v>
      </c>
      <c r="S145" s="31"/>
      <c r="T145" s="29" t="s">
        <v>571</v>
      </c>
      <c r="U145" s="31">
        <v>45664.441846215166</v>
      </c>
      <c r="V145" s="29" t="s">
        <v>568</v>
      </c>
      <c r="W145" s="29" t="str">
        <f>_xlfn.XLOOKUP(Tablo2[[#This Row],[MASKE UZMAN]],'[1]T.C. NO'!E:E,'[1]T.C. NO'!D:D)</f>
        <v>EMRE ÖZ</v>
      </c>
      <c r="X145" s="29" t="s">
        <v>569</v>
      </c>
      <c r="Y145" s="31" t="e">
        <v>#N/A</v>
      </c>
      <c r="Z145" s="29" t="s">
        <v>411</v>
      </c>
      <c r="AA145" s="29" t="e">
        <f>_xlfn.XLOOKUP(Tablo2[[#This Row],[MASKE HEKİM]],'[1]T.C. NO'!E:E,'[1]T.C. NO'!D:D)</f>
        <v>#N/A</v>
      </c>
      <c r="AB145" s="32" t="e">
        <v>#N/A</v>
      </c>
      <c r="AC145" s="33" t="s">
        <v>571</v>
      </c>
      <c r="AD145" s="29" t="s">
        <v>411</v>
      </c>
      <c r="AE145" s="33"/>
      <c r="AF145" s="33" t="s">
        <v>570</v>
      </c>
      <c r="AG145" s="33" t="s">
        <v>47</v>
      </c>
      <c r="AH145" s="34">
        <v>0</v>
      </c>
    </row>
    <row r="146" spans="3:34" ht="15" customHeight="1" x14ac:dyDescent="0.25">
      <c r="C146" s="28" t="s">
        <v>30</v>
      </c>
      <c r="D146" s="29" t="s">
        <v>31</v>
      </c>
      <c r="E146" s="29" t="s">
        <v>32</v>
      </c>
      <c r="F146" s="29" t="s">
        <v>560</v>
      </c>
      <c r="G146" s="29" t="s">
        <v>1024</v>
      </c>
      <c r="H146" s="29" t="s">
        <v>1025</v>
      </c>
      <c r="I146" s="13" t="s">
        <v>1026</v>
      </c>
      <c r="J146" s="13" t="s">
        <v>564</v>
      </c>
      <c r="K146" s="29" t="str">
        <f t="shared" si="2"/>
        <v>2 8542 2 2 0133860 06 07 68 0</v>
      </c>
      <c r="L146" s="30" t="s">
        <v>565</v>
      </c>
      <c r="M146" s="30" t="s">
        <v>566</v>
      </c>
      <c r="N146" s="30" t="s">
        <v>567</v>
      </c>
      <c r="O146" s="30"/>
      <c r="P146" s="23" t="str">
        <f>MID(Tablo2[[#This Row],[SGK NO]],10,7)</f>
        <v>0133860</v>
      </c>
      <c r="Q146" s="29" t="s">
        <v>55</v>
      </c>
      <c r="R146" s="31">
        <v>45015.589179976843</v>
      </c>
      <c r="S146" s="42"/>
      <c r="T146" s="33" t="s">
        <v>571</v>
      </c>
      <c r="U146" s="31">
        <v>45664.441846215166</v>
      </c>
      <c r="V146" s="29" t="s">
        <v>568</v>
      </c>
      <c r="W146" s="29" t="str">
        <f>_xlfn.XLOOKUP(Tablo2[[#This Row],[MASKE UZMAN]],'[1]T.C. NO'!E:E,'[1]T.C. NO'!D:D)</f>
        <v>EMRE ÖZ</v>
      </c>
      <c r="X146" s="29" t="s">
        <v>569</v>
      </c>
      <c r="Y146" s="31" t="e">
        <v>#N/A</v>
      </c>
      <c r="Z146" s="29" t="s">
        <v>411</v>
      </c>
      <c r="AA146" s="29" t="e">
        <f>_xlfn.XLOOKUP(Tablo2[[#This Row],[MASKE HEKİM]],'[1]T.C. NO'!E:E,'[1]T.C. NO'!D:D)</f>
        <v>#N/A</v>
      </c>
      <c r="AB146" s="32" t="e">
        <v>#N/A</v>
      </c>
      <c r="AC146" s="33" t="s">
        <v>571</v>
      </c>
      <c r="AD146" s="29" t="s">
        <v>411</v>
      </c>
      <c r="AE146" s="33"/>
      <c r="AF146" s="33" t="s">
        <v>570</v>
      </c>
      <c r="AG146" s="33" t="s">
        <v>47</v>
      </c>
      <c r="AH146" s="34">
        <v>0</v>
      </c>
    </row>
    <row r="147" spans="3:34" ht="15" customHeight="1" x14ac:dyDescent="0.25">
      <c r="C147" s="28" t="s">
        <v>303</v>
      </c>
      <c r="D147" s="29" t="s">
        <v>1027</v>
      </c>
      <c r="E147" s="29" t="s">
        <v>507</v>
      </c>
      <c r="F147" s="29" t="s">
        <v>1028</v>
      </c>
      <c r="G147" s="29" t="s">
        <v>1029</v>
      </c>
      <c r="H147" s="29" t="s">
        <v>1030</v>
      </c>
      <c r="I147" s="13" t="s">
        <v>1031</v>
      </c>
      <c r="J147" s="13" t="s">
        <v>317</v>
      </c>
      <c r="K147" s="29" t="str">
        <f t="shared" si="2"/>
        <v>4 8001 1 1 1028651 40 01 96 0</v>
      </c>
      <c r="L147" s="30" t="s">
        <v>1032</v>
      </c>
      <c r="M147" s="30" t="s">
        <v>1033</v>
      </c>
      <c r="N147" s="30" t="s">
        <v>1034</v>
      </c>
      <c r="O147" s="30"/>
      <c r="P147" s="23" t="str">
        <f>MID(Tablo2[[#This Row],[SGK NO]],10,7)</f>
        <v>1028651</v>
      </c>
      <c r="Q147" s="29" t="s">
        <v>41</v>
      </c>
      <c r="R147" s="31">
        <v>44848</v>
      </c>
      <c r="S147" s="31"/>
      <c r="T147" s="29">
        <v>8</v>
      </c>
      <c r="U147" s="31">
        <v>45841.72646802105</v>
      </c>
      <c r="V147" s="29" t="s">
        <v>557</v>
      </c>
      <c r="W147" s="29" t="str">
        <f>_xlfn.XLOOKUP(Tablo2[[#This Row],[MASKE UZMAN]],'[1]T.C. NO'!E:E,'[1]T.C. NO'!D:D)</f>
        <v>MEHMET ALİ ULUER</v>
      </c>
      <c r="X147" s="29" t="s">
        <v>558</v>
      </c>
      <c r="Y147" s="31">
        <v>45842.658121284563</v>
      </c>
      <c r="Z147" s="29" t="s">
        <v>174</v>
      </c>
      <c r="AA147" s="29" t="str">
        <f>_xlfn.XLOOKUP(Tablo2[[#This Row],[MASKE HEKİM]],'[1]T.C. NO'!E:E,'[1]T.C. NO'!D:D)</f>
        <v>VEDAT EMİNOĞLU</v>
      </c>
      <c r="AB147" s="32" t="s">
        <v>175</v>
      </c>
      <c r="AC147" s="32">
        <v>160</v>
      </c>
      <c r="AD147" s="32">
        <v>80</v>
      </c>
      <c r="AE147" s="33"/>
      <c r="AF147" s="45" t="s">
        <v>1035</v>
      </c>
      <c r="AG147" s="33" t="s">
        <v>1027</v>
      </c>
      <c r="AH147" s="34" t="s">
        <v>519</v>
      </c>
    </row>
    <row r="148" spans="3:34" ht="15" customHeight="1" x14ac:dyDescent="0.25">
      <c r="C148" s="28" t="s">
        <v>30</v>
      </c>
      <c r="D148" s="29" t="s">
        <v>31</v>
      </c>
      <c r="E148" s="29" t="s">
        <v>32</v>
      </c>
      <c r="F148" s="29" t="s">
        <v>1036</v>
      </c>
      <c r="G148" s="37" t="s">
        <v>1036</v>
      </c>
      <c r="H148" s="29" t="s">
        <v>1037</v>
      </c>
      <c r="I148" s="13" t="s">
        <v>1038</v>
      </c>
      <c r="J148" s="13" t="s">
        <v>1039</v>
      </c>
      <c r="K148" s="29" t="str">
        <f t="shared" si="2"/>
        <v>2 2651 2 2 1345849 06 07 42 0</v>
      </c>
      <c r="L148" s="30" t="s">
        <v>1040</v>
      </c>
      <c r="M148" s="30" t="s">
        <v>1041</v>
      </c>
      <c r="N148" s="30" t="s">
        <v>1042</v>
      </c>
      <c r="O148" s="30"/>
      <c r="P148" s="23" t="str">
        <f>MID(Tablo2[[#This Row],[SGK NO]],10,7)</f>
        <v>1345849</v>
      </c>
      <c r="Q148" s="29" t="s">
        <v>41</v>
      </c>
      <c r="R148" s="31">
        <v>44851</v>
      </c>
      <c r="S148" s="31"/>
      <c r="T148" s="29">
        <v>45</v>
      </c>
      <c r="U148" s="31">
        <v>45666.561422291677</v>
      </c>
      <c r="V148" s="29" t="s">
        <v>207</v>
      </c>
      <c r="W148" s="29" t="str">
        <f>_xlfn.XLOOKUP(Tablo2[[#This Row],[MASKE UZMAN]],'[1]T.C. NO'!E:E,'[1]T.C. NO'!D:D)</f>
        <v>DEMET GÜL ÇİÇEK</v>
      </c>
      <c r="X148" s="29" t="s">
        <v>208</v>
      </c>
      <c r="Y148" s="31">
        <v>45832.567559444346</v>
      </c>
      <c r="Z148" s="29" t="s">
        <v>310</v>
      </c>
      <c r="AA148" s="29" t="str">
        <f>_xlfn.XLOOKUP(Tablo2[[#This Row],[MASKE HEKİM]],'[1]T.C. NO'!E:E,'[1]T.C. NO'!D:D)</f>
        <v>ELİF İSMET ÇARLI</v>
      </c>
      <c r="AB148" s="32" t="s">
        <v>311</v>
      </c>
      <c r="AC148" s="32">
        <v>900</v>
      </c>
      <c r="AD148" s="32">
        <v>450</v>
      </c>
      <c r="AE148" s="33"/>
      <c r="AF148" s="46" t="s">
        <v>1043</v>
      </c>
      <c r="AG148" s="45" t="s">
        <v>47</v>
      </c>
      <c r="AH148" s="34">
        <v>0</v>
      </c>
    </row>
    <row r="149" spans="3:34" ht="15" customHeight="1" x14ac:dyDescent="0.25">
      <c r="C149" s="28" t="s">
        <v>303</v>
      </c>
      <c r="D149" s="29" t="s">
        <v>31</v>
      </c>
      <c r="E149" s="29" t="s">
        <v>904</v>
      </c>
      <c r="F149" s="29" t="s">
        <v>1044</v>
      </c>
      <c r="G149" s="29" t="s">
        <v>1044</v>
      </c>
      <c r="H149" s="29" t="s">
        <v>1045</v>
      </c>
      <c r="I149" s="13" t="s">
        <v>1046</v>
      </c>
      <c r="J149" s="13" t="s">
        <v>909</v>
      </c>
      <c r="K149" s="29" t="str">
        <f t="shared" si="2"/>
        <v>4 5622 2 2 1354773 06 07 42 0</v>
      </c>
      <c r="L149" s="30" t="s">
        <v>1047</v>
      </c>
      <c r="M149" s="30">
        <v>3992293</v>
      </c>
      <c r="N149" s="30" t="s">
        <v>1048</v>
      </c>
      <c r="O149" s="30"/>
      <c r="P149" s="23" t="str">
        <f>MID(Tablo2[[#This Row],[SGK NO]],10,7)</f>
        <v>1354773</v>
      </c>
      <c r="Q149" s="29" t="s">
        <v>55</v>
      </c>
      <c r="R149" s="31">
        <v>44865</v>
      </c>
      <c r="S149" s="31"/>
      <c r="T149" s="29">
        <v>0</v>
      </c>
      <c r="U149" s="31" t="e">
        <v>#N/A</v>
      </c>
      <c r="V149" s="29" t="s">
        <v>284</v>
      </c>
      <c r="W149" s="29" t="e">
        <f>_xlfn.XLOOKUP(Tablo2[[#This Row],[MASKE UZMAN]],'[1]T.C. NO'!E:E,'[1]T.C. NO'!D:D)</f>
        <v>#N/A</v>
      </c>
      <c r="X149" s="29" t="e">
        <v>#N/A</v>
      </c>
      <c r="Y149" s="31" t="e">
        <v>#N/A</v>
      </c>
      <c r="Z149" s="29" t="s">
        <v>58</v>
      </c>
      <c r="AA149" s="29" t="e">
        <f>_xlfn.XLOOKUP(Tablo2[[#This Row],[MASKE HEKİM]],'[1]T.C. NO'!E:E,'[1]T.C. NO'!D:D)</f>
        <v>#N/A</v>
      </c>
      <c r="AB149" s="32" t="e">
        <v>#N/A</v>
      </c>
      <c r="AC149" s="32">
        <v>30</v>
      </c>
      <c r="AD149" s="32">
        <v>35</v>
      </c>
      <c r="AE149" s="33"/>
      <c r="AF149" s="45" t="s">
        <v>1049</v>
      </c>
      <c r="AG149" s="33" t="s">
        <v>559</v>
      </c>
      <c r="AH149" s="34" t="s">
        <v>1050</v>
      </c>
    </row>
    <row r="150" spans="3:34" ht="15" customHeight="1" x14ac:dyDescent="0.25">
      <c r="C150" s="28" t="s">
        <v>303</v>
      </c>
      <c r="D150" s="29" t="s">
        <v>31</v>
      </c>
      <c r="E150" s="29" t="s">
        <v>507</v>
      </c>
      <c r="F150" s="44" t="s">
        <v>1051</v>
      </c>
      <c r="G150" s="44" t="s">
        <v>1052</v>
      </c>
      <c r="H150" s="29" t="s">
        <v>1053</v>
      </c>
      <c r="I150" s="13" t="s">
        <v>1054</v>
      </c>
      <c r="J150" s="13" t="s">
        <v>317</v>
      </c>
      <c r="K150" s="29" t="str">
        <f t="shared" si="2"/>
        <v>4 8001 2 2 1354359 06 21 16 0</v>
      </c>
      <c r="L150" s="30" t="s">
        <v>1055</v>
      </c>
      <c r="M150" s="30" t="s">
        <v>1056</v>
      </c>
      <c r="N150" s="30" t="s">
        <v>1057</v>
      </c>
      <c r="O150" s="30"/>
      <c r="P150" s="23" t="str">
        <f>MID(Tablo2[[#This Row],[SGK NO]],10,7)</f>
        <v>1354359</v>
      </c>
      <c r="Q150" s="29" t="s">
        <v>41</v>
      </c>
      <c r="R150" s="31">
        <v>44868</v>
      </c>
      <c r="S150" s="31"/>
      <c r="T150" s="29">
        <v>11</v>
      </c>
      <c r="U150" s="31">
        <v>45693.414461574052</v>
      </c>
      <c r="V150" s="29" t="s">
        <v>319</v>
      </c>
      <c r="W150" s="29" t="str">
        <f>_xlfn.XLOOKUP(Tablo2[[#This Row],[MASKE UZMAN]],'[1]T.C. NO'!E:E,'[1]T.C. NO'!D:D)</f>
        <v>HALİL DEMİRATA</v>
      </c>
      <c r="X150" s="29" t="s">
        <v>320</v>
      </c>
      <c r="Y150" s="31">
        <v>45369.401105277706</v>
      </c>
      <c r="Z150" s="29" t="s">
        <v>345</v>
      </c>
      <c r="AA150" s="29" t="str">
        <f>_xlfn.XLOOKUP(Tablo2[[#This Row],[MASKE HEKİM]],'[1]T.C. NO'!E:E,'[1]T.C. NO'!D:D)</f>
        <v>BAHADIR CAN KARAN</v>
      </c>
      <c r="AB150" s="32" t="s">
        <v>346</v>
      </c>
      <c r="AC150" s="32">
        <v>220</v>
      </c>
      <c r="AD150" s="32">
        <v>130</v>
      </c>
      <c r="AE150" s="33"/>
      <c r="AF150" s="41" t="s">
        <v>1058</v>
      </c>
      <c r="AG150" s="33" t="s">
        <v>61</v>
      </c>
      <c r="AH150" s="34" t="s">
        <v>989</v>
      </c>
    </row>
    <row r="151" spans="3:34" ht="15" customHeight="1" x14ac:dyDescent="0.25">
      <c r="C151" s="28" t="s">
        <v>303</v>
      </c>
      <c r="D151" s="29" t="s">
        <v>31</v>
      </c>
      <c r="E151" s="29" t="s">
        <v>200</v>
      </c>
      <c r="F151" s="29" t="s">
        <v>1059</v>
      </c>
      <c r="G151" s="29" t="s">
        <v>1059</v>
      </c>
      <c r="H151" s="29" t="s">
        <v>1060</v>
      </c>
      <c r="I151" s="13" t="s">
        <v>1061</v>
      </c>
      <c r="J151" s="13" t="s">
        <v>1062</v>
      </c>
      <c r="K151" s="29" t="str">
        <f t="shared" si="2"/>
        <v>2 3312 2 2 1052630 06 07 54 0</v>
      </c>
      <c r="L151" s="30" t="s">
        <v>1063</v>
      </c>
      <c r="M151" s="30">
        <v>39.882705000000001</v>
      </c>
      <c r="N151" s="30">
        <v>32.755932999999999</v>
      </c>
      <c r="O151" s="30"/>
      <c r="P151" s="23" t="str">
        <f>MID(Tablo2[[#This Row],[SGK NO]],10,7)</f>
        <v>1052630</v>
      </c>
      <c r="Q151" s="29" t="s">
        <v>41</v>
      </c>
      <c r="R151" s="31">
        <v>44870</v>
      </c>
      <c r="S151" s="31"/>
      <c r="T151" s="29">
        <v>6</v>
      </c>
      <c r="U151" s="31">
        <v>45673.710631296504</v>
      </c>
      <c r="V151" s="29" t="s">
        <v>335</v>
      </c>
      <c r="W151" s="29" t="str">
        <f>_xlfn.XLOOKUP(Tablo2[[#This Row],[MASKE UZMAN]],'[1]T.C. NO'!E:E,'[1]T.C. NO'!D:D)</f>
        <v>HÜSEYİN İLHAN</v>
      </c>
      <c r="X151" s="29" t="s">
        <v>336</v>
      </c>
      <c r="Y151" s="31">
        <v>45478.43615725683</v>
      </c>
      <c r="Z151" s="29" t="s">
        <v>106</v>
      </c>
      <c r="AA151" s="29" t="str">
        <f>_xlfn.XLOOKUP(Tablo2[[#This Row],[MASKE HEKİM]],'[1]T.C. NO'!E:E,'[1]T.C. NO'!D:D)</f>
        <v>AYSU KUTLU</v>
      </c>
      <c r="AB151" s="32" t="s">
        <v>107</v>
      </c>
      <c r="AC151" s="32">
        <v>240</v>
      </c>
      <c r="AD151" s="32">
        <v>240</v>
      </c>
      <c r="AE151" s="33"/>
      <c r="AF151" s="45" t="s">
        <v>1064</v>
      </c>
      <c r="AG151" s="33" t="s">
        <v>559</v>
      </c>
      <c r="AH151" s="34">
        <v>0</v>
      </c>
    </row>
    <row r="152" spans="3:34" ht="15" customHeight="1" x14ac:dyDescent="0.25">
      <c r="C152" s="28" t="s">
        <v>30</v>
      </c>
      <c r="D152" s="29" t="s">
        <v>31</v>
      </c>
      <c r="E152" s="29" t="s">
        <v>32</v>
      </c>
      <c r="F152" s="29" t="s">
        <v>560</v>
      </c>
      <c r="G152" s="29" t="s">
        <v>1065</v>
      </c>
      <c r="H152" s="29" t="s">
        <v>1066</v>
      </c>
      <c r="I152" s="13" t="s">
        <v>1067</v>
      </c>
      <c r="J152" s="13" t="s">
        <v>564</v>
      </c>
      <c r="K152" s="29" t="str">
        <f t="shared" si="2"/>
        <v>2 8542 2 2 0133860 06 07 68 0</v>
      </c>
      <c r="L152" s="30" t="s">
        <v>565</v>
      </c>
      <c r="M152" s="30" t="s">
        <v>566</v>
      </c>
      <c r="N152" s="30" t="s">
        <v>567</v>
      </c>
      <c r="O152" s="30"/>
      <c r="P152" s="23" t="str">
        <f>MID(Tablo2[[#This Row],[SGK NO]],10,7)</f>
        <v>0133860</v>
      </c>
      <c r="Q152" s="29" t="s">
        <v>55</v>
      </c>
      <c r="R152" s="31">
        <v>45015.589179976843</v>
      </c>
      <c r="S152" s="31"/>
      <c r="T152" s="29" t="s">
        <v>571</v>
      </c>
      <c r="U152" s="31">
        <v>45664.441846215166</v>
      </c>
      <c r="V152" s="29" t="s">
        <v>568</v>
      </c>
      <c r="W152" s="29" t="str">
        <f>_xlfn.XLOOKUP(Tablo2[[#This Row],[MASKE UZMAN]],'[1]T.C. NO'!E:E,'[1]T.C. NO'!D:D)</f>
        <v>EMRE ÖZ</v>
      </c>
      <c r="X152" s="29" t="s">
        <v>569</v>
      </c>
      <c r="Y152" s="31" t="e">
        <v>#N/A</v>
      </c>
      <c r="Z152" s="29" t="s">
        <v>411</v>
      </c>
      <c r="AA152" s="29" t="e">
        <f>_xlfn.XLOOKUP(Tablo2[[#This Row],[MASKE HEKİM]],'[1]T.C. NO'!E:E,'[1]T.C. NO'!D:D)</f>
        <v>#N/A</v>
      </c>
      <c r="AB152" s="32" t="e">
        <v>#N/A</v>
      </c>
      <c r="AC152" s="33" t="s">
        <v>571</v>
      </c>
      <c r="AD152" s="29" t="s">
        <v>411</v>
      </c>
      <c r="AE152" s="33"/>
      <c r="AF152" s="33" t="s">
        <v>570</v>
      </c>
      <c r="AG152" s="33" t="s">
        <v>47</v>
      </c>
      <c r="AH152" s="34">
        <v>0</v>
      </c>
    </row>
    <row r="153" spans="3:34" ht="15" customHeight="1" x14ac:dyDescent="0.25">
      <c r="C153" s="28" t="s">
        <v>30</v>
      </c>
      <c r="D153" s="29" t="s">
        <v>31</v>
      </c>
      <c r="E153" s="29" t="s">
        <v>32</v>
      </c>
      <c r="F153" s="29" t="s">
        <v>560</v>
      </c>
      <c r="G153" s="29" t="s">
        <v>1068</v>
      </c>
      <c r="H153" s="29" t="s">
        <v>1069</v>
      </c>
      <c r="I153" s="13" t="s">
        <v>1070</v>
      </c>
      <c r="J153" s="13" t="s">
        <v>564</v>
      </c>
      <c r="K153" s="29" t="str">
        <f t="shared" si="2"/>
        <v>2 8542 2 2 0133860 06 07 68 0</v>
      </c>
      <c r="L153" s="30" t="s">
        <v>565</v>
      </c>
      <c r="M153" s="30" t="s">
        <v>566</v>
      </c>
      <c r="N153" s="30" t="s">
        <v>567</v>
      </c>
      <c r="O153" s="30"/>
      <c r="P153" s="23" t="str">
        <f>MID(Tablo2[[#This Row],[SGK NO]],10,7)</f>
        <v>0133860</v>
      </c>
      <c r="Q153" s="29" t="s">
        <v>55</v>
      </c>
      <c r="R153" s="31">
        <v>45015.589179976843</v>
      </c>
      <c r="S153" s="42"/>
      <c r="T153" s="33" t="s">
        <v>571</v>
      </c>
      <c r="U153" s="31">
        <v>45664.441846215166</v>
      </c>
      <c r="V153" s="29" t="s">
        <v>568</v>
      </c>
      <c r="W153" s="29" t="str">
        <f>_xlfn.XLOOKUP(Tablo2[[#This Row],[MASKE UZMAN]],'[1]T.C. NO'!E:E,'[1]T.C. NO'!D:D)</f>
        <v>EMRE ÖZ</v>
      </c>
      <c r="X153" s="29" t="s">
        <v>569</v>
      </c>
      <c r="Y153" s="31" t="e">
        <v>#N/A</v>
      </c>
      <c r="Z153" s="29" t="s">
        <v>411</v>
      </c>
      <c r="AA153" s="29" t="e">
        <f>_xlfn.XLOOKUP(Tablo2[[#This Row],[MASKE HEKİM]],'[1]T.C. NO'!E:E,'[1]T.C. NO'!D:D)</f>
        <v>#N/A</v>
      </c>
      <c r="AB153" s="32" t="e">
        <v>#N/A</v>
      </c>
      <c r="AC153" s="33" t="s">
        <v>571</v>
      </c>
      <c r="AD153" s="29" t="s">
        <v>411</v>
      </c>
      <c r="AE153" s="33"/>
      <c r="AF153" s="33" t="s">
        <v>570</v>
      </c>
      <c r="AG153" s="33" t="s">
        <v>47</v>
      </c>
      <c r="AH153" s="34">
        <v>0</v>
      </c>
    </row>
    <row r="154" spans="3:34" ht="15" customHeight="1" x14ac:dyDescent="0.25">
      <c r="C154" s="28" t="s">
        <v>30</v>
      </c>
      <c r="D154" s="29" t="s">
        <v>31</v>
      </c>
      <c r="E154" s="29" t="s">
        <v>32</v>
      </c>
      <c r="F154" s="29" t="s">
        <v>560</v>
      </c>
      <c r="G154" s="29" t="s">
        <v>1071</v>
      </c>
      <c r="H154" s="29" t="s">
        <v>1072</v>
      </c>
      <c r="I154" s="13" t="s">
        <v>1073</v>
      </c>
      <c r="J154" s="13" t="s">
        <v>564</v>
      </c>
      <c r="K154" s="29" t="str">
        <f t="shared" si="2"/>
        <v>2 8542 2 2 0133860 06 07 68 0</v>
      </c>
      <c r="L154" s="30" t="s">
        <v>565</v>
      </c>
      <c r="M154" s="30" t="s">
        <v>566</v>
      </c>
      <c r="N154" s="30" t="s">
        <v>567</v>
      </c>
      <c r="O154" s="30"/>
      <c r="P154" s="23" t="str">
        <f>MID(Tablo2[[#This Row],[SGK NO]],10,7)</f>
        <v>0133860</v>
      </c>
      <c r="Q154" s="29" t="s">
        <v>55</v>
      </c>
      <c r="R154" s="31">
        <v>45015.589179976843</v>
      </c>
      <c r="S154" s="31"/>
      <c r="T154" s="29" t="s">
        <v>571</v>
      </c>
      <c r="U154" s="31">
        <v>45664.441846215166</v>
      </c>
      <c r="V154" s="29" t="s">
        <v>568</v>
      </c>
      <c r="W154" s="29" t="str">
        <f>_xlfn.XLOOKUP(Tablo2[[#This Row],[MASKE UZMAN]],'[1]T.C. NO'!E:E,'[1]T.C. NO'!D:D)</f>
        <v>EMRE ÖZ</v>
      </c>
      <c r="X154" s="29" t="s">
        <v>569</v>
      </c>
      <c r="Y154" s="31" t="e">
        <v>#N/A</v>
      </c>
      <c r="Z154" s="29" t="s">
        <v>411</v>
      </c>
      <c r="AA154" s="29" t="e">
        <f>_xlfn.XLOOKUP(Tablo2[[#This Row],[MASKE HEKİM]],'[1]T.C. NO'!E:E,'[1]T.C. NO'!D:D)</f>
        <v>#N/A</v>
      </c>
      <c r="AB154" s="32" t="e">
        <v>#N/A</v>
      </c>
      <c r="AC154" s="33" t="s">
        <v>571</v>
      </c>
      <c r="AD154" s="29" t="s">
        <v>411</v>
      </c>
      <c r="AE154" s="33"/>
      <c r="AF154" s="33" t="s">
        <v>570</v>
      </c>
      <c r="AG154" s="33" t="s">
        <v>47</v>
      </c>
      <c r="AH154" s="34">
        <v>0</v>
      </c>
    </row>
    <row r="155" spans="3:34" ht="15" customHeight="1" x14ac:dyDescent="0.25">
      <c r="C155" s="28" t="s">
        <v>30</v>
      </c>
      <c r="D155" s="29" t="s">
        <v>31</v>
      </c>
      <c r="E155" s="29" t="s">
        <v>32</v>
      </c>
      <c r="F155" s="29" t="s">
        <v>560</v>
      </c>
      <c r="G155" s="29" t="s">
        <v>1074</v>
      </c>
      <c r="H155" s="29" t="s">
        <v>1075</v>
      </c>
      <c r="I155" s="13" t="s">
        <v>1076</v>
      </c>
      <c r="J155" s="13" t="s">
        <v>564</v>
      </c>
      <c r="K155" s="29" t="str">
        <f t="shared" si="2"/>
        <v>2 8542 2 2 0133860 06 07 68 0</v>
      </c>
      <c r="L155" s="30" t="s">
        <v>565</v>
      </c>
      <c r="M155" s="30" t="s">
        <v>566</v>
      </c>
      <c r="N155" s="30" t="s">
        <v>567</v>
      </c>
      <c r="O155" s="30"/>
      <c r="P155" s="23" t="str">
        <f>MID(Tablo2[[#This Row],[SGK NO]],10,7)</f>
        <v>0133860</v>
      </c>
      <c r="Q155" s="29" t="s">
        <v>55</v>
      </c>
      <c r="R155" s="31">
        <v>45015.589179976843</v>
      </c>
      <c r="S155" s="42"/>
      <c r="T155" s="33" t="s">
        <v>571</v>
      </c>
      <c r="U155" s="31">
        <v>45664.441846215166</v>
      </c>
      <c r="V155" s="29" t="s">
        <v>568</v>
      </c>
      <c r="W155" s="29" t="str">
        <f>_xlfn.XLOOKUP(Tablo2[[#This Row],[MASKE UZMAN]],'[1]T.C. NO'!E:E,'[1]T.C. NO'!D:D)</f>
        <v>EMRE ÖZ</v>
      </c>
      <c r="X155" s="29" t="s">
        <v>569</v>
      </c>
      <c r="Y155" s="31" t="e">
        <v>#N/A</v>
      </c>
      <c r="Z155" s="29" t="s">
        <v>411</v>
      </c>
      <c r="AA155" s="29" t="e">
        <f>_xlfn.XLOOKUP(Tablo2[[#This Row],[MASKE HEKİM]],'[1]T.C. NO'!E:E,'[1]T.C. NO'!D:D)</f>
        <v>#N/A</v>
      </c>
      <c r="AB155" s="32" t="e">
        <v>#N/A</v>
      </c>
      <c r="AC155" s="33" t="s">
        <v>571</v>
      </c>
      <c r="AD155" s="29" t="s">
        <v>411</v>
      </c>
      <c r="AE155" s="33"/>
      <c r="AF155" s="33" t="s">
        <v>570</v>
      </c>
      <c r="AG155" s="33" t="s">
        <v>47</v>
      </c>
      <c r="AH155" s="34">
        <v>0</v>
      </c>
    </row>
    <row r="156" spans="3:34" ht="15" customHeight="1" x14ac:dyDescent="0.25">
      <c r="C156" s="28" t="s">
        <v>30</v>
      </c>
      <c r="D156" s="29" t="s">
        <v>31</v>
      </c>
      <c r="E156" s="29" t="s">
        <v>525</v>
      </c>
      <c r="F156" s="29" t="s">
        <v>1077</v>
      </c>
      <c r="G156" s="29" t="s">
        <v>1078</v>
      </c>
      <c r="H156" s="29" t="s">
        <v>1079</v>
      </c>
      <c r="I156" s="13" t="s">
        <v>1080</v>
      </c>
      <c r="J156" s="13" t="s">
        <v>530</v>
      </c>
      <c r="K156" s="29" t="str">
        <f t="shared" si="2"/>
        <v>4 8121 2 2 1306646 06 07 27 0</v>
      </c>
      <c r="L156" s="30" t="s">
        <v>1081</v>
      </c>
      <c r="M156" s="30" t="s">
        <v>1082</v>
      </c>
      <c r="N156" s="30" t="s">
        <v>1083</v>
      </c>
      <c r="O156" s="30"/>
      <c r="P156" s="23" t="str">
        <f>MID(Tablo2[[#This Row],[SGK NO]],10,7)</f>
        <v>1306646</v>
      </c>
      <c r="Q156" s="29" t="s">
        <v>55</v>
      </c>
      <c r="R156" s="31">
        <v>44897.974027777775</v>
      </c>
      <c r="S156" s="31"/>
      <c r="T156" s="29">
        <v>2</v>
      </c>
      <c r="U156" s="31">
        <v>45709.659895636607</v>
      </c>
      <c r="V156" s="29" t="s">
        <v>515</v>
      </c>
      <c r="W156" s="29" t="str">
        <f>_xlfn.XLOOKUP(Tablo2[[#This Row],[MASKE UZMAN]],'[1]T.C. NO'!E:E,'[1]T.C. NO'!D:D)</f>
        <v>GİZEM ÖZAKEL ÇAVUŞOĞLU</v>
      </c>
      <c r="X156" s="29" t="s">
        <v>516</v>
      </c>
      <c r="Y156" s="31">
        <v>44936.695264768321</v>
      </c>
      <c r="Z156" s="29" t="s">
        <v>292</v>
      </c>
      <c r="AA156" s="29" t="str">
        <f>_xlfn.XLOOKUP(Tablo2[[#This Row],[MASKE HEKİM]],'[1]T.C. NO'!E:E,'[1]T.C. NO'!D:D)</f>
        <v>YEŞİM FENEMEN</v>
      </c>
      <c r="AB156" s="32" t="s">
        <v>362</v>
      </c>
      <c r="AC156" s="32">
        <v>20</v>
      </c>
      <c r="AD156" s="32">
        <v>10</v>
      </c>
      <c r="AE156" s="33"/>
      <c r="AF156" s="33" t="s">
        <v>1084</v>
      </c>
      <c r="AG156" s="33" t="s">
        <v>1085</v>
      </c>
      <c r="AH156" s="34" t="s">
        <v>1086</v>
      </c>
    </row>
    <row r="157" spans="3:34" ht="15" customHeight="1" x14ac:dyDescent="0.25">
      <c r="C157" s="28" t="s">
        <v>30</v>
      </c>
      <c r="D157" s="29" t="s">
        <v>31</v>
      </c>
      <c r="E157" s="29" t="s">
        <v>525</v>
      </c>
      <c r="F157" s="29" t="s">
        <v>1087</v>
      </c>
      <c r="G157" s="29" t="s">
        <v>1088</v>
      </c>
      <c r="H157" s="29" t="s">
        <v>1089</v>
      </c>
      <c r="I157" s="13" t="s">
        <v>1090</v>
      </c>
      <c r="J157" s="13" t="s">
        <v>530</v>
      </c>
      <c r="K157" s="29" t="str">
        <f t="shared" si="2"/>
        <v>4 8121 2 2 1267342 06 07 08 0</v>
      </c>
      <c r="L157" s="30" t="s">
        <v>1091</v>
      </c>
      <c r="M157" s="30" t="s">
        <v>1092</v>
      </c>
      <c r="N157" s="30" t="s">
        <v>1093</v>
      </c>
      <c r="O157" s="30"/>
      <c r="P157" s="23" t="str">
        <f>MID(Tablo2[[#This Row],[SGK NO]],10,7)</f>
        <v>1267342</v>
      </c>
      <c r="Q157" s="29" t="s">
        <v>55</v>
      </c>
      <c r="R157" s="31">
        <v>44899.0033962382</v>
      </c>
      <c r="S157" s="31"/>
      <c r="T157" s="29">
        <v>1</v>
      </c>
      <c r="U157" s="31">
        <v>45873.60473287059</v>
      </c>
      <c r="V157" s="29" t="s">
        <v>284</v>
      </c>
      <c r="W157" s="29" t="str">
        <f>_xlfn.XLOOKUP(Tablo2[[#This Row],[MASKE UZMAN]],'[1]T.C. NO'!E:E,'[1]T.C. NO'!D:D)</f>
        <v xml:space="preserve">YUNUS ANIL </v>
      </c>
      <c r="X157" s="29" t="s">
        <v>285</v>
      </c>
      <c r="Y157" s="31">
        <v>45781.307624907233</v>
      </c>
      <c r="Z157" s="29" t="s">
        <v>126</v>
      </c>
      <c r="AA157" s="29" t="str">
        <f>_xlfn.XLOOKUP(Tablo2[[#This Row],[MASKE HEKİM]],'[1]T.C. NO'!E:E,'[1]T.C. NO'!D:D)</f>
        <v>SANCAR EMİNOĞLU</v>
      </c>
      <c r="AB157" s="32" t="s">
        <v>127</v>
      </c>
      <c r="AC157" s="32">
        <v>10</v>
      </c>
      <c r="AD157" s="32">
        <v>5</v>
      </c>
      <c r="AE157" s="33"/>
      <c r="AF157" s="33" t="s">
        <v>1094</v>
      </c>
      <c r="AG157" s="33" t="s">
        <v>494</v>
      </c>
      <c r="AH157" s="34" t="s">
        <v>551</v>
      </c>
    </row>
    <row r="158" spans="3:34" ht="15" customHeight="1" x14ac:dyDescent="0.25">
      <c r="C158" s="28" t="s">
        <v>303</v>
      </c>
      <c r="D158" s="29" t="s">
        <v>31</v>
      </c>
      <c r="E158" s="29" t="s">
        <v>507</v>
      </c>
      <c r="F158" s="29" t="s">
        <v>1095</v>
      </c>
      <c r="G158" s="29" t="s">
        <v>1096</v>
      </c>
      <c r="H158" s="29" t="s">
        <v>1097</v>
      </c>
      <c r="I158" s="13" t="s">
        <v>1098</v>
      </c>
      <c r="J158" s="13" t="s">
        <v>317</v>
      </c>
      <c r="K158" s="29" t="str">
        <f t="shared" si="2"/>
        <v>4 8001 2 2 1201284 06 07 07 0</v>
      </c>
      <c r="L158" s="30" t="s">
        <v>1099</v>
      </c>
      <c r="M158" s="30">
        <v>39872212</v>
      </c>
      <c r="N158" s="30" t="s">
        <v>1100</v>
      </c>
      <c r="O158" s="30"/>
      <c r="P158" s="23" t="str">
        <f>MID(Tablo2[[#This Row],[SGK NO]],10,7)</f>
        <v>1201284</v>
      </c>
      <c r="Q158" s="29" t="s">
        <v>41</v>
      </c>
      <c r="R158" s="31">
        <v>44899.805887314957</v>
      </c>
      <c r="S158" s="31"/>
      <c r="T158" s="29">
        <v>40</v>
      </c>
      <c r="U158" s="31">
        <v>45870.423442164436</v>
      </c>
      <c r="V158" s="29" t="s">
        <v>267</v>
      </c>
      <c r="W158" s="29" t="str">
        <f>_xlfn.XLOOKUP(Tablo2[[#This Row],[MASKE UZMAN]],'[1]T.C. NO'!E:E,'[1]T.C. NO'!D:D)</f>
        <v>YEŞİM AYDIN</v>
      </c>
      <c r="X158" s="29" t="s">
        <v>268</v>
      </c>
      <c r="Y158" s="31">
        <v>45842.662829745561</v>
      </c>
      <c r="Z158" s="29" t="s">
        <v>126</v>
      </c>
      <c r="AA158" s="29" t="str">
        <f>_xlfn.XLOOKUP(Tablo2[[#This Row],[MASKE HEKİM]],'[1]T.C. NO'!E:E,'[1]T.C. NO'!D:D)</f>
        <v>SANCAR EMİNOĞLU</v>
      </c>
      <c r="AB158" s="32" t="s">
        <v>127</v>
      </c>
      <c r="AC158" s="32">
        <v>800</v>
      </c>
      <c r="AD158" s="32">
        <v>400</v>
      </c>
      <c r="AE158" s="33"/>
      <c r="AF158" s="33" t="s">
        <v>1101</v>
      </c>
      <c r="AG158" s="33" t="s">
        <v>47</v>
      </c>
      <c r="AH158" s="34" t="s">
        <v>1102</v>
      </c>
    </row>
    <row r="159" spans="3:34" ht="15" customHeight="1" x14ac:dyDescent="0.25">
      <c r="C159" s="28" t="s">
        <v>30</v>
      </c>
      <c r="D159" s="29" t="s">
        <v>31</v>
      </c>
      <c r="E159" s="29" t="s">
        <v>32</v>
      </c>
      <c r="F159" s="29" t="s">
        <v>560</v>
      </c>
      <c r="G159" s="29" t="s">
        <v>1103</v>
      </c>
      <c r="H159" s="29" t="s">
        <v>1104</v>
      </c>
      <c r="I159" s="13" t="s">
        <v>1105</v>
      </c>
      <c r="J159" s="13" t="s">
        <v>564</v>
      </c>
      <c r="K159" s="29" t="str">
        <f t="shared" si="2"/>
        <v>2 8542 2 2 0133860 06 07 68 0</v>
      </c>
      <c r="L159" s="30" t="s">
        <v>565</v>
      </c>
      <c r="M159" s="30" t="s">
        <v>566</v>
      </c>
      <c r="N159" s="30" t="s">
        <v>567</v>
      </c>
      <c r="O159" s="30"/>
      <c r="P159" s="23" t="str">
        <f>MID(Tablo2[[#This Row],[SGK NO]],10,7)</f>
        <v>0133860</v>
      </c>
      <c r="Q159" s="29" t="s">
        <v>55</v>
      </c>
      <c r="R159" s="31">
        <v>45015.589179976843</v>
      </c>
      <c r="S159" s="31"/>
      <c r="T159" s="29" t="s">
        <v>571</v>
      </c>
      <c r="U159" s="31">
        <v>45664.441846215166</v>
      </c>
      <c r="V159" s="29" t="s">
        <v>568</v>
      </c>
      <c r="W159" s="29" t="str">
        <f>_xlfn.XLOOKUP(Tablo2[[#This Row],[MASKE UZMAN]],'[1]T.C. NO'!E:E,'[1]T.C. NO'!D:D)</f>
        <v>EMRE ÖZ</v>
      </c>
      <c r="X159" s="29" t="s">
        <v>569</v>
      </c>
      <c r="Y159" s="31" t="e">
        <v>#N/A</v>
      </c>
      <c r="Z159" s="29" t="s">
        <v>411</v>
      </c>
      <c r="AA159" s="29" t="e">
        <f>_xlfn.XLOOKUP(Tablo2[[#This Row],[MASKE HEKİM]],'[1]T.C. NO'!E:E,'[1]T.C. NO'!D:D)</f>
        <v>#N/A</v>
      </c>
      <c r="AB159" s="32" t="e">
        <v>#N/A</v>
      </c>
      <c r="AC159" s="33" t="s">
        <v>571</v>
      </c>
      <c r="AD159" s="29" t="s">
        <v>411</v>
      </c>
      <c r="AE159" s="33"/>
      <c r="AF159" s="33" t="s">
        <v>570</v>
      </c>
      <c r="AG159" s="33" t="s">
        <v>47</v>
      </c>
      <c r="AH159" s="34">
        <v>0</v>
      </c>
    </row>
    <row r="160" spans="3:34" ht="15" customHeight="1" x14ac:dyDescent="0.25">
      <c r="C160" s="28" t="s">
        <v>30</v>
      </c>
      <c r="D160" s="29" t="s">
        <v>31</v>
      </c>
      <c r="E160" s="29" t="s">
        <v>32</v>
      </c>
      <c r="F160" s="29" t="s">
        <v>560</v>
      </c>
      <c r="G160" s="29" t="s">
        <v>1106</v>
      </c>
      <c r="H160" s="29" t="s">
        <v>1107</v>
      </c>
      <c r="I160" s="13" t="s">
        <v>1108</v>
      </c>
      <c r="J160" s="13" t="s">
        <v>564</v>
      </c>
      <c r="K160" s="29" t="str">
        <f t="shared" si="2"/>
        <v>2 8542 2 2 0133860 06 07 68 0</v>
      </c>
      <c r="L160" s="30" t="s">
        <v>565</v>
      </c>
      <c r="M160" s="30" t="s">
        <v>566</v>
      </c>
      <c r="N160" s="30" t="s">
        <v>567</v>
      </c>
      <c r="O160" s="30"/>
      <c r="P160" s="23" t="str">
        <f>MID(Tablo2[[#This Row],[SGK NO]],10,7)</f>
        <v>0133860</v>
      </c>
      <c r="Q160" s="29" t="s">
        <v>55</v>
      </c>
      <c r="R160" s="31">
        <v>45015.589179976843</v>
      </c>
      <c r="S160" s="31"/>
      <c r="T160" s="29" t="s">
        <v>571</v>
      </c>
      <c r="U160" s="31">
        <v>45664.441846215166</v>
      </c>
      <c r="V160" s="29" t="s">
        <v>568</v>
      </c>
      <c r="W160" s="29" t="str">
        <f>_xlfn.XLOOKUP(Tablo2[[#This Row],[MASKE UZMAN]],'[1]T.C. NO'!E:E,'[1]T.C. NO'!D:D)</f>
        <v>EMRE ÖZ</v>
      </c>
      <c r="X160" s="29" t="s">
        <v>569</v>
      </c>
      <c r="Y160" s="31" t="e">
        <v>#N/A</v>
      </c>
      <c r="Z160" s="29" t="s">
        <v>411</v>
      </c>
      <c r="AA160" s="29" t="e">
        <f>_xlfn.XLOOKUP(Tablo2[[#This Row],[MASKE HEKİM]],'[1]T.C. NO'!E:E,'[1]T.C. NO'!D:D)</f>
        <v>#N/A</v>
      </c>
      <c r="AB160" s="32" t="e">
        <v>#N/A</v>
      </c>
      <c r="AC160" s="36" t="s">
        <v>571</v>
      </c>
      <c r="AD160" s="36" t="s">
        <v>411</v>
      </c>
      <c r="AE160" s="33"/>
      <c r="AF160" s="33" t="s">
        <v>570</v>
      </c>
      <c r="AG160" s="33" t="s">
        <v>47</v>
      </c>
      <c r="AH160" s="34">
        <v>0</v>
      </c>
    </row>
    <row r="161" spans="3:34" ht="15" customHeight="1" x14ac:dyDescent="0.25">
      <c r="C161" s="28" t="s">
        <v>30</v>
      </c>
      <c r="D161" s="29" t="s">
        <v>31</v>
      </c>
      <c r="E161" s="29" t="s">
        <v>200</v>
      </c>
      <c r="F161" s="37" t="s">
        <v>1109</v>
      </c>
      <c r="G161" s="37" t="s">
        <v>1109</v>
      </c>
      <c r="H161" s="37" t="s">
        <v>1110</v>
      </c>
      <c r="I161" s="13" t="s">
        <v>1111</v>
      </c>
      <c r="J161" s="13" t="s">
        <v>1112</v>
      </c>
      <c r="K161" s="29" t="str">
        <f t="shared" si="2"/>
        <v>2 5229 2 2 1080233 06 07 12 0</v>
      </c>
      <c r="L161" s="30" t="s">
        <v>1113</v>
      </c>
      <c r="M161" s="30">
        <v>39.912308000000003</v>
      </c>
      <c r="N161" s="30">
        <v>32.761356499999998</v>
      </c>
      <c r="O161" s="30"/>
      <c r="P161" s="23" t="str">
        <f>MID(Tablo2[[#This Row],[SGK NO]],10,7)</f>
        <v>1080233</v>
      </c>
      <c r="Q161" s="29" t="s">
        <v>41</v>
      </c>
      <c r="R161" s="31">
        <v>44903</v>
      </c>
      <c r="S161" s="31"/>
      <c r="T161" s="29">
        <v>26</v>
      </c>
      <c r="U161" s="31" t="e">
        <v>#N/A</v>
      </c>
      <c r="V161" s="29" t="s">
        <v>335</v>
      </c>
      <c r="W161" s="29" t="e">
        <f>_xlfn.XLOOKUP(Tablo2[[#This Row],[MASKE UZMAN]],'[1]T.C. NO'!E:E,'[1]T.C. NO'!D:D)</f>
        <v>#N/A</v>
      </c>
      <c r="X161" s="29" t="e">
        <v>#N/A</v>
      </c>
      <c r="Y161" s="31" t="e">
        <v>#N/A</v>
      </c>
      <c r="Z161" s="29" t="s">
        <v>174</v>
      </c>
      <c r="AA161" s="29" t="e">
        <f>_xlfn.XLOOKUP(Tablo2[[#This Row],[MASKE HEKİM]],'[1]T.C. NO'!E:E,'[1]T.C. NO'!D:D)</f>
        <v>#N/A</v>
      </c>
      <c r="AB161" s="32" t="e">
        <v>#N/A</v>
      </c>
      <c r="AC161" s="32">
        <v>500</v>
      </c>
      <c r="AD161" s="32">
        <v>250</v>
      </c>
      <c r="AE161" s="33"/>
      <c r="AF161" s="45" t="s">
        <v>1114</v>
      </c>
      <c r="AG161" s="33" t="s">
        <v>494</v>
      </c>
      <c r="AH161" s="34">
        <v>0</v>
      </c>
    </row>
    <row r="162" spans="3:34" ht="15" customHeight="1" x14ac:dyDescent="0.25">
      <c r="C162" s="28" t="s">
        <v>30</v>
      </c>
      <c r="D162" s="29" t="s">
        <v>31</v>
      </c>
      <c r="E162" s="29" t="s">
        <v>32</v>
      </c>
      <c r="F162" s="29" t="s">
        <v>560</v>
      </c>
      <c r="G162" s="29" t="s">
        <v>1115</v>
      </c>
      <c r="H162" s="29" t="s">
        <v>1116</v>
      </c>
      <c r="I162" s="13" t="s">
        <v>1117</v>
      </c>
      <c r="J162" s="13" t="s">
        <v>564</v>
      </c>
      <c r="K162" s="29" t="str">
        <f t="shared" si="2"/>
        <v>2 8542 2 2 0133860 06 07 68 0</v>
      </c>
      <c r="L162" s="30" t="s">
        <v>565</v>
      </c>
      <c r="M162" s="30" t="s">
        <v>566</v>
      </c>
      <c r="N162" s="30" t="s">
        <v>567</v>
      </c>
      <c r="O162" s="30"/>
      <c r="P162" s="23" t="str">
        <f>MID(Tablo2[[#This Row],[SGK NO]],10,7)</f>
        <v>0133860</v>
      </c>
      <c r="Q162" s="29" t="s">
        <v>55</v>
      </c>
      <c r="R162" s="31">
        <v>45015.589179976843</v>
      </c>
      <c r="S162" s="31"/>
      <c r="T162" s="29" t="s">
        <v>571</v>
      </c>
      <c r="U162" s="31">
        <v>45664.441846215166</v>
      </c>
      <c r="V162" s="29" t="s">
        <v>568</v>
      </c>
      <c r="W162" s="29" t="str">
        <f>_xlfn.XLOOKUP(Tablo2[[#This Row],[MASKE UZMAN]],'[1]T.C. NO'!E:E,'[1]T.C. NO'!D:D)</f>
        <v>EMRE ÖZ</v>
      </c>
      <c r="X162" s="29" t="s">
        <v>569</v>
      </c>
      <c r="Y162" s="31" t="e">
        <v>#N/A</v>
      </c>
      <c r="Z162" s="29" t="s">
        <v>411</v>
      </c>
      <c r="AA162" s="29" t="e">
        <f>_xlfn.XLOOKUP(Tablo2[[#This Row],[MASKE HEKİM]],'[1]T.C. NO'!E:E,'[1]T.C. NO'!D:D)</f>
        <v>#N/A</v>
      </c>
      <c r="AB162" s="32" t="e">
        <v>#N/A</v>
      </c>
      <c r="AC162" s="33" t="s">
        <v>571</v>
      </c>
      <c r="AD162" s="29" t="s">
        <v>411</v>
      </c>
      <c r="AE162" s="33"/>
      <c r="AF162" s="33" t="s">
        <v>570</v>
      </c>
      <c r="AG162" s="33" t="s">
        <v>47</v>
      </c>
      <c r="AH162" s="34">
        <v>0</v>
      </c>
    </row>
    <row r="163" spans="3:34" ht="15" customHeight="1" x14ac:dyDescent="0.25">
      <c r="C163" s="28" t="s">
        <v>30</v>
      </c>
      <c r="D163" s="29" t="s">
        <v>31</v>
      </c>
      <c r="E163" s="29" t="s">
        <v>32</v>
      </c>
      <c r="F163" s="29" t="s">
        <v>560</v>
      </c>
      <c r="G163" s="29" t="s">
        <v>1118</v>
      </c>
      <c r="H163" s="29" t="s">
        <v>1119</v>
      </c>
      <c r="I163" s="13" t="s">
        <v>1120</v>
      </c>
      <c r="J163" s="13" t="s">
        <v>564</v>
      </c>
      <c r="K163" s="29" t="str">
        <f t="shared" si="2"/>
        <v>2 8542 2 2 0133860 06 07 68 0</v>
      </c>
      <c r="L163" s="30" t="s">
        <v>565</v>
      </c>
      <c r="M163" s="30" t="s">
        <v>566</v>
      </c>
      <c r="N163" s="30" t="s">
        <v>567</v>
      </c>
      <c r="O163" s="30"/>
      <c r="P163" s="23" t="str">
        <f>MID(Tablo2[[#This Row],[SGK NO]],10,7)</f>
        <v>0133860</v>
      </c>
      <c r="Q163" s="29" t="s">
        <v>55</v>
      </c>
      <c r="R163" s="31">
        <v>45015.589179976843</v>
      </c>
      <c r="S163" s="42"/>
      <c r="T163" s="33" t="s">
        <v>571</v>
      </c>
      <c r="U163" s="31">
        <v>45664.441846215166</v>
      </c>
      <c r="V163" s="29" t="s">
        <v>568</v>
      </c>
      <c r="W163" s="29" t="str">
        <f>_xlfn.XLOOKUP(Tablo2[[#This Row],[MASKE UZMAN]],'[1]T.C. NO'!E:E,'[1]T.C. NO'!D:D)</f>
        <v>EMRE ÖZ</v>
      </c>
      <c r="X163" s="29" t="s">
        <v>569</v>
      </c>
      <c r="Y163" s="31" t="e">
        <v>#N/A</v>
      </c>
      <c r="Z163" s="29" t="s">
        <v>411</v>
      </c>
      <c r="AA163" s="29" t="e">
        <f>_xlfn.XLOOKUP(Tablo2[[#This Row],[MASKE HEKİM]],'[1]T.C. NO'!E:E,'[1]T.C. NO'!D:D)</f>
        <v>#N/A</v>
      </c>
      <c r="AB163" s="32" t="e">
        <v>#N/A</v>
      </c>
      <c r="AC163" s="33" t="s">
        <v>571</v>
      </c>
      <c r="AD163" s="29" t="s">
        <v>411</v>
      </c>
      <c r="AE163" s="33"/>
      <c r="AF163" s="33" t="s">
        <v>570</v>
      </c>
      <c r="AG163" s="33" t="s">
        <v>47</v>
      </c>
      <c r="AH163" s="34">
        <v>0</v>
      </c>
    </row>
    <row r="164" spans="3:34" ht="15" customHeight="1" x14ac:dyDescent="0.25">
      <c r="C164" s="28" t="s">
        <v>303</v>
      </c>
      <c r="D164" s="29" t="s">
        <v>31</v>
      </c>
      <c r="E164" s="29" t="s">
        <v>507</v>
      </c>
      <c r="F164" s="29" t="s">
        <v>1121</v>
      </c>
      <c r="G164" s="29" t="s">
        <v>1122</v>
      </c>
      <c r="H164" s="29" t="s">
        <v>1123</v>
      </c>
      <c r="I164" s="13" t="s">
        <v>1124</v>
      </c>
      <c r="J164" s="13" t="s">
        <v>317</v>
      </c>
      <c r="K164" s="29" t="str">
        <f t="shared" si="2"/>
        <v>2 8001 2 2 1022876 06 07 79 0</v>
      </c>
      <c r="L164" s="30" t="s">
        <v>1125</v>
      </c>
      <c r="M164" s="30" t="s">
        <v>842</v>
      </c>
      <c r="N164" s="30" t="s">
        <v>843</v>
      </c>
      <c r="O164" s="30"/>
      <c r="P164" s="23" t="str">
        <f>MID(Tablo2[[#This Row],[SGK NO]],10,7)</f>
        <v>1022876</v>
      </c>
      <c r="Q164" s="29" t="s">
        <v>41</v>
      </c>
      <c r="R164" s="31">
        <v>45259.418349375017</v>
      </c>
      <c r="S164" s="31"/>
      <c r="T164" s="29">
        <v>295</v>
      </c>
      <c r="U164" s="31">
        <v>45870.422079085838</v>
      </c>
      <c r="V164" s="31" t="s">
        <v>267</v>
      </c>
      <c r="W164" s="29" t="str">
        <f>_xlfn.XLOOKUP(Tablo2[[#This Row],[MASKE UZMAN]],'[1]T.C. NO'!E:E,'[1]T.C. NO'!D:D)</f>
        <v>YEŞİM AYDIN</v>
      </c>
      <c r="X164" s="29" t="s">
        <v>268</v>
      </c>
      <c r="Y164" s="31" t="e">
        <v>#N/A</v>
      </c>
      <c r="Z164" s="29" t="s">
        <v>174</v>
      </c>
      <c r="AA164" s="29" t="e">
        <f>_xlfn.XLOOKUP(Tablo2[[#This Row],[MASKE HEKİM]],'[1]T.C. NO'!E:E,'[1]T.C. NO'!D:D)</f>
        <v>#N/A</v>
      </c>
      <c r="AB164" s="32" t="e">
        <v>#N/A</v>
      </c>
      <c r="AC164" s="32">
        <v>5980</v>
      </c>
      <c r="AD164" s="32">
        <v>2550</v>
      </c>
      <c r="AE164" s="33"/>
      <c r="AF164" s="33" t="s">
        <v>1126</v>
      </c>
      <c r="AG164" s="33" t="s">
        <v>1127</v>
      </c>
      <c r="AH164" s="34" t="s">
        <v>519</v>
      </c>
    </row>
    <row r="165" spans="3:34" ht="15" customHeight="1" x14ac:dyDescent="0.25">
      <c r="C165" s="28" t="s">
        <v>303</v>
      </c>
      <c r="D165" s="29" t="s">
        <v>31</v>
      </c>
      <c r="E165" s="29" t="s">
        <v>507</v>
      </c>
      <c r="F165" s="29" t="s">
        <v>1121</v>
      </c>
      <c r="G165" s="29" t="s">
        <v>1128</v>
      </c>
      <c r="H165" s="29" t="s">
        <v>1129</v>
      </c>
      <c r="I165" s="13" t="s">
        <v>1130</v>
      </c>
      <c r="J165" s="13" t="s">
        <v>317</v>
      </c>
      <c r="K165" s="29" t="str">
        <f t="shared" si="2"/>
        <v>2 8001 2 2 1022876 06 07 79 0</v>
      </c>
      <c r="L165" s="30" t="s">
        <v>1125</v>
      </c>
      <c r="M165" s="30" t="s">
        <v>1131</v>
      </c>
      <c r="N165" s="30" t="s">
        <v>1132</v>
      </c>
      <c r="O165" s="30"/>
      <c r="P165" s="23" t="str">
        <f>MID(Tablo2[[#This Row],[SGK NO]],10,7)</f>
        <v>1022876</v>
      </c>
      <c r="Q165" s="29" t="s">
        <v>41</v>
      </c>
      <c r="R165" s="31">
        <v>45259.418349375017</v>
      </c>
      <c r="S165" s="42"/>
      <c r="T165" s="33" t="s">
        <v>571</v>
      </c>
      <c r="U165" s="31">
        <v>45870.422079085838</v>
      </c>
      <c r="V165" s="31" t="s">
        <v>267</v>
      </c>
      <c r="W165" s="29" t="str">
        <f>_xlfn.XLOOKUP(Tablo2[[#This Row],[MASKE UZMAN]],'[1]T.C. NO'!E:E,'[1]T.C. NO'!D:D)</f>
        <v>YEŞİM AYDIN</v>
      </c>
      <c r="X165" s="29" t="s">
        <v>268</v>
      </c>
      <c r="Y165" s="31" t="e">
        <v>#N/A</v>
      </c>
      <c r="Z165" s="29" t="s">
        <v>174</v>
      </c>
      <c r="AA165" s="29" t="e">
        <f>_xlfn.XLOOKUP(Tablo2[[#This Row],[MASKE HEKİM]],'[1]T.C. NO'!E:E,'[1]T.C. NO'!D:D)</f>
        <v>#N/A</v>
      </c>
      <c r="AB165" s="32" t="e">
        <v>#N/A</v>
      </c>
      <c r="AC165" s="33" t="s">
        <v>571</v>
      </c>
      <c r="AD165" s="29" t="s">
        <v>571</v>
      </c>
      <c r="AE165" s="33"/>
      <c r="AF165" s="33" t="s">
        <v>1133</v>
      </c>
      <c r="AG165" s="33" t="s">
        <v>380</v>
      </c>
      <c r="AH165" s="34" t="s">
        <v>519</v>
      </c>
    </row>
    <row r="166" spans="3:34" ht="15" customHeight="1" x14ac:dyDescent="0.25">
      <c r="C166" s="28" t="s">
        <v>303</v>
      </c>
      <c r="D166" s="29" t="s">
        <v>31</v>
      </c>
      <c r="E166" s="29" t="s">
        <v>507</v>
      </c>
      <c r="F166" s="29" t="s">
        <v>1121</v>
      </c>
      <c r="G166" s="29" t="s">
        <v>1134</v>
      </c>
      <c r="H166" s="29" t="s">
        <v>1135</v>
      </c>
      <c r="I166" s="13" t="s">
        <v>1136</v>
      </c>
      <c r="J166" s="13" t="s">
        <v>317</v>
      </c>
      <c r="K166" s="29" t="str">
        <f t="shared" si="2"/>
        <v>2 8001 2 2 1022876 06 07 79 0</v>
      </c>
      <c r="L166" s="30" t="s">
        <v>1125</v>
      </c>
      <c r="M166" s="30">
        <v>39860221</v>
      </c>
      <c r="N166" s="30" t="s">
        <v>1137</v>
      </c>
      <c r="O166" s="30"/>
      <c r="P166" s="23" t="str">
        <f>MID(Tablo2[[#This Row],[SGK NO]],10,7)</f>
        <v>1022876</v>
      </c>
      <c r="Q166" s="29" t="s">
        <v>41</v>
      </c>
      <c r="R166" s="31">
        <v>45259.418349375017</v>
      </c>
      <c r="S166" s="42"/>
      <c r="T166" s="33" t="s">
        <v>571</v>
      </c>
      <c r="U166" s="31">
        <v>45870.422079085838</v>
      </c>
      <c r="V166" s="31" t="s">
        <v>267</v>
      </c>
      <c r="W166" s="29" t="str">
        <f>_xlfn.XLOOKUP(Tablo2[[#This Row],[MASKE UZMAN]],'[1]T.C. NO'!E:E,'[1]T.C. NO'!D:D)</f>
        <v>YEŞİM AYDIN</v>
      </c>
      <c r="X166" s="29" t="s">
        <v>268</v>
      </c>
      <c r="Y166" s="31" t="e">
        <v>#N/A</v>
      </c>
      <c r="Z166" s="29" t="s">
        <v>174</v>
      </c>
      <c r="AA166" s="29" t="e">
        <f>_xlfn.XLOOKUP(Tablo2[[#This Row],[MASKE HEKİM]],'[1]T.C. NO'!E:E,'[1]T.C. NO'!D:D)</f>
        <v>#N/A</v>
      </c>
      <c r="AB166" s="32" t="e">
        <v>#N/A</v>
      </c>
      <c r="AC166" s="33" t="s">
        <v>571</v>
      </c>
      <c r="AD166" s="29" t="s">
        <v>571</v>
      </c>
      <c r="AE166" s="33"/>
      <c r="AF166" s="33" t="s">
        <v>1138</v>
      </c>
      <c r="AG166" s="33" t="s">
        <v>47</v>
      </c>
      <c r="AH166" s="34" t="s">
        <v>519</v>
      </c>
    </row>
    <row r="167" spans="3:34" ht="15" customHeight="1" x14ac:dyDescent="0.25">
      <c r="C167" s="28" t="s">
        <v>303</v>
      </c>
      <c r="D167" s="29" t="s">
        <v>31</v>
      </c>
      <c r="E167" s="29" t="s">
        <v>507</v>
      </c>
      <c r="F167" s="29" t="s">
        <v>1121</v>
      </c>
      <c r="G167" s="29" t="s">
        <v>1139</v>
      </c>
      <c r="H167" s="29" t="s">
        <v>1140</v>
      </c>
      <c r="I167" s="13" t="s">
        <v>1141</v>
      </c>
      <c r="J167" s="13" t="s">
        <v>317</v>
      </c>
      <c r="K167" s="29" t="str">
        <f t="shared" si="2"/>
        <v>2 8001 2 2 1022876 06 07 79 0</v>
      </c>
      <c r="L167" s="30" t="s">
        <v>1125</v>
      </c>
      <c r="M167" s="30" t="s">
        <v>1142</v>
      </c>
      <c r="N167" s="30" t="s">
        <v>1143</v>
      </c>
      <c r="O167" s="30"/>
      <c r="P167" s="23" t="str">
        <f>MID(Tablo2[[#This Row],[SGK NO]],10,7)</f>
        <v>1022876</v>
      </c>
      <c r="Q167" s="29" t="s">
        <v>41</v>
      </c>
      <c r="R167" s="31">
        <v>45259.418349375017</v>
      </c>
      <c r="S167" s="42"/>
      <c r="T167" s="33" t="s">
        <v>571</v>
      </c>
      <c r="U167" s="31">
        <v>45870.422079085838</v>
      </c>
      <c r="V167" s="31" t="s">
        <v>267</v>
      </c>
      <c r="W167" s="29" t="str">
        <f>_xlfn.XLOOKUP(Tablo2[[#This Row],[MASKE UZMAN]],'[1]T.C. NO'!E:E,'[1]T.C. NO'!D:D)</f>
        <v>YEŞİM AYDIN</v>
      </c>
      <c r="X167" s="29" t="s">
        <v>268</v>
      </c>
      <c r="Y167" s="31" t="e">
        <v>#N/A</v>
      </c>
      <c r="Z167" s="29" t="s">
        <v>174</v>
      </c>
      <c r="AA167" s="29" t="e">
        <f>_xlfn.XLOOKUP(Tablo2[[#This Row],[MASKE HEKİM]],'[1]T.C. NO'!E:E,'[1]T.C. NO'!D:D)</f>
        <v>#N/A</v>
      </c>
      <c r="AB167" s="32" t="e">
        <v>#N/A</v>
      </c>
      <c r="AC167" s="33" t="s">
        <v>571</v>
      </c>
      <c r="AD167" s="29" t="s">
        <v>571</v>
      </c>
      <c r="AE167" s="33"/>
      <c r="AF167" s="33" t="s">
        <v>1138</v>
      </c>
      <c r="AG167" s="33" t="s">
        <v>47</v>
      </c>
      <c r="AH167" s="34" t="s">
        <v>519</v>
      </c>
    </row>
    <row r="168" spans="3:34" ht="15" customHeight="1" x14ac:dyDescent="0.25">
      <c r="C168" s="28" t="s">
        <v>303</v>
      </c>
      <c r="D168" s="29" t="s">
        <v>31</v>
      </c>
      <c r="E168" s="29" t="s">
        <v>507</v>
      </c>
      <c r="F168" s="29" t="s">
        <v>1121</v>
      </c>
      <c r="G168" s="29" t="s">
        <v>1139</v>
      </c>
      <c r="H168" s="29" t="s">
        <v>1144</v>
      </c>
      <c r="I168" s="13" t="s">
        <v>1145</v>
      </c>
      <c r="J168" s="13" t="s">
        <v>317</v>
      </c>
      <c r="K168" s="29" t="str">
        <f t="shared" si="2"/>
        <v>2 8001 2 2 1022876 06 07 79 0</v>
      </c>
      <c r="L168" s="30" t="s">
        <v>1125</v>
      </c>
      <c r="M168" s="30" t="s">
        <v>1142</v>
      </c>
      <c r="N168" s="30" t="s">
        <v>1143</v>
      </c>
      <c r="O168" s="30"/>
      <c r="P168" s="23" t="str">
        <f>MID(Tablo2[[#This Row],[SGK NO]],10,7)</f>
        <v>1022876</v>
      </c>
      <c r="Q168" s="29" t="s">
        <v>41</v>
      </c>
      <c r="R168" s="31">
        <v>45259.418349375017</v>
      </c>
      <c r="S168" s="42"/>
      <c r="T168" s="33" t="s">
        <v>571</v>
      </c>
      <c r="U168" s="31">
        <v>45870.422079085838</v>
      </c>
      <c r="V168" s="31" t="s">
        <v>267</v>
      </c>
      <c r="W168" s="29" t="str">
        <f>_xlfn.XLOOKUP(Tablo2[[#This Row],[MASKE UZMAN]],'[1]T.C. NO'!E:E,'[1]T.C. NO'!D:D)</f>
        <v>YEŞİM AYDIN</v>
      </c>
      <c r="X168" s="29" t="s">
        <v>268</v>
      </c>
      <c r="Y168" s="31" t="e">
        <v>#N/A</v>
      </c>
      <c r="Z168" s="29" t="s">
        <v>174</v>
      </c>
      <c r="AA168" s="29" t="e">
        <f>_xlfn.XLOOKUP(Tablo2[[#This Row],[MASKE HEKİM]],'[1]T.C. NO'!E:E,'[1]T.C. NO'!D:D)</f>
        <v>#N/A</v>
      </c>
      <c r="AB168" s="32" t="e">
        <v>#N/A</v>
      </c>
      <c r="AC168" s="33" t="s">
        <v>571</v>
      </c>
      <c r="AD168" s="29" t="s">
        <v>571</v>
      </c>
      <c r="AE168" s="33"/>
      <c r="AF168" s="33" t="s">
        <v>1138</v>
      </c>
      <c r="AG168" s="33" t="s">
        <v>47</v>
      </c>
      <c r="AH168" s="34" t="s">
        <v>519</v>
      </c>
    </row>
    <row r="169" spans="3:34" ht="15" customHeight="1" x14ac:dyDescent="0.25">
      <c r="C169" s="28" t="s">
        <v>30</v>
      </c>
      <c r="D169" s="29" t="s">
        <v>31</v>
      </c>
      <c r="E169" s="29" t="s">
        <v>525</v>
      </c>
      <c r="F169" s="29" t="s">
        <v>1146</v>
      </c>
      <c r="G169" s="29" t="s">
        <v>1147</v>
      </c>
      <c r="H169" s="29" t="s">
        <v>1148</v>
      </c>
      <c r="I169" s="13" t="s">
        <v>1149</v>
      </c>
      <c r="J169" s="13" t="s">
        <v>155</v>
      </c>
      <c r="K169" s="29" t="str">
        <f t="shared" si="2"/>
        <v>4 4321 1 1 1435409 06 02 71 0</v>
      </c>
      <c r="L169" s="30" t="s">
        <v>1150</v>
      </c>
      <c r="M169" s="30" t="s">
        <v>1151</v>
      </c>
      <c r="N169" s="30" t="s">
        <v>1152</v>
      </c>
      <c r="O169" s="30"/>
      <c r="P169" s="23" t="str">
        <f>MID(Tablo2[[#This Row],[SGK NO]],10,7)</f>
        <v>1435409</v>
      </c>
      <c r="Q169" s="29" t="s">
        <v>149</v>
      </c>
      <c r="R169" s="31">
        <v>44907.409904652741</v>
      </c>
      <c r="S169" s="31"/>
      <c r="T169" s="29">
        <v>5</v>
      </c>
      <c r="U169" s="31">
        <v>45847.394161469769</v>
      </c>
      <c r="V169" s="31" t="s">
        <v>42</v>
      </c>
      <c r="W169" s="29" t="str">
        <f>_xlfn.XLOOKUP(Tablo2[[#This Row],[MASKE UZMAN]],'[1]T.C. NO'!E:E,'[1]T.C. NO'!D:D)</f>
        <v>TAŞTAN CAMCIOĞLU</v>
      </c>
      <c r="X169" s="29" t="s">
        <v>43</v>
      </c>
      <c r="Y169" s="31">
        <v>45242.946796238422</v>
      </c>
      <c r="Z169" s="29" t="s">
        <v>292</v>
      </c>
      <c r="AA169" s="29" t="str">
        <f>_xlfn.XLOOKUP(Tablo2[[#This Row],[MASKE HEKİM]],'[1]T.C. NO'!E:E,'[1]T.C. NO'!D:D)</f>
        <v>YEŞİM FENEMEN</v>
      </c>
      <c r="AB169" s="32" t="s">
        <v>362</v>
      </c>
      <c r="AC169" s="32">
        <v>200</v>
      </c>
      <c r="AD169" s="32">
        <v>75</v>
      </c>
      <c r="AE169" s="33"/>
      <c r="AF169" s="45" t="s">
        <v>1153</v>
      </c>
      <c r="AG169" s="33" t="s">
        <v>1154</v>
      </c>
      <c r="AH169" s="34" t="s">
        <v>603</v>
      </c>
    </row>
    <row r="170" spans="3:34" ht="15" customHeight="1" x14ac:dyDescent="0.25">
      <c r="C170" s="28" t="s">
        <v>30</v>
      </c>
      <c r="D170" s="29" t="s">
        <v>31</v>
      </c>
      <c r="E170" s="29" t="s">
        <v>200</v>
      </c>
      <c r="F170" s="29" t="s">
        <v>1155</v>
      </c>
      <c r="G170" s="29" t="s">
        <v>1155</v>
      </c>
      <c r="H170" s="29" t="s">
        <v>1156</v>
      </c>
      <c r="I170" s="13" t="s">
        <v>1157</v>
      </c>
      <c r="J170" s="13" t="s">
        <v>265</v>
      </c>
      <c r="K170" s="29" t="str">
        <f t="shared" si="2"/>
        <v>2 6201 2 2 1181879 06 07 02 0</v>
      </c>
      <c r="L170" s="30" t="s">
        <v>1158</v>
      </c>
      <c r="M170" s="30">
        <v>39.896368299999999</v>
      </c>
      <c r="N170" s="30">
        <v>32.771485300000002</v>
      </c>
      <c r="O170" s="30"/>
      <c r="P170" s="23" t="str">
        <f>MID(Tablo2[[#This Row],[SGK NO]],10,7)</f>
        <v>1181879</v>
      </c>
      <c r="Q170" s="29" t="s">
        <v>55</v>
      </c>
      <c r="R170" s="31">
        <v>44915</v>
      </c>
      <c r="S170" s="31"/>
      <c r="T170" s="29">
        <v>132</v>
      </c>
      <c r="U170" s="31">
        <v>45663.719401759095</v>
      </c>
      <c r="V170" s="29" t="s">
        <v>104</v>
      </c>
      <c r="W170" s="29" t="str">
        <f>_xlfn.XLOOKUP(Tablo2[[#This Row],[MASKE UZMAN]],'[1]T.C. NO'!E:E,'[1]T.C. NO'!D:D)</f>
        <v>ESİN ŞAHİN</v>
      </c>
      <c r="X170" s="29" t="s">
        <v>105</v>
      </c>
      <c r="Y170" s="31">
        <v>45699.490456620231</v>
      </c>
      <c r="Z170" s="29" t="s">
        <v>58</v>
      </c>
      <c r="AA170" s="29" t="str">
        <f>_xlfn.XLOOKUP(Tablo2[[#This Row],[MASKE HEKİM]],'[1]T.C. NO'!E:E,'[1]T.C. NO'!D:D)</f>
        <v>MİNE MUMCUOĞLU</v>
      </c>
      <c r="AB170" s="32" t="s">
        <v>59</v>
      </c>
      <c r="AC170" s="32">
        <v>1350</v>
      </c>
      <c r="AD170" s="32">
        <v>680</v>
      </c>
      <c r="AE170" s="33"/>
      <c r="AF170" s="45" t="s">
        <v>1159</v>
      </c>
      <c r="AG170" s="33" t="s">
        <v>47</v>
      </c>
      <c r="AH170" s="34">
        <v>0</v>
      </c>
    </row>
    <row r="171" spans="3:34" ht="15" customHeight="1" x14ac:dyDescent="0.25">
      <c r="C171" s="28" t="s">
        <v>30</v>
      </c>
      <c r="D171" s="29" t="s">
        <v>31</v>
      </c>
      <c r="E171" s="29" t="s">
        <v>32</v>
      </c>
      <c r="F171" s="29" t="s">
        <v>1160</v>
      </c>
      <c r="G171" s="29" t="s">
        <v>1160</v>
      </c>
      <c r="H171" s="29" t="s">
        <v>1161</v>
      </c>
      <c r="I171" s="13" t="s">
        <v>1162</v>
      </c>
      <c r="J171" s="13" t="s">
        <v>1163</v>
      </c>
      <c r="K171" s="29" t="str">
        <f t="shared" si="2"/>
        <v>2 7020 2 2 1354426 06 07 83 0</v>
      </c>
      <c r="L171" s="30" t="s">
        <v>1164</v>
      </c>
      <c r="M171" s="30" t="s">
        <v>1165</v>
      </c>
      <c r="N171" s="30" t="s">
        <v>1166</v>
      </c>
      <c r="O171" s="30"/>
      <c r="P171" s="23" t="str">
        <f>MID(Tablo2[[#This Row],[SGK NO]],10,7)</f>
        <v>1354426</v>
      </c>
      <c r="Q171" s="29" t="s">
        <v>55</v>
      </c>
      <c r="R171" s="31">
        <v>44929</v>
      </c>
      <c r="S171" s="31"/>
      <c r="T171" s="29">
        <v>125</v>
      </c>
      <c r="U171" s="31">
        <v>45856.595245081</v>
      </c>
      <c r="V171" s="29" t="s">
        <v>284</v>
      </c>
      <c r="W171" s="29" t="str">
        <f>_xlfn.XLOOKUP(Tablo2[[#This Row],[MASKE UZMAN]],'[1]T.C. NO'!E:E,'[1]T.C. NO'!D:D)</f>
        <v xml:space="preserve">YUNUS ANIL </v>
      </c>
      <c r="X171" s="29" t="s">
        <v>285</v>
      </c>
      <c r="Y171" s="31">
        <v>45845.489026597235</v>
      </c>
      <c r="Z171" s="29" t="s">
        <v>126</v>
      </c>
      <c r="AA171" s="29" t="str">
        <f>_xlfn.XLOOKUP(Tablo2[[#This Row],[MASKE HEKİM]],'[1]T.C. NO'!E:E,'[1]T.C. NO'!D:D)</f>
        <v>ERCÜMENT BURÇAKLI</v>
      </c>
      <c r="AB171" s="32" t="s">
        <v>45</v>
      </c>
      <c r="AC171" s="32">
        <v>1280</v>
      </c>
      <c r="AD171" s="32">
        <v>640</v>
      </c>
      <c r="AE171" s="33"/>
      <c r="AF171" s="33" t="s">
        <v>1167</v>
      </c>
      <c r="AG171" s="45" t="s">
        <v>47</v>
      </c>
      <c r="AH171" s="34">
        <v>0</v>
      </c>
    </row>
    <row r="172" spans="3:34" ht="15" customHeight="1" x14ac:dyDescent="0.25">
      <c r="C172" s="28" t="s">
        <v>30</v>
      </c>
      <c r="D172" s="29" t="s">
        <v>31</v>
      </c>
      <c r="E172" s="29" t="s">
        <v>525</v>
      </c>
      <c r="F172" s="29" t="s">
        <v>1168</v>
      </c>
      <c r="G172" s="29" t="s">
        <v>1169</v>
      </c>
      <c r="H172" s="29" t="s">
        <v>1170</v>
      </c>
      <c r="I172" s="13" t="s">
        <v>1171</v>
      </c>
      <c r="J172" s="13" t="s">
        <v>530</v>
      </c>
      <c r="K172" s="29" t="str">
        <f t="shared" si="2"/>
        <v>4 8121 2 2 1265351 06 07 54 0</v>
      </c>
      <c r="L172" s="30" t="s">
        <v>1172</v>
      </c>
      <c r="M172" s="30" t="s">
        <v>1173</v>
      </c>
      <c r="N172" s="30">
        <v>327502268</v>
      </c>
      <c r="O172" s="30"/>
      <c r="P172" s="23" t="str">
        <f>MID(Tablo2[[#This Row],[SGK NO]],10,7)</f>
        <v>1265351</v>
      </c>
      <c r="Q172" s="29" t="s">
        <v>55</v>
      </c>
      <c r="R172" s="31">
        <v>44938.42789673619</v>
      </c>
      <c r="S172" s="31"/>
      <c r="T172" s="29">
        <v>31</v>
      </c>
      <c r="U172" s="31">
        <v>45665.409990127198</v>
      </c>
      <c r="V172" s="29" t="s">
        <v>360</v>
      </c>
      <c r="W172" s="29" t="str">
        <f>_xlfn.XLOOKUP(Tablo2[[#This Row],[MASKE UZMAN]],'[1]T.C. NO'!E:E,'[1]T.C. NO'!D:D)</f>
        <v>İBRAHİM BİÇER</v>
      </c>
      <c r="X172" s="29" t="s">
        <v>361</v>
      </c>
      <c r="Y172" s="31">
        <v>45695.589183738455</v>
      </c>
      <c r="Z172" s="29" t="s">
        <v>44</v>
      </c>
      <c r="AA172" s="29" t="str">
        <f>_xlfn.XLOOKUP(Tablo2[[#This Row],[MASKE HEKİM]],'[1]T.C. NO'!E:E,'[1]T.C. NO'!D:D)</f>
        <v>ERCÜMENT BURÇAKLI</v>
      </c>
      <c r="AB172" s="32" t="s">
        <v>45</v>
      </c>
      <c r="AC172" s="32">
        <v>310</v>
      </c>
      <c r="AD172" s="32">
        <v>170</v>
      </c>
      <c r="AE172" s="33"/>
      <c r="AF172" s="33" t="s">
        <v>534</v>
      </c>
      <c r="AG172" s="33" t="s">
        <v>47</v>
      </c>
      <c r="AH172" s="34" t="s">
        <v>535</v>
      </c>
    </row>
    <row r="173" spans="3:34" ht="15" customHeight="1" x14ac:dyDescent="0.25">
      <c r="C173" s="28" t="s">
        <v>303</v>
      </c>
      <c r="D173" s="29" t="s">
        <v>31</v>
      </c>
      <c r="E173" s="29" t="s">
        <v>507</v>
      </c>
      <c r="F173" s="29" t="s">
        <v>1121</v>
      </c>
      <c r="G173" s="29" t="s">
        <v>1139</v>
      </c>
      <c r="H173" s="29" t="s">
        <v>1174</v>
      </c>
      <c r="I173" s="13" t="s">
        <v>1175</v>
      </c>
      <c r="J173" s="13" t="s">
        <v>317</v>
      </c>
      <c r="K173" s="29" t="str">
        <f t="shared" si="2"/>
        <v>2 8001 2 2 1022876 06 07 79 0</v>
      </c>
      <c r="L173" s="30" t="s">
        <v>1125</v>
      </c>
      <c r="M173" s="30" t="s">
        <v>1142</v>
      </c>
      <c r="N173" s="30" t="s">
        <v>1143</v>
      </c>
      <c r="O173" s="30"/>
      <c r="P173" s="23" t="str">
        <f>MID(Tablo2[[#This Row],[SGK NO]],10,7)</f>
        <v>1022876</v>
      </c>
      <c r="Q173" s="29" t="s">
        <v>41</v>
      </c>
      <c r="R173" s="31">
        <v>45259.418349375017</v>
      </c>
      <c r="S173" s="31"/>
      <c r="T173" s="29" t="s">
        <v>571</v>
      </c>
      <c r="U173" s="31">
        <v>45870.422079085838</v>
      </c>
      <c r="V173" s="31" t="s">
        <v>267</v>
      </c>
      <c r="W173" s="29" t="str">
        <f>_xlfn.XLOOKUP(Tablo2[[#This Row],[MASKE UZMAN]],'[1]T.C. NO'!E:E,'[1]T.C. NO'!D:D)</f>
        <v>YEŞİM AYDIN</v>
      </c>
      <c r="X173" s="29" t="s">
        <v>268</v>
      </c>
      <c r="Y173" s="31" t="e">
        <v>#N/A</v>
      </c>
      <c r="Z173" s="29" t="s">
        <v>174</v>
      </c>
      <c r="AA173" s="29" t="e">
        <f>_xlfn.XLOOKUP(Tablo2[[#This Row],[MASKE HEKİM]],'[1]T.C. NO'!E:E,'[1]T.C. NO'!D:D)</f>
        <v>#N/A</v>
      </c>
      <c r="AB173" s="32" t="e">
        <v>#N/A</v>
      </c>
      <c r="AC173" s="33" t="s">
        <v>571</v>
      </c>
      <c r="AD173" s="29" t="s">
        <v>571</v>
      </c>
      <c r="AE173" s="33"/>
      <c r="AF173" s="33" t="s">
        <v>1138</v>
      </c>
      <c r="AG173" s="33" t="s">
        <v>47</v>
      </c>
      <c r="AH173" s="34" t="s">
        <v>519</v>
      </c>
    </row>
    <row r="174" spans="3:34" ht="15" customHeight="1" x14ac:dyDescent="0.25">
      <c r="C174" s="28" t="s">
        <v>303</v>
      </c>
      <c r="D174" s="29" t="s">
        <v>31</v>
      </c>
      <c r="E174" s="29" t="s">
        <v>507</v>
      </c>
      <c r="F174" s="29" t="s">
        <v>1121</v>
      </c>
      <c r="G174" s="29" t="s">
        <v>1139</v>
      </c>
      <c r="H174" s="29" t="s">
        <v>1176</v>
      </c>
      <c r="I174" s="13" t="s">
        <v>1177</v>
      </c>
      <c r="J174" s="13" t="s">
        <v>317</v>
      </c>
      <c r="K174" s="29" t="str">
        <f t="shared" si="2"/>
        <v>2 8001 2 2 1022876 06 07 79 0</v>
      </c>
      <c r="L174" s="30" t="s">
        <v>1125</v>
      </c>
      <c r="M174" s="30" t="s">
        <v>1142</v>
      </c>
      <c r="N174" s="30" t="s">
        <v>1143</v>
      </c>
      <c r="O174" s="30"/>
      <c r="P174" s="23" t="str">
        <f>MID(Tablo2[[#This Row],[SGK NO]],10,7)</f>
        <v>1022876</v>
      </c>
      <c r="Q174" s="29" t="s">
        <v>41</v>
      </c>
      <c r="R174" s="31">
        <v>45259.418349375017</v>
      </c>
      <c r="S174" s="31"/>
      <c r="T174" s="29" t="s">
        <v>571</v>
      </c>
      <c r="U174" s="31">
        <v>45870.422079085838</v>
      </c>
      <c r="V174" s="31" t="s">
        <v>267</v>
      </c>
      <c r="W174" s="29" t="str">
        <f>_xlfn.XLOOKUP(Tablo2[[#This Row],[MASKE UZMAN]],'[1]T.C. NO'!E:E,'[1]T.C. NO'!D:D)</f>
        <v>YEŞİM AYDIN</v>
      </c>
      <c r="X174" s="29" t="s">
        <v>268</v>
      </c>
      <c r="Y174" s="31" t="e">
        <v>#N/A</v>
      </c>
      <c r="Z174" s="29" t="s">
        <v>174</v>
      </c>
      <c r="AA174" s="29" t="e">
        <f>_xlfn.XLOOKUP(Tablo2[[#This Row],[MASKE HEKİM]],'[1]T.C. NO'!E:E,'[1]T.C. NO'!D:D)</f>
        <v>#N/A</v>
      </c>
      <c r="AB174" s="32" t="e">
        <v>#N/A</v>
      </c>
      <c r="AC174" s="36" t="s">
        <v>571</v>
      </c>
      <c r="AD174" s="36" t="s">
        <v>571</v>
      </c>
      <c r="AE174" s="33"/>
      <c r="AF174" s="33" t="s">
        <v>1138</v>
      </c>
      <c r="AG174" s="33" t="s">
        <v>47</v>
      </c>
      <c r="AH174" s="34" t="s">
        <v>519</v>
      </c>
    </row>
    <row r="175" spans="3:34" ht="15" customHeight="1" x14ac:dyDescent="0.25">
      <c r="C175" s="28" t="s">
        <v>303</v>
      </c>
      <c r="D175" s="29" t="s">
        <v>31</v>
      </c>
      <c r="E175" s="29" t="s">
        <v>507</v>
      </c>
      <c r="F175" s="29" t="s">
        <v>1121</v>
      </c>
      <c r="G175" s="29" t="s">
        <v>1139</v>
      </c>
      <c r="H175" s="29" t="s">
        <v>1178</v>
      </c>
      <c r="I175" s="13" t="s">
        <v>1179</v>
      </c>
      <c r="J175" s="13" t="s">
        <v>317</v>
      </c>
      <c r="K175" s="29" t="str">
        <f t="shared" si="2"/>
        <v>2 8001 2 2 1022876 06 07 79 0</v>
      </c>
      <c r="L175" s="30" t="s">
        <v>1125</v>
      </c>
      <c r="M175" s="30" t="s">
        <v>1142</v>
      </c>
      <c r="N175" s="30" t="s">
        <v>1143</v>
      </c>
      <c r="O175" s="30"/>
      <c r="P175" s="23" t="str">
        <f>MID(Tablo2[[#This Row],[SGK NO]],10,7)</f>
        <v>1022876</v>
      </c>
      <c r="Q175" s="29" t="s">
        <v>41</v>
      </c>
      <c r="R175" s="31">
        <v>45259.418349375017</v>
      </c>
      <c r="S175" s="31"/>
      <c r="T175" s="29" t="s">
        <v>571</v>
      </c>
      <c r="U175" s="31">
        <v>45870.422079085838</v>
      </c>
      <c r="V175" s="31" t="s">
        <v>267</v>
      </c>
      <c r="W175" s="29" t="str">
        <f>_xlfn.XLOOKUP(Tablo2[[#This Row],[MASKE UZMAN]],'[1]T.C. NO'!E:E,'[1]T.C. NO'!D:D)</f>
        <v>YEŞİM AYDIN</v>
      </c>
      <c r="X175" s="29" t="s">
        <v>268</v>
      </c>
      <c r="Y175" s="31" t="e">
        <v>#N/A</v>
      </c>
      <c r="Z175" s="29" t="s">
        <v>174</v>
      </c>
      <c r="AA175" s="29" t="e">
        <f>_xlfn.XLOOKUP(Tablo2[[#This Row],[MASKE HEKİM]],'[1]T.C. NO'!E:E,'[1]T.C. NO'!D:D)</f>
        <v>#N/A</v>
      </c>
      <c r="AB175" s="32" t="e">
        <v>#N/A</v>
      </c>
      <c r="AC175" s="33" t="s">
        <v>571</v>
      </c>
      <c r="AD175" s="29" t="s">
        <v>571</v>
      </c>
      <c r="AE175" s="33"/>
      <c r="AF175" s="29" t="s">
        <v>1138</v>
      </c>
      <c r="AG175" s="33" t="s">
        <v>47</v>
      </c>
      <c r="AH175" s="34" t="s">
        <v>519</v>
      </c>
    </row>
    <row r="176" spans="3:34" ht="15" customHeight="1" x14ac:dyDescent="0.25">
      <c r="C176" s="28" t="s">
        <v>303</v>
      </c>
      <c r="D176" s="29" t="s">
        <v>31</v>
      </c>
      <c r="E176" s="29" t="s">
        <v>507</v>
      </c>
      <c r="F176" s="29" t="s">
        <v>1121</v>
      </c>
      <c r="G176" s="29" t="s">
        <v>1139</v>
      </c>
      <c r="H176" s="29" t="s">
        <v>1180</v>
      </c>
      <c r="I176" s="13" t="s">
        <v>1181</v>
      </c>
      <c r="J176" s="13" t="s">
        <v>317</v>
      </c>
      <c r="K176" s="29" t="str">
        <f t="shared" si="2"/>
        <v>2 8001 2 2 1022876 06 07 79 0</v>
      </c>
      <c r="L176" s="30" t="s">
        <v>1125</v>
      </c>
      <c r="M176" s="30" t="s">
        <v>1142</v>
      </c>
      <c r="N176" s="30" t="s">
        <v>1143</v>
      </c>
      <c r="O176" s="30"/>
      <c r="P176" s="23" t="str">
        <f>MID(Tablo2[[#This Row],[SGK NO]],10,7)</f>
        <v>1022876</v>
      </c>
      <c r="Q176" s="29" t="s">
        <v>41</v>
      </c>
      <c r="R176" s="31">
        <v>45259.418349375017</v>
      </c>
      <c r="S176" s="42"/>
      <c r="T176" s="33" t="s">
        <v>571</v>
      </c>
      <c r="U176" s="31">
        <v>45870.422079085838</v>
      </c>
      <c r="V176" s="31" t="s">
        <v>267</v>
      </c>
      <c r="W176" s="29" t="str">
        <f>_xlfn.XLOOKUP(Tablo2[[#This Row],[MASKE UZMAN]],'[1]T.C. NO'!E:E,'[1]T.C. NO'!D:D)</f>
        <v>YEŞİM AYDIN</v>
      </c>
      <c r="X176" s="29" t="s">
        <v>268</v>
      </c>
      <c r="Y176" s="31" t="e">
        <v>#N/A</v>
      </c>
      <c r="Z176" s="29" t="s">
        <v>174</v>
      </c>
      <c r="AA176" s="29" t="e">
        <f>_xlfn.XLOOKUP(Tablo2[[#This Row],[MASKE HEKİM]],'[1]T.C. NO'!E:E,'[1]T.C. NO'!D:D)</f>
        <v>#N/A</v>
      </c>
      <c r="AB176" s="32" t="e">
        <v>#N/A</v>
      </c>
      <c r="AC176" s="33" t="s">
        <v>571</v>
      </c>
      <c r="AD176" s="29" t="s">
        <v>571</v>
      </c>
      <c r="AE176" s="33"/>
      <c r="AF176" s="29" t="s">
        <v>1138</v>
      </c>
      <c r="AG176" s="33" t="s">
        <v>47</v>
      </c>
      <c r="AH176" s="34" t="s">
        <v>519</v>
      </c>
    </row>
    <row r="177" spans="3:34" ht="15" customHeight="1" x14ac:dyDescent="0.25">
      <c r="C177" s="28" t="s">
        <v>303</v>
      </c>
      <c r="D177" s="29" t="s">
        <v>31</v>
      </c>
      <c r="E177" s="29" t="s">
        <v>507</v>
      </c>
      <c r="F177" s="29" t="s">
        <v>1121</v>
      </c>
      <c r="G177" s="29" t="s">
        <v>1139</v>
      </c>
      <c r="H177" s="29" t="s">
        <v>1182</v>
      </c>
      <c r="I177" s="13" t="s">
        <v>1183</v>
      </c>
      <c r="J177" s="13" t="s">
        <v>317</v>
      </c>
      <c r="K177" s="29" t="str">
        <f t="shared" si="2"/>
        <v>2 8001 2 2 1022876 06 07 79 0</v>
      </c>
      <c r="L177" s="30" t="s">
        <v>1125</v>
      </c>
      <c r="M177" s="30" t="s">
        <v>1142</v>
      </c>
      <c r="N177" s="30" t="s">
        <v>1143</v>
      </c>
      <c r="O177" s="30"/>
      <c r="P177" s="23" t="str">
        <f>MID(Tablo2[[#This Row],[SGK NO]],10,7)</f>
        <v>1022876</v>
      </c>
      <c r="Q177" s="29" t="s">
        <v>41</v>
      </c>
      <c r="R177" s="31">
        <v>45259.418349375017</v>
      </c>
      <c r="S177" s="42"/>
      <c r="T177" s="33" t="s">
        <v>571</v>
      </c>
      <c r="U177" s="31">
        <v>45870.422079085838</v>
      </c>
      <c r="V177" s="31" t="s">
        <v>267</v>
      </c>
      <c r="W177" s="29" t="str">
        <f>_xlfn.XLOOKUP(Tablo2[[#This Row],[MASKE UZMAN]],'[1]T.C. NO'!E:E,'[1]T.C. NO'!D:D)</f>
        <v>YEŞİM AYDIN</v>
      </c>
      <c r="X177" s="29" t="s">
        <v>268</v>
      </c>
      <c r="Y177" s="31" t="e">
        <v>#N/A</v>
      </c>
      <c r="Z177" s="29" t="s">
        <v>174</v>
      </c>
      <c r="AA177" s="29" t="e">
        <f>_xlfn.XLOOKUP(Tablo2[[#This Row],[MASKE HEKİM]],'[1]T.C. NO'!E:E,'[1]T.C. NO'!D:D)</f>
        <v>#N/A</v>
      </c>
      <c r="AB177" s="32" t="e">
        <v>#N/A</v>
      </c>
      <c r="AC177" s="33" t="s">
        <v>571</v>
      </c>
      <c r="AD177" s="29" t="s">
        <v>571</v>
      </c>
      <c r="AE177" s="33"/>
      <c r="AF177" s="33" t="s">
        <v>1138</v>
      </c>
      <c r="AG177" s="33" t="s">
        <v>47</v>
      </c>
      <c r="AH177" s="34" t="s">
        <v>519</v>
      </c>
    </row>
    <row r="178" spans="3:34" ht="15" customHeight="1" x14ac:dyDescent="0.25">
      <c r="C178" s="28" t="s">
        <v>303</v>
      </c>
      <c r="D178" s="29" t="s">
        <v>31</v>
      </c>
      <c r="E178" s="29" t="s">
        <v>507</v>
      </c>
      <c r="F178" s="29" t="s">
        <v>1121</v>
      </c>
      <c r="G178" s="29" t="s">
        <v>1139</v>
      </c>
      <c r="H178" s="29" t="s">
        <v>1184</v>
      </c>
      <c r="I178" s="13" t="s">
        <v>1185</v>
      </c>
      <c r="J178" s="13" t="s">
        <v>317</v>
      </c>
      <c r="K178" s="29" t="str">
        <f t="shared" si="2"/>
        <v>2 8001 2 2 1022876 06 07 79 0</v>
      </c>
      <c r="L178" s="30" t="s">
        <v>1125</v>
      </c>
      <c r="M178" s="30" t="s">
        <v>1142</v>
      </c>
      <c r="N178" s="30" t="s">
        <v>1143</v>
      </c>
      <c r="O178" s="30"/>
      <c r="P178" s="23" t="str">
        <f>MID(Tablo2[[#This Row],[SGK NO]],10,7)</f>
        <v>1022876</v>
      </c>
      <c r="Q178" s="29" t="s">
        <v>41</v>
      </c>
      <c r="R178" s="31">
        <v>45259.418349375017</v>
      </c>
      <c r="S178" s="42"/>
      <c r="T178" s="33" t="s">
        <v>571</v>
      </c>
      <c r="U178" s="31">
        <v>45870.422079085838</v>
      </c>
      <c r="V178" s="31" t="s">
        <v>267</v>
      </c>
      <c r="W178" s="29" t="str">
        <f>_xlfn.XLOOKUP(Tablo2[[#This Row],[MASKE UZMAN]],'[1]T.C. NO'!E:E,'[1]T.C. NO'!D:D)</f>
        <v>YEŞİM AYDIN</v>
      </c>
      <c r="X178" s="29" t="s">
        <v>268</v>
      </c>
      <c r="Y178" s="31" t="e">
        <v>#N/A</v>
      </c>
      <c r="Z178" s="29" t="s">
        <v>174</v>
      </c>
      <c r="AA178" s="29" t="e">
        <f>_xlfn.XLOOKUP(Tablo2[[#This Row],[MASKE HEKİM]],'[1]T.C. NO'!E:E,'[1]T.C. NO'!D:D)</f>
        <v>#N/A</v>
      </c>
      <c r="AB178" s="32" t="e">
        <v>#N/A</v>
      </c>
      <c r="AC178" s="33" t="s">
        <v>571</v>
      </c>
      <c r="AD178" s="29" t="s">
        <v>571</v>
      </c>
      <c r="AE178" s="33"/>
      <c r="AF178" s="33" t="s">
        <v>1138</v>
      </c>
      <c r="AG178" s="33" t="s">
        <v>47</v>
      </c>
      <c r="AH178" s="34" t="s">
        <v>519</v>
      </c>
    </row>
    <row r="179" spans="3:34" ht="15" customHeight="1" x14ac:dyDescent="0.25">
      <c r="C179" s="28" t="s">
        <v>303</v>
      </c>
      <c r="D179" s="29" t="s">
        <v>31</v>
      </c>
      <c r="E179" s="29" t="s">
        <v>507</v>
      </c>
      <c r="F179" s="29" t="s">
        <v>1121</v>
      </c>
      <c r="G179" s="29" t="s">
        <v>1186</v>
      </c>
      <c r="H179" s="29" t="s">
        <v>1187</v>
      </c>
      <c r="I179" s="13" t="s">
        <v>1188</v>
      </c>
      <c r="J179" s="13" t="s">
        <v>317</v>
      </c>
      <c r="K179" s="29" t="str">
        <f t="shared" si="2"/>
        <v>2 8001 2 2 1022876 06 07 79 0</v>
      </c>
      <c r="L179" s="30" t="s">
        <v>1125</v>
      </c>
      <c r="M179" s="30" t="s">
        <v>1142</v>
      </c>
      <c r="N179" s="30" t="s">
        <v>1143</v>
      </c>
      <c r="O179" s="30"/>
      <c r="P179" s="23" t="str">
        <f>MID(Tablo2[[#This Row],[SGK NO]],10,7)</f>
        <v>1022876</v>
      </c>
      <c r="Q179" s="29" t="s">
        <v>41</v>
      </c>
      <c r="R179" s="31">
        <v>45259.418349375017</v>
      </c>
      <c r="S179" s="42"/>
      <c r="T179" s="33" t="s">
        <v>571</v>
      </c>
      <c r="U179" s="31">
        <v>45870.422079085838</v>
      </c>
      <c r="V179" s="31" t="s">
        <v>267</v>
      </c>
      <c r="W179" s="29" t="str">
        <f>_xlfn.XLOOKUP(Tablo2[[#This Row],[MASKE UZMAN]],'[1]T.C. NO'!E:E,'[1]T.C. NO'!D:D)</f>
        <v>YEŞİM AYDIN</v>
      </c>
      <c r="X179" s="29" t="s">
        <v>268</v>
      </c>
      <c r="Y179" s="31" t="e">
        <v>#N/A</v>
      </c>
      <c r="Z179" s="29" t="s">
        <v>174</v>
      </c>
      <c r="AA179" s="29" t="e">
        <f>_xlfn.XLOOKUP(Tablo2[[#This Row],[MASKE HEKİM]],'[1]T.C. NO'!E:E,'[1]T.C. NO'!D:D)</f>
        <v>#N/A</v>
      </c>
      <c r="AB179" s="32" t="e">
        <v>#N/A</v>
      </c>
      <c r="AC179" s="33" t="s">
        <v>571</v>
      </c>
      <c r="AD179" s="29" t="s">
        <v>571</v>
      </c>
      <c r="AE179" s="33"/>
      <c r="AF179" s="33" t="s">
        <v>1138</v>
      </c>
      <c r="AG179" s="33" t="s">
        <v>47</v>
      </c>
      <c r="AH179" s="34" t="s">
        <v>519</v>
      </c>
    </row>
    <row r="180" spans="3:34" ht="15" customHeight="1" x14ac:dyDescent="0.25">
      <c r="C180" s="28" t="s">
        <v>303</v>
      </c>
      <c r="D180" s="29" t="s">
        <v>31</v>
      </c>
      <c r="E180" s="29" t="s">
        <v>507</v>
      </c>
      <c r="F180" s="29" t="s">
        <v>1121</v>
      </c>
      <c r="G180" s="29" t="s">
        <v>1139</v>
      </c>
      <c r="H180" s="29" t="s">
        <v>1189</v>
      </c>
      <c r="I180" s="13" t="s">
        <v>1190</v>
      </c>
      <c r="J180" s="13" t="s">
        <v>317</v>
      </c>
      <c r="K180" s="29" t="str">
        <f t="shared" si="2"/>
        <v>2 8001 2 2 1022876 06 07 79 0</v>
      </c>
      <c r="L180" s="30" t="s">
        <v>1125</v>
      </c>
      <c r="M180" s="30" t="s">
        <v>1142</v>
      </c>
      <c r="N180" s="30" t="s">
        <v>1143</v>
      </c>
      <c r="O180" s="30"/>
      <c r="P180" s="23" t="str">
        <f>MID(Tablo2[[#This Row],[SGK NO]],10,7)</f>
        <v>1022876</v>
      </c>
      <c r="Q180" s="29" t="s">
        <v>41</v>
      </c>
      <c r="R180" s="31">
        <v>45259.418349375017</v>
      </c>
      <c r="S180" s="42"/>
      <c r="T180" s="33" t="s">
        <v>571</v>
      </c>
      <c r="U180" s="31">
        <v>45870.422079085838</v>
      </c>
      <c r="V180" s="31" t="s">
        <v>267</v>
      </c>
      <c r="W180" s="29" t="str">
        <f>_xlfn.XLOOKUP(Tablo2[[#This Row],[MASKE UZMAN]],'[1]T.C. NO'!E:E,'[1]T.C. NO'!D:D)</f>
        <v>YEŞİM AYDIN</v>
      </c>
      <c r="X180" s="29" t="s">
        <v>268</v>
      </c>
      <c r="Y180" s="31" t="e">
        <v>#N/A</v>
      </c>
      <c r="Z180" s="29" t="s">
        <v>174</v>
      </c>
      <c r="AA180" s="29" t="e">
        <f>_xlfn.XLOOKUP(Tablo2[[#This Row],[MASKE HEKİM]],'[1]T.C. NO'!E:E,'[1]T.C. NO'!D:D)</f>
        <v>#N/A</v>
      </c>
      <c r="AB180" s="32" t="e">
        <v>#N/A</v>
      </c>
      <c r="AC180" s="33" t="s">
        <v>571</v>
      </c>
      <c r="AD180" s="29" t="s">
        <v>571</v>
      </c>
      <c r="AE180" s="33"/>
      <c r="AF180" s="33" t="s">
        <v>1138</v>
      </c>
      <c r="AG180" s="33" t="s">
        <v>47</v>
      </c>
      <c r="AH180" s="34" t="s">
        <v>519</v>
      </c>
    </row>
    <row r="181" spans="3:34" ht="15" customHeight="1" x14ac:dyDescent="0.25">
      <c r="C181" s="28" t="s">
        <v>303</v>
      </c>
      <c r="D181" s="29" t="s">
        <v>31</v>
      </c>
      <c r="E181" s="29" t="s">
        <v>507</v>
      </c>
      <c r="F181" s="29" t="s">
        <v>1121</v>
      </c>
      <c r="G181" s="29" t="s">
        <v>1121</v>
      </c>
      <c r="H181" s="47" t="s">
        <v>1191</v>
      </c>
      <c r="I181" s="13" t="s">
        <v>1192</v>
      </c>
      <c r="J181" s="13" t="s">
        <v>317</v>
      </c>
      <c r="K181" s="29" t="str">
        <f t="shared" si="2"/>
        <v>2 8001 2 2 1022876 06 07 79 0</v>
      </c>
      <c r="L181" s="30" t="s">
        <v>1125</v>
      </c>
      <c r="M181" s="30" t="s">
        <v>1142</v>
      </c>
      <c r="N181" s="30" t="s">
        <v>1143</v>
      </c>
      <c r="O181" s="30"/>
      <c r="P181" s="23" t="str">
        <f>MID(Tablo2[[#This Row],[SGK NO]],10,7)</f>
        <v>1022876</v>
      </c>
      <c r="Q181" s="29" t="s">
        <v>41</v>
      </c>
      <c r="R181" s="31">
        <v>45259.418349375017</v>
      </c>
      <c r="S181" s="42"/>
      <c r="T181" s="33" t="s">
        <v>571</v>
      </c>
      <c r="U181" s="31">
        <v>45870.422079085838</v>
      </c>
      <c r="V181" s="31" t="s">
        <v>267</v>
      </c>
      <c r="W181" s="29" t="str">
        <f>_xlfn.XLOOKUP(Tablo2[[#This Row],[MASKE UZMAN]],'[1]T.C. NO'!E:E,'[1]T.C. NO'!D:D)</f>
        <v>YEŞİM AYDIN</v>
      </c>
      <c r="X181" s="29" t="s">
        <v>268</v>
      </c>
      <c r="Y181" s="31" t="e">
        <v>#N/A</v>
      </c>
      <c r="Z181" s="29" t="s">
        <v>174</v>
      </c>
      <c r="AA181" s="29" t="e">
        <f>_xlfn.XLOOKUP(Tablo2[[#This Row],[MASKE HEKİM]],'[1]T.C. NO'!E:E,'[1]T.C. NO'!D:D)</f>
        <v>#N/A</v>
      </c>
      <c r="AB181" s="32" t="e">
        <v>#N/A</v>
      </c>
      <c r="AC181" s="33" t="s">
        <v>571</v>
      </c>
      <c r="AD181" s="29" t="s">
        <v>571</v>
      </c>
      <c r="AE181" s="33"/>
      <c r="AF181" s="33" t="s">
        <v>1138</v>
      </c>
      <c r="AG181" s="33" t="s">
        <v>47</v>
      </c>
      <c r="AH181" s="34" t="s">
        <v>519</v>
      </c>
    </row>
    <row r="182" spans="3:34" ht="15" customHeight="1" x14ac:dyDescent="0.25">
      <c r="C182" s="28" t="s">
        <v>303</v>
      </c>
      <c r="D182" s="29" t="s">
        <v>31</v>
      </c>
      <c r="E182" s="29" t="s">
        <v>200</v>
      </c>
      <c r="F182" s="29" t="s">
        <v>1193</v>
      </c>
      <c r="G182" s="29" t="s">
        <v>1194</v>
      </c>
      <c r="H182" s="29" t="s">
        <v>1195</v>
      </c>
      <c r="I182" s="13" t="s">
        <v>1196</v>
      </c>
      <c r="J182" s="13" t="s">
        <v>978</v>
      </c>
      <c r="K182" s="29" t="str">
        <f t="shared" si="2"/>
        <v>2 4711 1 1 1145094 06 02 77 0</v>
      </c>
      <c r="L182" s="30" t="s">
        <v>1197</v>
      </c>
      <c r="M182" s="30">
        <v>40.041143900000002</v>
      </c>
      <c r="N182" s="30">
        <v>32.926476999999998</v>
      </c>
      <c r="O182" s="30"/>
      <c r="P182" s="23" t="str">
        <f>MID(Tablo2[[#This Row],[SGK NO]],10,7)</f>
        <v>1145094</v>
      </c>
      <c r="Q182" s="29" t="s">
        <v>55</v>
      </c>
      <c r="R182" s="31">
        <v>44970</v>
      </c>
      <c r="S182" s="31"/>
      <c r="T182" s="29">
        <v>9</v>
      </c>
      <c r="U182" s="31">
        <v>45863.663294664584</v>
      </c>
      <c r="V182" s="29" t="s">
        <v>56</v>
      </c>
      <c r="W182" s="29" t="str">
        <f>_xlfn.XLOOKUP(Tablo2[[#This Row],[MASKE UZMAN]],'[1]T.C. NO'!E:E,'[1]T.C. NO'!D:D)</f>
        <v xml:space="preserve">YUNUS ANIL </v>
      </c>
      <c r="X182" s="29" t="s">
        <v>285</v>
      </c>
      <c r="Y182" s="31">
        <v>45051.645193726756</v>
      </c>
      <c r="Z182" s="29" t="s">
        <v>174</v>
      </c>
      <c r="AA182" s="29" t="str">
        <f>_xlfn.XLOOKUP(Tablo2[[#This Row],[MASKE HEKİM]],'[1]T.C. NO'!E:E,'[1]T.C. NO'!D:D)</f>
        <v>VEDAT EMİNOĞLU</v>
      </c>
      <c r="AB182" s="32" t="s">
        <v>175</v>
      </c>
      <c r="AC182" s="32">
        <v>480</v>
      </c>
      <c r="AD182" s="32">
        <v>120</v>
      </c>
      <c r="AE182" s="33"/>
      <c r="AF182" s="45" t="s">
        <v>1198</v>
      </c>
      <c r="AG182" s="45" t="s">
        <v>1154</v>
      </c>
      <c r="AH182" s="34">
        <v>0</v>
      </c>
    </row>
    <row r="183" spans="3:34" ht="15" customHeight="1" x14ac:dyDescent="0.25">
      <c r="C183" s="28" t="s">
        <v>30</v>
      </c>
      <c r="D183" s="29" t="s">
        <v>31</v>
      </c>
      <c r="E183" s="29" t="s">
        <v>200</v>
      </c>
      <c r="F183" s="29" t="s">
        <v>1199</v>
      </c>
      <c r="G183" s="29" t="s">
        <v>1199</v>
      </c>
      <c r="H183" s="29" t="s">
        <v>1200</v>
      </c>
      <c r="I183" s="13" t="s">
        <v>1201</v>
      </c>
      <c r="J183" s="13" t="s">
        <v>1202</v>
      </c>
      <c r="K183" s="29" t="str">
        <f t="shared" si="2"/>
        <v>2 8622 2 2 1263230 06 07 67 0</v>
      </c>
      <c r="L183" s="30" t="s">
        <v>1203</v>
      </c>
      <c r="M183" s="30" t="s">
        <v>1204</v>
      </c>
      <c r="N183" s="30" t="s">
        <v>1205</v>
      </c>
      <c r="O183" s="30"/>
      <c r="P183" s="23" t="str">
        <f>MID(Tablo2[[#This Row],[SGK NO]],10,7)</f>
        <v>1263230</v>
      </c>
      <c r="Q183" s="29" t="s">
        <v>41</v>
      </c>
      <c r="R183" s="31">
        <v>44974</v>
      </c>
      <c r="S183" s="31"/>
      <c r="T183" s="29">
        <v>28</v>
      </c>
      <c r="U183" s="31" t="e">
        <v>#N/A</v>
      </c>
      <c r="V183" s="31" t="s">
        <v>267</v>
      </c>
      <c r="W183" s="29" t="e">
        <f>_xlfn.XLOOKUP(Tablo2[[#This Row],[MASKE UZMAN]],'[1]T.C. NO'!E:E,'[1]T.C. NO'!D:D)</f>
        <v>#N/A</v>
      </c>
      <c r="X183" s="29" t="e">
        <v>#N/A</v>
      </c>
      <c r="Y183" s="31">
        <v>45471.662842962891</v>
      </c>
      <c r="Z183" s="29" t="s">
        <v>345</v>
      </c>
      <c r="AA183" s="29" t="str">
        <f>_xlfn.XLOOKUP(Tablo2[[#This Row],[MASKE HEKİM]],'[1]T.C. NO'!E:E,'[1]T.C. NO'!D:D)</f>
        <v>BAHADIR CAN KARAN</v>
      </c>
      <c r="AB183" s="32" t="s">
        <v>346</v>
      </c>
      <c r="AC183" s="32">
        <v>640</v>
      </c>
      <c r="AD183" s="32">
        <v>330</v>
      </c>
      <c r="AE183" s="33"/>
      <c r="AF183" s="45" t="s">
        <v>1206</v>
      </c>
      <c r="AG183" s="45" t="s">
        <v>1207</v>
      </c>
      <c r="AH183" s="34">
        <v>0</v>
      </c>
    </row>
    <row r="184" spans="3:34" ht="15" customHeight="1" x14ac:dyDescent="0.25">
      <c r="C184" s="28" t="s">
        <v>303</v>
      </c>
      <c r="D184" s="29" t="s">
        <v>678</v>
      </c>
      <c r="E184" s="29" t="s">
        <v>507</v>
      </c>
      <c r="F184" s="29" t="s">
        <v>1208</v>
      </c>
      <c r="G184" s="29" t="s">
        <v>1209</v>
      </c>
      <c r="H184" s="44" t="s">
        <v>1210</v>
      </c>
      <c r="I184" s="13" t="s">
        <v>1211</v>
      </c>
      <c r="J184" s="13" t="s">
        <v>317</v>
      </c>
      <c r="K184" s="29" t="str">
        <f t="shared" si="2"/>
        <v>4 8001 1 1 1024858 18 01 63 0</v>
      </c>
      <c r="L184" s="30" t="s">
        <v>1212</v>
      </c>
      <c r="M184" s="30" t="s">
        <v>1213</v>
      </c>
      <c r="N184" s="30" t="s">
        <v>1214</v>
      </c>
      <c r="O184" s="30"/>
      <c r="P184" s="23" t="str">
        <f>MID(Tablo2[[#This Row],[SGK NO]],10,7)</f>
        <v>1024858</v>
      </c>
      <c r="Q184" s="30" t="s">
        <v>41</v>
      </c>
      <c r="R184" s="31">
        <v>45069.941921296297</v>
      </c>
      <c r="S184" s="31"/>
      <c r="T184" s="29">
        <v>7</v>
      </c>
      <c r="U184" s="31">
        <v>45841.732014201581</v>
      </c>
      <c r="V184" s="29" t="s">
        <v>557</v>
      </c>
      <c r="W184" s="29" t="str">
        <f>_xlfn.XLOOKUP(Tablo2[[#This Row],[MASKE UZMAN]],'[1]T.C. NO'!E:E,'[1]T.C. NO'!D:D)</f>
        <v>MEHMET ALİ ULUER</v>
      </c>
      <c r="X184" s="29" t="s">
        <v>558</v>
      </c>
      <c r="Y184" s="31">
        <v>45712.585804976989</v>
      </c>
      <c r="Z184" s="29" t="s">
        <v>368</v>
      </c>
      <c r="AA184" s="29" t="str">
        <f>_xlfn.XLOOKUP(Tablo2[[#This Row],[MASKE HEKİM]],'[1]T.C. NO'!E:E,'[1]T.C. NO'!D:D)</f>
        <v>MEHMET ALİ CAN ÖZTÜRK</v>
      </c>
      <c r="AB184" s="32" t="s">
        <v>369</v>
      </c>
      <c r="AC184" s="32">
        <v>140</v>
      </c>
      <c r="AD184" s="32">
        <v>70</v>
      </c>
      <c r="AE184" s="33"/>
      <c r="AF184" s="45" t="s">
        <v>1215</v>
      </c>
      <c r="AG184" s="45" t="s">
        <v>678</v>
      </c>
      <c r="AH184" s="34" t="s">
        <v>1216</v>
      </c>
    </row>
    <row r="185" spans="3:34" ht="15" customHeight="1" x14ac:dyDescent="0.25">
      <c r="C185" s="28" t="s">
        <v>303</v>
      </c>
      <c r="D185" s="29" t="s">
        <v>678</v>
      </c>
      <c r="E185" s="29" t="s">
        <v>507</v>
      </c>
      <c r="F185" s="29" t="s">
        <v>1208</v>
      </c>
      <c r="G185" s="29" t="s">
        <v>1209</v>
      </c>
      <c r="H185" s="44" t="s">
        <v>1217</v>
      </c>
      <c r="I185" s="13" t="s">
        <v>1218</v>
      </c>
      <c r="J185" s="13" t="s">
        <v>317</v>
      </c>
      <c r="K185" s="29" t="str">
        <f t="shared" si="2"/>
        <v>4 8001 1 1 1024858 18 01 63 0</v>
      </c>
      <c r="L185" s="30" t="s">
        <v>1212</v>
      </c>
      <c r="M185" s="30" t="s">
        <v>1213</v>
      </c>
      <c r="N185" s="30" t="s">
        <v>1214</v>
      </c>
      <c r="O185" s="30"/>
      <c r="P185" s="23" t="str">
        <f>MID(Tablo2[[#This Row],[SGK NO]],10,7)</f>
        <v>1024858</v>
      </c>
      <c r="Q185" s="30" t="s">
        <v>41</v>
      </c>
      <c r="R185" s="31">
        <v>45069.941921296297</v>
      </c>
      <c r="S185" s="31"/>
      <c r="T185" s="29" t="s">
        <v>571</v>
      </c>
      <c r="U185" s="31">
        <v>45841.732014201581</v>
      </c>
      <c r="V185" s="29" t="s">
        <v>557</v>
      </c>
      <c r="W185" s="29" t="str">
        <f>_xlfn.XLOOKUP(Tablo2[[#This Row],[MASKE UZMAN]],'[1]T.C. NO'!E:E,'[1]T.C. NO'!D:D)</f>
        <v>MEHMET ALİ ULUER</v>
      </c>
      <c r="X185" s="29" t="s">
        <v>558</v>
      </c>
      <c r="Y185" s="31">
        <v>45712.585804976989</v>
      </c>
      <c r="Z185" s="29" t="s">
        <v>368</v>
      </c>
      <c r="AA185" s="29" t="str">
        <f>_xlfn.XLOOKUP(Tablo2[[#This Row],[MASKE HEKİM]],'[1]T.C. NO'!E:E,'[1]T.C. NO'!D:D)</f>
        <v>MEHMET ALİ CAN ÖZTÜRK</v>
      </c>
      <c r="AB185" s="32" t="s">
        <v>369</v>
      </c>
      <c r="AC185" s="36" t="s">
        <v>571</v>
      </c>
      <c r="AD185" s="36" t="s">
        <v>571</v>
      </c>
      <c r="AE185" s="33"/>
      <c r="AF185" s="45" t="s">
        <v>1215</v>
      </c>
      <c r="AG185" s="45" t="s">
        <v>678</v>
      </c>
      <c r="AH185" s="33" t="s">
        <v>1216</v>
      </c>
    </row>
    <row r="186" spans="3:34" ht="15" customHeight="1" x14ac:dyDescent="0.25">
      <c r="C186" s="28" t="s">
        <v>30</v>
      </c>
      <c r="D186" s="29" t="s">
        <v>678</v>
      </c>
      <c r="E186" s="29" t="s">
        <v>525</v>
      </c>
      <c r="F186" s="29" t="s">
        <v>1219</v>
      </c>
      <c r="G186" s="29" t="s">
        <v>1220</v>
      </c>
      <c r="H186" s="29" t="s">
        <v>1221</v>
      </c>
      <c r="I186" s="13" t="s">
        <v>1222</v>
      </c>
      <c r="J186" s="13" t="s">
        <v>530</v>
      </c>
      <c r="K186" s="29" t="str">
        <f t="shared" si="2"/>
        <v>4 8121 1 1 1024866 18 01 71 0</v>
      </c>
      <c r="L186" s="30" t="s">
        <v>1223</v>
      </c>
      <c r="M186" s="30" t="s">
        <v>1224</v>
      </c>
      <c r="N186" s="30" t="s">
        <v>1225</v>
      </c>
      <c r="O186" s="30"/>
      <c r="P186" s="23" t="str">
        <f>MID(Tablo2[[#This Row],[SGK NO]],10,7)</f>
        <v>1024866</v>
      </c>
      <c r="Q186" s="29" t="s">
        <v>55</v>
      </c>
      <c r="R186" s="31">
        <v>44978</v>
      </c>
      <c r="S186" s="31"/>
      <c r="T186" s="29">
        <v>13</v>
      </c>
      <c r="U186" s="31">
        <v>45841.731183611322</v>
      </c>
      <c r="V186" s="29" t="s">
        <v>557</v>
      </c>
      <c r="W186" s="29" t="str">
        <f>_xlfn.XLOOKUP(Tablo2[[#This Row],[MASKE UZMAN]],'[1]T.C. NO'!E:E,'[1]T.C. NO'!D:D)</f>
        <v>MEHMET ALİ ULUER</v>
      </c>
      <c r="X186" s="29" t="s">
        <v>558</v>
      </c>
      <c r="Y186" s="31">
        <v>45701.646146087907</v>
      </c>
      <c r="Z186" s="29" t="s">
        <v>368</v>
      </c>
      <c r="AA186" s="29" t="str">
        <f>_xlfn.XLOOKUP(Tablo2[[#This Row],[MASKE HEKİM]],'[1]T.C. NO'!E:E,'[1]T.C. NO'!D:D)</f>
        <v>MEHMET ALİ CAN ÖZTÜRK</v>
      </c>
      <c r="AB186" s="32" t="s">
        <v>369</v>
      </c>
      <c r="AC186" s="32">
        <v>130</v>
      </c>
      <c r="AD186" s="32">
        <v>65</v>
      </c>
      <c r="AE186" s="33"/>
      <c r="AF186" s="33" t="s">
        <v>1226</v>
      </c>
      <c r="AG186" s="45" t="s">
        <v>678</v>
      </c>
      <c r="AH186" s="34" t="s">
        <v>1227</v>
      </c>
    </row>
    <row r="187" spans="3:34" ht="15" customHeight="1" x14ac:dyDescent="0.25">
      <c r="C187" s="28" t="s">
        <v>30</v>
      </c>
      <c r="D187" s="29" t="s">
        <v>678</v>
      </c>
      <c r="E187" s="29" t="s">
        <v>525</v>
      </c>
      <c r="F187" s="29" t="s">
        <v>1219</v>
      </c>
      <c r="G187" s="29" t="s">
        <v>1228</v>
      </c>
      <c r="H187" s="29" t="s">
        <v>1229</v>
      </c>
      <c r="I187" s="13" t="s">
        <v>1230</v>
      </c>
      <c r="J187" s="13" t="s">
        <v>530</v>
      </c>
      <c r="K187" s="29" t="str">
        <f t="shared" si="2"/>
        <v>4 8121 1 1 1024866 18 01 71 0</v>
      </c>
      <c r="L187" s="30" t="s">
        <v>1223</v>
      </c>
      <c r="M187" s="30" t="s">
        <v>1231</v>
      </c>
      <c r="N187" s="30" t="s">
        <v>1232</v>
      </c>
      <c r="O187" s="30"/>
      <c r="P187" s="23" t="str">
        <f>MID(Tablo2[[#This Row],[SGK NO]],10,7)</f>
        <v>1024866</v>
      </c>
      <c r="Q187" s="29" t="s">
        <v>55</v>
      </c>
      <c r="R187" s="31">
        <v>44978</v>
      </c>
      <c r="S187" s="31"/>
      <c r="T187" s="29" t="s">
        <v>571</v>
      </c>
      <c r="U187" s="31">
        <v>45841.731183611322</v>
      </c>
      <c r="V187" s="29" t="s">
        <v>557</v>
      </c>
      <c r="W187" s="29" t="str">
        <f>_xlfn.XLOOKUP(Tablo2[[#This Row],[MASKE UZMAN]],'[1]T.C. NO'!E:E,'[1]T.C. NO'!D:D)</f>
        <v>MEHMET ALİ ULUER</v>
      </c>
      <c r="X187" s="29" t="s">
        <v>558</v>
      </c>
      <c r="Y187" s="31">
        <v>45701.646146087907</v>
      </c>
      <c r="Z187" s="29" t="s">
        <v>368</v>
      </c>
      <c r="AA187" s="29" t="str">
        <f>_xlfn.XLOOKUP(Tablo2[[#This Row],[MASKE HEKİM]],'[1]T.C. NO'!E:E,'[1]T.C. NO'!D:D)</f>
        <v>MEHMET ALİ CAN ÖZTÜRK</v>
      </c>
      <c r="AB187" s="32" t="s">
        <v>369</v>
      </c>
      <c r="AC187" s="36" t="s">
        <v>571</v>
      </c>
      <c r="AD187" s="36" t="s">
        <v>571</v>
      </c>
      <c r="AE187" s="33"/>
      <c r="AF187" s="45" t="s">
        <v>1233</v>
      </c>
      <c r="AG187" s="45" t="s">
        <v>678</v>
      </c>
      <c r="AH187" s="34" t="s">
        <v>1227</v>
      </c>
    </row>
    <row r="188" spans="3:34" ht="15" customHeight="1" x14ac:dyDescent="0.25">
      <c r="C188" s="28" t="s">
        <v>30</v>
      </c>
      <c r="D188" s="29" t="s">
        <v>678</v>
      </c>
      <c r="E188" s="29" t="s">
        <v>525</v>
      </c>
      <c r="F188" s="29" t="s">
        <v>1219</v>
      </c>
      <c r="G188" s="29" t="s">
        <v>1234</v>
      </c>
      <c r="H188" s="29" t="s">
        <v>1235</v>
      </c>
      <c r="I188" s="13" t="s">
        <v>1236</v>
      </c>
      <c r="J188" s="13" t="s">
        <v>530</v>
      </c>
      <c r="K188" s="29" t="str">
        <f t="shared" si="2"/>
        <v>4 8121 1 1 1024866 18 01 71 0</v>
      </c>
      <c r="L188" s="30" t="s">
        <v>1223</v>
      </c>
      <c r="M188" s="30"/>
      <c r="N188" s="30"/>
      <c r="O188" s="30"/>
      <c r="P188" s="23" t="str">
        <f>MID(Tablo2[[#This Row],[SGK NO]],10,7)</f>
        <v>1024866</v>
      </c>
      <c r="Q188" s="29" t="s">
        <v>55</v>
      </c>
      <c r="R188" s="31">
        <v>44978</v>
      </c>
      <c r="S188" s="31"/>
      <c r="T188" s="29" t="s">
        <v>571</v>
      </c>
      <c r="U188" s="31">
        <v>45841.731183611322</v>
      </c>
      <c r="V188" s="29" t="s">
        <v>557</v>
      </c>
      <c r="W188" s="29" t="str">
        <f>_xlfn.XLOOKUP(Tablo2[[#This Row],[MASKE UZMAN]],'[1]T.C. NO'!E:E,'[1]T.C. NO'!D:D)</f>
        <v>MEHMET ALİ ULUER</v>
      </c>
      <c r="X188" s="29" t="s">
        <v>558</v>
      </c>
      <c r="Y188" s="31">
        <v>45701.646146087907</v>
      </c>
      <c r="Z188" s="29" t="s">
        <v>368</v>
      </c>
      <c r="AA188" s="29" t="str">
        <f>_xlfn.XLOOKUP(Tablo2[[#This Row],[MASKE HEKİM]],'[1]T.C. NO'!E:E,'[1]T.C. NO'!D:D)</f>
        <v>MEHMET ALİ CAN ÖZTÜRK</v>
      </c>
      <c r="AB188" s="32" t="s">
        <v>369</v>
      </c>
      <c r="AC188" s="36" t="s">
        <v>571</v>
      </c>
      <c r="AD188" s="36" t="s">
        <v>571</v>
      </c>
      <c r="AE188" s="33"/>
      <c r="AF188" s="45" t="s">
        <v>1237</v>
      </c>
      <c r="AG188" s="45" t="s">
        <v>678</v>
      </c>
      <c r="AH188" s="34" t="s">
        <v>1227</v>
      </c>
    </row>
    <row r="189" spans="3:34" ht="15" customHeight="1" x14ac:dyDescent="0.25">
      <c r="C189" s="28" t="s">
        <v>30</v>
      </c>
      <c r="D189" s="29" t="s">
        <v>752</v>
      </c>
      <c r="E189" s="29" t="s">
        <v>525</v>
      </c>
      <c r="F189" s="29" t="s">
        <v>1238</v>
      </c>
      <c r="G189" s="29" t="s">
        <v>1239</v>
      </c>
      <c r="H189" s="29" t="s">
        <v>1240</v>
      </c>
      <c r="I189" s="13" t="s">
        <v>1241</v>
      </c>
      <c r="J189" s="13" t="s">
        <v>530</v>
      </c>
      <c r="K189" s="29" t="str">
        <f t="shared" si="2"/>
        <v>4 8121 1 1 1036780 71 01 08 0</v>
      </c>
      <c r="L189" s="30" t="s">
        <v>1242</v>
      </c>
      <c r="M189" s="30" t="s">
        <v>1243</v>
      </c>
      <c r="N189" s="30" t="s">
        <v>1244</v>
      </c>
      <c r="O189" s="30"/>
      <c r="P189" s="23" t="str">
        <f>MID(Tablo2[[#This Row],[SGK NO]],10,7)</f>
        <v>1036780</v>
      </c>
      <c r="Q189" s="29" t="s">
        <v>55</v>
      </c>
      <c r="R189" s="31">
        <v>44978</v>
      </c>
      <c r="S189" s="31"/>
      <c r="T189" s="29">
        <v>11</v>
      </c>
      <c r="U189" s="31">
        <v>45841.730223854072</v>
      </c>
      <c r="V189" s="29" t="s">
        <v>557</v>
      </c>
      <c r="W189" s="29" t="str">
        <f>_xlfn.XLOOKUP(Tablo2[[#This Row],[MASKE UZMAN]],'[1]T.C. NO'!E:E,'[1]T.C. NO'!D:D)</f>
        <v>MEHMET ALİ ULUER</v>
      </c>
      <c r="X189" s="29" t="s">
        <v>558</v>
      </c>
      <c r="Y189" s="31">
        <v>45701.646741932724</v>
      </c>
      <c r="Z189" s="29" t="s">
        <v>368</v>
      </c>
      <c r="AA189" s="29" t="str">
        <f>_xlfn.XLOOKUP(Tablo2[[#This Row],[MASKE HEKİM]],'[1]T.C. NO'!E:E,'[1]T.C. NO'!D:D)</f>
        <v>MEHMET ALİ CAN ÖZTÜRK</v>
      </c>
      <c r="AB189" s="32" t="s">
        <v>369</v>
      </c>
      <c r="AC189" s="32">
        <v>110</v>
      </c>
      <c r="AD189" s="32">
        <v>55</v>
      </c>
      <c r="AE189" s="33"/>
      <c r="AF189" s="45" t="s">
        <v>1245</v>
      </c>
      <c r="AG189" s="45" t="s">
        <v>752</v>
      </c>
      <c r="AH189" s="34" t="s">
        <v>603</v>
      </c>
    </row>
    <row r="190" spans="3:34" ht="15" customHeight="1" x14ac:dyDescent="0.25">
      <c r="C190" s="28" t="s">
        <v>30</v>
      </c>
      <c r="D190" s="29" t="s">
        <v>752</v>
      </c>
      <c r="E190" s="29" t="s">
        <v>525</v>
      </c>
      <c r="F190" s="29" t="s">
        <v>1238</v>
      </c>
      <c r="G190" s="29" t="s">
        <v>1246</v>
      </c>
      <c r="H190" s="29" t="s">
        <v>1247</v>
      </c>
      <c r="I190" s="13" t="s">
        <v>1248</v>
      </c>
      <c r="J190" s="13" t="s">
        <v>530</v>
      </c>
      <c r="K190" s="29" t="str">
        <f t="shared" si="2"/>
        <v>4 8121 1 1 1036780 71 01 08 0</v>
      </c>
      <c r="L190" s="30" t="s">
        <v>1242</v>
      </c>
      <c r="M190" s="30" t="s">
        <v>1243</v>
      </c>
      <c r="N190" s="30" t="s">
        <v>1244</v>
      </c>
      <c r="O190" s="30"/>
      <c r="P190" s="23" t="str">
        <f>MID(Tablo2[[#This Row],[SGK NO]],10,7)</f>
        <v>1036780</v>
      </c>
      <c r="Q190" s="29" t="s">
        <v>55</v>
      </c>
      <c r="R190" s="31">
        <v>44978</v>
      </c>
      <c r="S190" s="42"/>
      <c r="T190" s="33" t="s">
        <v>571</v>
      </c>
      <c r="U190" s="31">
        <v>45841.730223854072</v>
      </c>
      <c r="V190" s="29" t="s">
        <v>557</v>
      </c>
      <c r="W190" s="29" t="str">
        <f>_xlfn.XLOOKUP(Tablo2[[#This Row],[MASKE UZMAN]],'[1]T.C. NO'!E:E,'[1]T.C. NO'!D:D)</f>
        <v>MEHMET ALİ ULUER</v>
      </c>
      <c r="X190" s="29" t="s">
        <v>558</v>
      </c>
      <c r="Y190" s="31">
        <v>45701.646741932724</v>
      </c>
      <c r="Z190" s="29" t="s">
        <v>368</v>
      </c>
      <c r="AA190" s="29" t="str">
        <f>_xlfn.XLOOKUP(Tablo2[[#This Row],[MASKE HEKİM]],'[1]T.C. NO'!E:E,'[1]T.C. NO'!D:D)</f>
        <v>MEHMET ALİ CAN ÖZTÜRK</v>
      </c>
      <c r="AB190" s="32" t="s">
        <v>369</v>
      </c>
      <c r="AC190" s="33" t="s">
        <v>571</v>
      </c>
      <c r="AD190" s="29" t="s">
        <v>571</v>
      </c>
      <c r="AE190" s="33"/>
      <c r="AF190" s="45" t="s">
        <v>1245</v>
      </c>
      <c r="AG190" s="45" t="s">
        <v>752</v>
      </c>
      <c r="AH190" s="34" t="s">
        <v>603</v>
      </c>
    </row>
    <row r="191" spans="3:34" ht="15" customHeight="1" x14ac:dyDescent="0.25">
      <c r="C191" s="28" t="s">
        <v>303</v>
      </c>
      <c r="D191" s="29" t="s">
        <v>1249</v>
      </c>
      <c r="E191" s="29" t="s">
        <v>507</v>
      </c>
      <c r="F191" s="29" t="s">
        <v>1250</v>
      </c>
      <c r="G191" s="29" t="s">
        <v>1251</v>
      </c>
      <c r="H191" s="29" t="s">
        <v>1252</v>
      </c>
      <c r="I191" s="13" t="s">
        <v>1253</v>
      </c>
      <c r="J191" s="13" t="s">
        <v>317</v>
      </c>
      <c r="K191" s="29" t="str">
        <f t="shared" si="2"/>
        <v>4 8001 1 1 1046533 68 01 27 0</v>
      </c>
      <c r="L191" s="30" t="s">
        <v>1254</v>
      </c>
      <c r="M191" s="30">
        <v>3837227</v>
      </c>
      <c r="N191" s="30" t="s">
        <v>1255</v>
      </c>
      <c r="O191" s="30"/>
      <c r="P191" s="23" t="str">
        <f>MID(Tablo2[[#This Row],[SGK NO]],10,7)</f>
        <v>1046533</v>
      </c>
      <c r="Q191" s="29" t="s">
        <v>41</v>
      </c>
      <c r="R191" s="31">
        <v>45257.379597638734</v>
      </c>
      <c r="S191" s="31"/>
      <c r="T191" s="29">
        <v>2</v>
      </c>
      <c r="U191" s="31">
        <v>45841.729257801082</v>
      </c>
      <c r="V191" s="29" t="s">
        <v>557</v>
      </c>
      <c r="W191" s="29" t="str">
        <f>_xlfn.XLOOKUP(Tablo2[[#This Row],[MASKE UZMAN]],'[1]T.C. NO'!E:E,'[1]T.C. NO'!D:D)</f>
        <v>MEHMET ALİ ULUER</v>
      </c>
      <c r="X191" s="29" t="s">
        <v>558</v>
      </c>
      <c r="Y191" s="31">
        <v>45856.58594136592</v>
      </c>
      <c r="Z191" s="29" t="s">
        <v>174</v>
      </c>
      <c r="AA191" s="29" t="str">
        <f>_xlfn.XLOOKUP(Tablo2[[#This Row],[MASKE HEKİM]],'[1]T.C. NO'!E:E,'[1]T.C. NO'!D:D)</f>
        <v>VEDAT EMİNOĞLU</v>
      </c>
      <c r="AB191" s="32" t="s">
        <v>175</v>
      </c>
      <c r="AC191" s="32">
        <v>40</v>
      </c>
      <c r="AD191" s="32">
        <v>20</v>
      </c>
      <c r="AE191" s="33"/>
      <c r="AF191" s="33" t="s">
        <v>1256</v>
      </c>
      <c r="AG191" s="45" t="s">
        <v>1249</v>
      </c>
      <c r="AH191" s="34" t="s">
        <v>801</v>
      </c>
    </row>
    <row r="192" spans="3:34" ht="15" customHeight="1" x14ac:dyDescent="0.25">
      <c r="C192" s="28" t="s">
        <v>303</v>
      </c>
      <c r="D192" s="29" t="s">
        <v>1249</v>
      </c>
      <c r="E192" s="29" t="s">
        <v>507</v>
      </c>
      <c r="F192" s="29" t="s">
        <v>1250</v>
      </c>
      <c r="G192" s="29" t="s">
        <v>1257</v>
      </c>
      <c r="H192" s="29" t="s">
        <v>1258</v>
      </c>
      <c r="I192" s="13" t="s">
        <v>1259</v>
      </c>
      <c r="J192" s="13" t="s">
        <v>317</v>
      </c>
      <c r="K192" s="29" t="str">
        <f t="shared" si="2"/>
        <v>4 8001 1 1 1046533 68 01 27 0</v>
      </c>
      <c r="L192" s="30" t="s">
        <v>1254</v>
      </c>
      <c r="M192" s="30" t="s">
        <v>1260</v>
      </c>
      <c r="N192" s="30" t="s">
        <v>1261</v>
      </c>
      <c r="O192" s="30"/>
      <c r="P192" s="23" t="str">
        <f>MID(Tablo2[[#This Row],[SGK NO]],10,7)</f>
        <v>1046533</v>
      </c>
      <c r="Q192" s="29" t="s">
        <v>41</v>
      </c>
      <c r="R192" s="31">
        <v>45257.379597638734</v>
      </c>
      <c r="S192" s="31"/>
      <c r="T192" s="29" t="s">
        <v>571</v>
      </c>
      <c r="U192" s="31">
        <v>45841.729257801082</v>
      </c>
      <c r="V192" s="29" t="s">
        <v>557</v>
      </c>
      <c r="W192" s="29" t="str">
        <f>_xlfn.XLOOKUP(Tablo2[[#This Row],[MASKE UZMAN]],'[1]T.C. NO'!E:E,'[1]T.C. NO'!D:D)</f>
        <v>MEHMET ALİ ULUER</v>
      </c>
      <c r="X192" s="29" t="s">
        <v>558</v>
      </c>
      <c r="Y192" s="31">
        <v>45856.58594136592</v>
      </c>
      <c r="Z192" s="29" t="s">
        <v>174</v>
      </c>
      <c r="AA192" s="29" t="str">
        <f>_xlfn.XLOOKUP(Tablo2[[#This Row],[MASKE HEKİM]],'[1]T.C. NO'!E:E,'[1]T.C. NO'!D:D)</f>
        <v>VEDAT EMİNOĞLU</v>
      </c>
      <c r="AB192" s="32" t="s">
        <v>175</v>
      </c>
      <c r="AC192" s="36" t="s">
        <v>571</v>
      </c>
      <c r="AD192" s="36" t="s">
        <v>571</v>
      </c>
      <c r="AE192" s="33"/>
      <c r="AF192" s="45" t="s">
        <v>1262</v>
      </c>
      <c r="AG192" s="45" t="s">
        <v>1249</v>
      </c>
      <c r="AH192" s="34" t="s">
        <v>801</v>
      </c>
    </row>
    <row r="193" spans="3:34" ht="15" customHeight="1" x14ac:dyDescent="0.25">
      <c r="C193" s="28" t="s">
        <v>30</v>
      </c>
      <c r="D193" s="29" t="s">
        <v>828</v>
      </c>
      <c r="E193" s="29" t="s">
        <v>507</v>
      </c>
      <c r="F193" s="29" t="s">
        <v>1263</v>
      </c>
      <c r="G193" s="29" t="s">
        <v>1264</v>
      </c>
      <c r="H193" s="29" t="s">
        <v>1265</v>
      </c>
      <c r="I193" s="13" t="s">
        <v>1266</v>
      </c>
      <c r="J193" s="13" t="s">
        <v>317</v>
      </c>
      <c r="K193" s="29" t="str">
        <f t="shared" si="2"/>
        <v>4 8001 1 1 1046842 14 01 15 0</v>
      </c>
      <c r="L193" s="30" t="s">
        <v>1267</v>
      </c>
      <c r="M193" s="30" t="s">
        <v>1268</v>
      </c>
      <c r="N193" s="30" t="s">
        <v>1269</v>
      </c>
      <c r="O193" s="30"/>
      <c r="P193" s="23" t="str">
        <f>MID(Tablo2[[#This Row],[SGK NO]],10,7)</f>
        <v>1046842</v>
      </c>
      <c r="Q193" s="29" t="s">
        <v>41</v>
      </c>
      <c r="R193" s="31">
        <v>44680</v>
      </c>
      <c r="S193" s="31"/>
      <c r="T193" s="29">
        <v>3</v>
      </c>
      <c r="U193" s="31">
        <v>45656.663173796143</v>
      </c>
      <c r="V193" s="29" t="s">
        <v>943</v>
      </c>
      <c r="W193" s="29" t="str">
        <f>_xlfn.XLOOKUP(Tablo2[[#This Row],[MASKE UZMAN]],'[1]T.C. NO'!E:E,'[1]T.C. NO'!D:D)</f>
        <v>HÜSEYİN SADETTİN BOZACI</v>
      </c>
      <c r="X193" s="29" t="s">
        <v>944</v>
      </c>
      <c r="Y193" s="31">
        <v>45842.665312245488</v>
      </c>
      <c r="Z193" s="29" t="s">
        <v>368</v>
      </c>
      <c r="AA193" s="29" t="str">
        <f>_xlfn.XLOOKUP(Tablo2[[#This Row],[MASKE HEKİM]],'[1]T.C. NO'!E:E,'[1]T.C. NO'!D:D)</f>
        <v>MEHMET ALİ CAN ÖZTÜRK</v>
      </c>
      <c r="AB193" s="32" t="s">
        <v>369</v>
      </c>
      <c r="AC193" s="32">
        <v>60</v>
      </c>
      <c r="AD193" s="32">
        <v>30</v>
      </c>
      <c r="AE193" s="33"/>
      <c r="AF193" s="33" t="s">
        <v>1270</v>
      </c>
      <c r="AG193" s="33" t="s">
        <v>828</v>
      </c>
      <c r="AH193" s="34" t="e">
        <v>#N/A</v>
      </c>
    </row>
    <row r="194" spans="3:34" ht="15" customHeight="1" x14ac:dyDescent="0.25">
      <c r="C194" s="28" t="s">
        <v>30</v>
      </c>
      <c r="D194" s="29" t="s">
        <v>828</v>
      </c>
      <c r="E194" s="29" t="s">
        <v>507</v>
      </c>
      <c r="F194" s="29" t="s">
        <v>1271</v>
      </c>
      <c r="G194" s="29" t="s">
        <v>1272</v>
      </c>
      <c r="H194" s="29" t="s">
        <v>1273</v>
      </c>
      <c r="I194" s="13" t="s">
        <v>1274</v>
      </c>
      <c r="J194" s="13" t="s">
        <v>317</v>
      </c>
      <c r="K194" s="29" t="str">
        <f t="shared" ref="K194:K257" si="3">CONCATENATE(MID(L194,1,1)," ",MID(L194,2,4)," ",MID(L194,7,1)," ",MID(L194,9,1)," ",MID(L194,10,7)," ",MID(L194,18,2)," ",MID(L194,20,2)," ",MID(L194,22,2)," ",MID(L194,26,1))</f>
        <v>4 8001 1 1 1046842 14 01 15 0</v>
      </c>
      <c r="L194" s="30" t="s">
        <v>1267</v>
      </c>
      <c r="M194" s="30" t="s">
        <v>1268</v>
      </c>
      <c r="N194" s="30" t="s">
        <v>1269</v>
      </c>
      <c r="O194" s="30"/>
      <c r="P194" s="23" t="str">
        <f>MID(Tablo2[[#This Row],[SGK NO]],10,7)</f>
        <v>1046842</v>
      </c>
      <c r="Q194" s="29" t="s">
        <v>41</v>
      </c>
      <c r="R194" s="31">
        <v>44680</v>
      </c>
      <c r="S194" s="42"/>
      <c r="T194" s="33" t="s">
        <v>571</v>
      </c>
      <c r="U194" s="31">
        <v>45656.663173796143</v>
      </c>
      <c r="V194" s="29" t="s">
        <v>943</v>
      </c>
      <c r="W194" s="29" t="str">
        <f>_xlfn.XLOOKUP(Tablo2[[#This Row],[MASKE UZMAN]],'[1]T.C. NO'!E:E,'[1]T.C. NO'!D:D)</f>
        <v>HÜSEYİN SADETTİN BOZACI</v>
      </c>
      <c r="X194" s="29" t="s">
        <v>944</v>
      </c>
      <c r="Y194" s="31">
        <v>45842.665312245488</v>
      </c>
      <c r="Z194" s="29" t="s">
        <v>368</v>
      </c>
      <c r="AA194" s="29" t="str">
        <f>_xlfn.XLOOKUP(Tablo2[[#This Row],[MASKE HEKİM]],'[1]T.C. NO'!E:E,'[1]T.C. NO'!D:D)</f>
        <v>MEHMET ALİ CAN ÖZTÜRK</v>
      </c>
      <c r="AB194" s="32" t="s">
        <v>369</v>
      </c>
      <c r="AC194" s="33" t="s">
        <v>571</v>
      </c>
      <c r="AD194" s="29" t="s">
        <v>571</v>
      </c>
      <c r="AE194" s="33"/>
      <c r="AF194" s="45" t="s">
        <v>1275</v>
      </c>
      <c r="AG194" s="45" t="s">
        <v>828</v>
      </c>
      <c r="AH194" s="34" t="e">
        <v>#N/A</v>
      </c>
    </row>
    <row r="195" spans="3:34" ht="15" customHeight="1" x14ac:dyDescent="0.25">
      <c r="C195" s="28" t="s">
        <v>30</v>
      </c>
      <c r="D195" s="29" t="s">
        <v>828</v>
      </c>
      <c r="E195" s="29" t="s">
        <v>525</v>
      </c>
      <c r="F195" s="29" t="s">
        <v>1276</v>
      </c>
      <c r="G195" s="29" t="s">
        <v>1277</v>
      </c>
      <c r="H195" s="29" t="s">
        <v>1278</v>
      </c>
      <c r="I195" s="13" t="s">
        <v>1279</v>
      </c>
      <c r="J195" s="13" t="s">
        <v>1280</v>
      </c>
      <c r="K195" s="29" t="str">
        <f t="shared" si="3"/>
        <v>4 8110 1 1 1058534 14 01 67 0</v>
      </c>
      <c r="L195" s="30" t="s">
        <v>1281</v>
      </c>
      <c r="M195" s="30" t="s">
        <v>1282</v>
      </c>
      <c r="N195" s="30" t="s">
        <v>1283</v>
      </c>
      <c r="O195" s="30"/>
      <c r="P195" s="23" t="str">
        <f>MID(Tablo2[[#This Row],[SGK NO]],10,7)</f>
        <v>1058534</v>
      </c>
      <c r="Q195" s="29" t="s">
        <v>41</v>
      </c>
      <c r="R195" s="31">
        <v>44747</v>
      </c>
      <c r="S195" s="31"/>
      <c r="T195" s="29">
        <v>4</v>
      </c>
      <c r="U195" s="31">
        <v>45656.662528703921</v>
      </c>
      <c r="V195" s="29" t="s">
        <v>943</v>
      </c>
      <c r="W195" s="29" t="str">
        <f>_xlfn.XLOOKUP(Tablo2[[#This Row],[MASKE UZMAN]],'[1]T.C. NO'!E:E,'[1]T.C. NO'!D:D)</f>
        <v>HÜSEYİN SADETTİN BOZACI</v>
      </c>
      <c r="X195" s="29" t="s">
        <v>944</v>
      </c>
      <c r="Y195" s="31">
        <v>45842.662456805352</v>
      </c>
      <c r="Z195" s="29" t="s">
        <v>368</v>
      </c>
      <c r="AA195" s="29" t="str">
        <f>_xlfn.XLOOKUP(Tablo2[[#This Row],[MASKE HEKİM]],'[1]T.C. NO'!E:E,'[1]T.C. NO'!D:D)</f>
        <v>MEHMET ALİ CAN ÖZTÜRK</v>
      </c>
      <c r="AB195" s="32" t="s">
        <v>369</v>
      </c>
      <c r="AC195" s="32">
        <v>80</v>
      </c>
      <c r="AD195" s="32">
        <v>40</v>
      </c>
      <c r="AE195" s="33"/>
      <c r="AF195" s="33" t="s">
        <v>1284</v>
      </c>
      <c r="AG195" s="33" t="s">
        <v>828</v>
      </c>
      <c r="AH195" s="34" t="e">
        <v>#N/A</v>
      </c>
    </row>
    <row r="196" spans="3:34" ht="15" customHeight="1" x14ac:dyDescent="0.25">
      <c r="C196" s="28" t="s">
        <v>30</v>
      </c>
      <c r="D196" s="29" t="s">
        <v>828</v>
      </c>
      <c r="E196" s="29" t="s">
        <v>525</v>
      </c>
      <c r="F196" s="29" t="s">
        <v>1276</v>
      </c>
      <c r="G196" s="29" t="s">
        <v>1285</v>
      </c>
      <c r="H196" s="29" t="s">
        <v>1286</v>
      </c>
      <c r="I196" s="13" t="s">
        <v>1287</v>
      </c>
      <c r="J196" s="13" t="s">
        <v>1280</v>
      </c>
      <c r="K196" s="29" t="str">
        <f t="shared" si="3"/>
        <v>4 8110 1 1 1058534 14 01 67 0</v>
      </c>
      <c r="L196" s="30" t="s">
        <v>1281</v>
      </c>
      <c r="M196" s="30" t="s">
        <v>1288</v>
      </c>
      <c r="N196" s="30" t="s">
        <v>1289</v>
      </c>
      <c r="O196" s="30"/>
      <c r="P196" s="23" t="str">
        <f>MID(Tablo2[[#This Row],[SGK NO]],10,7)</f>
        <v>1058534</v>
      </c>
      <c r="Q196" s="29" t="s">
        <v>41</v>
      </c>
      <c r="R196" s="31">
        <v>44747</v>
      </c>
      <c r="S196" s="31"/>
      <c r="T196" s="29" t="s">
        <v>571</v>
      </c>
      <c r="U196" s="31">
        <v>45656.662528703921</v>
      </c>
      <c r="V196" s="29" t="s">
        <v>943</v>
      </c>
      <c r="W196" s="29" t="str">
        <f>_xlfn.XLOOKUP(Tablo2[[#This Row],[MASKE UZMAN]],'[1]T.C. NO'!E:E,'[1]T.C. NO'!D:D)</f>
        <v>HÜSEYİN SADETTİN BOZACI</v>
      </c>
      <c r="X196" s="29" t="s">
        <v>944</v>
      </c>
      <c r="Y196" s="31">
        <v>45842.662456805352</v>
      </c>
      <c r="Z196" s="29" t="s">
        <v>368</v>
      </c>
      <c r="AA196" s="29" t="str">
        <f>_xlfn.XLOOKUP(Tablo2[[#This Row],[MASKE HEKİM]],'[1]T.C. NO'!E:E,'[1]T.C. NO'!D:D)</f>
        <v>MEHMET ALİ CAN ÖZTÜRK</v>
      </c>
      <c r="AB196" s="32" t="s">
        <v>369</v>
      </c>
      <c r="AC196" s="36" t="s">
        <v>571</v>
      </c>
      <c r="AD196" s="36" t="s">
        <v>571</v>
      </c>
      <c r="AE196" s="33"/>
      <c r="AF196" s="33" t="s">
        <v>1284</v>
      </c>
      <c r="AG196" s="33" t="s">
        <v>828</v>
      </c>
      <c r="AH196" s="34" t="e">
        <v>#N/A</v>
      </c>
    </row>
    <row r="197" spans="3:34" ht="15" customHeight="1" x14ac:dyDescent="0.25">
      <c r="C197" s="28" t="s">
        <v>30</v>
      </c>
      <c r="D197" s="29" t="s">
        <v>828</v>
      </c>
      <c r="E197" s="29" t="s">
        <v>507</v>
      </c>
      <c r="F197" s="44" t="s">
        <v>1290</v>
      </c>
      <c r="G197" s="44" t="s">
        <v>1291</v>
      </c>
      <c r="H197" s="44" t="s">
        <v>1292</v>
      </c>
      <c r="I197" s="13" t="s">
        <v>1293</v>
      </c>
      <c r="J197" s="13" t="s">
        <v>317</v>
      </c>
      <c r="K197" s="29" t="str">
        <f t="shared" si="3"/>
        <v>4 8001 1 1 1065075 14 01 12 0</v>
      </c>
      <c r="L197" s="30" t="s">
        <v>1294</v>
      </c>
      <c r="M197" s="30" t="s">
        <v>1295</v>
      </c>
      <c r="N197" s="30" t="s">
        <v>1296</v>
      </c>
      <c r="O197" s="30"/>
      <c r="P197" s="23" t="str">
        <f>MID(Tablo2[[#This Row],[SGK NO]],10,7)</f>
        <v>1065075</v>
      </c>
      <c r="Q197" s="29" t="s">
        <v>41</v>
      </c>
      <c r="R197" s="31">
        <v>44987.370008252095</v>
      </c>
      <c r="S197" s="31"/>
      <c r="T197" s="29">
        <v>1</v>
      </c>
      <c r="U197" s="31">
        <v>45656.662875231355</v>
      </c>
      <c r="V197" s="29" t="s">
        <v>943</v>
      </c>
      <c r="W197" s="29" t="str">
        <f>_xlfn.XLOOKUP(Tablo2[[#This Row],[MASKE UZMAN]],'[1]T.C. NO'!E:E,'[1]T.C. NO'!D:D)</f>
        <v>HÜSEYİN SADETTİN BOZACI</v>
      </c>
      <c r="X197" s="29" t="s">
        <v>944</v>
      </c>
      <c r="Y197" s="31">
        <v>45842.662022418808</v>
      </c>
      <c r="Z197" s="29" t="s">
        <v>368</v>
      </c>
      <c r="AA197" s="29" t="str">
        <f>_xlfn.XLOOKUP(Tablo2[[#This Row],[MASKE HEKİM]],'[1]T.C. NO'!E:E,'[1]T.C. NO'!D:D)</f>
        <v>MEHMET ALİ CAN ÖZTÜRK</v>
      </c>
      <c r="AB197" s="32" t="s">
        <v>369</v>
      </c>
      <c r="AC197" s="32">
        <v>20</v>
      </c>
      <c r="AD197" s="32">
        <v>10</v>
      </c>
      <c r="AE197" s="33"/>
      <c r="AF197" s="41" t="s">
        <v>1297</v>
      </c>
      <c r="AG197" s="45" t="s">
        <v>828</v>
      </c>
      <c r="AH197" s="34" t="e">
        <v>#N/A</v>
      </c>
    </row>
    <row r="198" spans="3:34" ht="15" customHeight="1" x14ac:dyDescent="0.25">
      <c r="C198" s="28" t="s">
        <v>30</v>
      </c>
      <c r="D198" s="29" t="s">
        <v>828</v>
      </c>
      <c r="E198" s="29" t="s">
        <v>507</v>
      </c>
      <c r="F198" s="44" t="s">
        <v>1290</v>
      </c>
      <c r="G198" s="44" t="s">
        <v>1298</v>
      </c>
      <c r="H198" s="44" t="s">
        <v>1299</v>
      </c>
      <c r="I198" s="13" t="s">
        <v>1300</v>
      </c>
      <c r="J198" s="13" t="s">
        <v>317</v>
      </c>
      <c r="K198" s="29" t="str">
        <f t="shared" si="3"/>
        <v>4 8001 1 1 1065075 14 01 12 0</v>
      </c>
      <c r="L198" s="30" t="s">
        <v>1294</v>
      </c>
      <c r="M198" s="30" t="s">
        <v>1301</v>
      </c>
      <c r="N198" s="30" t="s">
        <v>1302</v>
      </c>
      <c r="O198" s="30"/>
      <c r="P198" s="23" t="str">
        <f>MID(Tablo2[[#This Row],[SGK NO]],10,7)</f>
        <v>1065075</v>
      </c>
      <c r="Q198" s="29" t="s">
        <v>41</v>
      </c>
      <c r="R198" s="31">
        <v>44987.370008252095</v>
      </c>
      <c r="S198" s="31"/>
      <c r="T198" s="29" t="s">
        <v>571</v>
      </c>
      <c r="U198" s="31">
        <v>45656.662875231355</v>
      </c>
      <c r="V198" s="29" t="s">
        <v>943</v>
      </c>
      <c r="W198" s="29" t="str">
        <f>_xlfn.XLOOKUP(Tablo2[[#This Row],[MASKE UZMAN]],'[1]T.C. NO'!E:E,'[1]T.C. NO'!D:D)</f>
        <v>HÜSEYİN SADETTİN BOZACI</v>
      </c>
      <c r="X198" s="29" t="s">
        <v>944</v>
      </c>
      <c r="Y198" s="31">
        <v>45842.662022418808</v>
      </c>
      <c r="Z198" s="29" t="s">
        <v>368</v>
      </c>
      <c r="AA198" s="29" t="str">
        <f>_xlfn.XLOOKUP(Tablo2[[#This Row],[MASKE HEKİM]],'[1]T.C. NO'!E:E,'[1]T.C. NO'!D:D)</f>
        <v>MEHMET ALİ CAN ÖZTÜRK</v>
      </c>
      <c r="AB198" s="32" t="s">
        <v>369</v>
      </c>
      <c r="AC198" s="36" t="s">
        <v>571</v>
      </c>
      <c r="AD198" s="36" t="s">
        <v>571</v>
      </c>
      <c r="AE198" s="33"/>
      <c r="AF198" s="33" t="s">
        <v>669</v>
      </c>
      <c r="AG198" s="45" t="s">
        <v>828</v>
      </c>
      <c r="AH198" s="34" t="e">
        <v>#N/A</v>
      </c>
    </row>
    <row r="199" spans="3:34" ht="15" customHeight="1" x14ac:dyDescent="0.25">
      <c r="C199" s="28" t="s">
        <v>30</v>
      </c>
      <c r="D199" s="29" t="s">
        <v>31</v>
      </c>
      <c r="E199" s="29" t="s">
        <v>525</v>
      </c>
      <c r="F199" s="29" t="s">
        <v>525</v>
      </c>
      <c r="G199" s="29" t="s">
        <v>1303</v>
      </c>
      <c r="H199" s="29" t="s">
        <v>1304</v>
      </c>
      <c r="I199" s="13" t="s">
        <v>1305</v>
      </c>
      <c r="J199" s="13" t="s">
        <v>530</v>
      </c>
      <c r="K199" s="29" t="str">
        <f t="shared" si="3"/>
        <v>2 8121 2 2 1136363 06 07 76 0</v>
      </c>
      <c r="L199" s="30" t="s">
        <v>1306</v>
      </c>
      <c r="M199" s="30">
        <v>39884422</v>
      </c>
      <c r="N199" s="30" t="s">
        <v>1307</v>
      </c>
      <c r="O199" s="30"/>
      <c r="P199" s="23" t="str">
        <f>MID(Tablo2[[#This Row],[SGK NO]],10,7)</f>
        <v>1136363</v>
      </c>
      <c r="Q199" s="29" t="s">
        <v>55</v>
      </c>
      <c r="R199" s="31">
        <v>45050</v>
      </c>
      <c r="S199" s="31"/>
      <c r="T199" s="29" t="s">
        <v>571</v>
      </c>
      <c r="U199" s="31" t="e">
        <v>#N/A</v>
      </c>
      <c r="V199" s="29" t="s">
        <v>1308</v>
      </c>
      <c r="W199" s="29" t="e">
        <f>_xlfn.XLOOKUP(Tablo2[[#This Row],[MASKE UZMAN]],'[1]T.C. NO'!E:E,'[1]T.C. NO'!D:D)</f>
        <v>#N/A</v>
      </c>
      <c r="X199" s="29" t="e">
        <v>#N/A</v>
      </c>
      <c r="Y199" s="31">
        <v>45506.713391087949</v>
      </c>
      <c r="Z199" s="29" t="s">
        <v>345</v>
      </c>
      <c r="AA199" s="29" t="str">
        <f>_xlfn.XLOOKUP(Tablo2[[#This Row],[MASKE HEKİM]],'[1]T.C. NO'!E:E,'[1]T.C. NO'!D:D)</f>
        <v>BAHADIR CAN KARAN</v>
      </c>
      <c r="AB199" s="32" t="s">
        <v>346</v>
      </c>
      <c r="AC199" s="36" t="s">
        <v>571</v>
      </c>
      <c r="AD199" s="36" t="s">
        <v>571</v>
      </c>
      <c r="AE199" s="33"/>
      <c r="AF199" s="33" t="s">
        <v>1309</v>
      </c>
      <c r="AG199" s="33" t="s">
        <v>47</v>
      </c>
      <c r="AH199" s="34" t="s">
        <v>551</v>
      </c>
    </row>
    <row r="200" spans="3:34" ht="15" customHeight="1" x14ac:dyDescent="0.25">
      <c r="C200" s="28" t="s">
        <v>30</v>
      </c>
      <c r="D200" s="29" t="s">
        <v>31</v>
      </c>
      <c r="E200" s="29" t="s">
        <v>525</v>
      </c>
      <c r="F200" s="29" t="s">
        <v>525</v>
      </c>
      <c r="G200" s="29" t="s">
        <v>1310</v>
      </c>
      <c r="H200" s="29" t="s">
        <v>1311</v>
      </c>
      <c r="I200" s="13" t="s">
        <v>1312</v>
      </c>
      <c r="J200" s="13" t="s">
        <v>530</v>
      </c>
      <c r="K200" s="29" t="str">
        <f t="shared" si="3"/>
        <v>2 8121 2 2 1136363 06 07 76 0</v>
      </c>
      <c r="L200" s="30" t="s">
        <v>1306</v>
      </c>
      <c r="M200" s="30" t="s">
        <v>1313</v>
      </c>
      <c r="N200" s="30" t="s">
        <v>1314</v>
      </c>
      <c r="O200" s="30"/>
      <c r="P200" s="23" t="str">
        <f>MID(Tablo2[[#This Row],[SGK NO]],10,7)</f>
        <v>1136363</v>
      </c>
      <c r="Q200" s="29" t="s">
        <v>55</v>
      </c>
      <c r="R200" s="31">
        <v>45050</v>
      </c>
      <c r="S200" s="31"/>
      <c r="T200" s="29" t="s">
        <v>571</v>
      </c>
      <c r="U200" s="31" t="e">
        <v>#N/A</v>
      </c>
      <c r="V200" s="29" t="s">
        <v>1308</v>
      </c>
      <c r="W200" s="29" t="e">
        <f>_xlfn.XLOOKUP(Tablo2[[#This Row],[MASKE UZMAN]],'[1]T.C. NO'!E:E,'[1]T.C. NO'!D:D)</f>
        <v>#N/A</v>
      </c>
      <c r="X200" s="29" t="e">
        <v>#N/A</v>
      </c>
      <c r="Y200" s="31">
        <v>45506.713391087949</v>
      </c>
      <c r="Z200" s="29" t="s">
        <v>345</v>
      </c>
      <c r="AA200" s="29" t="str">
        <f>_xlfn.XLOOKUP(Tablo2[[#This Row],[MASKE HEKİM]],'[1]T.C. NO'!E:E,'[1]T.C. NO'!D:D)</f>
        <v>BAHADIR CAN KARAN</v>
      </c>
      <c r="AB200" s="32" t="s">
        <v>346</v>
      </c>
      <c r="AC200" s="36" t="s">
        <v>571</v>
      </c>
      <c r="AD200" s="36" t="s">
        <v>571</v>
      </c>
      <c r="AE200" s="33"/>
      <c r="AF200" s="33" t="s">
        <v>1309</v>
      </c>
      <c r="AG200" s="33" t="s">
        <v>47</v>
      </c>
      <c r="AH200" s="34" t="s">
        <v>551</v>
      </c>
    </row>
    <row r="201" spans="3:34" ht="15" customHeight="1" x14ac:dyDescent="0.25">
      <c r="C201" s="28" t="s">
        <v>30</v>
      </c>
      <c r="D201" s="29" t="s">
        <v>31</v>
      </c>
      <c r="E201" s="29" t="s">
        <v>525</v>
      </c>
      <c r="F201" s="29" t="s">
        <v>525</v>
      </c>
      <c r="G201" s="29" t="s">
        <v>1315</v>
      </c>
      <c r="H201" s="29" t="s">
        <v>1316</v>
      </c>
      <c r="I201" s="13" t="s">
        <v>1317</v>
      </c>
      <c r="J201" s="13" t="s">
        <v>530</v>
      </c>
      <c r="K201" s="29" t="str">
        <f t="shared" si="3"/>
        <v>2 8121 2 2 1136363 06 07 76 0</v>
      </c>
      <c r="L201" s="30" t="s">
        <v>1306</v>
      </c>
      <c r="M201" s="30" t="s">
        <v>1318</v>
      </c>
      <c r="N201" s="30" t="s">
        <v>1319</v>
      </c>
      <c r="O201" s="30"/>
      <c r="P201" s="23" t="str">
        <f>MID(Tablo2[[#This Row],[SGK NO]],10,7)</f>
        <v>1136363</v>
      </c>
      <c r="Q201" s="29" t="s">
        <v>55</v>
      </c>
      <c r="R201" s="31">
        <v>45050</v>
      </c>
      <c r="S201" s="31"/>
      <c r="T201" s="29" t="s">
        <v>571</v>
      </c>
      <c r="U201" s="31" t="e">
        <v>#N/A</v>
      </c>
      <c r="V201" s="29" t="s">
        <v>1308</v>
      </c>
      <c r="W201" s="29" t="e">
        <f>_xlfn.XLOOKUP(Tablo2[[#This Row],[MASKE UZMAN]],'[1]T.C. NO'!E:E,'[1]T.C. NO'!D:D)</f>
        <v>#N/A</v>
      </c>
      <c r="X201" s="29" t="e">
        <v>#N/A</v>
      </c>
      <c r="Y201" s="31">
        <v>45506.713391087949</v>
      </c>
      <c r="Z201" s="29" t="s">
        <v>345</v>
      </c>
      <c r="AA201" s="29" t="str">
        <f>_xlfn.XLOOKUP(Tablo2[[#This Row],[MASKE HEKİM]],'[1]T.C. NO'!E:E,'[1]T.C. NO'!D:D)</f>
        <v>BAHADIR CAN KARAN</v>
      </c>
      <c r="AB201" s="32" t="s">
        <v>346</v>
      </c>
      <c r="AC201" s="36" t="s">
        <v>571</v>
      </c>
      <c r="AD201" s="36" t="s">
        <v>571</v>
      </c>
      <c r="AE201" s="33"/>
      <c r="AF201" s="33" t="s">
        <v>1309</v>
      </c>
      <c r="AG201" s="33" t="s">
        <v>47</v>
      </c>
      <c r="AH201" s="34" t="s">
        <v>551</v>
      </c>
    </row>
    <row r="202" spans="3:34" ht="15" customHeight="1" x14ac:dyDescent="0.25">
      <c r="C202" s="28" t="s">
        <v>30</v>
      </c>
      <c r="D202" s="29" t="s">
        <v>31</v>
      </c>
      <c r="E202" s="29" t="s">
        <v>525</v>
      </c>
      <c r="F202" s="29" t="s">
        <v>525</v>
      </c>
      <c r="G202" s="29" t="s">
        <v>1320</v>
      </c>
      <c r="H202" s="29" t="s">
        <v>1321</v>
      </c>
      <c r="I202" s="13" t="s">
        <v>1322</v>
      </c>
      <c r="J202" s="13" t="s">
        <v>530</v>
      </c>
      <c r="K202" s="29" t="str">
        <f t="shared" si="3"/>
        <v>2 8121 2 2 1136363 06 07 76 0</v>
      </c>
      <c r="L202" s="30" t="s">
        <v>1306</v>
      </c>
      <c r="M202" s="30" t="s">
        <v>1323</v>
      </c>
      <c r="N202" s="30" t="s">
        <v>1324</v>
      </c>
      <c r="O202" s="30"/>
      <c r="P202" s="23" t="str">
        <f>MID(Tablo2[[#This Row],[SGK NO]],10,7)</f>
        <v>1136363</v>
      </c>
      <c r="Q202" s="29" t="s">
        <v>55</v>
      </c>
      <c r="R202" s="31">
        <v>45050</v>
      </c>
      <c r="S202" s="31"/>
      <c r="T202" s="29" t="s">
        <v>571</v>
      </c>
      <c r="U202" s="31" t="e">
        <v>#N/A</v>
      </c>
      <c r="V202" s="29" t="s">
        <v>1308</v>
      </c>
      <c r="W202" s="29" t="e">
        <f>_xlfn.XLOOKUP(Tablo2[[#This Row],[MASKE UZMAN]],'[1]T.C. NO'!E:E,'[1]T.C. NO'!D:D)</f>
        <v>#N/A</v>
      </c>
      <c r="X202" s="29" t="e">
        <v>#N/A</v>
      </c>
      <c r="Y202" s="31">
        <v>45506.713391087949</v>
      </c>
      <c r="Z202" s="29" t="s">
        <v>345</v>
      </c>
      <c r="AA202" s="29" t="str">
        <f>_xlfn.XLOOKUP(Tablo2[[#This Row],[MASKE HEKİM]],'[1]T.C. NO'!E:E,'[1]T.C. NO'!D:D)</f>
        <v>BAHADIR CAN KARAN</v>
      </c>
      <c r="AB202" s="32" t="s">
        <v>346</v>
      </c>
      <c r="AC202" s="36" t="s">
        <v>571</v>
      </c>
      <c r="AD202" s="36" t="s">
        <v>571</v>
      </c>
      <c r="AE202" s="33"/>
      <c r="AF202" s="33" t="s">
        <v>855</v>
      </c>
      <c r="AG202" s="33" t="s">
        <v>47</v>
      </c>
      <c r="AH202" s="34" t="s">
        <v>551</v>
      </c>
    </row>
    <row r="203" spans="3:34" ht="15" customHeight="1" x14ac:dyDescent="0.25">
      <c r="C203" s="28" t="s">
        <v>30</v>
      </c>
      <c r="D203" s="29" t="s">
        <v>31</v>
      </c>
      <c r="E203" s="29" t="s">
        <v>525</v>
      </c>
      <c r="F203" s="29" t="s">
        <v>525</v>
      </c>
      <c r="G203" s="29" t="s">
        <v>1325</v>
      </c>
      <c r="H203" s="29" t="s">
        <v>1326</v>
      </c>
      <c r="I203" s="13" t="s">
        <v>1327</v>
      </c>
      <c r="J203" s="13" t="s">
        <v>530</v>
      </c>
      <c r="K203" s="29" t="str">
        <f t="shared" si="3"/>
        <v>2 8121 2 2 1136363 06 07 76 0</v>
      </c>
      <c r="L203" s="30" t="s">
        <v>1306</v>
      </c>
      <c r="M203" s="30" t="s">
        <v>1328</v>
      </c>
      <c r="N203" s="30" t="s">
        <v>1329</v>
      </c>
      <c r="O203" s="30"/>
      <c r="P203" s="23" t="str">
        <f>MID(Tablo2[[#This Row],[SGK NO]],10,7)</f>
        <v>1136363</v>
      </c>
      <c r="Q203" s="29" t="s">
        <v>55</v>
      </c>
      <c r="R203" s="31">
        <v>45050</v>
      </c>
      <c r="S203" s="31"/>
      <c r="T203" s="29" t="s">
        <v>571</v>
      </c>
      <c r="U203" s="31" t="e">
        <v>#N/A</v>
      </c>
      <c r="V203" s="29" t="s">
        <v>1308</v>
      </c>
      <c r="W203" s="29" t="e">
        <f>_xlfn.XLOOKUP(Tablo2[[#This Row],[MASKE UZMAN]],'[1]T.C. NO'!E:E,'[1]T.C. NO'!D:D)</f>
        <v>#N/A</v>
      </c>
      <c r="X203" s="29" t="e">
        <v>#N/A</v>
      </c>
      <c r="Y203" s="31">
        <v>45506.713391087949</v>
      </c>
      <c r="Z203" s="29" t="s">
        <v>345</v>
      </c>
      <c r="AA203" s="29" t="str">
        <f>_xlfn.XLOOKUP(Tablo2[[#This Row],[MASKE HEKİM]],'[1]T.C. NO'!E:E,'[1]T.C. NO'!D:D)</f>
        <v>BAHADIR CAN KARAN</v>
      </c>
      <c r="AB203" s="32" t="s">
        <v>346</v>
      </c>
      <c r="AC203" s="36" t="s">
        <v>571</v>
      </c>
      <c r="AD203" s="36" t="s">
        <v>571</v>
      </c>
      <c r="AE203" s="33"/>
      <c r="AF203" s="33" t="s">
        <v>855</v>
      </c>
      <c r="AG203" s="33" t="s">
        <v>47</v>
      </c>
      <c r="AH203" s="34" t="s">
        <v>551</v>
      </c>
    </row>
    <row r="204" spans="3:34" ht="15" customHeight="1" x14ac:dyDescent="0.25">
      <c r="C204" s="28" t="s">
        <v>30</v>
      </c>
      <c r="D204" s="29" t="s">
        <v>31</v>
      </c>
      <c r="E204" s="29" t="s">
        <v>525</v>
      </c>
      <c r="F204" s="29" t="s">
        <v>525</v>
      </c>
      <c r="G204" s="29" t="s">
        <v>1330</v>
      </c>
      <c r="H204" s="29" t="s">
        <v>1331</v>
      </c>
      <c r="I204" s="13" t="s">
        <v>1332</v>
      </c>
      <c r="J204" s="13" t="s">
        <v>530</v>
      </c>
      <c r="K204" s="29" t="str">
        <f t="shared" si="3"/>
        <v>2 8121 2 2 1136363 06 07 76 0</v>
      </c>
      <c r="L204" s="30" t="s">
        <v>1306</v>
      </c>
      <c r="M204" s="30">
        <v>39884422</v>
      </c>
      <c r="N204" s="30" t="s">
        <v>1307</v>
      </c>
      <c r="O204" s="30"/>
      <c r="P204" s="23" t="str">
        <f>MID(Tablo2[[#This Row],[SGK NO]],10,7)</f>
        <v>1136363</v>
      </c>
      <c r="Q204" s="29" t="s">
        <v>55</v>
      </c>
      <c r="R204" s="31">
        <v>45050</v>
      </c>
      <c r="S204" s="31"/>
      <c r="T204" s="29" t="s">
        <v>571</v>
      </c>
      <c r="U204" s="31" t="e">
        <v>#N/A</v>
      </c>
      <c r="V204" s="29" t="s">
        <v>1308</v>
      </c>
      <c r="W204" s="29" t="e">
        <f>_xlfn.XLOOKUP(Tablo2[[#This Row],[MASKE UZMAN]],'[1]T.C. NO'!E:E,'[1]T.C. NO'!D:D)</f>
        <v>#N/A</v>
      </c>
      <c r="X204" s="29" t="e">
        <v>#N/A</v>
      </c>
      <c r="Y204" s="31">
        <v>45506.713391087949</v>
      </c>
      <c r="Z204" s="29" t="s">
        <v>345</v>
      </c>
      <c r="AA204" s="29" t="str">
        <f>_xlfn.XLOOKUP(Tablo2[[#This Row],[MASKE HEKİM]],'[1]T.C. NO'!E:E,'[1]T.C. NO'!D:D)</f>
        <v>BAHADIR CAN KARAN</v>
      </c>
      <c r="AB204" s="32" t="s">
        <v>346</v>
      </c>
      <c r="AC204" s="36" t="s">
        <v>571</v>
      </c>
      <c r="AD204" s="36" t="s">
        <v>571</v>
      </c>
      <c r="AE204" s="33"/>
      <c r="AF204" s="33" t="s">
        <v>1309</v>
      </c>
      <c r="AG204" s="33" t="s">
        <v>47</v>
      </c>
      <c r="AH204" s="34" t="s">
        <v>551</v>
      </c>
    </row>
    <row r="205" spans="3:34" ht="15" customHeight="1" x14ac:dyDescent="0.25">
      <c r="C205" s="28" t="s">
        <v>30</v>
      </c>
      <c r="D205" s="29" t="s">
        <v>31</v>
      </c>
      <c r="E205" s="29" t="s">
        <v>525</v>
      </c>
      <c r="F205" s="29" t="s">
        <v>525</v>
      </c>
      <c r="G205" s="29" t="s">
        <v>1333</v>
      </c>
      <c r="H205" s="29" t="s">
        <v>1334</v>
      </c>
      <c r="I205" s="13" t="s">
        <v>1335</v>
      </c>
      <c r="J205" s="13" t="s">
        <v>530</v>
      </c>
      <c r="K205" s="29" t="str">
        <f t="shared" si="3"/>
        <v>2 8121 2 2 1136363 06 07 76 0</v>
      </c>
      <c r="L205" s="30" t="s">
        <v>1306</v>
      </c>
      <c r="M205" s="30" t="s">
        <v>94</v>
      </c>
      <c r="N205" s="30" t="s">
        <v>95</v>
      </c>
      <c r="O205" s="30"/>
      <c r="P205" s="23" t="str">
        <f>MID(Tablo2[[#This Row],[SGK NO]],10,7)</f>
        <v>1136363</v>
      </c>
      <c r="Q205" s="29" t="s">
        <v>55</v>
      </c>
      <c r="R205" s="31">
        <v>45050</v>
      </c>
      <c r="S205" s="31"/>
      <c r="T205" s="29" t="s">
        <v>571</v>
      </c>
      <c r="U205" s="31" t="e">
        <v>#N/A</v>
      </c>
      <c r="V205" s="29" t="s">
        <v>1308</v>
      </c>
      <c r="W205" s="29" t="e">
        <f>_xlfn.XLOOKUP(Tablo2[[#This Row],[MASKE UZMAN]],'[1]T.C. NO'!E:E,'[1]T.C. NO'!D:D)</f>
        <v>#N/A</v>
      </c>
      <c r="X205" s="29" t="e">
        <v>#N/A</v>
      </c>
      <c r="Y205" s="31">
        <v>45506.713391087949</v>
      </c>
      <c r="Z205" s="29" t="s">
        <v>345</v>
      </c>
      <c r="AA205" s="29" t="str">
        <f>_xlfn.XLOOKUP(Tablo2[[#This Row],[MASKE HEKİM]],'[1]T.C. NO'!E:E,'[1]T.C. NO'!D:D)</f>
        <v>BAHADIR CAN KARAN</v>
      </c>
      <c r="AB205" s="32" t="s">
        <v>346</v>
      </c>
      <c r="AC205" s="36" t="s">
        <v>571</v>
      </c>
      <c r="AD205" s="36" t="s">
        <v>571</v>
      </c>
      <c r="AE205" s="33"/>
      <c r="AF205" s="33" t="s">
        <v>1336</v>
      </c>
      <c r="AG205" s="33" t="s">
        <v>47</v>
      </c>
      <c r="AH205" s="34" t="s">
        <v>551</v>
      </c>
    </row>
    <row r="206" spans="3:34" ht="15" customHeight="1" x14ac:dyDescent="0.25">
      <c r="C206" s="28" t="s">
        <v>30</v>
      </c>
      <c r="D206" s="29" t="s">
        <v>31</v>
      </c>
      <c r="E206" s="29" t="s">
        <v>525</v>
      </c>
      <c r="F206" s="29" t="s">
        <v>525</v>
      </c>
      <c r="G206" s="29" t="s">
        <v>525</v>
      </c>
      <c r="H206" s="29" t="s">
        <v>1337</v>
      </c>
      <c r="I206" s="13" t="s">
        <v>1338</v>
      </c>
      <c r="J206" s="13" t="s">
        <v>530</v>
      </c>
      <c r="K206" s="29" t="str">
        <f t="shared" si="3"/>
        <v>2 8121 2 2 1136363 06 07 76 0</v>
      </c>
      <c r="L206" s="30" t="s">
        <v>1306</v>
      </c>
      <c r="M206" s="30" t="s">
        <v>94</v>
      </c>
      <c r="N206" s="30" t="s">
        <v>95</v>
      </c>
      <c r="O206" s="30"/>
      <c r="P206" s="23" t="str">
        <f>MID(Tablo2[[#This Row],[SGK NO]],10,7)</f>
        <v>1136363</v>
      </c>
      <c r="Q206" s="29" t="s">
        <v>55</v>
      </c>
      <c r="R206" s="31">
        <v>45050</v>
      </c>
      <c r="S206" s="31"/>
      <c r="T206" s="29" t="s">
        <v>571</v>
      </c>
      <c r="U206" s="31" t="e">
        <v>#N/A</v>
      </c>
      <c r="V206" s="29" t="s">
        <v>1308</v>
      </c>
      <c r="W206" s="29" t="e">
        <f>_xlfn.XLOOKUP(Tablo2[[#This Row],[MASKE UZMAN]],'[1]T.C. NO'!E:E,'[1]T.C. NO'!D:D)</f>
        <v>#N/A</v>
      </c>
      <c r="X206" s="29" t="e">
        <v>#N/A</v>
      </c>
      <c r="Y206" s="31">
        <v>45506.713391087949</v>
      </c>
      <c r="Z206" s="29" t="s">
        <v>345</v>
      </c>
      <c r="AA206" s="29" t="str">
        <f>_xlfn.XLOOKUP(Tablo2[[#This Row],[MASKE HEKİM]],'[1]T.C. NO'!E:E,'[1]T.C. NO'!D:D)</f>
        <v>BAHADIR CAN KARAN</v>
      </c>
      <c r="AB206" s="32" t="s">
        <v>346</v>
      </c>
      <c r="AC206" s="36" t="s">
        <v>571</v>
      </c>
      <c r="AD206" s="36" t="s">
        <v>571</v>
      </c>
      <c r="AE206" s="33"/>
      <c r="AF206" s="33" t="s">
        <v>1336</v>
      </c>
      <c r="AG206" s="33" t="s">
        <v>47</v>
      </c>
      <c r="AH206" s="34" t="s">
        <v>551</v>
      </c>
    </row>
    <row r="207" spans="3:34" ht="15" customHeight="1" x14ac:dyDescent="0.25">
      <c r="C207" s="28" t="s">
        <v>30</v>
      </c>
      <c r="D207" s="29" t="s">
        <v>31</v>
      </c>
      <c r="E207" s="29" t="s">
        <v>525</v>
      </c>
      <c r="F207" s="29" t="s">
        <v>525</v>
      </c>
      <c r="G207" s="29" t="s">
        <v>1339</v>
      </c>
      <c r="H207" s="29" t="s">
        <v>1340</v>
      </c>
      <c r="I207" s="13" t="s">
        <v>1341</v>
      </c>
      <c r="J207" s="13" t="s">
        <v>530</v>
      </c>
      <c r="K207" s="29" t="str">
        <f t="shared" si="3"/>
        <v>2 8121 2 2 1136363 06 07 76 0</v>
      </c>
      <c r="L207" s="30" t="s">
        <v>1306</v>
      </c>
      <c r="M207" s="30">
        <v>39884422</v>
      </c>
      <c r="N207" s="30" t="s">
        <v>1307</v>
      </c>
      <c r="O207" s="30"/>
      <c r="P207" s="23" t="str">
        <f>MID(Tablo2[[#This Row],[SGK NO]],10,7)</f>
        <v>1136363</v>
      </c>
      <c r="Q207" s="29" t="s">
        <v>55</v>
      </c>
      <c r="R207" s="31">
        <v>45050</v>
      </c>
      <c r="S207" s="31"/>
      <c r="T207" s="29">
        <v>581</v>
      </c>
      <c r="U207" s="31" t="e">
        <v>#N/A</v>
      </c>
      <c r="V207" s="29" t="s">
        <v>1308</v>
      </c>
      <c r="W207" s="29" t="e">
        <f>_xlfn.XLOOKUP(Tablo2[[#This Row],[MASKE UZMAN]],'[1]T.C. NO'!E:E,'[1]T.C. NO'!D:D)</f>
        <v>#N/A</v>
      </c>
      <c r="X207" s="29" t="e">
        <v>#N/A</v>
      </c>
      <c r="Y207" s="31">
        <v>45506.713391087949</v>
      </c>
      <c r="Z207" s="29" t="s">
        <v>345</v>
      </c>
      <c r="AA207" s="29" t="str">
        <f>_xlfn.XLOOKUP(Tablo2[[#This Row],[MASKE HEKİM]],'[1]T.C. NO'!E:E,'[1]T.C. NO'!D:D)</f>
        <v>BAHADIR CAN KARAN</v>
      </c>
      <c r="AB207" s="32" t="s">
        <v>346</v>
      </c>
      <c r="AC207" s="32">
        <v>6000</v>
      </c>
      <c r="AD207" s="32">
        <v>2905</v>
      </c>
      <c r="AE207" s="33"/>
      <c r="AF207" s="33" t="s">
        <v>1309</v>
      </c>
      <c r="AG207" s="33" t="s">
        <v>47</v>
      </c>
      <c r="AH207" s="34" t="s">
        <v>551</v>
      </c>
    </row>
    <row r="208" spans="3:34" ht="15" customHeight="1" x14ac:dyDescent="0.25">
      <c r="C208" s="28" t="s">
        <v>30</v>
      </c>
      <c r="D208" s="29" t="s">
        <v>31</v>
      </c>
      <c r="E208" s="29" t="s">
        <v>525</v>
      </c>
      <c r="F208" s="29" t="s">
        <v>1342</v>
      </c>
      <c r="G208" s="29" t="s">
        <v>1343</v>
      </c>
      <c r="H208" s="29" t="s">
        <v>1344</v>
      </c>
      <c r="I208" s="13" t="s">
        <v>1345</v>
      </c>
      <c r="J208" s="13" t="s">
        <v>530</v>
      </c>
      <c r="K208" s="29" t="str">
        <f t="shared" si="3"/>
        <v>2 8121 2 2 1136363 06 07 76 0</v>
      </c>
      <c r="L208" s="30" t="s">
        <v>1306</v>
      </c>
      <c r="M208" s="30">
        <v>39884422</v>
      </c>
      <c r="N208" s="30" t="s">
        <v>1307</v>
      </c>
      <c r="O208" s="30"/>
      <c r="P208" s="23" t="str">
        <f>MID(Tablo2[[#This Row],[SGK NO]],10,7)</f>
        <v>1136363</v>
      </c>
      <c r="Q208" s="29" t="s">
        <v>55</v>
      </c>
      <c r="R208" s="31">
        <v>45050</v>
      </c>
      <c r="S208" s="31"/>
      <c r="T208" s="29" t="s">
        <v>571</v>
      </c>
      <c r="U208" s="31" t="e">
        <v>#N/A</v>
      </c>
      <c r="V208" s="29" t="s">
        <v>1308</v>
      </c>
      <c r="W208" s="29" t="e">
        <f>_xlfn.XLOOKUP(Tablo2[[#This Row],[MASKE UZMAN]],'[1]T.C. NO'!E:E,'[1]T.C. NO'!D:D)</f>
        <v>#N/A</v>
      </c>
      <c r="X208" s="29" t="e">
        <v>#N/A</v>
      </c>
      <c r="Y208" s="31">
        <v>45506.713391087949</v>
      </c>
      <c r="Z208" s="29" t="s">
        <v>345</v>
      </c>
      <c r="AA208" s="29" t="str">
        <f>_xlfn.XLOOKUP(Tablo2[[#This Row],[MASKE HEKİM]],'[1]T.C. NO'!E:E,'[1]T.C. NO'!D:D)</f>
        <v>BAHADIR CAN KARAN</v>
      </c>
      <c r="AB208" s="32" t="s">
        <v>346</v>
      </c>
      <c r="AC208" s="36" t="s">
        <v>571</v>
      </c>
      <c r="AD208" s="36" t="s">
        <v>571</v>
      </c>
      <c r="AE208" s="33"/>
      <c r="AF208" s="33" t="s">
        <v>1346</v>
      </c>
      <c r="AG208" s="33" t="s">
        <v>810</v>
      </c>
      <c r="AH208" s="34" t="s">
        <v>551</v>
      </c>
    </row>
    <row r="209" spans="3:34" ht="15" customHeight="1" x14ac:dyDescent="0.25">
      <c r="C209" s="28" t="s">
        <v>30</v>
      </c>
      <c r="D209" s="29" t="s">
        <v>31</v>
      </c>
      <c r="E209" s="29" t="s">
        <v>525</v>
      </c>
      <c r="F209" s="29" t="s">
        <v>1347</v>
      </c>
      <c r="G209" s="29" t="s">
        <v>1347</v>
      </c>
      <c r="H209" s="29" t="s">
        <v>1348</v>
      </c>
      <c r="I209" s="13" t="s">
        <v>1349</v>
      </c>
      <c r="J209" s="13" t="s">
        <v>530</v>
      </c>
      <c r="K209" s="29" t="str">
        <f t="shared" si="3"/>
        <v>2 8121 2 2 1136363 06 07 76 0</v>
      </c>
      <c r="L209" s="30" t="s">
        <v>1306</v>
      </c>
      <c r="M209" s="30">
        <v>39884422</v>
      </c>
      <c r="N209" s="30" t="s">
        <v>1307</v>
      </c>
      <c r="O209" s="30"/>
      <c r="P209" s="23" t="str">
        <f>MID(Tablo2[[#This Row],[SGK NO]],10,7)</f>
        <v>1136363</v>
      </c>
      <c r="Q209" s="29" t="s">
        <v>55</v>
      </c>
      <c r="R209" s="31">
        <v>45050</v>
      </c>
      <c r="S209" s="31"/>
      <c r="T209" s="29" t="s">
        <v>571</v>
      </c>
      <c r="U209" s="31" t="e">
        <v>#N/A</v>
      </c>
      <c r="V209" s="29" t="s">
        <v>1308</v>
      </c>
      <c r="W209" s="29" t="e">
        <f>_xlfn.XLOOKUP(Tablo2[[#This Row],[MASKE UZMAN]],'[1]T.C. NO'!E:E,'[1]T.C. NO'!D:D)</f>
        <v>#N/A</v>
      </c>
      <c r="X209" s="29" t="e">
        <v>#N/A</v>
      </c>
      <c r="Y209" s="31">
        <v>45506.713391087949</v>
      </c>
      <c r="Z209" s="29" t="s">
        <v>345</v>
      </c>
      <c r="AA209" s="29" t="str">
        <f>_xlfn.XLOOKUP(Tablo2[[#This Row],[MASKE HEKİM]],'[1]T.C. NO'!E:E,'[1]T.C. NO'!D:D)</f>
        <v>BAHADIR CAN KARAN</v>
      </c>
      <c r="AB209" s="32" t="s">
        <v>346</v>
      </c>
      <c r="AC209" s="36" t="s">
        <v>571</v>
      </c>
      <c r="AD209" s="36" t="s">
        <v>571</v>
      </c>
      <c r="AE209" s="33"/>
      <c r="AF209" s="33" t="s">
        <v>1336</v>
      </c>
      <c r="AG209" s="33" t="s">
        <v>47</v>
      </c>
      <c r="AH209" s="34" t="s">
        <v>551</v>
      </c>
    </row>
    <row r="210" spans="3:34" ht="15" customHeight="1" x14ac:dyDescent="0.25">
      <c r="C210" s="28" t="s">
        <v>30</v>
      </c>
      <c r="D210" s="29" t="s">
        <v>31</v>
      </c>
      <c r="E210" s="29" t="s">
        <v>525</v>
      </c>
      <c r="F210" s="29" t="s">
        <v>525</v>
      </c>
      <c r="G210" s="29" t="s">
        <v>1350</v>
      </c>
      <c r="H210" s="29" t="s">
        <v>1351</v>
      </c>
      <c r="I210" s="13" t="s">
        <v>1352</v>
      </c>
      <c r="J210" s="13" t="s">
        <v>530</v>
      </c>
      <c r="K210" s="29" t="str">
        <f t="shared" si="3"/>
        <v>2 8121 2 2 1136363 06 07 76 0</v>
      </c>
      <c r="L210" s="30" t="s">
        <v>1306</v>
      </c>
      <c r="M210" s="30">
        <v>39884422</v>
      </c>
      <c r="N210" s="30" t="s">
        <v>1307</v>
      </c>
      <c r="O210" s="30"/>
      <c r="P210" s="23" t="str">
        <f>MID(Tablo2[[#This Row],[SGK NO]],10,7)</f>
        <v>1136363</v>
      </c>
      <c r="Q210" s="29" t="s">
        <v>55</v>
      </c>
      <c r="R210" s="31">
        <v>45050</v>
      </c>
      <c r="S210" s="31"/>
      <c r="T210" s="29" t="s">
        <v>571</v>
      </c>
      <c r="U210" s="31" t="e">
        <v>#N/A</v>
      </c>
      <c r="V210" s="29" t="s">
        <v>1308</v>
      </c>
      <c r="W210" s="29" t="e">
        <f>_xlfn.XLOOKUP(Tablo2[[#This Row],[MASKE UZMAN]],'[1]T.C. NO'!E:E,'[1]T.C. NO'!D:D)</f>
        <v>#N/A</v>
      </c>
      <c r="X210" s="29" t="e">
        <v>#N/A</v>
      </c>
      <c r="Y210" s="31">
        <v>45506.713391087949</v>
      </c>
      <c r="Z210" s="29" t="s">
        <v>345</v>
      </c>
      <c r="AA210" s="29" t="str">
        <f>_xlfn.XLOOKUP(Tablo2[[#This Row],[MASKE HEKİM]],'[1]T.C. NO'!E:E,'[1]T.C. NO'!D:D)</f>
        <v>BAHADIR CAN KARAN</v>
      </c>
      <c r="AB210" s="32" t="s">
        <v>346</v>
      </c>
      <c r="AC210" s="36" t="s">
        <v>571</v>
      </c>
      <c r="AD210" s="36" t="s">
        <v>571</v>
      </c>
      <c r="AE210" s="33"/>
      <c r="AF210" s="33" t="s">
        <v>1309</v>
      </c>
      <c r="AG210" s="33" t="s">
        <v>47</v>
      </c>
      <c r="AH210" s="34" t="s">
        <v>551</v>
      </c>
    </row>
    <row r="211" spans="3:34" ht="15" customHeight="1" x14ac:dyDescent="0.25">
      <c r="C211" s="28" t="s">
        <v>30</v>
      </c>
      <c r="D211" s="29" t="s">
        <v>31</v>
      </c>
      <c r="E211" s="29" t="s">
        <v>525</v>
      </c>
      <c r="F211" s="29" t="s">
        <v>525</v>
      </c>
      <c r="G211" s="29" t="s">
        <v>1353</v>
      </c>
      <c r="H211" s="29" t="s">
        <v>1354</v>
      </c>
      <c r="I211" s="13" t="s">
        <v>1355</v>
      </c>
      <c r="J211" s="13" t="s">
        <v>530</v>
      </c>
      <c r="K211" s="29" t="str">
        <f t="shared" si="3"/>
        <v>2 8121 2 2 1136363 06 07 76 0</v>
      </c>
      <c r="L211" s="30" t="s">
        <v>1306</v>
      </c>
      <c r="M211" s="30">
        <v>39884422</v>
      </c>
      <c r="N211" s="30" t="s">
        <v>1307</v>
      </c>
      <c r="O211" s="30"/>
      <c r="P211" s="23" t="str">
        <f>MID(Tablo2[[#This Row],[SGK NO]],10,7)</f>
        <v>1136363</v>
      </c>
      <c r="Q211" s="29" t="s">
        <v>55</v>
      </c>
      <c r="R211" s="31">
        <v>45050</v>
      </c>
      <c r="S211" s="31"/>
      <c r="T211" s="29" t="s">
        <v>571</v>
      </c>
      <c r="U211" s="31" t="e">
        <v>#N/A</v>
      </c>
      <c r="V211" s="29" t="s">
        <v>1308</v>
      </c>
      <c r="W211" s="29" t="e">
        <f>_xlfn.XLOOKUP(Tablo2[[#This Row],[MASKE UZMAN]],'[1]T.C. NO'!E:E,'[1]T.C. NO'!D:D)</f>
        <v>#N/A</v>
      </c>
      <c r="X211" s="29" t="e">
        <v>#N/A</v>
      </c>
      <c r="Y211" s="31">
        <v>45506.713391087949</v>
      </c>
      <c r="Z211" s="29" t="s">
        <v>345</v>
      </c>
      <c r="AA211" s="29" t="str">
        <f>_xlfn.XLOOKUP(Tablo2[[#This Row],[MASKE HEKİM]],'[1]T.C. NO'!E:E,'[1]T.C. NO'!D:D)</f>
        <v>BAHADIR CAN KARAN</v>
      </c>
      <c r="AB211" s="32" t="s">
        <v>346</v>
      </c>
      <c r="AC211" s="36" t="s">
        <v>571</v>
      </c>
      <c r="AD211" s="36" t="s">
        <v>571</v>
      </c>
      <c r="AE211" s="33"/>
      <c r="AF211" s="33" t="s">
        <v>1309</v>
      </c>
      <c r="AG211" s="33" t="s">
        <v>47</v>
      </c>
      <c r="AH211" s="34" t="s">
        <v>551</v>
      </c>
    </row>
    <row r="212" spans="3:34" ht="15" customHeight="1" x14ac:dyDescent="0.25">
      <c r="C212" s="28" t="s">
        <v>30</v>
      </c>
      <c r="D212" s="29" t="s">
        <v>31</v>
      </c>
      <c r="E212" s="29" t="s">
        <v>525</v>
      </c>
      <c r="F212" s="29" t="s">
        <v>525</v>
      </c>
      <c r="G212" s="29" t="s">
        <v>1356</v>
      </c>
      <c r="H212" s="29" t="s">
        <v>1357</v>
      </c>
      <c r="I212" s="13" t="s">
        <v>1358</v>
      </c>
      <c r="J212" s="13" t="s">
        <v>530</v>
      </c>
      <c r="K212" s="29" t="str">
        <f t="shared" si="3"/>
        <v>2 8121 2 2 1136363 06 07 76 0</v>
      </c>
      <c r="L212" s="30" t="s">
        <v>1306</v>
      </c>
      <c r="M212" s="30">
        <v>39884422</v>
      </c>
      <c r="N212" s="30" t="s">
        <v>1307</v>
      </c>
      <c r="O212" s="30"/>
      <c r="P212" s="23" t="str">
        <f>MID(Tablo2[[#This Row],[SGK NO]],10,7)</f>
        <v>1136363</v>
      </c>
      <c r="Q212" s="29" t="s">
        <v>55</v>
      </c>
      <c r="R212" s="31">
        <v>45050</v>
      </c>
      <c r="S212" s="31"/>
      <c r="T212" s="29" t="s">
        <v>571</v>
      </c>
      <c r="U212" s="31" t="e">
        <v>#N/A</v>
      </c>
      <c r="V212" s="29" t="s">
        <v>1308</v>
      </c>
      <c r="W212" s="29" t="e">
        <f>_xlfn.XLOOKUP(Tablo2[[#This Row],[MASKE UZMAN]],'[1]T.C. NO'!E:E,'[1]T.C. NO'!D:D)</f>
        <v>#N/A</v>
      </c>
      <c r="X212" s="29" t="e">
        <v>#N/A</v>
      </c>
      <c r="Y212" s="31">
        <v>45506.713391087949</v>
      </c>
      <c r="Z212" s="29" t="s">
        <v>345</v>
      </c>
      <c r="AA212" s="29" t="str">
        <f>_xlfn.XLOOKUP(Tablo2[[#This Row],[MASKE HEKİM]],'[1]T.C. NO'!E:E,'[1]T.C. NO'!D:D)</f>
        <v>BAHADIR CAN KARAN</v>
      </c>
      <c r="AB212" s="32" t="s">
        <v>346</v>
      </c>
      <c r="AC212" s="36" t="s">
        <v>571</v>
      </c>
      <c r="AD212" s="36" t="s">
        <v>571</v>
      </c>
      <c r="AE212" s="33"/>
      <c r="AF212" s="33" t="s">
        <v>1309</v>
      </c>
      <c r="AG212" s="33" t="s">
        <v>47</v>
      </c>
      <c r="AH212" s="34" t="s">
        <v>551</v>
      </c>
    </row>
    <row r="213" spans="3:34" ht="15" customHeight="1" x14ac:dyDescent="0.25">
      <c r="C213" s="28" t="s">
        <v>30</v>
      </c>
      <c r="D213" s="29" t="s">
        <v>31</v>
      </c>
      <c r="E213" s="29" t="s">
        <v>525</v>
      </c>
      <c r="F213" s="29" t="s">
        <v>525</v>
      </c>
      <c r="G213" s="29" t="s">
        <v>1359</v>
      </c>
      <c r="H213" s="29" t="s">
        <v>1360</v>
      </c>
      <c r="I213" s="13" t="s">
        <v>1361</v>
      </c>
      <c r="J213" s="13" t="s">
        <v>530</v>
      </c>
      <c r="K213" s="29" t="str">
        <f t="shared" si="3"/>
        <v>2 8121 2 2 1136363 06 07 76 0</v>
      </c>
      <c r="L213" s="30" t="s">
        <v>1306</v>
      </c>
      <c r="M213" s="30">
        <v>39884422</v>
      </c>
      <c r="N213" s="30" t="s">
        <v>1307</v>
      </c>
      <c r="O213" s="30"/>
      <c r="P213" s="23" t="str">
        <f>MID(Tablo2[[#This Row],[SGK NO]],10,7)</f>
        <v>1136363</v>
      </c>
      <c r="Q213" s="29" t="s">
        <v>55</v>
      </c>
      <c r="R213" s="31">
        <v>45050</v>
      </c>
      <c r="S213" s="31"/>
      <c r="T213" s="29" t="s">
        <v>571</v>
      </c>
      <c r="U213" s="31" t="e">
        <v>#N/A</v>
      </c>
      <c r="V213" s="29" t="s">
        <v>1308</v>
      </c>
      <c r="W213" s="29" t="e">
        <f>_xlfn.XLOOKUP(Tablo2[[#This Row],[MASKE UZMAN]],'[1]T.C. NO'!E:E,'[1]T.C. NO'!D:D)</f>
        <v>#N/A</v>
      </c>
      <c r="X213" s="29" t="e">
        <v>#N/A</v>
      </c>
      <c r="Y213" s="31">
        <v>45506.713391087949</v>
      </c>
      <c r="Z213" s="29" t="s">
        <v>345</v>
      </c>
      <c r="AA213" s="29" t="str">
        <f>_xlfn.XLOOKUP(Tablo2[[#This Row],[MASKE HEKİM]],'[1]T.C. NO'!E:E,'[1]T.C. NO'!D:D)</f>
        <v>BAHADIR CAN KARAN</v>
      </c>
      <c r="AB213" s="32" t="s">
        <v>346</v>
      </c>
      <c r="AC213" s="36" t="s">
        <v>571</v>
      </c>
      <c r="AD213" s="36" t="s">
        <v>571</v>
      </c>
      <c r="AE213" s="33"/>
      <c r="AF213" s="33" t="s">
        <v>1309</v>
      </c>
      <c r="AG213" s="33" t="s">
        <v>47</v>
      </c>
      <c r="AH213" s="34" t="s">
        <v>551</v>
      </c>
    </row>
    <row r="214" spans="3:34" ht="15" customHeight="1" x14ac:dyDescent="0.25">
      <c r="C214" s="28" t="s">
        <v>30</v>
      </c>
      <c r="D214" s="29" t="s">
        <v>31</v>
      </c>
      <c r="E214" s="29" t="s">
        <v>525</v>
      </c>
      <c r="F214" s="29" t="s">
        <v>525</v>
      </c>
      <c r="G214" s="29" t="s">
        <v>1362</v>
      </c>
      <c r="H214" s="29" t="s">
        <v>1363</v>
      </c>
      <c r="I214" s="13" t="s">
        <v>1364</v>
      </c>
      <c r="J214" s="13" t="s">
        <v>530</v>
      </c>
      <c r="K214" s="29" t="str">
        <f t="shared" si="3"/>
        <v>2 8121 2 2 1136363 06 07 76 0</v>
      </c>
      <c r="L214" s="30" t="s">
        <v>1306</v>
      </c>
      <c r="M214" s="30">
        <v>39884422</v>
      </c>
      <c r="N214" s="30" t="s">
        <v>1307</v>
      </c>
      <c r="O214" s="30"/>
      <c r="P214" s="23" t="str">
        <f>MID(Tablo2[[#This Row],[SGK NO]],10,7)</f>
        <v>1136363</v>
      </c>
      <c r="Q214" s="29" t="s">
        <v>55</v>
      </c>
      <c r="R214" s="31">
        <v>45050</v>
      </c>
      <c r="S214" s="31"/>
      <c r="T214" s="29" t="s">
        <v>571</v>
      </c>
      <c r="U214" s="31" t="e">
        <v>#N/A</v>
      </c>
      <c r="V214" s="29" t="s">
        <v>1308</v>
      </c>
      <c r="W214" s="29" t="e">
        <f>_xlfn.XLOOKUP(Tablo2[[#This Row],[MASKE UZMAN]],'[1]T.C. NO'!E:E,'[1]T.C. NO'!D:D)</f>
        <v>#N/A</v>
      </c>
      <c r="X214" s="29" t="e">
        <v>#N/A</v>
      </c>
      <c r="Y214" s="31">
        <v>45506.713391087949</v>
      </c>
      <c r="Z214" s="29" t="s">
        <v>345</v>
      </c>
      <c r="AA214" s="29" t="str">
        <f>_xlfn.XLOOKUP(Tablo2[[#This Row],[MASKE HEKİM]],'[1]T.C. NO'!E:E,'[1]T.C. NO'!D:D)</f>
        <v>BAHADIR CAN KARAN</v>
      </c>
      <c r="AB214" s="32" t="s">
        <v>346</v>
      </c>
      <c r="AC214" s="36" t="s">
        <v>571</v>
      </c>
      <c r="AD214" s="36" t="s">
        <v>571</v>
      </c>
      <c r="AE214" s="33"/>
      <c r="AF214" s="33" t="s">
        <v>1309</v>
      </c>
      <c r="AG214" s="33" t="s">
        <v>47</v>
      </c>
      <c r="AH214" s="34" t="s">
        <v>551</v>
      </c>
    </row>
    <row r="215" spans="3:34" ht="15" customHeight="1" x14ac:dyDescent="0.25">
      <c r="C215" s="28" t="s">
        <v>30</v>
      </c>
      <c r="D215" s="29" t="s">
        <v>31</v>
      </c>
      <c r="E215" s="29" t="s">
        <v>525</v>
      </c>
      <c r="F215" s="29" t="s">
        <v>525</v>
      </c>
      <c r="G215" s="29" t="s">
        <v>1365</v>
      </c>
      <c r="H215" s="29" t="s">
        <v>1366</v>
      </c>
      <c r="I215" s="13" t="s">
        <v>1367</v>
      </c>
      <c r="J215" s="13" t="s">
        <v>530</v>
      </c>
      <c r="K215" s="29" t="str">
        <f t="shared" si="3"/>
        <v>2 8121 2 2 1136363 06 07 76 0</v>
      </c>
      <c r="L215" s="30" t="s">
        <v>1306</v>
      </c>
      <c r="M215" s="30">
        <v>39884422</v>
      </c>
      <c r="N215" s="30" t="s">
        <v>1307</v>
      </c>
      <c r="O215" s="30"/>
      <c r="P215" s="23" t="str">
        <f>MID(Tablo2[[#This Row],[SGK NO]],10,7)</f>
        <v>1136363</v>
      </c>
      <c r="Q215" s="29" t="s">
        <v>55</v>
      </c>
      <c r="R215" s="31">
        <v>45050</v>
      </c>
      <c r="S215" s="31"/>
      <c r="T215" s="29" t="s">
        <v>571</v>
      </c>
      <c r="U215" s="31" t="e">
        <v>#N/A</v>
      </c>
      <c r="V215" s="29" t="s">
        <v>1308</v>
      </c>
      <c r="W215" s="29" t="e">
        <f>_xlfn.XLOOKUP(Tablo2[[#This Row],[MASKE UZMAN]],'[1]T.C. NO'!E:E,'[1]T.C. NO'!D:D)</f>
        <v>#N/A</v>
      </c>
      <c r="X215" s="29" t="e">
        <v>#N/A</v>
      </c>
      <c r="Y215" s="31">
        <v>45506.713391087949</v>
      </c>
      <c r="Z215" s="29" t="s">
        <v>345</v>
      </c>
      <c r="AA215" s="29" t="str">
        <f>_xlfn.XLOOKUP(Tablo2[[#This Row],[MASKE HEKİM]],'[1]T.C. NO'!E:E,'[1]T.C. NO'!D:D)</f>
        <v>BAHADIR CAN KARAN</v>
      </c>
      <c r="AB215" s="32" t="s">
        <v>346</v>
      </c>
      <c r="AC215" s="36" t="s">
        <v>571</v>
      </c>
      <c r="AD215" s="36" t="s">
        <v>571</v>
      </c>
      <c r="AE215" s="33"/>
      <c r="AF215" s="33" t="s">
        <v>1309</v>
      </c>
      <c r="AG215" s="33" t="s">
        <v>47</v>
      </c>
      <c r="AH215" s="34" t="s">
        <v>551</v>
      </c>
    </row>
    <row r="216" spans="3:34" ht="15" customHeight="1" x14ac:dyDescent="0.25">
      <c r="C216" s="28" t="s">
        <v>30</v>
      </c>
      <c r="D216" s="29" t="s">
        <v>31</v>
      </c>
      <c r="E216" s="29" t="s">
        <v>525</v>
      </c>
      <c r="F216" s="29" t="s">
        <v>525</v>
      </c>
      <c r="G216" s="29" t="s">
        <v>1368</v>
      </c>
      <c r="H216" s="29" t="s">
        <v>1369</v>
      </c>
      <c r="I216" s="13" t="s">
        <v>1370</v>
      </c>
      <c r="J216" s="13" t="s">
        <v>530</v>
      </c>
      <c r="K216" s="29" t="str">
        <f t="shared" si="3"/>
        <v>2 8121 2 2 1136363 06 07 76 0</v>
      </c>
      <c r="L216" s="30" t="s">
        <v>1306</v>
      </c>
      <c r="M216" s="30">
        <v>39884422</v>
      </c>
      <c r="N216" s="30" t="s">
        <v>1307</v>
      </c>
      <c r="O216" s="30"/>
      <c r="P216" s="23" t="str">
        <f>MID(Tablo2[[#This Row],[SGK NO]],10,7)</f>
        <v>1136363</v>
      </c>
      <c r="Q216" s="29" t="s">
        <v>55</v>
      </c>
      <c r="R216" s="31">
        <v>45050</v>
      </c>
      <c r="S216" s="31"/>
      <c r="T216" s="29" t="s">
        <v>571</v>
      </c>
      <c r="U216" s="31" t="e">
        <v>#N/A</v>
      </c>
      <c r="V216" s="29" t="s">
        <v>1308</v>
      </c>
      <c r="W216" s="29" t="e">
        <f>_xlfn.XLOOKUP(Tablo2[[#This Row],[MASKE UZMAN]],'[1]T.C. NO'!E:E,'[1]T.C. NO'!D:D)</f>
        <v>#N/A</v>
      </c>
      <c r="X216" s="29" t="e">
        <v>#N/A</v>
      </c>
      <c r="Y216" s="31">
        <v>45506.713391087949</v>
      </c>
      <c r="Z216" s="29" t="s">
        <v>345</v>
      </c>
      <c r="AA216" s="29" t="str">
        <f>_xlfn.XLOOKUP(Tablo2[[#This Row],[MASKE HEKİM]],'[1]T.C. NO'!E:E,'[1]T.C. NO'!D:D)</f>
        <v>BAHADIR CAN KARAN</v>
      </c>
      <c r="AB216" s="32" t="s">
        <v>346</v>
      </c>
      <c r="AC216" s="36" t="s">
        <v>571</v>
      </c>
      <c r="AD216" s="36" t="s">
        <v>571</v>
      </c>
      <c r="AE216" s="33"/>
      <c r="AF216" s="33" t="s">
        <v>1309</v>
      </c>
      <c r="AG216" s="33" t="s">
        <v>47</v>
      </c>
      <c r="AH216" s="34" t="s">
        <v>551</v>
      </c>
    </row>
    <row r="217" spans="3:34" ht="15" customHeight="1" x14ac:dyDescent="0.25">
      <c r="C217" s="28" t="s">
        <v>30</v>
      </c>
      <c r="D217" s="29" t="s">
        <v>31</v>
      </c>
      <c r="E217" s="29" t="s">
        <v>525</v>
      </c>
      <c r="F217" s="29" t="s">
        <v>525</v>
      </c>
      <c r="G217" s="29" t="s">
        <v>1371</v>
      </c>
      <c r="H217" s="29" t="s">
        <v>1372</v>
      </c>
      <c r="I217" s="13" t="s">
        <v>1373</v>
      </c>
      <c r="J217" s="13" t="s">
        <v>530</v>
      </c>
      <c r="K217" s="29" t="str">
        <f t="shared" si="3"/>
        <v>2 8121 2 2 1136363 06 07 76 0</v>
      </c>
      <c r="L217" s="30" t="s">
        <v>1306</v>
      </c>
      <c r="M217" s="30">
        <v>39884422</v>
      </c>
      <c r="N217" s="30" t="s">
        <v>1307</v>
      </c>
      <c r="O217" s="30"/>
      <c r="P217" s="23" t="str">
        <f>MID(Tablo2[[#This Row],[SGK NO]],10,7)</f>
        <v>1136363</v>
      </c>
      <c r="Q217" s="29" t="s">
        <v>55</v>
      </c>
      <c r="R217" s="31">
        <v>45050</v>
      </c>
      <c r="S217" s="31"/>
      <c r="T217" s="29" t="s">
        <v>571</v>
      </c>
      <c r="U217" s="31" t="e">
        <v>#N/A</v>
      </c>
      <c r="V217" s="29" t="s">
        <v>1308</v>
      </c>
      <c r="W217" s="29" t="e">
        <f>_xlfn.XLOOKUP(Tablo2[[#This Row],[MASKE UZMAN]],'[1]T.C. NO'!E:E,'[1]T.C. NO'!D:D)</f>
        <v>#N/A</v>
      </c>
      <c r="X217" s="29" t="e">
        <v>#N/A</v>
      </c>
      <c r="Y217" s="31">
        <v>45506.713391087949</v>
      </c>
      <c r="Z217" s="29" t="s">
        <v>345</v>
      </c>
      <c r="AA217" s="29" t="str">
        <f>_xlfn.XLOOKUP(Tablo2[[#This Row],[MASKE HEKİM]],'[1]T.C. NO'!E:E,'[1]T.C. NO'!D:D)</f>
        <v>BAHADIR CAN KARAN</v>
      </c>
      <c r="AB217" s="32" t="s">
        <v>346</v>
      </c>
      <c r="AC217" s="36" t="s">
        <v>571</v>
      </c>
      <c r="AD217" s="36" t="s">
        <v>571</v>
      </c>
      <c r="AE217" s="33"/>
      <c r="AF217" s="33" t="s">
        <v>1309</v>
      </c>
      <c r="AG217" s="33" t="s">
        <v>47</v>
      </c>
      <c r="AH217" s="34" t="s">
        <v>551</v>
      </c>
    </row>
    <row r="218" spans="3:34" ht="15" customHeight="1" x14ac:dyDescent="0.25">
      <c r="C218" s="28" t="s">
        <v>30</v>
      </c>
      <c r="D218" s="29" t="s">
        <v>31</v>
      </c>
      <c r="E218" s="29" t="s">
        <v>525</v>
      </c>
      <c r="F218" s="29" t="s">
        <v>525</v>
      </c>
      <c r="G218" s="29" t="s">
        <v>1374</v>
      </c>
      <c r="H218" s="29" t="s">
        <v>1375</v>
      </c>
      <c r="I218" s="13" t="s">
        <v>1376</v>
      </c>
      <c r="J218" s="13" t="s">
        <v>530</v>
      </c>
      <c r="K218" s="29" t="str">
        <f t="shared" si="3"/>
        <v>2 8121 2 2 1136363 06 07 76 0</v>
      </c>
      <c r="L218" s="30" t="s">
        <v>1306</v>
      </c>
      <c r="M218" s="30">
        <v>39884422</v>
      </c>
      <c r="N218" s="30" t="s">
        <v>1307</v>
      </c>
      <c r="O218" s="30"/>
      <c r="P218" s="23" t="str">
        <f>MID(Tablo2[[#This Row],[SGK NO]],10,7)</f>
        <v>1136363</v>
      </c>
      <c r="Q218" s="29" t="s">
        <v>55</v>
      </c>
      <c r="R218" s="31">
        <v>45050</v>
      </c>
      <c r="S218" s="31"/>
      <c r="T218" s="29" t="s">
        <v>571</v>
      </c>
      <c r="U218" s="31" t="e">
        <v>#N/A</v>
      </c>
      <c r="V218" s="29" t="s">
        <v>1308</v>
      </c>
      <c r="W218" s="29" t="e">
        <f>_xlfn.XLOOKUP(Tablo2[[#This Row],[MASKE UZMAN]],'[1]T.C. NO'!E:E,'[1]T.C. NO'!D:D)</f>
        <v>#N/A</v>
      </c>
      <c r="X218" s="29" t="e">
        <v>#N/A</v>
      </c>
      <c r="Y218" s="31">
        <v>45506.713391087949</v>
      </c>
      <c r="Z218" s="29" t="s">
        <v>345</v>
      </c>
      <c r="AA218" s="29" t="str">
        <f>_xlfn.XLOOKUP(Tablo2[[#This Row],[MASKE HEKİM]],'[1]T.C. NO'!E:E,'[1]T.C. NO'!D:D)</f>
        <v>BAHADIR CAN KARAN</v>
      </c>
      <c r="AB218" s="32" t="s">
        <v>346</v>
      </c>
      <c r="AC218" s="36" t="s">
        <v>571</v>
      </c>
      <c r="AD218" s="36" t="s">
        <v>571</v>
      </c>
      <c r="AE218" s="33"/>
      <c r="AF218" s="33" t="s">
        <v>1309</v>
      </c>
      <c r="AG218" s="33" t="s">
        <v>47</v>
      </c>
      <c r="AH218" s="34" t="s">
        <v>551</v>
      </c>
    </row>
    <row r="219" spans="3:34" ht="15" customHeight="1" x14ac:dyDescent="0.25">
      <c r="C219" s="28" t="s">
        <v>30</v>
      </c>
      <c r="D219" s="29" t="s">
        <v>31</v>
      </c>
      <c r="E219" s="29" t="s">
        <v>525</v>
      </c>
      <c r="F219" s="29" t="s">
        <v>525</v>
      </c>
      <c r="G219" s="29" t="s">
        <v>1377</v>
      </c>
      <c r="H219" s="29" t="s">
        <v>1378</v>
      </c>
      <c r="I219" s="13" t="s">
        <v>1379</v>
      </c>
      <c r="J219" s="13" t="s">
        <v>530</v>
      </c>
      <c r="K219" s="29" t="str">
        <f t="shared" si="3"/>
        <v>2 8121 2 2 1136363 06 07 76 0</v>
      </c>
      <c r="L219" s="30" t="s">
        <v>1306</v>
      </c>
      <c r="M219" s="30">
        <v>39884422</v>
      </c>
      <c r="N219" s="30" t="s">
        <v>1307</v>
      </c>
      <c r="O219" s="30"/>
      <c r="P219" s="23" t="str">
        <f>MID(Tablo2[[#This Row],[SGK NO]],10,7)</f>
        <v>1136363</v>
      </c>
      <c r="Q219" s="29" t="s">
        <v>55</v>
      </c>
      <c r="R219" s="31">
        <v>45050</v>
      </c>
      <c r="S219" s="31"/>
      <c r="T219" s="29" t="s">
        <v>571</v>
      </c>
      <c r="U219" s="31" t="e">
        <v>#N/A</v>
      </c>
      <c r="V219" s="29" t="s">
        <v>1308</v>
      </c>
      <c r="W219" s="29" t="e">
        <f>_xlfn.XLOOKUP(Tablo2[[#This Row],[MASKE UZMAN]],'[1]T.C. NO'!E:E,'[1]T.C. NO'!D:D)</f>
        <v>#N/A</v>
      </c>
      <c r="X219" s="29" t="e">
        <v>#N/A</v>
      </c>
      <c r="Y219" s="31">
        <v>45506.713391087949</v>
      </c>
      <c r="Z219" s="29" t="s">
        <v>345</v>
      </c>
      <c r="AA219" s="29" t="str">
        <f>_xlfn.XLOOKUP(Tablo2[[#This Row],[MASKE HEKİM]],'[1]T.C. NO'!E:E,'[1]T.C. NO'!D:D)</f>
        <v>BAHADIR CAN KARAN</v>
      </c>
      <c r="AB219" s="32" t="s">
        <v>346</v>
      </c>
      <c r="AC219" s="36" t="s">
        <v>571</v>
      </c>
      <c r="AD219" s="36" t="s">
        <v>571</v>
      </c>
      <c r="AE219" s="33"/>
      <c r="AF219" s="33" t="s">
        <v>1309</v>
      </c>
      <c r="AG219" s="33" t="s">
        <v>47</v>
      </c>
      <c r="AH219" s="34" t="s">
        <v>551</v>
      </c>
    </row>
    <row r="220" spans="3:34" ht="15" customHeight="1" x14ac:dyDescent="0.25">
      <c r="C220" s="28" t="s">
        <v>30</v>
      </c>
      <c r="D220" s="28" t="s">
        <v>31</v>
      </c>
      <c r="E220" s="29" t="s">
        <v>525</v>
      </c>
      <c r="F220" s="48" t="s">
        <v>525</v>
      </c>
      <c r="G220" s="48" t="s">
        <v>1380</v>
      </c>
      <c r="H220" s="49" t="s">
        <v>1381</v>
      </c>
      <c r="I220" s="13" t="s">
        <v>1382</v>
      </c>
      <c r="J220" s="13" t="s">
        <v>530</v>
      </c>
      <c r="K220" s="29" t="str">
        <f t="shared" si="3"/>
        <v>2 8121 2 2 1136363 06 07 76 0</v>
      </c>
      <c r="L220" s="30" t="s">
        <v>1306</v>
      </c>
      <c r="M220" s="30">
        <v>39884422</v>
      </c>
      <c r="N220" s="30" t="s">
        <v>1307</v>
      </c>
      <c r="O220" s="30"/>
      <c r="P220" s="23" t="str">
        <f>MID(Tablo2[[#This Row],[SGK NO]],10,7)</f>
        <v>1136363</v>
      </c>
      <c r="Q220" s="47" t="s">
        <v>55</v>
      </c>
      <c r="R220" s="31">
        <v>45050</v>
      </c>
      <c r="S220" s="31"/>
      <c r="T220" s="29" t="s">
        <v>571</v>
      </c>
      <c r="U220" s="31" t="e">
        <v>#N/A</v>
      </c>
      <c r="V220" s="29" t="s">
        <v>1308</v>
      </c>
      <c r="W220" s="29" t="e">
        <f>_xlfn.XLOOKUP(Tablo2[[#This Row],[MASKE UZMAN]],'[1]T.C. NO'!E:E,'[1]T.C. NO'!D:D)</f>
        <v>#N/A</v>
      </c>
      <c r="X220" s="29" t="e">
        <v>#N/A</v>
      </c>
      <c r="Y220" s="31">
        <v>45506.713391087949</v>
      </c>
      <c r="Z220" s="29" t="s">
        <v>345</v>
      </c>
      <c r="AA220" s="29" t="str">
        <f>_xlfn.XLOOKUP(Tablo2[[#This Row],[MASKE HEKİM]],'[1]T.C. NO'!E:E,'[1]T.C. NO'!D:D)</f>
        <v>BAHADIR CAN KARAN</v>
      </c>
      <c r="AB220" s="32" t="s">
        <v>346</v>
      </c>
      <c r="AC220" s="36" t="s">
        <v>571</v>
      </c>
      <c r="AD220" s="36" t="s">
        <v>571</v>
      </c>
      <c r="AE220" s="33"/>
      <c r="AF220" s="33" t="s">
        <v>1309</v>
      </c>
      <c r="AG220" s="33" t="s">
        <v>47</v>
      </c>
      <c r="AH220" s="50"/>
    </row>
    <row r="221" spans="3:34" ht="15" customHeight="1" x14ac:dyDescent="0.25">
      <c r="C221" s="28" t="s">
        <v>303</v>
      </c>
      <c r="D221" s="29" t="s">
        <v>31</v>
      </c>
      <c r="E221" s="29" t="s">
        <v>507</v>
      </c>
      <c r="F221" s="29" t="s">
        <v>1383</v>
      </c>
      <c r="G221" s="29" t="s">
        <v>1384</v>
      </c>
      <c r="H221" s="29" t="s">
        <v>1385</v>
      </c>
      <c r="I221" s="13" t="s">
        <v>1386</v>
      </c>
      <c r="J221" s="13" t="s">
        <v>317</v>
      </c>
      <c r="K221" s="29" t="str">
        <f t="shared" si="3"/>
        <v>4 8001 2 2 1138440 06 21 19 0</v>
      </c>
      <c r="L221" s="30" t="s">
        <v>1387</v>
      </c>
      <c r="M221" s="30" t="s">
        <v>1388</v>
      </c>
      <c r="N221" s="30" t="s">
        <v>1389</v>
      </c>
      <c r="O221" s="30"/>
      <c r="P221" s="23" t="str">
        <f>MID(Tablo2[[#This Row],[SGK NO]],10,7)</f>
        <v>1138440</v>
      </c>
      <c r="Q221" s="29" t="s">
        <v>41</v>
      </c>
      <c r="R221" s="31">
        <v>45068.932430555556</v>
      </c>
      <c r="S221" s="31"/>
      <c r="T221" s="29">
        <v>17</v>
      </c>
      <c r="U221" s="31">
        <v>45841.724949421361</v>
      </c>
      <c r="V221" s="31" t="s">
        <v>557</v>
      </c>
      <c r="W221" s="29" t="str">
        <f>_xlfn.XLOOKUP(Tablo2[[#This Row],[MASKE UZMAN]],'[1]T.C. NO'!E:E,'[1]T.C. NO'!D:D)</f>
        <v>MEHMET ALİ ULUER</v>
      </c>
      <c r="X221" s="29" t="s">
        <v>558</v>
      </c>
      <c r="Y221" s="31">
        <v>45698.575418425724</v>
      </c>
      <c r="Z221" s="29" t="s">
        <v>58</v>
      </c>
      <c r="AA221" s="29" t="str">
        <f>_xlfn.XLOOKUP(Tablo2[[#This Row],[MASKE HEKİM]],'[1]T.C. NO'!E:E,'[1]T.C. NO'!D:D)</f>
        <v>MİNE MUMCUOĞLU</v>
      </c>
      <c r="AB221" s="32" t="s">
        <v>59</v>
      </c>
      <c r="AC221" s="32">
        <v>360</v>
      </c>
      <c r="AD221" s="32">
        <v>180</v>
      </c>
      <c r="AE221" s="33"/>
      <c r="AF221" s="33" t="s">
        <v>1390</v>
      </c>
      <c r="AG221" s="33" t="s">
        <v>210</v>
      </c>
      <c r="AH221" s="34" t="s">
        <v>519</v>
      </c>
    </row>
    <row r="222" spans="3:34" ht="15" customHeight="1" x14ac:dyDescent="0.25">
      <c r="C222" s="28" t="s">
        <v>30</v>
      </c>
      <c r="D222" s="29" t="s">
        <v>31</v>
      </c>
      <c r="E222" s="29" t="s">
        <v>200</v>
      </c>
      <c r="F222" s="29" t="s">
        <v>1391</v>
      </c>
      <c r="G222" s="29" t="s">
        <v>1391</v>
      </c>
      <c r="H222" s="29" t="s">
        <v>1392</v>
      </c>
      <c r="I222" s="13" t="s">
        <v>1393</v>
      </c>
      <c r="J222" s="13" t="s">
        <v>1394</v>
      </c>
      <c r="K222" s="29" t="str">
        <f t="shared" si="3"/>
        <v>2 7112 2 2 1314614 06 07 41 0</v>
      </c>
      <c r="L222" s="30" t="s">
        <v>1395</v>
      </c>
      <c r="M222" s="30">
        <v>3991272274886820</v>
      </c>
      <c r="N222" s="30" t="s">
        <v>1396</v>
      </c>
      <c r="O222" s="30"/>
      <c r="P222" s="23" t="str">
        <f>MID(Tablo2[[#This Row],[SGK NO]],10,7)</f>
        <v>1314614</v>
      </c>
      <c r="Q222" s="29" t="s">
        <v>55</v>
      </c>
      <c r="R222" s="31">
        <v>44978</v>
      </c>
      <c r="S222" s="31"/>
      <c r="T222" s="29">
        <v>7</v>
      </c>
      <c r="U222" s="31" t="e">
        <v>#N/A</v>
      </c>
      <c r="V222" s="29" t="s">
        <v>104</v>
      </c>
      <c r="W222" s="29" t="e">
        <f>_xlfn.XLOOKUP(Tablo2[[#This Row],[MASKE UZMAN]],'[1]T.C. NO'!E:E,'[1]T.C. NO'!D:D)</f>
        <v>#N/A</v>
      </c>
      <c r="X222" s="29" t="e">
        <v>#N/A</v>
      </c>
      <c r="Y222" s="31" t="e">
        <v>#N/A</v>
      </c>
      <c r="Z222" s="29" t="s">
        <v>106</v>
      </c>
      <c r="AA222" s="29" t="e">
        <f>_xlfn.XLOOKUP(Tablo2[[#This Row],[MASKE HEKİM]],'[1]T.C. NO'!E:E,'[1]T.C. NO'!D:D)</f>
        <v>#N/A</v>
      </c>
      <c r="AB222" s="32" t="e">
        <v>#N/A</v>
      </c>
      <c r="AC222" s="36">
        <v>60</v>
      </c>
      <c r="AD222" s="36">
        <v>30</v>
      </c>
      <c r="AE222" s="33"/>
      <c r="AF222" s="45" t="s">
        <v>1397</v>
      </c>
      <c r="AG222" s="45" t="s">
        <v>61</v>
      </c>
      <c r="AH222" s="34">
        <v>0</v>
      </c>
    </row>
    <row r="223" spans="3:34" ht="15" customHeight="1" x14ac:dyDescent="0.25">
      <c r="C223" s="28" t="s">
        <v>303</v>
      </c>
      <c r="D223" s="29" t="s">
        <v>31</v>
      </c>
      <c r="E223" s="29" t="s">
        <v>507</v>
      </c>
      <c r="F223" s="29" t="s">
        <v>1383</v>
      </c>
      <c r="G223" s="29" t="s">
        <v>1398</v>
      </c>
      <c r="H223" s="29" t="s">
        <v>1399</v>
      </c>
      <c r="I223" s="13" t="s">
        <v>1400</v>
      </c>
      <c r="J223" s="13" t="s">
        <v>317</v>
      </c>
      <c r="K223" s="29" t="str">
        <f t="shared" si="3"/>
        <v>4 8001 2 2 1138440 06 21 19 0</v>
      </c>
      <c r="L223" s="30" t="s">
        <v>1387</v>
      </c>
      <c r="M223" s="30" t="s">
        <v>1401</v>
      </c>
      <c r="N223" s="30" t="s">
        <v>1402</v>
      </c>
      <c r="O223" s="30"/>
      <c r="P223" s="23" t="str">
        <f>MID(Tablo2[[#This Row],[SGK NO]],10,7)</f>
        <v>1138440</v>
      </c>
      <c r="Q223" s="29" t="s">
        <v>41</v>
      </c>
      <c r="R223" s="31">
        <v>45068.932430555556</v>
      </c>
      <c r="S223" s="31"/>
      <c r="T223" s="29" t="s">
        <v>571</v>
      </c>
      <c r="U223" s="31">
        <v>45841.724949421361</v>
      </c>
      <c r="V223" s="31" t="s">
        <v>557</v>
      </c>
      <c r="W223" s="29" t="str">
        <f>_xlfn.XLOOKUP(Tablo2[[#This Row],[MASKE UZMAN]],'[1]T.C. NO'!E:E,'[1]T.C. NO'!D:D)</f>
        <v>MEHMET ALİ ULUER</v>
      </c>
      <c r="X223" s="29" t="s">
        <v>558</v>
      </c>
      <c r="Y223" s="31">
        <v>45698.575418425724</v>
      </c>
      <c r="Z223" s="29" t="s">
        <v>58</v>
      </c>
      <c r="AA223" s="29" t="str">
        <f>_xlfn.XLOOKUP(Tablo2[[#This Row],[MASKE HEKİM]],'[1]T.C. NO'!E:E,'[1]T.C. NO'!D:D)</f>
        <v>MİNE MUMCUOĞLU</v>
      </c>
      <c r="AB223" s="32" t="s">
        <v>59</v>
      </c>
      <c r="AC223" s="36" t="s">
        <v>571</v>
      </c>
      <c r="AD223" s="36" t="s">
        <v>571</v>
      </c>
      <c r="AE223" s="33"/>
      <c r="AF223" s="33" t="s">
        <v>1390</v>
      </c>
      <c r="AG223" s="33" t="s">
        <v>210</v>
      </c>
      <c r="AH223" s="34" t="s">
        <v>519</v>
      </c>
    </row>
    <row r="224" spans="3:34" ht="15" customHeight="1" x14ac:dyDescent="0.25">
      <c r="C224" s="28" t="s">
        <v>30</v>
      </c>
      <c r="D224" s="29" t="s">
        <v>31</v>
      </c>
      <c r="E224" s="29" t="s">
        <v>525</v>
      </c>
      <c r="F224" s="29" t="s">
        <v>1403</v>
      </c>
      <c r="G224" s="29" t="s">
        <v>1404</v>
      </c>
      <c r="H224" s="29" t="s">
        <v>1405</v>
      </c>
      <c r="I224" s="13" t="s">
        <v>1406</v>
      </c>
      <c r="J224" s="13" t="s">
        <v>530</v>
      </c>
      <c r="K224" s="29" t="str">
        <f t="shared" si="3"/>
        <v>4 8121 2 2 1139962 06 07 86 0</v>
      </c>
      <c r="L224" s="30" t="s">
        <v>1407</v>
      </c>
      <c r="M224" s="30" t="s">
        <v>1408</v>
      </c>
      <c r="N224" s="30" t="s">
        <v>1409</v>
      </c>
      <c r="O224" s="30"/>
      <c r="P224" s="23" t="str">
        <f>MID(Tablo2[[#This Row],[SGK NO]],10,7)</f>
        <v>1139962</v>
      </c>
      <c r="Q224" s="29" t="s">
        <v>55</v>
      </c>
      <c r="R224" s="31">
        <v>45237.697859965265</v>
      </c>
      <c r="S224" s="31"/>
      <c r="T224" s="29" t="s">
        <v>571</v>
      </c>
      <c r="U224" s="31">
        <v>45841.743960219901</v>
      </c>
      <c r="V224" s="35" t="s">
        <v>104</v>
      </c>
      <c r="W224" s="29" t="str">
        <f>_xlfn.XLOOKUP(Tablo2[[#This Row],[MASKE UZMAN]],'[1]T.C. NO'!E:E,'[1]T.C. NO'!D:D)</f>
        <v>ESİN ŞAHİN</v>
      </c>
      <c r="X224" s="29" t="s">
        <v>105</v>
      </c>
      <c r="Y224" s="31">
        <v>45698.576778425835</v>
      </c>
      <c r="Z224" s="29" t="s">
        <v>58</v>
      </c>
      <c r="AA224" s="29" t="str">
        <f>_xlfn.XLOOKUP(Tablo2[[#This Row],[MASKE HEKİM]],'[1]T.C. NO'!E:E,'[1]T.C. NO'!D:D)</f>
        <v>MİNE MUMCUOĞLU</v>
      </c>
      <c r="AB224" s="32" t="s">
        <v>59</v>
      </c>
      <c r="AC224" s="36" t="s">
        <v>571</v>
      </c>
      <c r="AD224" s="36" t="s">
        <v>571</v>
      </c>
      <c r="AE224" s="33"/>
      <c r="AF224" s="33" t="s">
        <v>108</v>
      </c>
      <c r="AG224" s="33" t="s">
        <v>47</v>
      </c>
      <c r="AH224" s="34" t="s">
        <v>1410</v>
      </c>
    </row>
    <row r="225" spans="3:34" ht="15" customHeight="1" x14ac:dyDescent="0.25">
      <c r="C225" s="28" t="s">
        <v>303</v>
      </c>
      <c r="D225" s="29" t="s">
        <v>31</v>
      </c>
      <c r="E225" s="29" t="s">
        <v>507</v>
      </c>
      <c r="F225" s="29" t="s">
        <v>1411</v>
      </c>
      <c r="G225" s="29" t="s">
        <v>1412</v>
      </c>
      <c r="H225" s="29" t="s">
        <v>1413</v>
      </c>
      <c r="I225" s="13" t="s">
        <v>1414</v>
      </c>
      <c r="J225" s="13" t="s">
        <v>317</v>
      </c>
      <c r="K225" s="29" t="str">
        <f t="shared" si="3"/>
        <v>4 8001 1 1 1198141 06 21 65 0</v>
      </c>
      <c r="L225" s="30" t="s">
        <v>1415</v>
      </c>
      <c r="M225" s="30" t="s">
        <v>1416</v>
      </c>
      <c r="N225" s="30" t="s">
        <v>1417</v>
      </c>
      <c r="O225" s="30"/>
      <c r="P225" s="23" t="str">
        <f>MID(Tablo2[[#This Row],[SGK NO]],10,7)</f>
        <v>1198141</v>
      </c>
      <c r="Q225" s="30" t="s">
        <v>41</v>
      </c>
      <c r="R225" s="31">
        <v>44985.753885983955</v>
      </c>
      <c r="S225" s="31"/>
      <c r="T225" s="29">
        <v>4</v>
      </c>
      <c r="U225" s="31">
        <v>45841.724062141031</v>
      </c>
      <c r="V225" s="29" t="s">
        <v>557</v>
      </c>
      <c r="W225" s="29" t="str">
        <f>_xlfn.XLOOKUP(Tablo2[[#This Row],[MASKE UZMAN]],'[1]T.C. NO'!E:E,'[1]T.C. NO'!D:D)</f>
        <v>MEHMET ALİ ULUER</v>
      </c>
      <c r="X225" s="29" t="s">
        <v>558</v>
      </c>
      <c r="Y225" s="31">
        <v>45781.316143032629</v>
      </c>
      <c r="Z225" s="29" t="s">
        <v>126</v>
      </c>
      <c r="AA225" s="29" t="str">
        <f>_xlfn.XLOOKUP(Tablo2[[#This Row],[MASKE HEKİM]],'[1]T.C. NO'!E:E,'[1]T.C. NO'!D:D)</f>
        <v>SANCAR EMİNOĞLU</v>
      </c>
      <c r="AB225" s="32" t="s">
        <v>127</v>
      </c>
      <c r="AC225" s="32">
        <v>80</v>
      </c>
      <c r="AD225" s="32">
        <v>40</v>
      </c>
      <c r="AE225" s="33"/>
      <c r="AF225" s="51" t="s">
        <v>1418</v>
      </c>
      <c r="AG225" s="33" t="s">
        <v>996</v>
      </c>
      <c r="AH225" s="34" t="s">
        <v>519</v>
      </c>
    </row>
    <row r="226" spans="3:34" ht="15" customHeight="1" x14ac:dyDescent="0.25">
      <c r="C226" s="28" t="s">
        <v>30</v>
      </c>
      <c r="D226" s="29" t="s">
        <v>31</v>
      </c>
      <c r="E226" s="29" t="s">
        <v>525</v>
      </c>
      <c r="F226" s="29" t="s">
        <v>1403</v>
      </c>
      <c r="G226" s="29" t="s">
        <v>1419</v>
      </c>
      <c r="H226" s="29" t="s">
        <v>1420</v>
      </c>
      <c r="I226" s="13" t="s">
        <v>1421</v>
      </c>
      <c r="J226" s="13" t="s">
        <v>530</v>
      </c>
      <c r="K226" s="29" t="str">
        <f t="shared" si="3"/>
        <v>4 8121 2 2 1139962 06 07 86 0</v>
      </c>
      <c r="L226" s="30" t="s">
        <v>1407</v>
      </c>
      <c r="M226" s="30" t="s">
        <v>1422</v>
      </c>
      <c r="N226" s="30" t="s">
        <v>1423</v>
      </c>
      <c r="O226" s="30"/>
      <c r="P226" s="23" t="str">
        <f>MID(Tablo2[[#This Row],[SGK NO]],10,7)</f>
        <v>1139962</v>
      </c>
      <c r="Q226" s="29" t="s">
        <v>55</v>
      </c>
      <c r="R226" s="31">
        <v>45237.697859965265</v>
      </c>
      <c r="S226" s="31"/>
      <c r="T226" s="29" t="s">
        <v>571</v>
      </c>
      <c r="U226" s="31">
        <v>45841.743960219901</v>
      </c>
      <c r="V226" s="35" t="s">
        <v>104</v>
      </c>
      <c r="W226" s="29" t="str">
        <f>_xlfn.XLOOKUP(Tablo2[[#This Row],[MASKE UZMAN]],'[1]T.C. NO'!E:E,'[1]T.C. NO'!D:D)</f>
        <v>ESİN ŞAHİN</v>
      </c>
      <c r="X226" s="29" t="s">
        <v>105</v>
      </c>
      <c r="Y226" s="31">
        <v>45698.576778425835</v>
      </c>
      <c r="Z226" s="29" t="s">
        <v>58</v>
      </c>
      <c r="AA226" s="29" t="str">
        <f>_xlfn.XLOOKUP(Tablo2[[#This Row],[MASKE HEKİM]],'[1]T.C. NO'!E:E,'[1]T.C. NO'!D:D)</f>
        <v>MİNE MUMCUOĞLU</v>
      </c>
      <c r="AB226" s="32" t="s">
        <v>59</v>
      </c>
      <c r="AC226" s="33" t="s">
        <v>571</v>
      </c>
      <c r="AD226" s="36" t="s">
        <v>571</v>
      </c>
      <c r="AE226" s="33"/>
      <c r="AF226" s="33" t="s">
        <v>1424</v>
      </c>
      <c r="AG226" s="33" t="s">
        <v>494</v>
      </c>
      <c r="AH226" s="34" t="s">
        <v>1410</v>
      </c>
    </row>
    <row r="227" spans="3:34" ht="15" customHeight="1" x14ac:dyDescent="0.25">
      <c r="C227" s="28" t="s">
        <v>30</v>
      </c>
      <c r="D227" s="29" t="s">
        <v>31</v>
      </c>
      <c r="E227" s="29" t="s">
        <v>525</v>
      </c>
      <c r="F227" s="29" t="s">
        <v>1403</v>
      </c>
      <c r="G227" s="29" t="s">
        <v>1425</v>
      </c>
      <c r="H227" s="29" t="s">
        <v>1426</v>
      </c>
      <c r="I227" s="13" t="s">
        <v>1427</v>
      </c>
      <c r="J227" s="13" t="s">
        <v>530</v>
      </c>
      <c r="K227" s="29" t="str">
        <f t="shared" si="3"/>
        <v>4 8121 2 2 1139962 06 07 86 0</v>
      </c>
      <c r="L227" s="30" t="s">
        <v>1407</v>
      </c>
      <c r="M227" s="30" t="s">
        <v>1428</v>
      </c>
      <c r="N227" s="30" t="s">
        <v>1429</v>
      </c>
      <c r="O227" s="30"/>
      <c r="P227" s="23" t="str">
        <f>MID(Tablo2[[#This Row],[SGK NO]],10,7)</f>
        <v>1139962</v>
      </c>
      <c r="Q227" s="29" t="s">
        <v>55</v>
      </c>
      <c r="R227" s="31">
        <v>45237.697859965265</v>
      </c>
      <c r="S227" s="31"/>
      <c r="T227" s="29">
        <v>39</v>
      </c>
      <c r="U227" s="31">
        <v>45841.743960219901</v>
      </c>
      <c r="V227" s="35" t="s">
        <v>104</v>
      </c>
      <c r="W227" s="29" t="str">
        <f>_xlfn.XLOOKUP(Tablo2[[#This Row],[MASKE UZMAN]],'[1]T.C. NO'!E:E,'[1]T.C. NO'!D:D)</f>
        <v>ESİN ŞAHİN</v>
      </c>
      <c r="X227" s="29" t="s">
        <v>105</v>
      </c>
      <c r="Y227" s="31">
        <v>45698.576778425835</v>
      </c>
      <c r="Z227" s="29" t="s">
        <v>58</v>
      </c>
      <c r="AA227" s="29" t="str">
        <f>_xlfn.XLOOKUP(Tablo2[[#This Row],[MASKE HEKİM]],'[1]T.C. NO'!E:E,'[1]T.C. NO'!D:D)</f>
        <v>MİNE MUMCUOĞLU</v>
      </c>
      <c r="AB227" s="32" t="s">
        <v>59</v>
      </c>
      <c r="AC227" s="32">
        <v>420</v>
      </c>
      <c r="AD227" s="32">
        <v>205</v>
      </c>
      <c r="AE227" s="33"/>
      <c r="AF227" s="33" t="s">
        <v>108</v>
      </c>
      <c r="AG227" s="33" t="s">
        <v>47</v>
      </c>
      <c r="AH227" s="34" t="s">
        <v>1410</v>
      </c>
    </row>
    <row r="228" spans="3:34" ht="15" customHeight="1" x14ac:dyDescent="0.25">
      <c r="C228" s="28" t="s">
        <v>303</v>
      </c>
      <c r="D228" s="29" t="s">
        <v>31</v>
      </c>
      <c r="E228" s="29" t="s">
        <v>507</v>
      </c>
      <c r="F228" s="29" t="s">
        <v>1430</v>
      </c>
      <c r="G228" s="29" t="s">
        <v>1431</v>
      </c>
      <c r="H228" s="29" t="s">
        <v>1432</v>
      </c>
      <c r="I228" s="13" t="s">
        <v>1433</v>
      </c>
      <c r="J228" s="13" t="s">
        <v>317</v>
      </c>
      <c r="K228" s="29" t="str">
        <f t="shared" si="3"/>
        <v>4 8001 1 1 1253200 06 21 28 0</v>
      </c>
      <c r="L228" s="30" t="s">
        <v>1434</v>
      </c>
      <c r="M228" s="30" t="s">
        <v>1435</v>
      </c>
      <c r="N228" s="30" t="s">
        <v>1436</v>
      </c>
      <c r="O228" s="30"/>
      <c r="P228" s="23" t="str">
        <f>MID(Tablo2[[#This Row],[SGK NO]],10,7)</f>
        <v>1253200</v>
      </c>
      <c r="Q228" s="29" t="s">
        <v>41</v>
      </c>
      <c r="R228" s="31">
        <v>44985.761515277904</v>
      </c>
      <c r="S228" s="31"/>
      <c r="T228" s="29">
        <v>3</v>
      </c>
      <c r="U228" s="31">
        <v>45709.665673738346</v>
      </c>
      <c r="V228" s="29" t="s">
        <v>515</v>
      </c>
      <c r="W228" s="29" t="str">
        <f>_xlfn.XLOOKUP(Tablo2[[#This Row],[MASKE UZMAN]],'[1]T.C. NO'!E:E,'[1]T.C. NO'!D:D)</f>
        <v>GİZEM ÖZAKEL ÇAVUŞOĞLU</v>
      </c>
      <c r="X228" s="29" t="s">
        <v>516</v>
      </c>
      <c r="Y228" s="31">
        <v>45698.558544884436</v>
      </c>
      <c r="Z228" s="29" t="s">
        <v>58</v>
      </c>
      <c r="AA228" s="29" t="str">
        <f>_xlfn.XLOOKUP(Tablo2[[#This Row],[MASKE HEKİM]],'[1]T.C. NO'!E:E,'[1]T.C. NO'!D:D)</f>
        <v>MİNE MUMCUOĞLU</v>
      </c>
      <c r="AB228" s="32" t="s">
        <v>59</v>
      </c>
      <c r="AC228" s="32">
        <v>80</v>
      </c>
      <c r="AD228" s="32">
        <v>30</v>
      </c>
      <c r="AE228" s="33"/>
      <c r="AF228" s="33" t="s">
        <v>1437</v>
      </c>
      <c r="AG228" s="33" t="s">
        <v>1207</v>
      </c>
      <c r="AH228" s="34" t="s">
        <v>627</v>
      </c>
    </row>
    <row r="229" spans="3:34" ht="15" customHeight="1" x14ac:dyDescent="0.25">
      <c r="C229" s="28" t="s">
        <v>303</v>
      </c>
      <c r="D229" s="29" t="s">
        <v>31</v>
      </c>
      <c r="E229" s="29" t="s">
        <v>507</v>
      </c>
      <c r="F229" s="29" t="s">
        <v>1438</v>
      </c>
      <c r="G229" s="29" t="s">
        <v>1439</v>
      </c>
      <c r="H229" s="29" t="s">
        <v>1440</v>
      </c>
      <c r="I229" s="13" t="s">
        <v>1441</v>
      </c>
      <c r="J229" s="13" t="s">
        <v>317</v>
      </c>
      <c r="K229" s="29" t="str">
        <f t="shared" si="3"/>
        <v>4 8001 1 1 1211576 06 21 17 0</v>
      </c>
      <c r="L229" s="30" t="s">
        <v>1442</v>
      </c>
      <c r="M229" s="30" t="s">
        <v>1443</v>
      </c>
      <c r="N229" s="30" t="s">
        <v>1444</v>
      </c>
      <c r="O229" s="30"/>
      <c r="P229" s="23" t="str">
        <f>MID(Tablo2[[#This Row],[SGK NO]],10,7)</f>
        <v>1211576</v>
      </c>
      <c r="Q229" s="30" t="s">
        <v>41</v>
      </c>
      <c r="R229" s="31">
        <v>44985.766450335737</v>
      </c>
      <c r="S229" s="31"/>
      <c r="T229" s="29">
        <v>6</v>
      </c>
      <c r="U229" s="31">
        <v>45784.489489814732</v>
      </c>
      <c r="V229" s="29" t="s">
        <v>853</v>
      </c>
      <c r="W229" s="29" t="str">
        <f>_xlfn.XLOOKUP(Tablo2[[#This Row],[MASKE UZMAN]],'[1]T.C. NO'!E:E,'[1]T.C. NO'!D:D)</f>
        <v>HANDE AGÖR ASİL</v>
      </c>
      <c r="X229" s="29" t="s">
        <v>854</v>
      </c>
      <c r="Y229" s="31">
        <v>45317.53892241884</v>
      </c>
      <c r="Z229" s="29" t="s">
        <v>292</v>
      </c>
      <c r="AA229" s="29" t="str">
        <f>_xlfn.XLOOKUP(Tablo2[[#This Row],[MASKE HEKİM]],'[1]T.C. NO'!E:E,'[1]T.C. NO'!D:D)</f>
        <v>YEŞİM FENEMEN</v>
      </c>
      <c r="AB229" s="32" t="s">
        <v>362</v>
      </c>
      <c r="AC229" s="32">
        <v>120</v>
      </c>
      <c r="AD229" s="32">
        <v>60</v>
      </c>
      <c r="AE229" s="33"/>
      <c r="AF229" s="33" t="s">
        <v>1445</v>
      </c>
      <c r="AG229" s="33" t="s">
        <v>996</v>
      </c>
      <c r="AH229" s="34" t="s">
        <v>759</v>
      </c>
    </row>
    <row r="230" spans="3:34" ht="15" customHeight="1" x14ac:dyDescent="0.25">
      <c r="C230" s="28" t="s">
        <v>30</v>
      </c>
      <c r="D230" s="29" t="s">
        <v>31</v>
      </c>
      <c r="E230" s="29" t="s">
        <v>525</v>
      </c>
      <c r="F230" s="29" t="s">
        <v>1446</v>
      </c>
      <c r="G230" s="29" t="s">
        <v>1447</v>
      </c>
      <c r="H230" s="29" t="s">
        <v>1448</v>
      </c>
      <c r="I230" s="13" t="s">
        <v>1449</v>
      </c>
      <c r="J230" s="13" t="s">
        <v>530</v>
      </c>
      <c r="K230" s="29" t="str">
        <f t="shared" si="3"/>
        <v>4 8121 2 2 1151195 06 07 67 0</v>
      </c>
      <c r="L230" s="30" t="s">
        <v>1450</v>
      </c>
      <c r="M230" s="30" t="s">
        <v>1451</v>
      </c>
      <c r="N230" s="30" t="s">
        <v>1452</v>
      </c>
      <c r="O230" s="30"/>
      <c r="P230" s="23" t="str">
        <f>MID(Tablo2[[#This Row],[SGK NO]],10,7)</f>
        <v>1151195</v>
      </c>
      <c r="Q230" s="29" t="s">
        <v>55</v>
      </c>
      <c r="R230" s="31">
        <v>45100.617732279934</v>
      </c>
      <c r="S230" s="31"/>
      <c r="T230" s="29" t="s">
        <v>571</v>
      </c>
      <c r="U230" s="31">
        <v>45873.602504687384</v>
      </c>
      <c r="V230" s="35" t="s">
        <v>284</v>
      </c>
      <c r="W230" s="29" t="str">
        <f>_xlfn.XLOOKUP(Tablo2[[#This Row],[MASKE UZMAN]],'[1]T.C. NO'!E:E,'[1]T.C. NO'!D:D)</f>
        <v xml:space="preserve">YUNUS ANIL </v>
      </c>
      <c r="X230" s="29" t="s">
        <v>285</v>
      </c>
      <c r="Y230" s="31">
        <v>45781.3122487152</v>
      </c>
      <c r="Z230" s="29" t="s">
        <v>126</v>
      </c>
      <c r="AA230" s="29" t="str">
        <f>_xlfn.XLOOKUP(Tablo2[[#This Row],[MASKE HEKİM]],'[1]T.C. NO'!E:E,'[1]T.C. NO'!D:D)</f>
        <v>SANCAR EMİNOĞLU</v>
      </c>
      <c r="AB230" s="32" t="s">
        <v>127</v>
      </c>
      <c r="AC230" s="33" t="s">
        <v>571</v>
      </c>
      <c r="AD230" s="29" t="s">
        <v>571</v>
      </c>
      <c r="AE230" s="33"/>
      <c r="AF230" s="33" t="s">
        <v>1453</v>
      </c>
      <c r="AG230" s="33" t="s">
        <v>47</v>
      </c>
      <c r="AH230" s="34" t="s">
        <v>1410</v>
      </c>
    </row>
    <row r="231" spans="3:34" ht="15" customHeight="1" x14ac:dyDescent="0.25">
      <c r="C231" s="28" t="s">
        <v>30</v>
      </c>
      <c r="D231" s="29" t="s">
        <v>31</v>
      </c>
      <c r="E231" s="29" t="s">
        <v>525</v>
      </c>
      <c r="F231" s="29" t="s">
        <v>1446</v>
      </c>
      <c r="G231" s="29" t="s">
        <v>1454</v>
      </c>
      <c r="H231" s="29" t="s">
        <v>1455</v>
      </c>
      <c r="I231" s="13" t="s">
        <v>1456</v>
      </c>
      <c r="J231" s="13" t="s">
        <v>530</v>
      </c>
      <c r="K231" s="29" t="str">
        <f t="shared" si="3"/>
        <v>4 8121 2 2 1151195 06 07 67 0</v>
      </c>
      <c r="L231" s="30" t="s">
        <v>1450</v>
      </c>
      <c r="M231" s="30" t="s">
        <v>1451</v>
      </c>
      <c r="N231" s="30" t="s">
        <v>1452</v>
      </c>
      <c r="O231" s="30"/>
      <c r="P231" s="23" t="str">
        <f>MID(Tablo2[[#This Row],[SGK NO]],10,7)</f>
        <v>1151195</v>
      </c>
      <c r="Q231" s="29" t="s">
        <v>55</v>
      </c>
      <c r="R231" s="31">
        <v>45100.617732279934</v>
      </c>
      <c r="S231" s="31"/>
      <c r="T231" s="29">
        <v>34</v>
      </c>
      <c r="U231" s="31">
        <v>45873.602504687384</v>
      </c>
      <c r="V231" s="35" t="s">
        <v>284</v>
      </c>
      <c r="W231" s="29" t="str">
        <f>_xlfn.XLOOKUP(Tablo2[[#This Row],[MASKE UZMAN]],'[1]T.C. NO'!E:E,'[1]T.C. NO'!D:D)</f>
        <v xml:space="preserve">YUNUS ANIL </v>
      </c>
      <c r="X231" s="29" t="s">
        <v>285</v>
      </c>
      <c r="Y231" s="31">
        <v>45781.3122487152</v>
      </c>
      <c r="Z231" s="29" t="s">
        <v>126</v>
      </c>
      <c r="AA231" s="29" t="str">
        <f>_xlfn.XLOOKUP(Tablo2[[#This Row],[MASKE HEKİM]],'[1]T.C. NO'!E:E,'[1]T.C. NO'!D:D)</f>
        <v>SANCAR EMİNOĞLU</v>
      </c>
      <c r="AB231" s="32" t="s">
        <v>127</v>
      </c>
      <c r="AC231" s="32">
        <v>350</v>
      </c>
      <c r="AD231" s="32">
        <v>180</v>
      </c>
      <c r="AE231" s="33"/>
      <c r="AF231" s="33" t="s">
        <v>1453</v>
      </c>
      <c r="AG231" s="33" t="s">
        <v>47</v>
      </c>
      <c r="AH231" s="34" t="s">
        <v>1410</v>
      </c>
    </row>
    <row r="232" spans="3:34" ht="15" customHeight="1" x14ac:dyDescent="0.25">
      <c r="C232" s="28" t="s">
        <v>30</v>
      </c>
      <c r="D232" s="29" t="s">
        <v>31</v>
      </c>
      <c r="E232" s="29" t="s">
        <v>525</v>
      </c>
      <c r="F232" s="29" t="s">
        <v>1446</v>
      </c>
      <c r="G232" s="29" t="s">
        <v>1457</v>
      </c>
      <c r="H232" s="29" t="s">
        <v>1458</v>
      </c>
      <c r="I232" s="13" t="s">
        <v>1459</v>
      </c>
      <c r="J232" s="13" t="s">
        <v>530</v>
      </c>
      <c r="K232" s="29" t="str">
        <f t="shared" si="3"/>
        <v>4 8121 2 2 1151195 06 07 67 0</v>
      </c>
      <c r="L232" s="30" t="s">
        <v>1450</v>
      </c>
      <c r="M232" s="30" t="s">
        <v>1451</v>
      </c>
      <c r="N232" s="30" t="s">
        <v>1452</v>
      </c>
      <c r="O232" s="30"/>
      <c r="P232" s="23" t="str">
        <f>MID(Tablo2[[#This Row],[SGK NO]],10,7)</f>
        <v>1151195</v>
      </c>
      <c r="Q232" s="29" t="s">
        <v>55</v>
      </c>
      <c r="R232" s="31">
        <v>45100.617732279934</v>
      </c>
      <c r="S232" s="31"/>
      <c r="T232" s="29" t="s">
        <v>571</v>
      </c>
      <c r="U232" s="31">
        <v>45873.602504687384</v>
      </c>
      <c r="V232" s="35" t="s">
        <v>284</v>
      </c>
      <c r="W232" s="29" t="str">
        <f>_xlfn.XLOOKUP(Tablo2[[#This Row],[MASKE UZMAN]],'[1]T.C. NO'!E:E,'[1]T.C. NO'!D:D)</f>
        <v xml:space="preserve">YUNUS ANIL </v>
      </c>
      <c r="X232" s="29" t="s">
        <v>285</v>
      </c>
      <c r="Y232" s="31">
        <v>45781.3122487152</v>
      </c>
      <c r="Z232" s="29" t="s">
        <v>126</v>
      </c>
      <c r="AA232" s="29" t="str">
        <f>_xlfn.XLOOKUP(Tablo2[[#This Row],[MASKE HEKİM]],'[1]T.C. NO'!E:E,'[1]T.C. NO'!D:D)</f>
        <v>SANCAR EMİNOĞLU</v>
      </c>
      <c r="AB232" s="32" t="s">
        <v>127</v>
      </c>
      <c r="AC232" s="36" t="s">
        <v>571</v>
      </c>
      <c r="AD232" s="36" t="s">
        <v>571</v>
      </c>
      <c r="AE232" s="33"/>
      <c r="AF232" s="33" t="s">
        <v>1453</v>
      </c>
      <c r="AG232" s="33" t="s">
        <v>47</v>
      </c>
      <c r="AH232" s="34" t="s">
        <v>1410</v>
      </c>
    </row>
    <row r="233" spans="3:34" ht="15" customHeight="1" x14ac:dyDescent="0.25">
      <c r="C233" s="28" t="s">
        <v>30</v>
      </c>
      <c r="D233" s="29" t="s">
        <v>31</v>
      </c>
      <c r="E233" s="29" t="s">
        <v>525</v>
      </c>
      <c r="F233" s="29" t="s">
        <v>1446</v>
      </c>
      <c r="G233" s="29" t="s">
        <v>1460</v>
      </c>
      <c r="H233" s="29" t="s">
        <v>1461</v>
      </c>
      <c r="I233" s="13" t="s">
        <v>1462</v>
      </c>
      <c r="J233" s="13" t="s">
        <v>530</v>
      </c>
      <c r="K233" s="29" t="str">
        <f t="shared" si="3"/>
        <v>4 8121 2 2 1151195 06 07 67 0</v>
      </c>
      <c r="L233" s="30" t="s">
        <v>1450</v>
      </c>
      <c r="M233" s="30"/>
      <c r="N233" s="30"/>
      <c r="O233" s="30"/>
      <c r="P233" s="23" t="str">
        <f>MID(Tablo2[[#This Row],[SGK NO]],10,7)</f>
        <v>1151195</v>
      </c>
      <c r="Q233" s="29" t="s">
        <v>55</v>
      </c>
      <c r="R233" s="31">
        <v>45100.617732279934</v>
      </c>
      <c r="S233" s="31"/>
      <c r="T233" s="29" t="s">
        <v>571</v>
      </c>
      <c r="U233" s="31">
        <v>45873.602504687384</v>
      </c>
      <c r="V233" s="35" t="s">
        <v>284</v>
      </c>
      <c r="W233" s="29" t="str">
        <f>_xlfn.XLOOKUP(Tablo2[[#This Row],[MASKE UZMAN]],'[1]T.C. NO'!E:E,'[1]T.C. NO'!D:D)</f>
        <v xml:space="preserve">YUNUS ANIL </v>
      </c>
      <c r="X233" s="29" t="s">
        <v>285</v>
      </c>
      <c r="Y233" s="31">
        <v>45781.3122487152</v>
      </c>
      <c r="Z233" s="29" t="s">
        <v>126</v>
      </c>
      <c r="AA233" s="29" t="str">
        <f>_xlfn.XLOOKUP(Tablo2[[#This Row],[MASKE HEKİM]],'[1]T.C. NO'!E:E,'[1]T.C. NO'!D:D)</f>
        <v>SANCAR EMİNOĞLU</v>
      </c>
      <c r="AB233" s="32" t="s">
        <v>127</v>
      </c>
      <c r="AC233" s="36" t="s">
        <v>571</v>
      </c>
      <c r="AD233" s="32" t="s">
        <v>571</v>
      </c>
      <c r="AE233" s="33"/>
      <c r="AF233" s="45" t="s">
        <v>1463</v>
      </c>
      <c r="AG233" s="45" t="s">
        <v>47</v>
      </c>
      <c r="AH233" s="34" t="s">
        <v>1410</v>
      </c>
    </row>
    <row r="234" spans="3:34" ht="15" customHeight="1" x14ac:dyDescent="0.25">
      <c r="C234" s="28" t="s">
        <v>303</v>
      </c>
      <c r="D234" s="29" t="s">
        <v>31</v>
      </c>
      <c r="E234" s="29" t="s">
        <v>507</v>
      </c>
      <c r="F234" s="29" t="s">
        <v>1464</v>
      </c>
      <c r="G234" s="29" t="s">
        <v>1465</v>
      </c>
      <c r="H234" s="29" t="s">
        <v>1466</v>
      </c>
      <c r="I234" s="13" t="s">
        <v>1467</v>
      </c>
      <c r="J234" s="13" t="s">
        <v>317</v>
      </c>
      <c r="K234" s="29" t="str">
        <f t="shared" si="3"/>
        <v>4 8001 1 1 1439429 06 26 17 0</v>
      </c>
      <c r="L234" s="30" t="s">
        <v>1468</v>
      </c>
      <c r="M234" s="30" t="s">
        <v>1469</v>
      </c>
      <c r="N234" s="30">
        <v>3286698580861320</v>
      </c>
      <c r="O234" s="30"/>
      <c r="P234" s="23" t="str">
        <f>MID(Tablo2[[#This Row],[SGK NO]],10,7)</f>
        <v>1439429</v>
      </c>
      <c r="Q234" s="29" t="s">
        <v>41</v>
      </c>
      <c r="R234" s="31">
        <v>44995.414114375133</v>
      </c>
      <c r="S234" s="31"/>
      <c r="T234" s="29">
        <v>5</v>
      </c>
      <c r="U234" s="31">
        <v>45841.737535555381</v>
      </c>
      <c r="V234" s="29" t="s">
        <v>335</v>
      </c>
      <c r="W234" s="29" t="str">
        <f>_xlfn.XLOOKUP(Tablo2[[#This Row],[MASKE UZMAN]],'[1]T.C. NO'!E:E,'[1]T.C. NO'!D:D)</f>
        <v>HÜSEYİN İLHAN</v>
      </c>
      <c r="X234" s="29" t="s">
        <v>336</v>
      </c>
      <c r="Y234" s="31">
        <v>45780.356547743082</v>
      </c>
      <c r="Z234" s="29" t="s">
        <v>126</v>
      </c>
      <c r="AA234" s="29" t="str">
        <f>_xlfn.XLOOKUP(Tablo2[[#This Row],[MASKE HEKİM]],'[1]T.C. NO'!E:E,'[1]T.C. NO'!D:D)</f>
        <v>SANCAR EMİNOĞLU</v>
      </c>
      <c r="AB234" s="32" t="s">
        <v>127</v>
      </c>
      <c r="AC234" s="32">
        <v>100</v>
      </c>
      <c r="AD234" s="32">
        <v>50</v>
      </c>
      <c r="AE234" s="33"/>
      <c r="AF234" s="45" t="s">
        <v>1470</v>
      </c>
      <c r="AG234" s="45" t="s">
        <v>420</v>
      </c>
      <c r="AH234" s="34" t="s">
        <v>519</v>
      </c>
    </row>
    <row r="235" spans="3:34" ht="15" customHeight="1" x14ac:dyDescent="0.25">
      <c r="C235" s="28" t="s">
        <v>30</v>
      </c>
      <c r="D235" s="29" t="s">
        <v>31</v>
      </c>
      <c r="E235" s="29" t="s">
        <v>525</v>
      </c>
      <c r="F235" s="29" t="s">
        <v>1471</v>
      </c>
      <c r="G235" s="29" t="s">
        <v>1472</v>
      </c>
      <c r="H235" s="29" t="s">
        <v>1473</v>
      </c>
      <c r="I235" s="13" t="s">
        <v>1474</v>
      </c>
      <c r="J235" s="13" t="s">
        <v>530</v>
      </c>
      <c r="K235" s="29" t="str">
        <f t="shared" si="3"/>
        <v>4 8121 1 1 1375061 06 21 57 0</v>
      </c>
      <c r="L235" s="30" t="s">
        <v>1475</v>
      </c>
      <c r="M235" s="30" t="s">
        <v>1476</v>
      </c>
      <c r="N235" s="30" t="s">
        <v>1477</v>
      </c>
      <c r="O235" s="30"/>
      <c r="P235" s="23" t="str">
        <f>MID(Tablo2[[#This Row],[SGK NO]],10,7)</f>
        <v>1375061</v>
      </c>
      <c r="Q235" s="29" t="s">
        <v>55</v>
      </c>
      <c r="R235" s="31">
        <v>44995.415073078591</v>
      </c>
      <c r="S235" s="31"/>
      <c r="T235" s="29">
        <v>1</v>
      </c>
      <c r="U235" s="31">
        <v>45709.6611669329</v>
      </c>
      <c r="V235" s="29" t="s">
        <v>515</v>
      </c>
      <c r="W235" s="29" t="str">
        <f>_xlfn.XLOOKUP(Tablo2[[#This Row],[MASKE UZMAN]],'[1]T.C. NO'!E:E,'[1]T.C. NO'!D:D)</f>
        <v>GİZEM ÖZAKEL ÇAVUŞOĞLU</v>
      </c>
      <c r="X235" s="29" t="s">
        <v>516</v>
      </c>
      <c r="Y235" s="31">
        <v>44995.415073703509</v>
      </c>
      <c r="Z235" s="29" t="s">
        <v>292</v>
      </c>
      <c r="AA235" s="29" t="str">
        <f>_xlfn.XLOOKUP(Tablo2[[#This Row],[MASKE HEKİM]],'[1]T.C. NO'!E:E,'[1]T.C. NO'!D:D)</f>
        <v>YEŞİM FENEMEN</v>
      </c>
      <c r="AB235" s="32" t="s">
        <v>362</v>
      </c>
      <c r="AC235" s="32">
        <v>10</v>
      </c>
      <c r="AD235" s="32">
        <v>5</v>
      </c>
      <c r="AE235" s="33"/>
      <c r="AF235" s="33" t="s">
        <v>1478</v>
      </c>
      <c r="AG235" s="33" t="s">
        <v>61</v>
      </c>
      <c r="AH235" s="34" t="s">
        <v>1086</v>
      </c>
    </row>
    <row r="236" spans="3:34" ht="15" customHeight="1" x14ac:dyDescent="0.25">
      <c r="C236" s="28" t="s">
        <v>30</v>
      </c>
      <c r="D236" s="29" t="s">
        <v>31</v>
      </c>
      <c r="E236" s="29" t="s">
        <v>525</v>
      </c>
      <c r="F236" s="29" t="s">
        <v>1479</v>
      </c>
      <c r="G236" s="29" t="s">
        <v>1480</v>
      </c>
      <c r="H236" s="29" t="s">
        <v>1481</v>
      </c>
      <c r="I236" s="13" t="s">
        <v>1482</v>
      </c>
      <c r="J236" s="13" t="s">
        <v>530</v>
      </c>
      <c r="K236" s="29" t="str">
        <f t="shared" si="3"/>
        <v>4 8121 2 2 1169517 06 07 56 0</v>
      </c>
      <c r="L236" s="30" t="s">
        <v>1483</v>
      </c>
      <c r="M236" s="30" t="s">
        <v>1484</v>
      </c>
      <c r="N236" s="30">
        <v>32822996</v>
      </c>
      <c r="O236" s="30"/>
      <c r="P236" s="23" t="str">
        <f>MID(Tablo2[[#This Row],[SGK NO]],10,7)</f>
        <v>1169517</v>
      </c>
      <c r="Q236" s="29" t="s">
        <v>55</v>
      </c>
      <c r="R236" s="31">
        <v>45296.581558912061</v>
      </c>
      <c r="S236" s="31"/>
      <c r="T236" s="29">
        <v>2</v>
      </c>
      <c r="U236" s="31">
        <v>45841.745899247471</v>
      </c>
      <c r="V236" s="35" t="s">
        <v>104</v>
      </c>
      <c r="W236" s="29" t="str">
        <f>_xlfn.XLOOKUP(Tablo2[[#This Row],[MASKE UZMAN]],'[1]T.C. NO'!E:E,'[1]T.C. NO'!D:D)</f>
        <v>ESİN ŞAHİN</v>
      </c>
      <c r="X236" s="29" t="s">
        <v>105</v>
      </c>
      <c r="Y236" s="31">
        <v>45698.57343819458</v>
      </c>
      <c r="Z236" s="29" t="s">
        <v>58</v>
      </c>
      <c r="AA236" s="29" t="str">
        <f>_xlfn.XLOOKUP(Tablo2[[#This Row],[MASKE HEKİM]],'[1]T.C. NO'!E:E,'[1]T.C. NO'!D:D)</f>
        <v>MİNE MUMCUOĞLU</v>
      </c>
      <c r="AB236" s="32" t="s">
        <v>59</v>
      </c>
      <c r="AC236" s="32">
        <v>20</v>
      </c>
      <c r="AD236" s="32">
        <v>10</v>
      </c>
      <c r="AE236" s="33"/>
      <c r="AF236" s="33" t="s">
        <v>1485</v>
      </c>
      <c r="AG236" s="33" t="s">
        <v>1207</v>
      </c>
      <c r="AH236" s="34" t="s">
        <v>737</v>
      </c>
    </row>
    <row r="237" spans="3:34" ht="15" customHeight="1" x14ac:dyDescent="0.25">
      <c r="C237" s="28" t="s">
        <v>30</v>
      </c>
      <c r="D237" s="29" t="s">
        <v>31</v>
      </c>
      <c r="E237" s="29" t="s">
        <v>525</v>
      </c>
      <c r="F237" s="29" t="s">
        <v>1479</v>
      </c>
      <c r="G237" s="29" t="s">
        <v>1486</v>
      </c>
      <c r="H237" s="29" t="s">
        <v>1487</v>
      </c>
      <c r="I237" s="13" t="s">
        <v>1488</v>
      </c>
      <c r="J237" s="13" t="s">
        <v>530</v>
      </c>
      <c r="K237" s="29" t="str">
        <f t="shared" si="3"/>
        <v>4 8121 2 2 1169517 06 07 56 0</v>
      </c>
      <c r="L237" s="30" t="s">
        <v>1483</v>
      </c>
      <c r="M237" s="30" t="s">
        <v>1484</v>
      </c>
      <c r="N237" s="30">
        <v>32822996</v>
      </c>
      <c r="O237" s="30"/>
      <c r="P237" s="23" t="str">
        <f>MID(Tablo2[[#This Row],[SGK NO]],10,7)</f>
        <v>1169517</v>
      </c>
      <c r="Q237" s="29" t="s">
        <v>55</v>
      </c>
      <c r="R237" s="31">
        <v>45296.581558912061</v>
      </c>
      <c r="S237" s="31"/>
      <c r="T237" s="29" t="s">
        <v>571</v>
      </c>
      <c r="U237" s="31">
        <v>45841.745899247471</v>
      </c>
      <c r="V237" s="29" t="s">
        <v>104</v>
      </c>
      <c r="W237" s="29" t="str">
        <f>_xlfn.XLOOKUP(Tablo2[[#This Row],[MASKE UZMAN]],'[1]T.C. NO'!E:E,'[1]T.C. NO'!D:D)</f>
        <v>ESİN ŞAHİN</v>
      </c>
      <c r="X237" s="29" t="s">
        <v>105</v>
      </c>
      <c r="Y237" s="31">
        <v>45698.57343819458</v>
      </c>
      <c r="Z237" s="29" t="s">
        <v>58</v>
      </c>
      <c r="AA237" s="29" t="str">
        <f>_xlfn.XLOOKUP(Tablo2[[#This Row],[MASKE HEKİM]],'[1]T.C. NO'!E:E,'[1]T.C. NO'!D:D)</f>
        <v>MİNE MUMCUOĞLU</v>
      </c>
      <c r="AB237" s="32" t="s">
        <v>59</v>
      </c>
      <c r="AC237" s="36" t="s">
        <v>571</v>
      </c>
      <c r="AD237" s="36" t="s">
        <v>571</v>
      </c>
      <c r="AE237" s="33"/>
      <c r="AF237" s="33" t="s">
        <v>1485</v>
      </c>
      <c r="AG237" s="33" t="s">
        <v>1207</v>
      </c>
      <c r="AH237" s="34" t="s">
        <v>737</v>
      </c>
    </row>
    <row r="238" spans="3:34" ht="15" customHeight="1" x14ac:dyDescent="0.25">
      <c r="C238" s="28" t="s">
        <v>303</v>
      </c>
      <c r="D238" s="29" t="s">
        <v>31</v>
      </c>
      <c r="E238" s="29" t="s">
        <v>507</v>
      </c>
      <c r="F238" s="29" t="s">
        <v>1489</v>
      </c>
      <c r="G238" s="29" t="s">
        <v>1490</v>
      </c>
      <c r="H238" s="29" t="s">
        <v>1491</v>
      </c>
      <c r="I238" s="13" t="s">
        <v>1492</v>
      </c>
      <c r="J238" s="13" t="s">
        <v>317</v>
      </c>
      <c r="K238" s="29" t="str">
        <f t="shared" si="3"/>
        <v>4 8001 1 1 1439167 06 02 46 0</v>
      </c>
      <c r="L238" s="30" t="s">
        <v>1493</v>
      </c>
      <c r="M238" s="30" t="s">
        <v>1494</v>
      </c>
      <c r="N238" s="30" t="s">
        <v>1495</v>
      </c>
      <c r="O238" s="30"/>
      <c r="P238" s="23" t="str">
        <f>MID(Tablo2[[#This Row],[SGK NO]],10,7)</f>
        <v>1439167</v>
      </c>
      <c r="Q238" s="29" t="s">
        <v>41</v>
      </c>
      <c r="R238" s="31">
        <v>44995.416216030251</v>
      </c>
      <c r="S238" s="31"/>
      <c r="T238" s="29">
        <v>4</v>
      </c>
      <c r="U238" s="31">
        <v>45841.728287083562</v>
      </c>
      <c r="V238" s="31" t="s">
        <v>557</v>
      </c>
      <c r="W238" s="29" t="str">
        <f>_xlfn.XLOOKUP(Tablo2[[#This Row],[MASKE UZMAN]],'[1]T.C. NO'!E:E,'[1]T.C. NO'!D:D)</f>
        <v>MEHMET ALİ ULUER</v>
      </c>
      <c r="X238" s="29" t="s">
        <v>558</v>
      </c>
      <c r="Y238" s="31">
        <v>45737.573924467433</v>
      </c>
      <c r="Z238" s="29" t="s">
        <v>292</v>
      </c>
      <c r="AA238" s="29" t="str">
        <f>_xlfn.XLOOKUP(Tablo2[[#This Row],[MASKE HEKİM]],'[1]T.C. NO'!E:E,'[1]T.C. NO'!D:D)</f>
        <v>YEŞİM FENEMEN</v>
      </c>
      <c r="AB238" s="32" t="s">
        <v>362</v>
      </c>
      <c r="AC238" s="32">
        <v>80</v>
      </c>
      <c r="AD238" s="32">
        <v>40</v>
      </c>
      <c r="AE238" s="33"/>
      <c r="AF238" s="45" t="s">
        <v>1496</v>
      </c>
      <c r="AG238" s="45" t="s">
        <v>1154</v>
      </c>
      <c r="AH238" s="34" t="s">
        <v>519</v>
      </c>
    </row>
    <row r="239" spans="3:34" ht="15" customHeight="1" x14ac:dyDescent="0.25">
      <c r="C239" s="28" t="s">
        <v>30</v>
      </c>
      <c r="D239" s="29" t="s">
        <v>31</v>
      </c>
      <c r="E239" s="29" t="s">
        <v>525</v>
      </c>
      <c r="F239" s="29" t="s">
        <v>1497</v>
      </c>
      <c r="G239" s="29" t="s">
        <v>1472</v>
      </c>
      <c r="H239" s="29" t="s">
        <v>1498</v>
      </c>
      <c r="I239" s="13" t="s">
        <v>1499</v>
      </c>
      <c r="J239" s="13" t="s">
        <v>530</v>
      </c>
      <c r="K239" s="29" t="str">
        <f t="shared" si="3"/>
        <v>4 8121 1 1 1375059 06 21 55 0</v>
      </c>
      <c r="L239" s="30" t="s">
        <v>1500</v>
      </c>
      <c r="M239" s="30" t="s">
        <v>1501</v>
      </c>
      <c r="N239" s="30" t="s">
        <v>1502</v>
      </c>
      <c r="O239" s="30"/>
      <c r="P239" s="23" t="str">
        <f>MID(Tablo2[[#This Row],[SGK NO]],10,7)</f>
        <v>1375059</v>
      </c>
      <c r="Q239" s="29" t="s">
        <v>55</v>
      </c>
      <c r="R239" s="31">
        <v>44995.416769722011</v>
      </c>
      <c r="S239" s="31"/>
      <c r="T239" s="29">
        <v>7</v>
      </c>
      <c r="U239" s="31">
        <v>45709.661606689915</v>
      </c>
      <c r="V239" s="29" t="s">
        <v>515</v>
      </c>
      <c r="W239" s="29" t="str">
        <f>_xlfn.XLOOKUP(Tablo2[[#This Row],[MASKE UZMAN]],'[1]T.C. NO'!E:E,'[1]T.C. NO'!D:D)</f>
        <v>GİZEM ÖZAKEL ÇAVUŞOĞLU</v>
      </c>
      <c r="X239" s="29" t="s">
        <v>516</v>
      </c>
      <c r="Y239" s="31">
        <v>44995.416770219803</v>
      </c>
      <c r="Z239" s="29" t="s">
        <v>292</v>
      </c>
      <c r="AA239" s="29" t="str">
        <f>_xlfn.XLOOKUP(Tablo2[[#This Row],[MASKE HEKİM]],'[1]T.C. NO'!E:E,'[1]T.C. NO'!D:D)</f>
        <v>YEŞİM FENEMEN</v>
      </c>
      <c r="AB239" s="32" t="s">
        <v>362</v>
      </c>
      <c r="AC239" s="32">
        <v>70</v>
      </c>
      <c r="AD239" s="32">
        <v>35</v>
      </c>
      <c r="AE239" s="33"/>
      <c r="AF239" s="33" t="s">
        <v>1503</v>
      </c>
      <c r="AG239" s="33" t="s">
        <v>61</v>
      </c>
      <c r="AH239" s="34" t="s">
        <v>1086</v>
      </c>
    </row>
    <row r="240" spans="3:34" ht="15" customHeight="1" x14ac:dyDescent="0.25">
      <c r="C240" s="28" t="s">
        <v>303</v>
      </c>
      <c r="D240" s="29" t="s">
        <v>31</v>
      </c>
      <c r="E240" s="29" t="s">
        <v>507</v>
      </c>
      <c r="F240" s="29" t="s">
        <v>1504</v>
      </c>
      <c r="G240" s="29" t="s">
        <v>1505</v>
      </c>
      <c r="H240" s="29" t="s">
        <v>1506</v>
      </c>
      <c r="I240" s="13" t="s">
        <v>1507</v>
      </c>
      <c r="J240" s="13" t="s">
        <v>317</v>
      </c>
      <c r="K240" s="29" t="str">
        <f t="shared" si="3"/>
        <v>4 8001 2 2 1358762 06 07 54 0</v>
      </c>
      <c r="L240" s="30" t="s">
        <v>1508</v>
      </c>
      <c r="M240" s="30" t="s">
        <v>1509</v>
      </c>
      <c r="N240" s="30" t="s">
        <v>1510</v>
      </c>
      <c r="O240" s="30"/>
      <c r="P240" s="23" t="str">
        <f>MID(Tablo2[[#This Row],[SGK NO]],10,7)</f>
        <v>1358762</v>
      </c>
      <c r="Q240" s="29" t="s">
        <v>41</v>
      </c>
      <c r="R240" s="31">
        <v>44995.429075266235</v>
      </c>
      <c r="S240" s="31"/>
      <c r="T240" s="29">
        <v>5</v>
      </c>
      <c r="U240" s="31">
        <v>45841.726939756889</v>
      </c>
      <c r="V240" s="31" t="s">
        <v>557</v>
      </c>
      <c r="W240" s="29" t="str">
        <f>_xlfn.XLOOKUP(Tablo2[[#This Row],[MASKE UZMAN]],'[1]T.C. NO'!E:E,'[1]T.C. NO'!D:D)</f>
        <v>MEHMET ALİ ULUER</v>
      </c>
      <c r="X240" s="29" t="s">
        <v>558</v>
      </c>
      <c r="Y240" s="31">
        <v>45737.572450173553</v>
      </c>
      <c r="Z240" s="29" t="s">
        <v>292</v>
      </c>
      <c r="AA240" s="29" t="str">
        <f>_xlfn.XLOOKUP(Tablo2[[#This Row],[MASKE HEKİM]],'[1]T.C. NO'!E:E,'[1]T.C. NO'!D:D)</f>
        <v>YEŞİM FENEMEN</v>
      </c>
      <c r="AB240" s="32" t="s">
        <v>362</v>
      </c>
      <c r="AC240" s="32">
        <v>100</v>
      </c>
      <c r="AD240" s="32">
        <v>50</v>
      </c>
      <c r="AE240" s="33"/>
      <c r="AF240" s="33" t="s">
        <v>1511</v>
      </c>
      <c r="AG240" s="45" t="s">
        <v>559</v>
      </c>
      <c r="AH240" s="34" t="s">
        <v>519</v>
      </c>
    </row>
    <row r="241" spans="3:34" ht="15" customHeight="1" x14ac:dyDescent="0.25">
      <c r="C241" s="28" t="s">
        <v>303</v>
      </c>
      <c r="D241" s="29" t="s">
        <v>31</v>
      </c>
      <c r="E241" s="29" t="s">
        <v>904</v>
      </c>
      <c r="F241" s="29" t="s">
        <v>1512</v>
      </c>
      <c r="G241" s="29" t="s">
        <v>1513</v>
      </c>
      <c r="H241" s="29" t="s">
        <v>1514</v>
      </c>
      <c r="I241" s="13" t="s">
        <v>1515</v>
      </c>
      <c r="J241" s="13" t="s">
        <v>909</v>
      </c>
      <c r="K241" s="29" t="str">
        <f t="shared" si="3"/>
        <v>4 5622 1 1 1289495 06 26 45 0</v>
      </c>
      <c r="L241" s="30" t="s">
        <v>1516</v>
      </c>
      <c r="M241" s="30" t="s">
        <v>1517</v>
      </c>
      <c r="N241" s="30" t="s">
        <v>1518</v>
      </c>
      <c r="O241" s="30"/>
      <c r="P241" s="23" t="str">
        <f>MID(Tablo2[[#This Row],[SGK NO]],10,7)</f>
        <v>1289495</v>
      </c>
      <c r="Q241" s="29" t="s">
        <v>55</v>
      </c>
      <c r="R241" s="31">
        <v>44999.724707731511</v>
      </c>
      <c r="S241" s="31"/>
      <c r="T241" s="29">
        <v>7</v>
      </c>
      <c r="U241" s="31">
        <v>45757.693612152711</v>
      </c>
      <c r="V241" s="29" t="s">
        <v>335</v>
      </c>
      <c r="W241" s="29" t="str">
        <f>_xlfn.XLOOKUP(Tablo2[[#This Row],[MASKE UZMAN]],'[1]T.C. NO'!E:E,'[1]T.C. NO'!D:D)</f>
        <v>HÜSEYİN İLHAN</v>
      </c>
      <c r="X241" s="29" t="s">
        <v>336</v>
      </c>
      <c r="Y241" s="31">
        <v>45842.673234235961</v>
      </c>
      <c r="Z241" s="29" t="s">
        <v>126</v>
      </c>
      <c r="AA241" s="29" t="str">
        <f>_xlfn.XLOOKUP(Tablo2[[#This Row],[MASKE HEKİM]],'[1]T.C. NO'!E:E,'[1]T.C. NO'!D:D)</f>
        <v>SANCAR EMİNOĞLU</v>
      </c>
      <c r="AB241" s="32" t="s">
        <v>127</v>
      </c>
      <c r="AC241" s="32">
        <v>70</v>
      </c>
      <c r="AD241" s="32">
        <v>35</v>
      </c>
      <c r="AE241" s="33"/>
      <c r="AF241" s="33" t="s">
        <v>1519</v>
      </c>
      <c r="AG241" s="33" t="s">
        <v>420</v>
      </c>
      <c r="AH241" s="34" t="s">
        <v>1520</v>
      </c>
    </row>
    <row r="242" spans="3:34" ht="15" customHeight="1" x14ac:dyDescent="0.25">
      <c r="C242" s="28" t="s">
        <v>303</v>
      </c>
      <c r="D242" s="29" t="s">
        <v>31</v>
      </c>
      <c r="E242" s="29" t="s">
        <v>904</v>
      </c>
      <c r="F242" s="29" t="s">
        <v>1521</v>
      </c>
      <c r="G242" s="29" t="s">
        <v>1522</v>
      </c>
      <c r="H242" s="48" t="s">
        <v>1523</v>
      </c>
      <c r="I242" s="13" t="s">
        <v>1524</v>
      </c>
      <c r="J242" s="13" t="s">
        <v>909</v>
      </c>
      <c r="K242" s="29" t="str">
        <f t="shared" si="3"/>
        <v>4 5622 2 2 1250857 06 07 13 0</v>
      </c>
      <c r="L242" s="30" t="s">
        <v>1525</v>
      </c>
      <c r="M242" s="30"/>
      <c r="N242" s="30"/>
      <c r="O242" s="30"/>
      <c r="P242" s="23" t="str">
        <f>MID(Tablo2[[#This Row],[SGK NO]],10,7)</f>
        <v>1250857</v>
      </c>
      <c r="Q242" s="29" t="s">
        <v>55</v>
      </c>
      <c r="R242" s="31">
        <v>44999.725254629629</v>
      </c>
      <c r="S242" s="31"/>
      <c r="T242" s="29">
        <v>14</v>
      </c>
      <c r="U242" s="31">
        <v>45842.357039976865</v>
      </c>
      <c r="V242" s="29" t="s">
        <v>56</v>
      </c>
      <c r="W242" s="29" t="str">
        <f>_xlfn.XLOOKUP(Tablo2[[#This Row],[MASKE UZMAN]],'[1]T.C. NO'!E:E,'[1]T.C. NO'!D:D)</f>
        <v>FATİH AKTAN</v>
      </c>
      <c r="X242" s="29" t="s">
        <v>57</v>
      </c>
      <c r="Y242" s="31">
        <v>44999.72517229151</v>
      </c>
      <c r="Z242" s="29" t="s">
        <v>106</v>
      </c>
      <c r="AA242" s="29" t="str">
        <f>_xlfn.XLOOKUP(Tablo2[[#This Row],[MASKE HEKİM]],'[1]T.C. NO'!E:E,'[1]T.C. NO'!D:D)</f>
        <v>AYSU KUTLU</v>
      </c>
      <c r="AB242" s="32" t="s">
        <v>107</v>
      </c>
      <c r="AC242" s="32">
        <v>160</v>
      </c>
      <c r="AD242" s="32">
        <v>95</v>
      </c>
      <c r="AE242" s="33"/>
      <c r="AF242" s="45" t="s">
        <v>1526</v>
      </c>
      <c r="AG242" s="45" t="s">
        <v>47</v>
      </c>
      <c r="AH242" s="34" t="s">
        <v>1527</v>
      </c>
    </row>
    <row r="243" spans="3:34" ht="15" customHeight="1" x14ac:dyDescent="0.25">
      <c r="C243" s="28" t="s">
        <v>30</v>
      </c>
      <c r="D243" s="29" t="s">
        <v>31</v>
      </c>
      <c r="E243" s="29" t="s">
        <v>525</v>
      </c>
      <c r="F243" s="29" t="s">
        <v>1528</v>
      </c>
      <c r="G243" s="29" t="s">
        <v>1529</v>
      </c>
      <c r="H243" s="29" t="s">
        <v>1530</v>
      </c>
      <c r="I243" s="13" t="s">
        <v>1531</v>
      </c>
      <c r="J243" s="13" t="s">
        <v>530</v>
      </c>
      <c r="K243" s="29" t="str">
        <f t="shared" si="3"/>
        <v>4 8121 2 2 1243828 06 07 65 0</v>
      </c>
      <c r="L243" s="30" t="s">
        <v>1532</v>
      </c>
      <c r="M243" s="30"/>
      <c r="N243" s="30"/>
      <c r="O243" s="30"/>
      <c r="P243" s="23" t="str">
        <f>MID(Tablo2[[#This Row],[SGK NO]],10,7)</f>
        <v>1243828</v>
      </c>
      <c r="Q243" s="29" t="s">
        <v>55</v>
      </c>
      <c r="R243" s="31">
        <v>44999.725306284614</v>
      </c>
      <c r="S243" s="31"/>
      <c r="T243" s="29">
        <v>5</v>
      </c>
      <c r="U243" s="31">
        <v>45841.745603958145</v>
      </c>
      <c r="V243" s="29" t="s">
        <v>207</v>
      </c>
      <c r="W243" s="29" t="str">
        <f>_xlfn.XLOOKUP(Tablo2[[#This Row],[MASKE UZMAN]],'[1]T.C. NO'!E:E,'[1]T.C. NO'!D:D)</f>
        <v>DEMET GÜL ÇİÇEK</v>
      </c>
      <c r="X243" s="29" t="s">
        <v>208</v>
      </c>
      <c r="Y243" s="31">
        <v>45874.623419432901</v>
      </c>
      <c r="Z243" s="29" t="s">
        <v>310</v>
      </c>
      <c r="AA243" s="29" t="str">
        <f>_xlfn.XLOOKUP(Tablo2[[#This Row],[MASKE HEKİM]],'[1]T.C. NO'!E:E,'[1]T.C. NO'!D:D)</f>
        <v>ELİF İSMET ÇARLI</v>
      </c>
      <c r="AB243" s="32" t="s">
        <v>311</v>
      </c>
      <c r="AC243" s="32">
        <v>50</v>
      </c>
      <c r="AD243" s="32">
        <v>25</v>
      </c>
      <c r="AE243" s="33"/>
      <c r="AF243" s="45" t="s">
        <v>1463</v>
      </c>
      <c r="AG243" s="45" t="s">
        <v>47</v>
      </c>
      <c r="AH243" s="34" t="s">
        <v>535</v>
      </c>
    </row>
    <row r="244" spans="3:34" ht="15" customHeight="1" x14ac:dyDescent="0.25">
      <c r="C244" s="28" t="s">
        <v>303</v>
      </c>
      <c r="D244" s="29" t="s">
        <v>31</v>
      </c>
      <c r="E244" s="29" t="s">
        <v>904</v>
      </c>
      <c r="F244" s="29" t="s">
        <v>1533</v>
      </c>
      <c r="G244" s="29" t="s">
        <v>1534</v>
      </c>
      <c r="H244" s="29" t="s">
        <v>1535</v>
      </c>
      <c r="I244" s="13" t="s">
        <v>1536</v>
      </c>
      <c r="J244" s="13" t="s">
        <v>909</v>
      </c>
      <c r="K244" s="29" t="str">
        <f t="shared" si="3"/>
        <v>4 5622 2 2 1250862 06 07 18 0</v>
      </c>
      <c r="L244" s="30" t="s">
        <v>1537</v>
      </c>
      <c r="M244" s="30" t="s">
        <v>1538</v>
      </c>
      <c r="N244" s="30" t="s">
        <v>1539</v>
      </c>
      <c r="O244" s="30"/>
      <c r="P244" s="23" t="str">
        <f>MID(Tablo2[[#This Row],[SGK NO]],10,7)</f>
        <v>1250862</v>
      </c>
      <c r="Q244" s="29" t="s">
        <v>55</v>
      </c>
      <c r="R244" s="31">
        <v>44999.725649618078</v>
      </c>
      <c r="S244" s="31"/>
      <c r="T244" s="29">
        <v>2</v>
      </c>
      <c r="U244" s="31">
        <v>45842.356349675916</v>
      </c>
      <c r="V244" s="29" t="s">
        <v>56</v>
      </c>
      <c r="W244" s="29" t="str">
        <f>_xlfn.XLOOKUP(Tablo2[[#This Row],[MASKE UZMAN]],'[1]T.C. NO'!E:E,'[1]T.C. NO'!D:D)</f>
        <v>FATİH AKTAN</v>
      </c>
      <c r="X244" s="29" t="s">
        <v>57</v>
      </c>
      <c r="Y244" s="31">
        <v>44999.725650104228</v>
      </c>
      <c r="Z244" s="29" t="s">
        <v>106</v>
      </c>
      <c r="AA244" s="29" t="str">
        <f>_xlfn.XLOOKUP(Tablo2[[#This Row],[MASKE HEKİM]],'[1]T.C. NO'!E:E,'[1]T.C. NO'!D:D)</f>
        <v>AYSU KUTLU</v>
      </c>
      <c r="AB244" s="32" t="s">
        <v>107</v>
      </c>
      <c r="AC244" s="32">
        <v>20</v>
      </c>
      <c r="AD244" s="32">
        <v>15</v>
      </c>
      <c r="AE244" s="33"/>
      <c r="AF244" s="33" t="s">
        <v>1540</v>
      </c>
      <c r="AG244" s="33" t="s">
        <v>47</v>
      </c>
      <c r="AH244" s="34" t="s">
        <v>1527</v>
      </c>
    </row>
    <row r="245" spans="3:34" ht="15" customHeight="1" x14ac:dyDescent="0.25">
      <c r="C245" s="28" t="s">
        <v>303</v>
      </c>
      <c r="D245" s="29" t="s">
        <v>31</v>
      </c>
      <c r="E245" s="29" t="s">
        <v>904</v>
      </c>
      <c r="F245" s="44" t="s">
        <v>1541</v>
      </c>
      <c r="G245" s="29" t="s">
        <v>1542</v>
      </c>
      <c r="H245" s="29" t="s">
        <v>1543</v>
      </c>
      <c r="I245" s="13" t="s">
        <v>1544</v>
      </c>
      <c r="J245" s="13" t="s">
        <v>909</v>
      </c>
      <c r="K245" s="29" t="str">
        <f t="shared" si="3"/>
        <v>4 5622 1 1 1345887 06 23 80 0</v>
      </c>
      <c r="L245" s="30" t="s">
        <v>1545</v>
      </c>
      <c r="M245" s="30">
        <v>399748743522637</v>
      </c>
      <c r="N245" s="30" t="s">
        <v>1546</v>
      </c>
      <c r="O245" s="30"/>
      <c r="P245" s="23" t="str">
        <f>MID(Tablo2[[#This Row],[SGK NO]],10,7)</f>
        <v>1345887</v>
      </c>
      <c r="Q245" s="29" t="s">
        <v>55</v>
      </c>
      <c r="R245" s="31">
        <v>44999.726460000034</v>
      </c>
      <c r="S245" s="31"/>
      <c r="T245" s="29">
        <v>21</v>
      </c>
      <c r="U245" s="31">
        <v>45723.414257210679</v>
      </c>
      <c r="V245" s="29" t="s">
        <v>360</v>
      </c>
      <c r="W245" s="29" t="str">
        <f>_xlfn.XLOOKUP(Tablo2[[#This Row],[MASKE UZMAN]],'[1]T.C. NO'!E:E,'[1]T.C. NO'!D:D)</f>
        <v>İBRAHİM BİÇER</v>
      </c>
      <c r="X245" s="29" t="s">
        <v>361</v>
      </c>
      <c r="Y245" s="31">
        <v>45856.59169510426</v>
      </c>
      <c r="Z245" s="29" t="s">
        <v>310</v>
      </c>
      <c r="AA245" s="29" t="str">
        <f>_xlfn.XLOOKUP(Tablo2[[#This Row],[MASKE HEKİM]],'[1]T.C. NO'!E:E,'[1]T.C. NO'!D:D)</f>
        <v>ELİF İSMET ÇARLI</v>
      </c>
      <c r="AB245" s="32" t="s">
        <v>311</v>
      </c>
      <c r="AC245" s="32">
        <v>250</v>
      </c>
      <c r="AD245" s="32">
        <v>110</v>
      </c>
      <c r="AE245" s="33"/>
      <c r="AF245" s="33" t="s">
        <v>1547</v>
      </c>
      <c r="AG245" s="33" t="s">
        <v>371</v>
      </c>
      <c r="AH245" s="34" t="s">
        <v>1527</v>
      </c>
    </row>
    <row r="246" spans="3:34" ht="15" customHeight="1" x14ac:dyDescent="0.25">
      <c r="C246" s="28" t="s">
        <v>303</v>
      </c>
      <c r="D246" s="29" t="s">
        <v>31</v>
      </c>
      <c r="E246" s="29" t="s">
        <v>904</v>
      </c>
      <c r="F246" s="29" t="s">
        <v>1548</v>
      </c>
      <c r="G246" s="29" t="s">
        <v>1549</v>
      </c>
      <c r="H246" s="29" t="s">
        <v>1550</v>
      </c>
      <c r="I246" s="13" t="s">
        <v>1551</v>
      </c>
      <c r="J246" s="13" t="s">
        <v>909</v>
      </c>
      <c r="K246" s="29" t="str">
        <f t="shared" si="3"/>
        <v>4 5622 1 1 1401930 06 25 57 0</v>
      </c>
      <c r="L246" s="30" t="s">
        <v>1552</v>
      </c>
      <c r="M246" s="30" t="s">
        <v>1553</v>
      </c>
      <c r="N246" s="30" t="s">
        <v>1554</v>
      </c>
      <c r="O246" s="30"/>
      <c r="P246" s="23" t="str">
        <f>MID(Tablo2[[#This Row],[SGK NO]],10,7)</f>
        <v>1401930</v>
      </c>
      <c r="Q246" s="29" t="s">
        <v>55</v>
      </c>
      <c r="R246" s="31">
        <v>44999.7268917826</v>
      </c>
      <c r="S246" s="31"/>
      <c r="T246" s="29">
        <v>1</v>
      </c>
      <c r="U246" s="31">
        <v>45757.693213784602</v>
      </c>
      <c r="V246" s="29" t="s">
        <v>335</v>
      </c>
      <c r="W246" s="29" t="str">
        <f>_xlfn.XLOOKUP(Tablo2[[#This Row],[MASKE UZMAN]],'[1]T.C. NO'!E:E,'[1]T.C. NO'!D:D)</f>
        <v>HÜSEYİN İLHAN</v>
      </c>
      <c r="X246" s="29" t="s">
        <v>336</v>
      </c>
      <c r="Y246" s="31">
        <v>45781.316549178213</v>
      </c>
      <c r="Z246" s="29" t="s">
        <v>126</v>
      </c>
      <c r="AA246" s="29" t="str">
        <f>_xlfn.XLOOKUP(Tablo2[[#This Row],[MASKE HEKİM]],'[1]T.C. NO'!E:E,'[1]T.C. NO'!D:D)</f>
        <v>SANCAR EMİNOĞLU</v>
      </c>
      <c r="AB246" s="32" t="s">
        <v>127</v>
      </c>
      <c r="AC246" s="32">
        <v>10</v>
      </c>
      <c r="AD246" s="32">
        <v>5</v>
      </c>
      <c r="AE246" s="33"/>
      <c r="AF246" s="33" t="s">
        <v>1555</v>
      </c>
      <c r="AG246" s="33" t="s">
        <v>420</v>
      </c>
      <c r="AH246" s="34" t="s">
        <v>1520</v>
      </c>
    </row>
    <row r="247" spans="3:34" ht="15" customHeight="1" x14ac:dyDescent="0.25">
      <c r="C247" s="28" t="s">
        <v>303</v>
      </c>
      <c r="D247" s="29" t="s">
        <v>31</v>
      </c>
      <c r="E247" s="29" t="s">
        <v>507</v>
      </c>
      <c r="F247" s="29" t="s">
        <v>1556</v>
      </c>
      <c r="G247" s="29" t="s">
        <v>1557</v>
      </c>
      <c r="H247" s="29" t="s">
        <v>1558</v>
      </c>
      <c r="I247" s="13" t="s">
        <v>1559</v>
      </c>
      <c r="J247" s="13" t="s">
        <v>317</v>
      </c>
      <c r="K247" s="29" t="str">
        <f t="shared" si="3"/>
        <v>4 8001 2 2 1274446 06 07 31 0</v>
      </c>
      <c r="L247" s="30" t="s">
        <v>1560</v>
      </c>
      <c r="M247" s="30" t="s">
        <v>1561</v>
      </c>
      <c r="N247" s="30" t="s">
        <v>1562</v>
      </c>
      <c r="O247" s="30"/>
      <c r="P247" s="23" t="str">
        <f>MID(Tablo2[[#This Row],[SGK NO]],10,7)</f>
        <v>1274446</v>
      </c>
      <c r="Q247" s="29" t="s">
        <v>41</v>
      </c>
      <c r="R247" s="31">
        <v>45002.692293437663</v>
      </c>
      <c r="S247" s="31"/>
      <c r="T247" s="29">
        <v>23</v>
      </c>
      <c r="U247" s="31">
        <v>45848.678447639104</v>
      </c>
      <c r="V247" s="29" t="s">
        <v>96</v>
      </c>
      <c r="W247" s="29" t="str">
        <f>_xlfn.XLOOKUP(Tablo2[[#This Row],[MASKE UZMAN]],'[1]T.C. NO'!E:E,'[1]T.C. NO'!D:D)</f>
        <v>SEDA ERDOĞAN</v>
      </c>
      <c r="X247" s="29" t="s">
        <v>97</v>
      </c>
      <c r="Y247" s="31">
        <v>45698.561894768383</v>
      </c>
      <c r="Z247" s="29" t="s">
        <v>58</v>
      </c>
      <c r="AA247" s="29" t="str">
        <f>_xlfn.XLOOKUP(Tablo2[[#This Row],[MASKE HEKİM]],'[1]T.C. NO'!E:E,'[1]T.C. NO'!D:D)</f>
        <v>MİNE MUMCUOĞLU</v>
      </c>
      <c r="AB247" s="32" t="s">
        <v>59</v>
      </c>
      <c r="AC247" s="32">
        <v>500</v>
      </c>
      <c r="AD247" s="32">
        <v>240</v>
      </c>
      <c r="AE247" s="33"/>
      <c r="AF247" s="33" t="s">
        <v>1563</v>
      </c>
      <c r="AG247" s="33" t="s">
        <v>380</v>
      </c>
      <c r="AH247" s="34" t="s">
        <v>519</v>
      </c>
    </row>
    <row r="248" spans="3:34" ht="15" customHeight="1" x14ac:dyDescent="0.25">
      <c r="C248" s="28" t="s">
        <v>30</v>
      </c>
      <c r="D248" s="29" t="s">
        <v>31</v>
      </c>
      <c r="E248" s="29" t="s">
        <v>525</v>
      </c>
      <c r="F248" s="29" t="s">
        <v>1564</v>
      </c>
      <c r="G248" s="29" t="s">
        <v>1333</v>
      </c>
      <c r="H248" s="29" t="s">
        <v>1565</v>
      </c>
      <c r="I248" s="13" t="s">
        <v>1566</v>
      </c>
      <c r="J248" s="13" t="s">
        <v>530</v>
      </c>
      <c r="K248" s="29" t="str">
        <f t="shared" si="3"/>
        <v>4 8121 2 2 1172581 06 07 16 0</v>
      </c>
      <c r="L248" s="30" t="s">
        <v>1567</v>
      </c>
      <c r="M248" s="30" t="s">
        <v>1568</v>
      </c>
      <c r="N248" s="30" t="s">
        <v>1569</v>
      </c>
      <c r="O248" s="30"/>
      <c r="P248" s="23" t="str">
        <f>MID(Tablo2[[#This Row],[SGK NO]],10,7)</f>
        <v>1172581</v>
      </c>
      <c r="Q248" s="29" t="s">
        <v>55</v>
      </c>
      <c r="R248" s="31">
        <v>45051.430417349562</v>
      </c>
      <c r="S248" s="31"/>
      <c r="T248" s="29">
        <v>38</v>
      </c>
      <c r="U248" s="31">
        <v>45784.486559409648</v>
      </c>
      <c r="V248" s="29" t="s">
        <v>853</v>
      </c>
      <c r="W248" s="29" t="str">
        <f>_xlfn.XLOOKUP(Tablo2[[#This Row],[MASKE UZMAN]],'[1]T.C. NO'!E:E,'[1]T.C. NO'!D:D)</f>
        <v>HANDE AGÖR ASİL</v>
      </c>
      <c r="X248" s="29" t="s">
        <v>854</v>
      </c>
      <c r="Y248" s="31">
        <v>45242.952650289517</v>
      </c>
      <c r="Z248" s="29" t="s">
        <v>292</v>
      </c>
      <c r="AA248" s="29" t="str">
        <f>_xlfn.XLOOKUP(Tablo2[[#This Row],[MASKE HEKİM]],'[1]T.C. NO'!E:E,'[1]T.C. NO'!D:D)</f>
        <v>YEŞİM FENEMEN</v>
      </c>
      <c r="AB248" s="32" t="s">
        <v>362</v>
      </c>
      <c r="AC248" s="32">
        <v>380</v>
      </c>
      <c r="AD248" s="32">
        <v>185</v>
      </c>
      <c r="AE248" s="33"/>
      <c r="AF248" s="33" t="s">
        <v>1570</v>
      </c>
      <c r="AG248" s="33" t="s">
        <v>494</v>
      </c>
      <c r="AH248" s="34" t="s">
        <v>1571</v>
      </c>
    </row>
    <row r="249" spans="3:34" ht="15" customHeight="1" x14ac:dyDescent="0.25">
      <c r="C249" s="28" t="s">
        <v>30</v>
      </c>
      <c r="D249" s="29" t="s">
        <v>31</v>
      </c>
      <c r="E249" s="29" t="s">
        <v>525</v>
      </c>
      <c r="F249" s="29" t="s">
        <v>1564</v>
      </c>
      <c r="G249" s="29" t="s">
        <v>1572</v>
      </c>
      <c r="H249" s="29" t="s">
        <v>1573</v>
      </c>
      <c r="I249" s="13" t="s">
        <v>1574</v>
      </c>
      <c r="J249" s="13" t="s">
        <v>530</v>
      </c>
      <c r="K249" s="29" t="str">
        <f t="shared" si="3"/>
        <v>4 8121 2 2 1172581 06 07 16 0</v>
      </c>
      <c r="L249" s="30" t="s">
        <v>1567</v>
      </c>
      <c r="M249" s="30" t="s">
        <v>1568</v>
      </c>
      <c r="N249" s="30" t="s">
        <v>1569</v>
      </c>
      <c r="O249" s="30"/>
      <c r="P249" s="23" t="str">
        <f>MID(Tablo2[[#This Row],[SGK NO]],10,7)</f>
        <v>1172581</v>
      </c>
      <c r="Q249" s="29" t="s">
        <v>55</v>
      </c>
      <c r="R249" s="31">
        <v>45051.430417349562</v>
      </c>
      <c r="S249" s="31"/>
      <c r="T249" s="29" t="s">
        <v>571</v>
      </c>
      <c r="U249" s="31">
        <v>45784.486559409648</v>
      </c>
      <c r="V249" s="29" t="s">
        <v>853</v>
      </c>
      <c r="W249" s="29" t="str">
        <f>_xlfn.XLOOKUP(Tablo2[[#This Row],[MASKE UZMAN]],'[1]T.C. NO'!E:E,'[1]T.C. NO'!D:D)</f>
        <v>HANDE AGÖR ASİL</v>
      </c>
      <c r="X249" s="29" t="s">
        <v>854</v>
      </c>
      <c r="Y249" s="31">
        <v>45242.952650289517</v>
      </c>
      <c r="Z249" s="29" t="s">
        <v>292</v>
      </c>
      <c r="AA249" s="29" t="str">
        <f>_xlfn.XLOOKUP(Tablo2[[#This Row],[MASKE HEKİM]],'[1]T.C. NO'!E:E,'[1]T.C. NO'!D:D)</f>
        <v>YEŞİM FENEMEN</v>
      </c>
      <c r="AB249" s="32" t="s">
        <v>362</v>
      </c>
      <c r="AC249" s="36" t="s">
        <v>571</v>
      </c>
      <c r="AD249" s="36" t="s">
        <v>571</v>
      </c>
      <c r="AE249" s="33"/>
      <c r="AF249" s="33" t="s">
        <v>1570</v>
      </c>
      <c r="AG249" s="33" t="s">
        <v>494</v>
      </c>
      <c r="AH249" s="34" t="s">
        <v>1571</v>
      </c>
    </row>
    <row r="250" spans="3:34" ht="15" customHeight="1" x14ac:dyDescent="0.25">
      <c r="C250" s="28" t="s">
        <v>30</v>
      </c>
      <c r="D250" s="29" t="s">
        <v>31</v>
      </c>
      <c r="E250" s="29" t="s">
        <v>525</v>
      </c>
      <c r="F250" s="29" t="s">
        <v>1564</v>
      </c>
      <c r="G250" s="29" t="s">
        <v>1575</v>
      </c>
      <c r="H250" s="29" t="s">
        <v>1576</v>
      </c>
      <c r="I250" s="13" t="s">
        <v>1577</v>
      </c>
      <c r="J250" s="13" t="s">
        <v>530</v>
      </c>
      <c r="K250" s="29" t="str">
        <f t="shared" si="3"/>
        <v>4 8121 2 2 1172581 06 07 16 0</v>
      </c>
      <c r="L250" s="30" t="s">
        <v>1567</v>
      </c>
      <c r="M250" s="30" t="s">
        <v>1568</v>
      </c>
      <c r="N250" s="30" t="s">
        <v>1569</v>
      </c>
      <c r="O250" s="30"/>
      <c r="P250" s="23" t="str">
        <f>MID(Tablo2[[#This Row],[SGK NO]],10,7)</f>
        <v>1172581</v>
      </c>
      <c r="Q250" s="29" t="s">
        <v>55</v>
      </c>
      <c r="R250" s="31">
        <v>45051.430417349562</v>
      </c>
      <c r="S250" s="31"/>
      <c r="T250" s="29" t="s">
        <v>571</v>
      </c>
      <c r="U250" s="31">
        <v>45784.486559409648</v>
      </c>
      <c r="V250" s="29" t="s">
        <v>853</v>
      </c>
      <c r="W250" s="29" t="str">
        <f>_xlfn.XLOOKUP(Tablo2[[#This Row],[MASKE UZMAN]],'[1]T.C. NO'!E:E,'[1]T.C. NO'!D:D)</f>
        <v>HANDE AGÖR ASİL</v>
      </c>
      <c r="X250" s="29" t="s">
        <v>854</v>
      </c>
      <c r="Y250" s="31">
        <v>45242.952650289517</v>
      </c>
      <c r="Z250" s="29" t="s">
        <v>292</v>
      </c>
      <c r="AA250" s="29" t="str">
        <f>_xlfn.XLOOKUP(Tablo2[[#This Row],[MASKE HEKİM]],'[1]T.C. NO'!E:E,'[1]T.C. NO'!D:D)</f>
        <v>YEŞİM FENEMEN</v>
      </c>
      <c r="AB250" s="32" t="s">
        <v>362</v>
      </c>
      <c r="AC250" s="36" t="s">
        <v>571</v>
      </c>
      <c r="AD250" s="36" t="s">
        <v>571</v>
      </c>
      <c r="AE250" s="33"/>
      <c r="AF250" s="33" t="s">
        <v>1570</v>
      </c>
      <c r="AG250" s="33" t="s">
        <v>494</v>
      </c>
      <c r="AH250" s="34" t="s">
        <v>1571</v>
      </c>
    </row>
    <row r="251" spans="3:34" ht="15" customHeight="1" x14ac:dyDescent="0.25">
      <c r="C251" s="28" t="s">
        <v>30</v>
      </c>
      <c r="D251" s="29" t="s">
        <v>31</v>
      </c>
      <c r="E251" s="29" t="s">
        <v>525</v>
      </c>
      <c r="F251" s="29" t="s">
        <v>1578</v>
      </c>
      <c r="G251" s="29" t="s">
        <v>1579</v>
      </c>
      <c r="H251" s="29" t="s">
        <v>1580</v>
      </c>
      <c r="I251" s="13" t="s">
        <v>1581</v>
      </c>
      <c r="J251" s="13" t="s">
        <v>530</v>
      </c>
      <c r="K251" s="29" t="str">
        <f t="shared" si="3"/>
        <v>4 8121 2 2 1172581 06 07 16 0</v>
      </c>
      <c r="L251" s="30" t="s">
        <v>1567</v>
      </c>
      <c r="M251" s="30" t="s">
        <v>1568</v>
      </c>
      <c r="N251" s="30" t="s">
        <v>1569</v>
      </c>
      <c r="O251" s="30"/>
      <c r="P251" s="23" t="str">
        <f>MID(Tablo2[[#This Row],[SGK NO]],10,7)</f>
        <v>1172581</v>
      </c>
      <c r="Q251" s="29" t="s">
        <v>55</v>
      </c>
      <c r="R251" s="31">
        <v>45051.430417349562</v>
      </c>
      <c r="S251" s="31"/>
      <c r="T251" s="29" t="s">
        <v>571</v>
      </c>
      <c r="U251" s="31">
        <v>45784.486559409648</v>
      </c>
      <c r="V251" s="29" t="s">
        <v>853</v>
      </c>
      <c r="W251" s="29" t="str">
        <f>_xlfn.XLOOKUP(Tablo2[[#This Row],[MASKE UZMAN]],'[1]T.C. NO'!E:E,'[1]T.C. NO'!D:D)</f>
        <v>HANDE AGÖR ASİL</v>
      </c>
      <c r="X251" s="29" t="s">
        <v>854</v>
      </c>
      <c r="Y251" s="31">
        <v>45242.952650289517</v>
      </c>
      <c r="Z251" s="29" t="s">
        <v>292</v>
      </c>
      <c r="AA251" s="29" t="str">
        <f>_xlfn.XLOOKUP(Tablo2[[#This Row],[MASKE HEKİM]],'[1]T.C. NO'!E:E,'[1]T.C. NO'!D:D)</f>
        <v>YEŞİM FENEMEN</v>
      </c>
      <c r="AB251" s="32" t="s">
        <v>362</v>
      </c>
      <c r="AC251" s="36" t="s">
        <v>571</v>
      </c>
      <c r="AD251" s="36" t="s">
        <v>571</v>
      </c>
      <c r="AE251" s="33"/>
      <c r="AF251" s="33" t="s">
        <v>1570</v>
      </c>
      <c r="AG251" s="33" t="s">
        <v>494</v>
      </c>
      <c r="AH251" s="34" t="s">
        <v>1571</v>
      </c>
    </row>
    <row r="252" spans="3:34" ht="15" customHeight="1" x14ac:dyDescent="0.25">
      <c r="C252" s="28" t="s">
        <v>30</v>
      </c>
      <c r="D252" s="29" t="s">
        <v>31</v>
      </c>
      <c r="E252" s="29" t="s">
        <v>525</v>
      </c>
      <c r="F252" s="29" t="s">
        <v>1582</v>
      </c>
      <c r="G252" s="29" t="s">
        <v>1583</v>
      </c>
      <c r="H252" s="29" t="s">
        <v>1584</v>
      </c>
      <c r="I252" s="13" t="s">
        <v>1585</v>
      </c>
      <c r="J252" s="13" t="s">
        <v>530</v>
      </c>
      <c r="K252" s="29" t="str">
        <f t="shared" si="3"/>
        <v>4 8121 1 1 1181823 06 26 43 0</v>
      </c>
      <c r="L252" s="30" t="s">
        <v>1586</v>
      </c>
      <c r="M252" s="30" t="s">
        <v>1587</v>
      </c>
      <c r="N252" s="30" t="s">
        <v>1588</v>
      </c>
      <c r="O252" s="30"/>
      <c r="P252" s="23" t="str">
        <f>MID(Tablo2[[#This Row],[SGK NO]],10,7)</f>
        <v>1181823</v>
      </c>
      <c r="Q252" s="29" t="s">
        <v>55</v>
      </c>
      <c r="R252" s="31">
        <v>45072.477148738224</v>
      </c>
      <c r="S252" s="31"/>
      <c r="T252" s="29">
        <v>8</v>
      </c>
      <c r="U252" s="31">
        <v>45723.417013703845</v>
      </c>
      <c r="V252" s="29" t="s">
        <v>335</v>
      </c>
      <c r="W252" s="29" t="str">
        <f>_xlfn.XLOOKUP(Tablo2[[#This Row],[MASKE UZMAN]],'[1]T.C. NO'!E:E,'[1]T.C. NO'!D:D)</f>
        <v>HÜSEYİN İLHAN</v>
      </c>
      <c r="X252" s="29" t="s">
        <v>336</v>
      </c>
      <c r="Y252" s="31">
        <v>45781.306707870215</v>
      </c>
      <c r="Z252" s="29" t="s">
        <v>126</v>
      </c>
      <c r="AA252" s="29" t="str">
        <f>_xlfn.XLOOKUP(Tablo2[[#This Row],[MASKE HEKİM]],'[1]T.C. NO'!E:E,'[1]T.C. NO'!D:D)</f>
        <v>SANCAR EMİNOĞLU</v>
      </c>
      <c r="AB252" s="32" t="s">
        <v>127</v>
      </c>
      <c r="AC252" s="32">
        <v>110</v>
      </c>
      <c r="AD252" s="32">
        <v>45</v>
      </c>
      <c r="AE252" s="33"/>
      <c r="AF252" s="33" t="s">
        <v>1589</v>
      </c>
      <c r="AG252" s="33" t="s">
        <v>420</v>
      </c>
      <c r="AH252" s="34" t="s">
        <v>737</v>
      </c>
    </row>
    <row r="253" spans="3:34" ht="15" customHeight="1" x14ac:dyDescent="0.25">
      <c r="C253" s="28" t="s">
        <v>30</v>
      </c>
      <c r="D253" s="29" t="s">
        <v>31</v>
      </c>
      <c r="E253" s="29" t="s">
        <v>525</v>
      </c>
      <c r="F253" s="29" t="s">
        <v>1582</v>
      </c>
      <c r="G253" s="29" t="s">
        <v>739</v>
      </c>
      <c r="H253" s="29" t="s">
        <v>1590</v>
      </c>
      <c r="I253" s="13" t="s">
        <v>1591</v>
      </c>
      <c r="J253" s="13" t="s">
        <v>530</v>
      </c>
      <c r="K253" s="29" t="str">
        <f t="shared" si="3"/>
        <v>4 8121 1 1 1181823 06 26 43 0</v>
      </c>
      <c r="L253" s="30" t="s">
        <v>1586</v>
      </c>
      <c r="M253" s="30"/>
      <c r="N253" s="30"/>
      <c r="O253" s="30"/>
      <c r="P253" s="23" t="str">
        <f>MID(Tablo2[[#This Row],[SGK NO]],10,7)</f>
        <v>1181823</v>
      </c>
      <c r="Q253" s="29" t="s">
        <v>55</v>
      </c>
      <c r="R253" s="31">
        <v>45072.477148738224</v>
      </c>
      <c r="S253" s="31"/>
      <c r="T253" s="29" t="s">
        <v>571</v>
      </c>
      <c r="U253" s="31">
        <v>45723.417013703845</v>
      </c>
      <c r="V253" s="29" t="s">
        <v>335</v>
      </c>
      <c r="W253" s="29" t="str">
        <f>_xlfn.XLOOKUP(Tablo2[[#This Row],[MASKE UZMAN]],'[1]T.C. NO'!E:E,'[1]T.C. NO'!D:D)</f>
        <v>HÜSEYİN İLHAN</v>
      </c>
      <c r="X253" s="29" t="s">
        <v>336</v>
      </c>
      <c r="Y253" s="31">
        <v>45781.306707870215</v>
      </c>
      <c r="Z253" s="29" t="s">
        <v>126</v>
      </c>
      <c r="AA253" s="29" t="str">
        <f>_xlfn.XLOOKUP(Tablo2[[#This Row],[MASKE HEKİM]],'[1]T.C. NO'!E:E,'[1]T.C. NO'!D:D)</f>
        <v>SANCAR EMİNOĞLU</v>
      </c>
      <c r="AB253" s="32" t="s">
        <v>127</v>
      </c>
      <c r="AC253" s="36" t="s">
        <v>571</v>
      </c>
      <c r="AD253" s="32" t="s">
        <v>571</v>
      </c>
      <c r="AE253" s="33"/>
      <c r="AF253" s="33" t="s">
        <v>1589</v>
      </c>
      <c r="AG253" s="33" t="s">
        <v>420</v>
      </c>
      <c r="AH253" s="34" t="s">
        <v>737</v>
      </c>
    </row>
    <row r="254" spans="3:34" ht="15" customHeight="1" x14ac:dyDescent="0.25">
      <c r="C254" s="28" t="s">
        <v>303</v>
      </c>
      <c r="D254" s="29" t="s">
        <v>31</v>
      </c>
      <c r="E254" s="29" t="s">
        <v>507</v>
      </c>
      <c r="F254" s="29" t="s">
        <v>1592</v>
      </c>
      <c r="G254" s="29" t="s">
        <v>1593</v>
      </c>
      <c r="H254" s="29" t="s">
        <v>1594</v>
      </c>
      <c r="I254" s="13" t="s">
        <v>1595</v>
      </c>
      <c r="J254" s="13" t="s">
        <v>317</v>
      </c>
      <c r="K254" s="29" t="str">
        <f t="shared" si="3"/>
        <v>4 8001 2 2 1188307 06 07 28 0</v>
      </c>
      <c r="L254" s="30" t="s">
        <v>1596</v>
      </c>
      <c r="M254" s="30" t="s">
        <v>1597</v>
      </c>
      <c r="N254" s="30" t="s">
        <v>1598</v>
      </c>
      <c r="O254" s="30"/>
      <c r="P254" s="23" t="str">
        <f>MID(Tablo2[[#This Row],[SGK NO]],10,7)</f>
        <v>1188307</v>
      </c>
      <c r="Q254" s="29" t="s">
        <v>41</v>
      </c>
      <c r="R254" s="31">
        <v>45274.564837673679</v>
      </c>
      <c r="S254" s="31"/>
      <c r="T254" s="29">
        <v>3</v>
      </c>
      <c r="U254" s="31">
        <v>45709.693375960458</v>
      </c>
      <c r="V254" s="29" t="s">
        <v>515</v>
      </c>
      <c r="W254" s="29" t="str">
        <f>_xlfn.XLOOKUP(Tablo2[[#This Row],[MASKE UZMAN]],'[1]T.C. NO'!E:E,'[1]T.C. NO'!D:D)</f>
        <v>GİZEM ÖZAKEL ÇAVUŞOĞLU</v>
      </c>
      <c r="X254" s="29" t="s">
        <v>516</v>
      </c>
      <c r="Y254" s="31">
        <v>45509.750700798817</v>
      </c>
      <c r="Z254" s="29" t="s">
        <v>798</v>
      </c>
      <c r="AA254" s="29" t="str">
        <f>_xlfn.XLOOKUP(Tablo2[[#This Row],[MASKE HEKİM]],'[1]T.C. NO'!E:E,'[1]T.C. NO'!D:D)</f>
        <v>EMİNE KELEŞ</v>
      </c>
      <c r="AB254" s="32" t="s">
        <v>799</v>
      </c>
      <c r="AC254" s="32">
        <v>60</v>
      </c>
      <c r="AD254" s="32">
        <v>40</v>
      </c>
      <c r="AE254" s="33"/>
      <c r="AF254" s="33" t="s">
        <v>1599</v>
      </c>
      <c r="AG254" s="33" t="s">
        <v>1600</v>
      </c>
      <c r="AH254" s="34" t="s">
        <v>627</v>
      </c>
    </row>
    <row r="255" spans="3:34" ht="15" customHeight="1" x14ac:dyDescent="0.25">
      <c r="C255" s="28" t="s">
        <v>303</v>
      </c>
      <c r="D255" s="29" t="s">
        <v>31</v>
      </c>
      <c r="E255" s="29" t="s">
        <v>507</v>
      </c>
      <c r="F255" s="29" t="s">
        <v>1592</v>
      </c>
      <c r="G255" s="29" t="s">
        <v>1601</v>
      </c>
      <c r="H255" s="29" t="s">
        <v>1602</v>
      </c>
      <c r="I255" s="13" t="s">
        <v>1603</v>
      </c>
      <c r="J255" s="13" t="s">
        <v>317</v>
      </c>
      <c r="K255" s="29" t="str">
        <f t="shared" si="3"/>
        <v>4 8001 2 2 1188307 06 07 28 0</v>
      </c>
      <c r="L255" s="30" t="s">
        <v>1596</v>
      </c>
      <c r="M255" s="30" t="s">
        <v>1604</v>
      </c>
      <c r="N255" s="30" t="s">
        <v>1605</v>
      </c>
      <c r="O255" s="30"/>
      <c r="P255" s="23" t="str">
        <f>MID(Tablo2[[#This Row],[SGK NO]],10,7)</f>
        <v>1188307</v>
      </c>
      <c r="Q255" s="29" t="s">
        <v>41</v>
      </c>
      <c r="R255" s="31">
        <v>45274.564837673679</v>
      </c>
      <c r="S255" s="31"/>
      <c r="T255" s="29" t="s">
        <v>571</v>
      </c>
      <c r="U255" s="31">
        <v>45709.693375960458</v>
      </c>
      <c r="V255" s="29" t="s">
        <v>515</v>
      </c>
      <c r="W255" s="29" t="str">
        <f>_xlfn.XLOOKUP(Tablo2[[#This Row],[MASKE UZMAN]],'[1]T.C. NO'!E:E,'[1]T.C. NO'!D:D)</f>
        <v>GİZEM ÖZAKEL ÇAVUŞOĞLU</v>
      </c>
      <c r="X255" s="29" t="s">
        <v>516</v>
      </c>
      <c r="Y255" s="31">
        <v>45509.750700798817</v>
      </c>
      <c r="Z255" s="29" t="s">
        <v>798</v>
      </c>
      <c r="AA255" s="29" t="str">
        <f>_xlfn.XLOOKUP(Tablo2[[#This Row],[MASKE HEKİM]],'[1]T.C. NO'!E:E,'[1]T.C. NO'!D:D)</f>
        <v>EMİNE KELEŞ</v>
      </c>
      <c r="AB255" s="32" t="s">
        <v>799</v>
      </c>
      <c r="AC255" s="36" t="s">
        <v>571</v>
      </c>
      <c r="AD255" s="36" t="s">
        <v>571</v>
      </c>
      <c r="AE255" s="33"/>
      <c r="AF255" s="33" t="s">
        <v>1606</v>
      </c>
      <c r="AG255" s="33" t="s">
        <v>559</v>
      </c>
      <c r="AH255" s="34" t="s">
        <v>627</v>
      </c>
    </row>
    <row r="256" spans="3:34" ht="15" customHeight="1" x14ac:dyDescent="0.25">
      <c r="C256" s="28" t="s">
        <v>303</v>
      </c>
      <c r="D256" s="29" t="s">
        <v>31</v>
      </c>
      <c r="E256" s="29" t="s">
        <v>507</v>
      </c>
      <c r="F256" s="29" t="s">
        <v>1607</v>
      </c>
      <c r="G256" s="29" t="s">
        <v>1608</v>
      </c>
      <c r="H256" s="29" t="s">
        <v>1609</v>
      </c>
      <c r="I256" s="13" t="s">
        <v>1610</v>
      </c>
      <c r="J256" s="13" t="s">
        <v>317</v>
      </c>
      <c r="K256" s="29" t="str">
        <f t="shared" si="3"/>
        <v>4 8001 2 2 1197324 06 07 24 0</v>
      </c>
      <c r="L256" s="30" t="s">
        <v>1611</v>
      </c>
      <c r="M256" s="30" t="s">
        <v>1612</v>
      </c>
      <c r="N256" s="30" t="s">
        <v>1613</v>
      </c>
      <c r="O256" s="30"/>
      <c r="P256" s="23" t="str">
        <f>MID(Tablo2[[#This Row],[SGK NO]],10,7)</f>
        <v>1197324</v>
      </c>
      <c r="Q256" s="29" t="s">
        <v>41</v>
      </c>
      <c r="R256" s="31">
        <v>45251.615401713178</v>
      </c>
      <c r="S256" s="31"/>
      <c r="T256" s="29">
        <v>2</v>
      </c>
      <c r="U256" s="31">
        <v>45709.694964884315</v>
      </c>
      <c r="V256" s="29" t="s">
        <v>515</v>
      </c>
      <c r="W256" s="29" t="str">
        <f>_xlfn.XLOOKUP(Tablo2[[#This Row],[MASKE UZMAN]],'[1]T.C. NO'!E:E,'[1]T.C. NO'!D:D)</f>
        <v>GİZEM ÖZAKEL ÇAVUŞOĞLU</v>
      </c>
      <c r="X256" s="29" t="s">
        <v>516</v>
      </c>
      <c r="Y256" s="31">
        <v>45781.319919629488</v>
      </c>
      <c r="Z256" s="29" t="s">
        <v>126</v>
      </c>
      <c r="AA256" s="29" t="str">
        <f>_xlfn.XLOOKUP(Tablo2[[#This Row],[MASKE HEKİM]],'[1]T.C. NO'!E:E,'[1]T.C. NO'!D:D)</f>
        <v>SANCAR EMİNOĞLU</v>
      </c>
      <c r="AB256" s="32" t="s">
        <v>127</v>
      </c>
      <c r="AC256" s="32">
        <v>40</v>
      </c>
      <c r="AD256" s="32">
        <v>20</v>
      </c>
      <c r="AE256" s="33"/>
      <c r="AF256" s="33" t="s">
        <v>1614</v>
      </c>
      <c r="AG256" s="33" t="s">
        <v>1085</v>
      </c>
      <c r="AH256" s="34" t="s">
        <v>801</v>
      </c>
    </row>
    <row r="257" spans="3:34" ht="15" customHeight="1" x14ac:dyDescent="0.25">
      <c r="C257" s="28" t="s">
        <v>303</v>
      </c>
      <c r="D257" s="29" t="s">
        <v>31</v>
      </c>
      <c r="E257" s="29" t="s">
        <v>507</v>
      </c>
      <c r="F257" s="29" t="s">
        <v>1607</v>
      </c>
      <c r="G257" s="29" t="s">
        <v>1615</v>
      </c>
      <c r="H257" s="29" t="s">
        <v>1616</v>
      </c>
      <c r="I257" s="13" t="s">
        <v>1617</v>
      </c>
      <c r="J257" s="13" t="s">
        <v>317</v>
      </c>
      <c r="K257" s="29" t="str">
        <f t="shared" si="3"/>
        <v>4 8001 2 2 1197324 06 07 24 0</v>
      </c>
      <c r="L257" s="30" t="s">
        <v>1611</v>
      </c>
      <c r="M257" s="30" t="s">
        <v>1618</v>
      </c>
      <c r="N257" s="30" t="s">
        <v>1619</v>
      </c>
      <c r="O257" s="30"/>
      <c r="P257" s="23" t="str">
        <f>MID(Tablo2[[#This Row],[SGK NO]],10,7)</f>
        <v>1197324</v>
      </c>
      <c r="Q257" s="29" t="s">
        <v>41</v>
      </c>
      <c r="R257" s="31">
        <v>45251.615401713178</v>
      </c>
      <c r="S257" s="31"/>
      <c r="T257" s="29" t="s">
        <v>571</v>
      </c>
      <c r="U257" s="31">
        <v>45709.694964884315</v>
      </c>
      <c r="V257" s="29" t="s">
        <v>515</v>
      </c>
      <c r="W257" s="29" t="str">
        <f>_xlfn.XLOOKUP(Tablo2[[#This Row],[MASKE UZMAN]],'[1]T.C. NO'!E:E,'[1]T.C. NO'!D:D)</f>
        <v>GİZEM ÖZAKEL ÇAVUŞOĞLU</v>
      </c>
      <c r="X257" s="29" t="s">
        <v>516</v>
      </c>
      <c r="Y257" s="31">
        <v>45781.319919629488</v>
      </c>
      <c r="Z257" s="29" t="s">
        <v>126</v>
      </c>
      <c r="AA257" s="29" t="str">
        <f>_xlfn.XLOOKUP(Tablo2[[#This Row],[MASKE HEKİM]],'[1]T.C. NO'!E:E,'[1]T.C. NO'!D:D)</f>
        <v>SANCAR EMİNOĞLU</v>
      </c>
      <c r="AB257" s="32" t="s">
        <v>127</v>
      </c>
      <c r="AC257" s="36" t="s">
        <v>571</v>
      </c>
      <c r="AD257" s="36" t="s">
        <v>571</v>
      </c>
      <c r="AE257" s="33"/>
      <c r="AF257" s="33" t="s">
        <v>1620</v>
      </c>
      <c r="AG257" s="33" t="s">
        <v>322</v>
      </c>
      <c r="AH257" s="34" t="s">
        <v>801</v>
      </c>
    </row>
    <row r="258" spans="3:34" ht="15" customHeight="1" x14ac:dyDescent="0.25">
      <c r="C258" s="28" t="s">
        <v>303</v>
      </c>
      <c r="D258" s="29" t="s">
        <v>31</v>
      </c>
      <c r="E258" s="29" t="s">
        <v>507</v>
      </c>
      <c r="F258" s="29" t="s">
        <v>1621</v>
      </c>
      <c r="G258" s="29" t="s">
        <v>1622</v>
      </c>
      <c r="H258" s="29" t="s">
        <v>1623</v>
      </c>
      <c r="I258" s="13" t="s">
        <v>1624</v>
      </c>
      <c r="J258" s="13" t="s">
        <v>317</v>
      </c>
      <c r="K258" s="29" t="str">
        <f t="shared" ref="K258:K321" si="4">CONCATENATE(MID(L258,1,1)," ",MID(L258,2,4)," ",MID(L258,7,1)," ",MID(L258,9,1)," ",MID(L258,10,7)," ",MID(L258,18,2)," ",MID(L258,20,2)," ",MID(L258,22,2)," ",MID(L258,26,1))</f>
        <v>4 8001 2 2 1201266 06 07 86 0</v>
      </c>
      <c r="L258" s="30" t="s">
        <v>1625</v>
      </c>
      <c r="M258" s="30" t="s">
        <v>1626</v>
      </c>
      <c r="N258" s="30" t="s">
        <v>1627</v>
      </c>
      <c r="O258" s="30"/>
      <c r="P258" s="23" t="str">
        <f>MID(Tablo2[[#This Row],[SGK NO]],10,7)</f>
        <v>1201266</v>
      </c>
      <c r="Q258" s="29" t="s">
        <v>41</v>
      </c>
      <c r="R258" s="31">
        <v>45191.709282407406</v>
      </c>
      <c r="S258" s="31"/>
      <c r="T258" s="29" t="s">
        <v>571</v>
      </c>
      <c r="U258" s="31">
        <v>45784.481004432775</v>
      </c>
      <c r="V258" s="29" t="s">
        <v>853</v>
      </c>
      <c r="W258" s="29" t="str">
        <f>_xlfn.XLOOKUP(Tablo2[[#This Row],[MASKE UZMAN]],'[1]T.C. NO'!E:E,'[1]T.C. NO'!D:D)</f>
        <v>HANDE AGÖR ASİL</v>
      </c>
      <c r="X258" s="29" t="s">
        <v>854</v>
      </c>
      <c r="Y258" s="31">
        <v>45695.587964004837</v>
      </c>
      <c r="Z258" s="29" t="s">
        <v>44</v>
      </c>
      <c r="AA258" s="29" t="str">
        <f>_xlfn.XLOOKUP(Tablo2[[#This Row],[MASKE HEKİM]],'[1]T.C. NO'!E:E,'[1]T.C. NO'!D:D)</f>
        <v>ERCÜMENT BURÇAKLI</v>
      </c>
      <c r="AB258" s="32" t="s">
        <v>45</v>
      </c>
      <c r="AC258" s="36" t="s">
        <v>571</v>
      </c>
      <c r="AD258" s="36" t="s">
        <v>571</v>
      </c>
      <c r="AE258" s="33"/>
      <c r="AF258" s="33" t="s">
        <v>108</v>
      </c>
      <c r="AG258" s="33" t="s">
        <v>47</v>
      </c>
      <c r="AH258" s="34" t="s">
        <v>1102</v>
      </c>
    </row>
    <row r="259" spans="3:34" ht="15" customHeight="1" x14ac:dyDescent="0.25">
      <c r="C259" s="28" t="s">
        <v>303</v>
      </c>
      <c r="D259" s="29" t="s">
        <v>31</v>
      </c>
      <c r="E259" s="29" t="s">
        <v>507</v>
      </c>
      <c r="F259" s="29" t="s">
        <v>1621</v>
      </c>
      <c r="G259" s="29" t="s">
        <v>1628</v>
      </c>
      <c r="H259" s="29" t="s">
        <v>1629</v>
      </c>
      <c r="I259" s="13" t="s">
        <v>1630</v>
      </c>
      <c r="J259" s="13" t="s">
        <v>317</v>
      </c>
      <c r="K259" s="29" t="str">
        <f t="shared" si="4"/>
        <v>4 8001 2 2 1201266 06 07 86 0</v>
      </c>
      <c r="L259" s="30" t="s">
        <v>1625</v>
      </c>
      <c r="M259" s="30" t="s">
        <v>1626</v>
      </c>
      <c r="N259" s="30" t="s">
        <v>1627</v>
      </c>
      <c r="O259" s="30"/>
      <c r="P259" s="23" t="str">
        <f>MID(Tablo2[[#This Row],[SGK NO]],10,7)</f>
        <v>1201266</v>
      </c>
      <c r="Q259" s="29" t="s">
        <v>41</v>
      </c>
      <c r="R259" s="31">
        <v>45191.709282407406</v>
      </c>
      <c r="S259" s="31"/>
      <c r="T259" s="29" t="s">
        <v>571</v>
      </c>
      <c r="U259" s="31">
        <v>45784.481004432775</v>
      </c>
      <c r="V259" s="29" t="s">
        <v>853</v>
      </c>
      <c r="W259" s="29" t="str">
        <f>_xlfn.XLOOKUP(Tablo2[[#This Row],[MASKE UZMAN]],'[1]T.C. NO'!E:E,'[1]T.C. NO'!D:D)</f>
        <v>HANDE AGÖR ASİL</v>
      </c>
      <c r="X259" s="29" t="s">
        <v>854</v>
      </c>
      <c r="Y259" s="31">
        <v>45695.587964004837</v>
      </c>
      <c r="Z259" s="29" t="s">
        <v>44</v>
      </c>
      <c r="AA259" s="29" t="str">
        <f>_xlfn.XLOOKUP(Tablo2[[#This Row],[MASKE HEKİM]],'[1]T.C. NO'!E:E,'[1]T.C. NO'!D:D)</f>
        <v>ERCÜMENT BURÇAKLI</v>
      </c>
      <c r="AB259" s="32" t="s">
        <v>45</v>
      </c>
      <c r="AC259" s="36" t="s">
        <v>571</v>
      </c>
      <c r="AD259" s="36" t="s">
        <v>571</v>
      </c>
      <c r="AE259" s="33"/>
      <c r="AF259" s="33" t="s">
        <v>108</v>
      </c>
      <c r="AG259" s="33" t="s">
        <v>47</v>
      </c>
      <c r="AH259" s="34" t="s">
        <v>1102</v>
      </c>
    </row>
    <row r="260" spans="3:34" ht="15" customHeight="1" x14ac:dyDescent="0.25">
      <c r="C260" s="28" t="s">
        <v>303</v>
      </c>
      <c r="D260" s="29" t="s">
        <v>31</v>
      </c>
      <c r="E260" s="29" t="s">
        <v>507</v>
      </c>
      <c r="F260" s="29" t="s">
        <v>1621</v>
      </c>
      <c r="G260" s="29" t="s">
        <v>1631</v>
      </c>
      <c r="H260" s="48" t="s">
        <v>1632</v>
      </c>
      <c r="I260" s="13" t="s">
        <v>1633</v>
      </c>
      <c r="J260" s="13" t="s">
        <v>317</v>
      </c>
      <c r="K260" s="29" t="str">
        <f t="shared" si="4"/>
        <v>4 8001 2 2 1201266 06 07 86 0</v>
      </c>
      <c r="L260" s="30" t="s">
        <v>1625</v>
      </c>
      <c r="M260" s="30" t="s">
        <v>1626</v>
      </c>
      <c r="N260" s="30" t="s">
        <v>1627</v>
      </c>
      <c r="O260" s="30"/>
      <c r="P260" s="23" t="str">
        <f>MID(Tablo2[[#This Row],[SGK NO]],10,7)</f>
        <v>1201266</v>
      </c>
      <c r="Q260" s="29" t="s">
        <v>41</v>
      </c>
      <c r="R260" s="31">
        <v>45191.709282407406</v>
      </c>
      <c r="S260" s="31"/>
      <c r="T260" s="29" t="s">
        <v>571</v>
      </c>
      <c r="U260" s="31">
        <v>45784.481004432775</v>
      </c>
      <c r="V260" s="29" t="s">
        <v>853</v>
      </c>
      <c r="W260" s="29" t="str">
        <f>_xlfn.XLOOKUP(Tablo2[[#This Row],[MASKE UZMAN]],'[1]T.C. NO'!E:E,'[1]T.C. NO'!D:D)</f>
        <v>HANDE AGÖR ASİL</v>
      </c>
      <c r="X260" s="29" t="s">
        <v>854</v>
      </c>
      <c r="Y260" s="31">
        <v>45695.587964004837</v>
      </c>
      <c r="Z260" s="29" t="s">
        <v>44</v>
      </c>
      <c r="AA260" s="29" t="str">
        <f>_xlfn.XLOOKUP(Tablo2[[#This Row],[MASKE HEKİM]],'[1]T.C. NO'!E:E,'[1]T.C. NO'!D:D)</f>
        <v>ERCÜMENT BURÇAKLI</v>
      </c>
      <c r="AB260" s="32" t="s">
        <v>45</v>
      </c>
      <c r="AC260" s="36" t="s">
        <v>571</v>
      </c>
      <c r="AD260" s="36" t="s">
        <v>571</v>
      </c>
      <c r="AE260" s="33"/>
      <c r="AF260" s="33" t="s">
        <v>108</v>
      </c>
      <c r="AG260" s="33" t="s">
        <v>47</v>
      </c>
      <c r="AH260" s="34" t="s">
        <v>1102</v>
      </c>
    </row>
    <row r="261" spans="3:34" ht="15" customHeight="1" x14ac:dyDescent="0.25">
      <c r="C261" s="28" t="s">
        <v>303</v>
      </c>
      <c r="D261" s="29" t="s">
        <v>31</v>
      </c>
      <c r="E261" s="29" t="s">
        <v>507</v>
      </c>
      <c r="F261" s="29" t="s">
        <v>1621</v>
      </c>
      <c r="G261" s="29" t="s">
        <v>1634</v>
      </c>
      <c r="H261" s="29" t="s">
        <v>1635</v>
      </c>
      <c r="I261" s="13" t="s">
        <v>1636</v>
      </c>
      <c r="J261" s="13" t="s">
        <v>317</v>
      </c>
      <c r="K261" s="29" t="str">
        <f t="shared" si="4"/>
        <v>4 8001 2 2 1201266 06 07 86 0</v>
      </c>
      <c r="L261" s="30" t="s">
        <v>1625</v>
      </c>
      <c r="M261" s="30" t="s">
        <v>1626</v>
      </c>
      <c r="N261" s="30" t="s">
        <v>1627</v>
      </c>
      <c r="O261" s="30"/>
      <c r="P261" s="23" t="str">
        <f>MID(Tablo2[[#This Row],[SGK NO]],10,7)</f>
        <v>1201266</v>
      </c>
      <c r="Q261" s="29" t="s">
        <v>41</v>
      </c>
      <c r="R261" s="31">
        <v>45191.709282407406</v>
      </c>
      <c r="S261" s="31"/>
      <c r="T261" s="29" t="s">
        <v>571</v>
      </c>
      <c r="U261" s="31">
        <v>45784.481004432775</v>
      </c>
      <c r="V261" s="29" t="s">
        <v>853</v>
      </c>
      <c r="W261" s="29" t="str">
        <f>_xlfn.XLOOKUP(Tablo2[[#This Row],[MASKE UZMAN]],'[1]T.C. NO'!E:E,'[1]T.C. NO'!D:D)</f>
        <v>HANDE AGÖR ASİL</v>
      </c>
      <c r="X261" s="29" t="s">
        <v>854</v>
      </c>
      <c r="Y261" s="31">
        <v>45695.587964004837</v>
      </c>
      <c r="Z261" s="29" t="s">
        <v>44</v>
      </c>
      <c r="AA261" s="29" t="str">
        <f>_xlfn.XLOOKUP(Tablo2[[#This Row],[MASKE HEKİM]],'[1]T.C. NO'!E:E,'[1]T.C. NO'!D:D)</f>
        <v>ERCÜMENT BURÇAKLI</v>
      </c>
      <c r="AB261" s="32" t="s">
        <v>45</v>
      </c>
      <c r="AC261" s="36" t="s">
        <v>571</v>
      </c>
      <c r="AD261" s="36" t="s">
        <v>571</v>
      </c>
      <c r="AE261" s="33"/>
      <c r="AF261" s="33" t="s">
        <v>108</v>
      </c>
      <c r="AG261" s="33" t="s">
        <v>47</v>
      </c>
      <c r="AH261" s="34" t="s">
        <v>1102</v>
      </c>
    </row>
    <row r="262" spans="3:34" ht="15" customHeight="1" x14ac:dyDescent="0.25">
      <c r="C262" s="28" t="s">
        <v>303</v>
      </c>
      <c r="D262" s="29" t="s">
        <v>31</v>
      </c>
      <c r="E262" s="29" t="s">
        <v>507</v>
      </c>
      <c r="F262" s="29" t="s">
        <v>1621</v>
      </c>
      <c r="G262" s="29" t="s">
        <v>1637</v>
      </c>
      <c r="H262" s="29" t="s">
        <v>1638</v>
      </c>
      <c r="I262" s="13" t="s">
        <v>1639</v>
      </c>
      <c r="J262" s="13" t="s">
        <v>317</v>
      </c>
      <c r="K262" s="29" t="str">
        <f t="shared" si="4"/>
        <v>4 8001 2 2 1201266 06 07 86 0</v>
      </c>
      <c r="L262" s="30" t="s">
        <v>1625</v>
      </c>
      <c r="M262" s="30" t="s">
        <v>1626</v>
      </c>
      <c r="N262" s="30" t="s">
        <v>1627</v>
      </c>
      <c r="O262" s="30"/>
      <c r="P262" s="23" t="str">
        <f>MID(Tablo2[[#This Row],[SGK NO]],10,7)</f>
        <v>1201266</v>
      </c>
      <c r="Q262" s="29" t="s">
        <v>41</v>
      </c>
      <c r="R262" s="31">
        <v>45191.709282407406</v>
      </c>
      <c r="S262" s="31"/>
      <c r="T262" s="29">
        <v>26</v>
      </c>
      <c r="U262" s="31">
        <v>45784.481004432775</v>
      </c>
      <c r="V262" s="29" t="s">
        <v>853</v>
      </c>
      <c r="W262" s="29" t="str">
        <f>_xlfn.XLOOKUP(Tablo2[[#This Row],[MASKE UZMAN]],'[1]T.C. NO'!E:E,'[1]T.C. NO'!D:D)</f>
        <v>HANDE AGÖR ASİL</v>
      </c>
      <c r="X262" s="29" t="s">
        <v>854</v>
      </c>
      <c r="Y262" s="31">
        <v>45695.587964004837</v>
      </c>
      <c r="Z262" s="29" t="s">
        <v>44</v>
      </c>
      <c r="AA262" s="29" t="str">
        <f>_xlfn.XLOOKUP(Tablo2[[#This Row],[MASKE HEKİM]],'[1]T.C. NO'!E:E,'[1]T.C. NO'!D:D)</f>
        <v>ERCÜMENT BURÇAKLI</v>
      </c>
      <c r="AB262" s="32" t="s">
        <v>45</v>
      </c>
      <c r="AC262" s="32">
        <v>520</v>
      </c>
      <c r="AD262" s="32">
        <v>260</v>
      </c>
      <c r="AE262" s="33"/>
      <c r="AF262" s="33" t="s">
        <v>108</v>
      </c>
      <c r="AG262" s="33" t="s">
        <v>47</v>
      </c>
      <c r="AH262" s="34" t="s">
        <v>1102</v>
      </c>
    </row>
    <row r="263" spans="3:34" ht="15" customHeight="1" x14ac:dyDescent="0.25">
      <c r="C263" s="28" t="s">
        <v>303</v>
      </c>
      <c r="D263" s="29" t="s">
        <v>31</v>
      </c>
      <c r="E263" s="29" t="s">
        <v>507</v>
      </c>
      <c r="F263" s="29" t="s">
        <v>1621</v>
      </c>
      <c r="G263" s="44" t="s">
        <v>1640</v>
      </c>
      <c r="H263" s="44" t="s">
        <v>1641</v>
      </c>
      <c r="I263" s="13" t="s">
        <v>1642</v>
      </c>
      <c r="J263" s="13" t="s">
        <v>317</v>
      </c>
      <c r="K263" s="29" t="str">
        <f t="shared" si="4"/>
        <v>4 8001 2 2 1201266 06 07 86 0</v>
      </c>
      <c r="L263" s="30" t="s">
        <v>1625</v>
      </c>
      <c r="M263" s="30" t="s">
        <v>1626</v>
      </c>
      <c r="N263" s="30" t="s">
        <v>1627</v>
      </c>
      <c r="O263" s="30"/>
      <c r="P263" s="23" t="str">
        <f>MID(Tablo2[[#This Row],[SGK NO]],10,7)</f>
        <v>1201266</v>
      </c>
      <c r="Q263" s="29" t="s">
        <v>41</v>
      </c>
      <c r="R263" s="31">
        <v>45191.709282407406</v>
      </c>
      <c r="S263" s="31"/>
      <c r="T263" s="29" t="s">
        <v>571</v>
      </c>
      <c r="U263" s="31">
        <v>45784.481004432775</v>
      </c>
      <c r="V263" s="29" t="s">
        <v>853</v>
      </c>
      <c r="W263" s="29" t="str">
        <f>_xlfn.XLOOKUP(Tablo2[[#This Row],[MASKE UZMAN]],'[1]T.C. NO'!E:E,'[1]T.C. NO'!D:D)</f>
        <v>HANDE AGÖR ASİL</v>
      </c>
      <c r="X263" s="29" t="s">
        <v>854</v>
      </c>
      <c r="Y263" s="31">
        <v>45695.587964004837</v>
      </c>
      <c r="Z263" s="29" t="s">
        <v>44</v>
      </c>
      <c r="AA263" s="29" t="str">
        <f>_xlfn.XLOOKUP(Tablo2[[#This Row],[MASKE HEKİM]],'[1]T.C. NO'!E:E,'[1]T.C. NO'!D:D)</f>
        <v>ERCÜMENT BURÇAKLI</v>
      </c>
      <c r="AB263" s="32" t="s">
        <v>45</v>
      </c>
      <c r="AC263" s="36" t="s">
        <v>571</v>
      </c>
      <c r="AD263" s="36" t="s">
        <v>571</v>
      </c>
      <c r="AE263" s="33"/>
      <c r="AF263" s="45" t="s">
        <v>1643</v>
      </c>
      <c r="AG263" s="45" t="s">
        <v>47</v>
      </c>
      <c r="AH263" s="34" t="s">
        <v>1102</v>
      </c>
    </row>
    <row r="264" spans="3:34" ht="15" customHeight="1" x14ac:dyDescent="0.25">
      <c r="C264" s="28" t="s">
        <v>30</v>
      </c>
      <c r="D264" s="29" t="s">
        <v>31</v>
      </c>
      <c r="E264" s="29" t="s">
        <v>525</v>
      </c>
      <c r="F264" s="29" t="s">
        <v>1644</v>
      </c>
      <c r="G264" s="29" t="s">
        <v>1645</v>
      </c>
      <c r="H264" s="29" t="s">
        <v>1646</v>
      </c>
      <c r="I264" s="13" t="s">
        <v>1647</v>
      </c>
      <c r="J264" s="13" t="s">
        <v>1648</v>
      </c>
      <c r="K264" s="29" t="str">
        <f t="shared" si="4"/>
        <v>2 8220 2 2 1203356 06 07 42 0</v>
      </c>
      <c r="L264" s="30" t="s">
        <v>1649</v>
      </c>
      <c r="M264" s="30" t="s">
        <v>1650</v>
      </c>
      <c r="N264" s="30" t="s">
        <v>1651</v>
      </c>
      <c r="O264" s="30"/>
      <c r="P264" s="23" t="str">
        <f>MID(Tablo2[[#This Row],[SGK NO]],10,7)</f>
        <v>1203356</v>
      </c>
      <c r="Q264" s="29" t="s">
        <v>55</v>
      </c>
      <c r="R264" s="31">
        <v>44248</v>
      </c>
      <c r="S264" s="31"/>
      <c r="T264" s="29">
        <v>463</v>
      </c>
      <c r="U264" s="31">
        <v>45821.678948043846</v>
      </c>
      <c r="V264" s="29" t="s">
        <v>568</v>
      </c>
      <c r="W264" s="29" t="str">
        <f>_xlfn.XLOOKUP(Tablo2[[#This Row],[MASKE UZMAN]],'[1]T.C. NO'!E:E,'[1]T.C. NO'!D:D)</f>
        <v>EMRE ÖZ</v>
      </c>
      <c r="X264" s="29" t="s">
        <v>569</v>
      </c>
      <c r="Y264" s="31">
        <v>45841.749410243239</v>
      </c>
      <c r="Z264" s="29" t="s">
        <v>345</v>
      </c>
      <c r="AA264" s="29" t="str">
        <f>_xlfn.XLOOKUP(Tablo2[[#This Row],[MASKE HEKİM]],'[1]T.C. NO'!E:E,'[1]T.C. NO'!D:D)</f>
        <v>BAHADIR CAN KARAN</v>
      </c>
      <c r="AB264" s="32" t="s">
        <v>346</v>
      </c>
      <c r="AC264" s="32">
        <v>4660</v>
      </c>
      <c r="AD264" s="32">
        <v>2315</v>
      </c>
      <c r="AE264" s="33"/>
      <c r="AF264" s="33" t="s">
        <v>1652</v>
      </c>
      <c r="AG264" s="33" t="s">
        <v>47</v>
      </c>
      <c r="AH264" s="34" t="s">
        <v>1653</v>
      </c>
    </row>
    <row r="265" spans="3:34" ht="15" customHeight="1" x14ac:dyDescent="0.25">
      <c r="C265" s="28" t="s">
        <v>30</v>
      </c>
      <c r="D265" s="29" t="s">
        <v>31</v>
      </c>
      <c r="E265" s="29" t="s">
        <v>525</v>
      </c>
      <c r="F265" s="29" t="s">
        <v>1644</v>
      </c>
      <c r="G265" s="29" t="s">
        <v>1654</v>
      </c>
      <c r="H265" s="29" t="s">
        <v>1655</v>
      </c>
      <c r="I265" s="13" t="s">
        <v>1656</v>
      </c>
      <c r="J265" s="13" t="s">
        <v>1648</v>
      </c>
      <c r="K265" s="29" t="str">
        <f t="shared" si="4"/>
        <v>2 8220 2 2 1203356 06 07 42 0</v>
      </c>
      <c r="L265" s="30" t="s">
        <v>1649</v>
      </c>
      <c r="M265" s="30" t="s">
        <v>1650</v>
      </c>
      <c r="N265" s="30" t="s">
        <v>1651</v>
      </c>
      <c r="O265" s="30"/>
      <c r="P265" s="23" t="str">
        <f>MID(Tablo2[[#This Row],[SGK NO]],10,7)</f>
        <v>1203356</v>
      </c>
      <c r="Q265" s="29" t="s">
        <v>55</v>
      </c>
      <c r="R265" s="31">
        <v>44248</v>
      </c>
      <c r="S265" s="31"/>
      <c r="T265" s="29" t="s">
        <v>571</v>
      </c>
      <c r="U265" s="31">
        <v>45821.678948043846</v>
      </c>
      <c r="V265" s="29" t="s">
        <v>568</v>
      </c>
      <c r="W265" s="29" t="str">
        <f>_xlfn.XLOOKUP(Tablo2[[#This Row],[MASKE UZMAN]],'[1]T.C. NO'!E:E,'[1]T.C. NO'!D:D)</f>
        <v>EMRE ÖZ</v>
      </c>
      <c r="X265" s="29" t="s">
        <v>569</v>
      </c>
      <c r="Y265" s="31">
        <v>45841.749410243239</v>
      </c>
      <c r="Z265" s="29" t="s">
        <v>345</v>
      </c>
      <c r="AA265" s="29" t="str">
        <f>_xlfn.XLOOKUP(Tablo2[[#This Row],[MASKE HEKİM]],'[1]T.C. NO'!E:E,'[1]T.C. NO'!D:D)</f>
        <v>BAHADIR CAN KARAN</v>
      </c>
      <c r="AB265" s="32" t="s">
        <v>346</v>
      </c>
      <c r="AC265" s="36" t="s">
        <v>571</v>
      </c>
      <c r="AD265" s="36" t="s">
        <v>571</v>
      </c>
      <c r="AE265" s="33"/>
      <c r="AF265" s="33" t="s">
        <v>1652</v>
      </c>
      <c r="AG265" s="33" t="s">
        <v>47</v>
      </c>
      <c r="AH265" s="34" t="s">
        <v>1653</v>
      </c>
    </row>
    <row r="266" spans="3:34" ht="15" customHeight="1" x14ac:dyDescent="0.25">
      <c r="C266" s="28" t="s">
        <v>30</v>
      </c>
      <c r="D266" s="29" t="s">
        <v>31</v>
      </c>
      <c r="E266" s="29" t="s">
        <v>525</v>
      </c>
      <c r="F266" s="29" t="s">
        <v>1644</v>
      </c>
      <c r="G266" s="29" t="s">
        <v>1657</v>
      </c>
      <c r="H266" s="29" t="s">
        <v>1658</v>
      </c>
      <c r="I266" s="13" t="s">
        <v>1659</v>
      </c>
      <c r="J266" s="13" t="s">
        <v>1648</v>
      </c>
      <c r="K266" s="29" t="str">
        <f t="shared" si="4"/>
        <v>2 8220 2 2 1203356 06 07 42 0</v>
      </c>
      <c r="L266" s="30" t="s">
        <v>1649</v>
      </c>
      <c r="M266" s="30" t="s">
        <v>1650</v>
      </c>
      <c r="N266" s="30" t="s">
        <v>1651</v>
      </c>
      <c r="O266" s="30"/>
      <c r="P266" s="23" t="str">
        <f>MID(Tablo2[[#This Row],[SGK NO]],10,7)</f>
        <v>1203356</v>
      </c>
      <c r="Q266" s="29" t="s">
        <v>55</v>
      </c>
      <c r="R266" s="31">
        <v>44248</v>
      </c>
      <c r="S266" s="31"/>
      <c r="T266" s="29" t="s">
        <v>571</v>
      </c>
      <c r="U266" s="31">
        <v>45821.678948043846</v>
      </c>
      <c r="V266" s="29" t="s">
        <v>568</v>
      </c>
      <c r="W266" s="29" t="str">
        <f>_xlfn.XLOOKUP(Tablo2[[#This Row],[MASKE UZMAN]],'[1]T.C. NO'!E:E,'[1]T.C. NO'!D:D)</f>
        <v>EMRE ÖZ</v>
      </c>
      <c r="X266" s="29" t="s">
        <v>569</v>
      </c>
      <c r="Y266" s="31">
        <v>45841.749410243239</v>
      </c>
      <c r="Z266" s="29" t="s">
        <v>345</v>
      </c>
      <c r="AA266" s="29" t="str">
        <f>_xlfn.XLOOKUP(Tablo2[[#This Row],[MASKE HEKİM]],'[1]T.C. NO'!E:E,'[1]T.C. NO'!D:D)</f>
        <v>BAHADIR CAN KARAN</v>
      </c>
      <c r="AB266" s="32" t="s">
        <v>346</v>
      </c>
      <c r="AC266" s="36" t="s">
        <v>571</v>
      </c>
      <c r="AD266" s="36" t="s">
        <v>571</v>
      </c>
      <c r="AE266" s="33"/>
      <c r="AF266" s="33" t="s">
        <v>1652</v>
      </c>
      <c r="AG266" s="33" t="s">
        <v>47</v>
      </c>
      <c r="AH266" s="34" t="s">
        <v>1653</v>
      </c>
    </row>
    <row r="267" spans="3:34" ht="15" customHeight="1" x14ac:dyDescent="0.25">
      <c r="C267" s="28" t="s">
        <v>30</v>
      </c>
      <c r="D267" s="29" t="s">
        <v>31</v>
      </c>
      <c r="E267" s="29" t="s">
        <v>525</v>
      </c>
      <c r="F267" s="29" t="s">
        <v>1644</v>
      </c>
      <c r="G267" s="29" t="s">
        <v>1660</v>
      </c>
      <c r="H267" s="29" t="s">
        <v>1661</v>
      </c>
      <c r="I267" s="13" t="s">
        <v>1662</v>
      </c>
      <c r="J267" s="13" t="s">
        <v>1648</v>
      </c>
      <c r="K267" s="29" t="str">
        <f t="shared" si="4"/>
        <v>2 8220 2 2 1203356 06 07 42 0</v>
      </c>
      <c r="L267" s="30" t="s">
        <v>1649</v>
      </c>
      <c r="M267" s="30" t="s">
        <v>1650</v>
      </c>
      <c r="N267" s="30" t="s">
        <v>1651</v>
      </c>
      <c r="O267" s="30"/>
      <c r="P267" s="23" t="str">
        <f>MID(Tablo2[[#This Row],[SGK NO]],10,7)</f>
        <v>1203356</v>
      </c>
      <c r="Q267" s="29" t="s">
        <v>55</v>
      </c>
      <c r="R267" s="31">
        <v>44248</v>
      </c>
      <c r="S267" s="31"/>
      <c r="T267" s="29" t="s">
        <v>571</v>
      </c>
      <c r="U267" s="31">
        <v>45821.678948043846</v>
      </c>
      <c r="V267" s="29" t="s">
        <v>568</v>
      </c>
      <c r="W267" s="29" t="str">
        <f>_xlfn.XLOOKUP(Tablo2[[#This Row],[MASKE UZMAN]],'[1]T.C. NO'!E:E,'[1]T.C. NO'!D:D)</f>
        <v>EMRE ÖZ</v>
      </c>
      <c r="X267" s="29" t="s">
        <v>569</v>
      </c>
      <c r="Y267" s="31">
        <v>45841.749410243239</v>
      </c>
      <c r="Z267" s="29" t="s">
        <v>345</v>
      </c>
      <c r="AA267" s="29" t="str">
        <f>_xlfn.XLOOKUP(Tablo2[[#This Row],[MASKE HEKİM]],'[1]T.C. NO'!E:E,'[1]T.C. NO'!D:D)</f>
        <v>BAHADIR CAN KARAN</v>
      </c>
      <c r="AB267" s="32" t="s">
        <v>346</v>
      </c>
      <c r="AC267" s="36" t="s">
        <v>571</v>
      </c>
      <c r="AD267" s="36" t="s">
        <v>571</v>
      </c>
      <c r="AE267" s="33"/>
      <c r="AF267" s="33" t="s">
        <v>1663</v>
      </c>
      <c r="AG267" s="33" t="s">
        <v>47</v>
      </c>
      <c r="AH267" s="34" t="s">
        <v>1653</v>
      </c>
    </row>
    <row r="268" spans="3:34" ht="15" customHeight="1" x14ac:dyDescent="0.25">
      <c r="C268" s="28" t="s">
        <v>30</v>
      </c>
      <c r="D268" s="29" t="s">
        <v>31</v>
      </c>
      <c r="E268" s="29" t="s">
        <v>525</v>
      </c>
      <c r="F268" s="29" t="s">
        <v>1644</v>
      </c>
      <c r="G268" s="29" t="s">
        <v>1664</v>
      </c>
      <c r="H268" s="29" t="s">
        <v>1665</v>
      </c>
      <c r="I268" s="13" t="s">
        <v>1666</v>
      </c>
      <c r="J268" s="13" t="s">
        <v>1648</v>
      </c>
      <c r="K268" s="29" t="str">
        <f t="shared" si="4"/>
        <v>2 8220 2 2 1203356 06 07 42 0</v>
      </c>
      <c r="L268" s="30" t="s">
        <v>1649</v>
      </c>
      <c r="M268" s="30" t="s">
        <v>1650</v>
      </c>
      <c r="N268" s="30" t="s">
        <v>1651</v>
      </c>
      <c r="O268" s="30"/>
      <c r="P268" s="23" t="str">
        <f>MID(Tablo2[[#This Row],[SGK NO]],10,7)</f>
        <v>1203356</v>
      </c>
      <c r="Q268" s="29" t="s">
        <v>55</v>
      </c>
      <c r="R268" s="31">
        <v>44248</v>
      </c>
      <c r="S268" s="31"/>
      <c r="T268" s="29" t="s">
        <v>571</v>
      </c>
      <c r="U268" s="31">
        <v>45821.678948043846</v>
      </c>
      <c r="V268" s="29" t="s">
        <v>568</v>
      </c>
      <c r="W268" s="29" t="str">
        <f>_xlfn.XLOOKUP(Tablo2[[#This Row],[MASKE UZMAN]],'[1]T.C. NO'!E:E,'[1]T.C. NO'!D:D)</f>
        <v>EMRE ÖZ</v>
      </c>
      <c r="X268" s="29" t="s">
        <v>569</v>
      </c>
      <c r="Y268" s="31">
        <v>45841.749410243239</v>
      </c>
      <c r="Z268" s="29" t="s">
        <v>345</v>
      </c>
      <c r="AA268" s="29" t="str">
        <f>_xlfn.XLOOKUP(Tablo2[[#This Row],[MASKE HEKİM]],'[1]T.C. NO'!E:E,'[1]T.C. NO'!D:D)</f>
        <v>BAHADIR CAN KARAN</v>
      </c>
      <c r="AB268" s="32" t="s">
        <v>346</v>
      </c>
      <c r="AC268" s="36" t="s">
        <v>571</v>
      </c>
      <c r="AD268" s="36" t="s">
        <v>571</v>
      </c>
      <c r="AE268" s="33"/>
      <c r="AF268" s="33" t="s">
        <v>1663</v>
      </c>
      <c r="AG268" s="33" t="s">
        <v>47</v>
      </c>
      <c r="AH268" s="34" t="s">
        <v>1653</v>
      </c>
    </row>
    <row r="269" spans="3:34" ht="15" customHeight="1" x14ac:dyDescent="0.25">
      <c r="C269" s="28" t="s">
        <v>30</v>
      </c>
      <c r="D269" s="29" t="s">
        <v>31</v>
      </c>
      <c r="E269" s="29" t="s">
        <v>525</v>
      </c>
      <c r="F269" s="29" t="s">
        <v>1644</v>
      </c>
      <c r="G269" s="29" t="s">
        <v>1644</v>
      </c>
      <c r="H269" s="29" t="s">
        <v>1667</v>
      </c>
      <c r="I269" s="13" t="s">
        <v>1668</v>
      </c>
      <c r="J269" s="13" t="s">
        <v>1648</v>
      </c>
      <c r="K269" s="29" t="str">
        <f t="shared" si="4"/>
        <v>2 8220 2 2 1203356 06 07 42 0</v>
      </c>
      <c r="L269" s="30" t="s">
        <v>1649</v>
      </c>
      <c r="M269" s="30" t="s">
        <v>1650</v>
      </c>
      <c r="N269" s="30" t="s">
        <v>1651</v>
      </c>
      <c r="O269" s="30"/>
      <c r="P269" s="23" t="str">
        <f>MID(Tablo2[[#This Row],[SGK NO]],10,7)</f>
        <v>1203356</v>
      </c>
      <c r="Q269" s="29" t="s">
        <v>55</v>
      </c>
      <c r="R269" s="31">
        <v>44248</v>
      </c>
      <c r="S269" s="31"/>
      <c r="T269" s="29" t="s">
        <v>571</v>
      </c>
      <c r="U269" s="31">
        <v>45821.678948043846</v>
      </c>
      <c r="V269" s="29" t="s">
        <v>568</v>
      </c>
      <c r="W269" s="29" t="str">
        <f>_xlfn.XLOOKUP(Tablo2[[#This Row],[MASKE UZMAN]],'[1]T.C. NO'!E:E,'[1]T.C. NO'!D:D)</f>
        <v>EMRE ÖZ</v>
      </c>
      <c r="X269" s="29" t="s">
        <v>569</v>
      </c>
      <c r="Y269" s="31">
        <v>45841.749410243239</v>
      </c>
      <c r="Z269" s="29" t="s">
        <v>345</v>
      </c>
      <c r="AA269" s="29" t="str">
        <f>_xlfn.XLOOKUP(Tablo2[[#This Row],[MASKE HEKİM]],'[1]T.C. NO'!E:E,'[1]T.C. NO'!D:D)</f>
        <v>BAHADIR CAN KARAN</v>
      </c>
      <c r="AB269" s="32" t="s">
        <v>346</v>
      </c>
      <c r="AC269" s="36" t="s">
        <v>571</v>
      </c>
      <c r="AD269" s="36" t="s">
        <v>571</v>
      </c>
      <c r="AE269" s="33"/>
      <c r="AF269" s="33" t="s">
        <v>1652</v>
      </c>
      <c r="AG269" s="33" t="s">
        <v>47</v>
      </c>
      <c r="AH269" s="34" t="s">
        <v>1653</v>
      </c>
    </row>
    <row r="270" spans="3:34" ht="15" customHeight="1" x14ac:dyDescent="0.25">
      <c r="C270" s="28" t="s">
        <v>30</v>
      </c>
      <c r="D270" s="29" t="s">
        <v>31</v>
      </c>
      <c r="E270" s="29" t="s">
        <v>525</v>
      </c>
      <c r="F270" s="29" t="s">
        <v>1644</v>
      </c>
      <c r="G270" s="29" t="s">
        <v>1669</v>
      </c>
      <c r="H270" s="29" t="s">
        <v>1670</v>
      </c>
      <c r="I270" s="13" t="s">
        <v>1671</v>
      </c>
      <c r="J270" s="13" t="s">
        <v>1648</v>
      </c>
      <c r="K270" s="29" t="str">
        <f t="shared" si="4"/>
        <v>2 8220 2 2 1203356 06 07 42 0</v>
      </c>
      <c r="L270" s="30" t="s">
        <v>1649</v>
      </c>
      <c r="M270" s="30" t="s">
        <v>1650</v>
      </c>
      <c r="N270" s="30" t="s">
        <v>1651</v>
      </c>
      <c r="O270" s="30"/>
      <c r="P270" s="23" t="str">
        <f>MID(Tablo2[[#This Row],[SGK NO]],10,7)</f>
        <v>1203356</v>
      </c>
      <c r="Q270" s="29" t="s">
        <v>55</v>
      </c>
      <c r="R270" s="31">
        <v>44248</v>
      </c>
      <c r="S270" s="31"/>
      <c r="T270" s="29" t="s">
        <v>571</v>
      </c>
      <c r="U270" s="31">
        <v>45821.678948043846</v>
      </c>
      <c r="V270" s="29" t="s">
        <v>568</v>
      </c>
      <c r="W270" s="29" t="str">
        <f>_xlfn.XLOOKUP(Tablo2[[#This Row],[MASKE UZMAN]],'[1]T.C. NO'!E:E,'[1]T.C. NO'!D:D)</f>
        <v>EMRE ÖZ</v>
      </c>
      <c r="X270" s="29" t="s">
        <v>569</v>
      </c>
      <c r="Y270" s="31">
        <v>45841.749410243239</v>
      </c>
      <c r="Z270" s="29" t="s">
        <v>345</v>
      </c>
      <c r="AA270" s="29" t="str">
        <f>_xlfn.XLOOKUP(Tablo2[[#This Row],[MASKE HEKİM]],'[1]T.C. NO'!E:E,'[1]T.C. NO'!D:D)</f>
        <v>BAHADIR CAN KARAN</v>
      </c>
      <c r="AB270" s="32" t="s">
        <v>346</v>
      </c>
      <c r="AC270" s="36" t="s">
        <v>571</v>
      </c>
      <c r="AD270" s="36" t="s">
        <v>571</v>
      </c>
      <c r="AE270" s="33"/>
      <c r="AF270" s="33" t="s">
        <v>1663</v>
      </c>
      <c r="AG270" s="33" t="s">
        <v>47</v>
      </c>
      <c r="AH270" s="34" t="s">
        <v>1653</v>
      </c>
    </row>
    <row r="271" spans="3:34" ht="15" customHeight="1" x14ac:dyDescent="0.25">
      <c r="C271" s="28" t="s">
        <v>30</v>
      </c>
      <c r="D271" s="29" t="s">
        <v>31</v>
      </c>
      <c r="E271" s="29" t="s">
        <v>525</v>
      </c>
      <c r="F271" s="29" t="s">
        <v>1644</v>
      </c>
      <c r="G271" s="29" t="s">
        <v>1368</v>
      </c>
      <c r="H271" s="29" t="s">
        <v>1672</v>
      </c>
      <c r="I271" s="13" t="s">
        <v>1673</v>
      </c>
      <c r="J271" s="13" t="s">
        <v>1648</v>
      </c>
      <c r="K271" s="29" t="str">
        <f t="shared" si="4"/>
        <v>2 8220 2 2 1203356 06 07 42 0</v>
      </c>
      <c r="L271" s="30" t="s">
        <v>1649</v>
      </c>
      <c r="M271" s="30" t="s">
        <v>1650</v>
      </c>
      <c r="N271" s="30" t="s">
        <v>1651</v>
      </c>
      <c r="O271" s="30"/>
      <c r="P271" s="23" t="str">
        <f>MID(Tablo2[[#This Row],[SGK NO]],10,7)</f>
        <v>1203356</v>
      </c>
      <c r="Q271" s="29" t="s">
        <v>55</v>
      </c>
      <c r="R271" s="31">
        <v>44248</v>
      </c>
      <c r="S271" s="31"/>
      <c r="T271" s="29" t="s">
        <v>571</v>
      </c>
      <c r="U271" s="31">
        <v>45821.678948043846</v>
      </c>
      <c r="V271" s="29" t="s">
        <v>568</v>
      </c>
      <c r="W271" s="29" t="str">
        <f>_xlfn.XLOOKUP(Tablo2[[#This Row],[MASKE UZMAN]],'[1]T.C. NO'!E:E,'[1]T.C. NO'!D:D)</f>
        <v>EMRE ÖZ</v>
      </c>
      <c r="X271" s="29" t="s">
        <v>569</v>
      </c>
      <c r="Y271" s="31">
        <v>45841.749410243239</v>
      </c>
      <c r="Z271" s="29" t="s">
        <v>345</v>
      </c>
      <c r="AA271" s="29" t="str">
        <f>_xlfn.XLOOKUP(Tablo2[[#This Row],[MASKE HEKİM]],'[1]T.C. NO'!E:E,'[1]T.C. NO'!D:D)</f>
        <v>BAHADIR CAN KARAN</v>
      </c>
      <c r="AB271" s="32" t="s">
        <v>346</v>
      </c>
      <c r="AC271" s="36" t="s">
        <v>571</v>
      </c>
      <c r="AD271" s="36" t="s">
        <v>571</v>
      </c>
      <c r="AE271" s="33"/>
      <c r="AF271" s="33" t="s">
        <v>1663</v>
      </c>
      <c r="AG271" s="33" t="s">
        <v>47</v>
      </c>
      <c r="AH271" s="34" t="s">
        <v>1653</v>
      </c>
    </row>
    <row r="272" spans="3:34" ht="15" customHeight="1" x14ac:dyDescent="0.25">
      <c r="C272" s="28" t="s">
        <v>30</v>
      </c>
      <c r="D272" s="29" t="s">
        <v>31</v>
      </c>
      <c r="E272" s="29" t="s">
        <v>525</v>
      </c>
      <c r="F272" s="29" t="s">
        <v>1644</v>
      </c>
      <c r="G272" s="29" t="s">
        <v>1674</v>
      </c>
      <c r="H272" s="29" t="s">
        <v>1675</v>
      </c>
      <c r="I272" s="13" t="s">
        <v>1676</v>
      </c>
      <c r="J272" s="13" t="s">
        <v>1648</v>
      </c>
      <c r="K272" s="29" t="str">
        <f t="shared" si="4"/>
        <v>2 8220 2 2 1203356 06 07 42 0</v>
      </c>
      <c r="L272" s="30" t="s">
        <v>1649</v>
      </c>
      <c r="M272" s="30" t="s">
        <v>1650</v>
      </c>
      <c r="N272" s="30" t="s">
        <v>1651</v>
      </c>
      <c r="O272" s="30"/>
      <c r="P272" s="23" t="str">
        <f>MID(Tablo2[[#This Row],[SGK NO]],10,7)</f>
        <v>1203356</v>
      </c>
      <c r="Q272" s="29" t="s">
        <v>55</v>
      </c>
      <c r="R272" s="31">
        <v>44248</v>
      </c>
      <c r="S272" s="31"/>
      <c r="T272" s="29" t="s">
        <v>571</v>
      </c>
      <c r="U272" s="31">
        <v>45821.678948043846</v>
      </c>
      <c r="V272" s="29" t="s">
        <v>568</v>
      </c>
      <c r="W272" s="29" t="str">
        <f>_xlfn.XLOOKUP(Tablo2[[#This Row],[MASKE UZMAN]],'[1]T.C. NO'!E:E,'[1]T.C. NO'!D:D)</f>
        <v>EMRE ÖZ</v>
      </c>
      <c r="X272" s="29" t="s">
        <v>569</v>
      </c>
      <c r="Y272" s="31">
        <v>45841.749410243239</v>
      </c>
      <c r="Z272" s="29" t="s">
        <v>345</v>
      </c>
      <c r="AA272" s="29" t="str">
        <f>_xlfn.XLOOKUP(Tablo2[[#This Row],[MASKE HEKİM]],'[1]T.C. NO'!E:E,'[1]T.C. NO'!D:D)</f>
        <v>BAHADIR CAN KARAN</v>
      </c>
      <c r="AB272" s="32" t="s">
        <v>346</v>
      </c>
      <c r="AC272" s="36" t="s">
        <v>571</v>
      </c>
      <c r="AD272" s="36" t="s">
        <v>571</v>
      </c>
      <c r="AE272" s="33"/>
      <c r="AF272" s="33" t="s">
        <v>1652</v>
      </c>
      <c r="AG272" s="33" t="s">
        <v>47</v>
      </c>
      <c r="AH272" s="34" t="s">
        <v>1653</v>
      </c>
    </row>
    <row r="273" spans="3:34" ht="15" customHeight="1" x14ac:dyDescent="0.25">
      <c r="C273" s="28" t="s">
        <v>30</v>
      </c>
      <c r="D273" s="29" t="s">
        <v>31</v>
      </c>
      <c r="E273" s="29" t="s">
        <v>525</v>
      </c>
      <c r="F273" s="29" t="s">
        <v>1644</v>
      </c>
      <c r="G273" s="29" t="s">
        <v>1677</v>
      </c>
      <c r="H273" s="29" t="s">
        <v>1678</v>
      </c>
      <c r="I273" s="13" t="s">
        <v>1679</v>
      </c>
      <c r="J273" s="13" t="s">
        <v>1648</v>
      </c>
      <c r="K273" s="29" t="str">
        <f t="shared" si="4"/>
        <v>2 8220 2 2 1203356 06 07 42 0</v>
      </c>
      <c r="L273" s="30" t="s">
        <v>1649</v>
      </c>
      <c r="M273" s="30" t="s">
        <v>1650</v>
      </c>
      <c r="N273" s="30" t="s">
        <v>1651</v>
      </c>
      <c r="O273" s="30"/>
      <c r="P273" s="23" t="str">
        <f>MID(Tablo2[[#This Row],[SGK NO]],10,7)</f>
        <v>1203356</v>
      </c>
      <c r="Q273" s="29" t="s">
        <v>55</v>
      </c>
      <c r="R273" s="31">
        <v>44248</v>
      </c>
      <c r="S273" s="31"/>
      <c r="T273" s="29" t="s">
        <v>571</v>
      </c>
      <c r="U273" s="31">
        <v>45821.678948043846</v>
      </c>
      <c r="V273" s="29" t="s">
        <v>568</v>
      </c>
      <c r="W273" s="29" t="str">
        <f>_xlfn.XLOOKUP(Tablo2[[#This Row],[MASKE UZMAN]],'[1]T.C. NO'!E:E,'[1]T.C. NO'!D:D)</f>
        <v>EMRE ÖZ</v>
      </c>
      <c r="X273" s="29" t="s">
        <v>569</v>
      </c>
      <c r="Y273" s="31">
        <v>45841.749410243239</v>
      </c>
      <c r="Z273" s="29" t="s">
        <v>345</v>
      </c>
      <c r="AA273" s="29" t="str">
        <f>_xlfn.XLOOKUP(Tablo2[[#This Row],[MASKE HEKİM]],'[1]T.C. NO'!E:E,'[1]T.C. NO'!D:D)</f>
        <v>BAHADIR CAN KARAN</v>
      </c>
      <c r="AB273" s="32" t="s">
        <v>346</v>
      </c>
      <c r="AC273" s="36" t="s">
        <v>571</v>
      </c>
      <c r="AD273" s="36" t="s">
        <v>571</v>
      </c>
      <c r="AE273" s="33"/>
      <c r="AF273" s="33" t="s">
        <v>1652</v>
      </c>
      <c r="AG273" s="33" t="s">
        <v>47</v>
      </c>
      <c r="AH273" s="34" t="s">
        <v>1653</v>
      </c>
    </row>
    <row r="274" spans="3:34" ht="15" customHeight="1" x14ac:dyDescent="0.25">
      <c r="C274" s="28" t="s">
        <v>30</v>
      </c>
      <c r="D274" s="29" t="s">
        <v>31</v>
      </c>
      <c r="E274" s="29" t="s">
        <v>525</v>
      </c>
      <c r="F274" s="48" t="s">
        <v>1644</v>
      </c>
      <c r="G274" s="48" t="s">
        <v>1680</v>
      </c>
      <c r="H274" s="49" t="s">
        <v>1681</v>
      </c>
      <c r="I274" s="13" t="s">
        <v>1682</v>
      </c>
      <c r="J274" s="13" t="s">
        <v>1648</v>
      </c>
      <c r="K274" s="29" t="str">
        <f t="shared" si="4"/>
        <v>2 8220 2 2 1203356 06 07 42 0</v>
      </c>
      <c r="L274" s="30" t="s">
        <v>1649</v>
      </c>
      <c r="M274" s="30" t="s">
        <v>1650</v>
      </c>
      <c r="N274" s="30" t="s">
        <v>1651</v>
      </c>
      <c r="O274" s="30"/>
      <c r="P274" s="23" t="str">
        <f>MID(Tablo2[[#This Row],[SGK NO]],10,7)</f>
        <v>1203356</v>
      </c>
      <c r="Q274" s="52" t="s">
        <v>55</v>
      </c>
      <c r="R274" s="31">
        <v>44248</v>
      </c>
      <c r="S274" s="31"/>
      <c r="T274" s="29" t="s">
        <v>571</v>
      </c>
      <c r="U274" s="31">
        <v>45821.678948043846</v>
      </c>
      <c r="V274" s="29" t="s">
        <v>568</v>
      </c>
      <c r="W274" s="29" t="str">
        <f>_xlfn.XLOOKUP(Tablo2[[#This Row],[MASKE UZMAN]],'[1]T.C. NO'!E:E,'[1]T.C. NO'!D:D)</f>
        <v>EMRE ÖZ</v>
      </c>
      <c r="X274" s="29" t="s">
        <v>569</v>
      </c>
      <c r="Y274" s="31">
        <v>45841.749410243239</v>
      </c>
      <c r="Z274" s="29" t="s">
        <v>345</v>
      </c>
      <c r="AA274" s="29" t="str">
        <f>_xlfn.XLOOKUP(Tablo2[[#This Row],[MASKE HEKİM]],'[1]T.C. NO'!E:E,'[1]T.C. NO'!D:D)</f>
        <v>BAHADIR CAN KARAN</v>
      </c>
      <c r="AB274" s="32" t="s">
        <v>346</v>
      </c>
      <c r="AC274" s="36" t="s">
        <v>571</v>
      </c>
      <c r="AD274" s="36" t="s">
        <v>571</v>
      </c>
      <c r="AE274" s="33"/>
      <c r="AF274" s="33" t="s">
        <v>1652</v>
      </c>
      <c r="AG274" s="33" t="s">
        <v>47</v>
      </c>
      <c r="AH274" s="53" t="s">
        <v>1683</v>
      </c>
    </row>
    <row r="275" spans="3:34" ht="15" customHeight="1" x14ac:dyDescent="0.25">
      <c r="C275" s="28" t="s">
        <v>30</v>
      </c>
      <c r="D275" s="29" t="s">
        <v>31</v>
      </c>
      <c r="E275" s="29" t="s">
        <v>525</v>
      </c>
      <c r="F275" s="29" t="s">
        <v>1684</v>
      </c>
      <c r="G275" s="29" t="s">
        <v>1685</v>
      </c>
      <c r="H275" s="29" t="s">
        <v>1686</v>
      </c>
      <c r="I275" s="13" t="s">
        <v>1687</v>
      </c>
      <c r="J275" s="13" t="s">
        <v>1688</v>
      </c>
      <c r="K275" s="29" t="str">
        <f t="shared" si="4"/>
        <v>4 7330 2 2 1206939 06 07 36 0</v>
      </c>
      <c r="L275" s="30" t="s">
        <v>1689</v>
      </c>
      <c r="M275" s="30" t="s">
        <v>1388</v>
      </c>
      <c r="N275" s="30" t="s">
        <v>1389</v>
      </c>
      <c r="O275" s="30"/>
      <c r="P275" s="23" t="str">
        <f>MID(Tablo2[[#This Row],[SGK NO]],10,7)</f>
        <v>1206939</v>
      </c>
      <c r="Q275" s="29" t="s">
        <v>55</v>
      </c>
      <c r="R275" s="31">
        <v>44978</v>
      </c>
      <c r="S275" s="31"/>
      <c r="T275" s="29">
        <v>23</v>
      </c>
      <c r="U275" s="31">
        <v>45663.465207326226</v>
      </c>
      <c r="V275" s="29" t="s">
        <v>104</v>
      </c>
      <c r="W275" s="29" t="str">
        <f>_xlfn.XLOOKUP(Tablo2[[#This Row],[MASKE UZMAN]],'[1]T.C. NO'!E:E,'[1]T.C. NO'!D:D)</f>
        <v>ESİN ŞAHİN</v>
      </c>
      <c r="X275" s="29" t="s">
        <v>105</v>
      </c>
      <c r="Y275" s="31">
        <v>45698.563986897934</v>
      </c>
      <c r="Z275" s="29" t="s">
        <v>58</v>
      </c>
      <c r="AA275" s="29" t="str">
        <f>_xlfn.XLOOKUP(Tablo2[[#This Row],[MASKE HEKİM]],'[1]T.C. NO'!E:E,'[1]T.C. NO'!D:D)</f>
        <v>MİNE MUMCUOĞLU</v>
      </c>
      <c r="AB275" s="32" t="s">
        <v>59</v>
      </c>
      <c r="AC275" s="32">
        <v>230</v>
      </c>
      <c r="AD275" s="32">
        <v>115</v>
      </c>
      <c r="AE275" s="33"/>
      <c r="AF275" s="33" t="s">
        <v>239</v>
      </c>
      <c r="AG275" s="33" t="s">
        <v>210</v>
      </c>
      <c r="AH275" s="34" t="s">
        <v>1227</v>
      </c>
    </row>
    <row r="276" spans="3:34" ht="15" customHeight="1" x14ac:dyDescent="0.25">
      <c r="C276" s="28" t="s">
        <v>30</v>
      </c>
      <c r="D276" s="29" t="s">
        <v>31</v>
      </c>
      <c r="E276" s="29" t="s">
        <v>525</v>
      </c>
      <c r="F276" s="29" t="s">
        <v>1684</v>
      </c>
      <c r="G276" s="29" t="s">
        <v>1690</v>
      </c>
      <c r="H276" s="29" t="s">
        <v>1691</v>
      </c>
      <c r="I276" s="13" t="s">
        <v>1692</v>
      </c>
      <c r="J276" s="13" t="s">
        <v>1688</v>
      </c>
      <c r="K276" s="29" t="str">
        <f t="shared" si="4"/>
        <v>4 7330 2 2 1206939 06 07 36 0</v>
      </c>
      <c r="L276" s="54" t="s">
        <v>1689</v>
      </c>
      <c r="M276" s="30"/>
      <c r="N276" s="30"/>
      <c r="O276" s="30"/>
      <c r="P276" s="23" t="str">
        <f>MID(Tablo2[[#This Row],[SGK NO]],10,7)</f>
        <v>1206939</v>
      </c>
      <c r="Q276" s="29" t="s">
        <v>55</v>
      </c>
      <c r="R276" s="31">
        <v>44978</v>
      </c>
      <c r="S276" s="31"/>
      <c r="T276" s="29" t="s">
        <v>571</v>
      </c>
      <c r="U276" s="31">
        <v>45663.465207326226</v>
      </c>
      <c r="V276" s="29" t="s">
        <v>104</v>
      </c>
      <c r="W276" s="29" t="str">
        <f>_xlfn.XLOOKUP(Tablo2[[#This Row],[MASKE UZMAN]],'[1]T.C. NO'!E:E,'[1]T.C. NO'!D:D)</f>
        <v>ESİN ŞAHİN</v>
      </c>
      <c r="X276" s="29" t="s">
        <v>105</v>
      </c>
      <c r="Y276" s="31">
        <v>45698.563986897934</v>
      </c>
      <c r="Z276" s="29" t="s">
        <v>58</v>
      </c>
      <c r="AA276" s="29" t="str">
        <f>_xlfn.XLOOKUP(Tablo2[[#This Row],[MASKE HEKİM]],'[1]T.C. NO'!E:E,'[1]T.C. NO'!D:D)</f>
        <v>MİNE MUMCUOĞLU</v>
      </c>
      <c r="AB276" s="32" t="s">
        <v>59</v>
      </c>
      <c r="AC276" s="36" t="s">
        <v>571</v>
      </c>
      <c r="AD276" s="36" t="s">
        <v>571</v>
      </c>
      <c r="AE276" s="33"/>
      <c r="AF276" s="33" t="s">
        <v>239</v>
      </c>
      <c r="AG276" s="33" t="s">
        <v>210</v>
      </c>
      <c r="AH276" s="34" t="s">
        <v>1227</v>
      </c>
    </row>
    <row r="277" spans="3:34" ht="15" customHeight="1" x14ac:dyDescent="0.25">
      <c r="C277" s="28" t="s">
        <v>30</v>
      </c>
      <c r="D277" s="29" t="s">
        <v>31</v>
      </c>
      <c r="E277" s="29" t="s">
        <v>525</v>
      </c>
      <c r="F277" s="29" t="s">
        <v>1693</v>
      </c>
      <c r="G277" s="29" t="s">
        <v>1694</v>
      </c>
      <c r="H277" s="29" t="s">
        <v>1695</v>
      </c>
      <c r="I277" s="13" t="s">
        <v>1696</v>
      </c>
      <c r="J277" s="13" t="s">
        <v>530</v>
      </c>
      <c r="K277" s="29" t="str">
        <f t="shared" si="4"/>
        <v>4 8121 2 2 1211208 06 07 37 0</v>
      </c>
      <c r="L277" s="30" t="s">
        <v>1697</v>
      </c>
      <c r="M277" s="30" t="s">
        <v>1698</v>
      </c>
      <c r="N277" s="30" t="s">
        <v>1699</v>
      </c>
      <c r="O277" s="30"/>
      <c r="P277" s="23" t="str">
        <f>MID(Tablo2[[#This Row],[SGK NO]],10,7)</f>
        <v>1211208</v>
      </c>
      <c r="Q277" s="29" t="s">
        <v>55</v>
      </c>
      <c r="R277" s="31">
        <v>45251.607936099637</v>
      </c>
      <c r="S277" s="31"/>
      <c r="T277" s="29">
        <v>6</v>
      </c>
      <c r="U277" s="31">
        <v>45873.617005358916</v>
      </c>
      <c r="V277" s="29" t="s">
        <v>284</v>
      </c>
      <c r="W277" s="29" t="str">
        <f>_xlfn.XLOOKUP(Tablo2[[#This Row],[MASKE UZMAN]],'[1]T.C. NO'!E:E,'[1]T.C. NO'!D:D)</f>
        <v xml:space="preserve">YUNUS ANIL </v>
      </c>
      <c r="X277" s="29" t="s">
        <v>285</v>
      </c>
      <c r="Y277" s="31">
        <v>45698.566449108999</v>
      </c>
      <c r="Z277" s="29" t="s">
        <v>58</v>
      </c>
      <c r="AA277" s="29" t="str">
        <f>_xlfn.XLOOKUP(Tablo2[[#This Row],[MASKE HEKİM]],'[1]T.C. NO'!E:E,'[1]T.C. NO'!D:D)</f>
        <v>MİNE MUMCUOĞLU</v>
      </c>
      <c r="AB277" s="32" t="s">
        <v>59</v>
      </c>
      <c r="AC277" s="32">
        <v>60</v>
      </c>
      <c r="AD277" s="32">
        <v>30</v>
      </c>
      <c r="AE277" s="33"/>
      <c r="AF277" s="33" t="s">
        <v>1700</v>
      </c>
      <c r="AG277" s="33" t="s">
        <v>1207</v>
      </c>
      <c r="AH277" s="34" t="s">
        <v>1086</v>
      </c>
    </row>
    <row r="278" spans="3:34" ht="15" customHeight="1" x14ac:dyDescent="0.25">
      <c r="C278" s="28" t="s">
        <v>30</v>
      </c>
      <c r="D278" s="29" t="s">
        <v>31</v>
      </c>
      <c r="E278" s="29" t="s">
        <v>525</v>
      </c>
      <c r="F278" s="29" t="s">
        <v>1693</v>
      </c>
      <c r="G278" s="29" t="s">
        <v>1701</v>
      </c>
      <c r="H278" s="29" t="s">
        <v>1702</v>
      </c>
      <c r="I278" s="13" t="s">
        <v>1703</v>
      </c>
      <c r="J278" s="13" t="s">
        <v>530</v>
      </c>
      <c r="K278" s="29" t="str">
        <f t="shared" si="4"/>
        <v>4 8121 2 2 1211208 06 07 37 0</v>
      </c>
      <c r="L278" s="30" t="s">
        <v>1697</v>
      </c>
      <c r="M278" s="30" t="s">
        <v>1704</v>
      </c>
      <c r="N278" s="30" t="s">
        <v>1705</v>
      </c>
      <c r="O278" s="30"/>
      <c r="P278" s="23" t="str">
        <f>MID(Tablo2[[#This Row],[SGK NO]],10,7)</f>
        <v>1211208</v>
      </c>
      <c r="Q278" s="29" t="s">
        <v>55</v>
      </c>
      <c r="R278" s="31">
        <v>45251.607936099637</v>
      </c>
      <c r="S278" s="31"/>
      <c r="T278" s="29" t="s">
        <v>571</v>
      </c>
      <c r="U278" s="31">
        <v>45873.617005358916</v>
      </c>
      <c r="V278" s="29" t="s">
        <v>284</v>
      </c>
      <c r="W278" s="29" t="str">
        <f>_xlfn.XLOOKUP(Tablo2[[#This Row],[MASKE UZMAN]],'[1]T.C. NO'!E:E,'[1]T.C. NO'!D:D)</f>
        <v xml:space="preserve">YUNUS ANIL </v>
      </c>
      <c r="X278" s="29" t="s">
        <v>285</v>
      </c>
      <c r="Y278" s="31">
        <v>45698.566449108999</v>
      </c>
      <c r="Z278" s="29" t="s">
        <v>58</v>
      </c>
      <c r="AA278" s="29" t="str">
        <f>_xlfn.XLOOKUP(Tablo2[[#This Row],[MASKE HEKİM]],'[1]T.C. NO'!E:E,'[1]T.C. NO'!D:D)</f>
        <v>MİNE MUMCUOĞLU</v>
      </c>
      <c r="AB278" s="32" t="s">
        <v>59</v>
      </c>
      <c r="AC278" s="36" t="s">
        <v>571</v>
      </c>
      <c r="AD278" s="36" t="s">
        <v>571</v>
      </c>
      <c r="AE278" s="33"/>
      <c r="AF278" s="33" t="s">
        <v>1706</v>
      </c>
      <c r="AG278" s="33" t="s">
        <v>494</v>
      </c>
      <c r="AH278" s="34" t="s">
        <v>1086</v>
      </c>
    </row>
    <row r="279" spans="3:34" ht="15" customHeight="1" x14ac:dyDescent="0.25">
      <c r="C279" s="28" t="s">
        <v>30</v>
      </c>
      <c r="D279" s="29" t="s">
        <v>31</v>
      </c>
      <c r="E279" s="29" t="s">
        <v>525</v>
      </c>
      <c r="F279" s="29" t="s">
        <v>1693</v>
      </c>
      <c r="G279" s="29" t="s">
        <v>1707</v>
      </c>
      <c r="H279" s="29" t="s">
        <v>1708</v>
      </c>
      <c r="I279" s="13" t="s">
        <v>1709</v>
      </c>
      <c r="J279" s="13" t="s">
        <v>530</v>
      </c>
      <c r="K279" s="29" t="str">
        <f t="shared" si="4"/>
        <v>4 8121 2 2 1211208 06 07 37 0</v>
      </c>
      <c r="L279" s="30" t="s">
        <v>1697</v>
      </c>
      <c r="M279" s="30" t="s">
        <v>1710</v>
      </c>
      <c r="N279" s="30" t="s">
        <v>1436</v>
      </c>
      <c r="O279" s="30"/>
      <c r="P279" s="23" t="str">
        <f>MID(Tablo2[[#This Row],[SGK NO]],10,7)</f>
        <v>1211208</v>
      </c>
      <c r="Q279" s="29" t="s">
        <v>55</v>
      </c>
      <c r="R279" s="31">
        <v>45251.607936099637</v>
      </c>
      <c r="S279" s="31"/>
      <c r="T279" s="29" t="s">
        <v>571</v>
      </c>
      <c r="U279" s="31">
        <v>45873.617005358916</v>
      </c>
      <c r="V279" s="29" t="s">
        <v>284</v>
      </c>
      <c r="W279" s="29" t="str">
        <f>_xlfn.XLOOKUP(Tablo2[[#This Row],[MASKE UZMAN]],'[1]T.C. NO'!E:E,'[1]T.C. NO'!D:D)</f>
        <v xml:space="preserve">YUNUS ANIL </v>
      </c>
      <c r="X279" s="29" t="s">
        <v>285</v>
      </c>
      <c r="Y279" s="31">
        <v>45698.566449108999</v>
      </c>
      <c r="Z279" s="29" t="s">
        <v>58</v>
      </c>
      <c r="AA279" s="29" t="str">
        <f>_xlfn.XLOOKUP(Tablo2[[#This Row],[MASKE HEKİM]],'[1]T.C. NO'!E:E,'[1]T.C. NO'!D:D)</f>
        <v>MİNE MUMCUOĞLU</v>
      </c>
      <c r="AB279" s="32" t="s">
        <v>59</v>
      </c>
      <c r="AC279" s="36" t="s">
        <v>571</v>
      </c>
      <c r="AD279" s="36" t="s">
        <v>571</v>
      </c>
      <c r="AE279" s="33"/>
      <c r="AF279" s="33" t="s">
        <v>1599</v>
      </c>
      <c r="AG279" s="33" t="s">
        <v>559</v>
      </c>
      <c r="AH279" s="34" t="s">
        <v>1086</v>
      </c>
    </row>
    <row r="280" spans="3:34" ht="15" customHeight="1" x14ac:dyDescent="0.25">
      <c r="C280" s="28" t="s">
        <v>30</v>
      </c>
      <c r="D280" s="29" t="s">
        <v>31</v>
      </c>
      <c r="E280" s="29" t="s">
        <v>525</v>
      </c>
      <c r="F280" s="29" t="s">
        <v>1711</v>
      </c>
      <c r="G280" s="29" t="s">
        <v>1674</v>
      </c>
      <c r="H280" s="29" t="s">
        <v>1712</v>
      </c>
      <c r="I280" s="13" t="s">
        <v>1713</v>
      </c>
      <c r="J280" s="13" t="s">
        <v>530</v>
      </c>
      <c r="K280" s="29" t="str">
        <f t="shared" si="4"/>
        <v>4 8121 2 2 1213313 06 07 08 0</v>
      </c>
      <c r="L280" s="30" t="s">
        <v>1714</v>
      </c>
      <c r="M280" s="30" t="s">
        <v>1715</v>
      </c>
      <c r="N280" s="30" t="s">
        <v>1716</v>
      </c>
      <c r="O280" s="30"/>
      <c r="P280" s="23" t="str">
        <f>MID(Tablo2[[#This Row],[SGK NO]],10,7)</f>
        <v>1213313</v>
      </c>
      <c r="Q280" s="29" t="s">
        <v>55</v>
      </c>
      <c r="R280" s="31">
        <v>45303.686249166727</v>
      </c>
      <c r="S280" s="31"/>
      <c r="T280" s="29">
        <v>57</v>
      </c>
      <c r="U280" s="31">
        <v>45841.497255960479</v>
      </c>
      <c r="V280" s="29" t="s">
        <v>56</v>
      </c>
      <c r="W280" s="29" t="str">
        <f>_xlfn.XLOOKUP(Tablo2[[#This Row],[MASKE UZMAN]],'[1]T.C. NO'!E:E,'[1]T.C. NO'!D:D)</f>
        <v>FATİH AKTAN</v>
      </c>
      <c r="X280" s="29" t="s">
        <v>57</v>
      </c>
      <c r="Y280" s="31">
        <v>45475.598070439883</v>
      </c>
      <c r="Z280" s="29" t="s">
        <v>345</v>
      </c>
      <c r="AA280" s="29" t="str">
        <f>_xlfn.XLOOKUP(Tablo2[[#This Row],[MASKE HEKİM]],'[1]T.C. NO'!E:E,'[1]T.C. NO'!D:D)</f>
        <v>BAHADIR CAN KARAN</v>
      </c>
      <c r="AB280" s="32" t="s">
        <v>346</v>
      </c>
      <c r="AC280" s="32">
        <v>600</v>
      </c>
      <c r="AD280" s="32">
        <v>335</v>
      </c>
      <c r="AE280" s="33"/>
      <c r="AF280" s="33" t="s">
        <v>1309</v>
      </c>
      <c r="AG280" s="45" t="s">
        <v>47</v>
      </c>
      <c r="AH280" s="34" t="s">
        <v>1717</v>
      </c>
    </row>
    <row r="281" spans="3:34" ht="15" customHeight="1" x14ac:dyDescent="0.25">
      <c r="C281" s="28" t="s">
        <v>30</v>
      </c>
      <c r="D281" s="29" t="s">
        <v>31</v>
      </c>
      <c r="E281" s="29" t="s">
        <v>525</v>
      </c>
      <c r="F281" s="29" t="s">
        <v>1711</v>
      </c>
      <c r="G281" s="29" t="s">
        <v>1718</v>
      </c>
      <c r="H281" s="29" t="s">
        <v>1719</v>
      </c>
      <c r="I281" s="13" t="s">
        <v>1720</v>
      </c>
      <c r="J281" s="13" t="s">
        <v>530</v>
      </c>
      <c r="K281" s="29" t="str">
        <f t="shared" si="4"/>
        <v>4 8121 2 2 1213313 06 07 08 0</v>
      </c>
      <c r="L281" s="30" t="s">
        <v>1714</v>
      </c>
      <c r="M281" s="30" t="s">
        <v>1715</v>
      </c>
      <c r="N281" s="30" t="s">
        <v>1716</v>
      </c>
      <c r="O281" s="30"/>
      <c r="P281" s="23" t="str">
        <f>MID(Tablo2[[#This Row],[SGK NO]],10,7)</f>
        <v>1213313</v>
      </c>
      <c r="Q281" s="29" t="s">
        <v>55</v>
      </c>
      <c r="R281" s="31">
        <v>45303.686249166727</v>
      </c>
      <c r="S281" s="31"/>
      <c r="T281" s="29" t="s">
        <v>571</v>
      </c>
      <c r="U281" s="31">
        <v>45841.497255960479</v>
      </c>
      <c r="V281" s="29" t="s">
        <v>56</v>
      </c>
      <c r="W281" s="29" t="str">
        <f>_xlfn.XLOOKUP(Tablo2[[#This Row],[MASKE UZMAN]],'[1]T.C. NO'!E:E,'[1]T.C. NO'!D:D)</f>
        <v>FATİH AKTAN</v>
      </c>
      <c r="X281" s="29" t="s">
        <v>57</v>
      </c>
      <c r="Y281" s="31">
        <v>45475.598070439883</v>
      </c>
      <c r="Z281" s="29" t="s">
        <v>345</v>
      </c>
      <c r="AA281" s="29" t="str">
        <f>_xlfn.XLOOKUP(Tablo2[[#This Row],[MASKE HEKİM]],'[1]T.C. NO'!E:E,'[1]T.C. NO'!D:D)</f>
        <v>BAHADIR CAN KARAN</v>
      </c>
      <c r="AB281" s="32" t="s">
        <v>346</v>
      </c>
      <c r="AC281" s="36" t="s">
        <v>571</v>
      </c>
      <c r="AD281" s="36" t="s">
        <v>571</v>
      </c>
      <c r="AE281" s="33"/>
      <c r="AF281" s="33" t="s">
        <v>1309</v>
      </c>
      <c r="AG281" s="33" t="s">
        <v>47</v>
      </c>
      <c r="AH281" s="34" t="s">
        <v>1717</v>
      </c>
    </row>
    <row r="282" spans="3:34" ht="15" customHeight="1" x14ac:dyDescent="0.25">
      <c r="C282" s="28" t="s">
        <v>30</v>
      </c>
      <c r="D282" s="29" t="s">
        <v>31</v>
      </c>
      <c r="E282" s="29" t="s">
        <v>525</v>
      </c>
      <c r="F282" s="29" t="s">
        <v>1711</v>
      </c>
      <c r="G282" s="29" t="s">
        <v>1721</v>
      </c>
      <c r="H282" s="29" t="s">
        <v>1722</v>
      </c>
      <c r="I282" s="13" t="s">
        <v>1723</v>
      </c>
      <c r="J282" s="13" t="s">
        <v>530</v>
      </c>
      <c r="K282" s="29" t="str">
        <f t="shared" si="4"/>
        <v>4 8121 2 2 1213313 06 07 08 0</v>
      </c>
      <c r="L282" s="30" t="s">
        <v>1714</v>
      </c>
      <c r="M282" s="30" t="s">
        <v>1715</v>
      </c>
      <c r="N282" s="30" t="s">
        <v>1716</v>
      </c>
      <c r="O282" s="30"/>
      <c r="P282" s="23" t="str">
        <f>MID(Tablo2[[#This Row],[SGK NO]],10,7)</f>
        <v>1213313</v>
      </c>
      <c r="Q282" s="29" t="s">
        <v>55</v>
      </c>
      <c r="R282" s="31">
        <v>45303.686249166727</v>
      </c>
      <c r="S282" s="31"/>
      <c r="T282" s="29" t="s">
        <v>571</v>
      </c>
      <c r="U282" s="31">
        <v>45841.497255960479</v>
      </c>
      <c r="V282" s="29" t="s">
        <v>56</v>
      </c>
      <c r="W282" s="29" t="str">
        <f>_xlfn.XLOOKUP(Tablo2[[#This Row],[MASKE UZMAN]],'[1]T.C. NO'!E:E,'[1]T.C. NO'!D:D)</f>
        <v>FATİH AKTAN</v>
      </c>
      <c r="X282" s="29" t="s">
        <v>57</v>
      </c>
      <c r="Y282" s="31">
        <v>45475.598070439883</v>
      </c>
      <c r="Z282" s="29" t="s">
        <v>345</v>
      </c>
      <c r="AA282" s="29" t="str">
        <f>_xlfn.XLOOKUP(Tablo2[[#This Row],[MASKE HEKİM]],'[1]T.C. NO'!E:E,'[1]T.C. NO'!D:D)</f>
        <v>BAHADIR CAN KARAN</v>
      </c>
      <c r="AB282" s="32" t="s">
        <v>346</v>
      </c>
      <c r="AC282" s="36" t="s">
        <v>571</v>
      </c>
      <c r="AD282" s="36" t="s">
        <v>571</v>
      </c>
      <c r="AE282" s="33"/>
      <c r="AF282" s="33" t="s">
        <v>1309</v>
      </c>
      <c r="AG282" s="33" t="s">
        <v>47</v>
      </c>
      <c r="AH282" s="34" t="s">
        <v>1717</v>
      </c>
    </row>
    <row r="283" spans="3:34" ht="15" customHeight="1" x14ac:dyDescent="0.25">
      <c r="C283" s="28" t="s">
        <v>30</v>
      </c>
      <c r="D283" s="29" t="s">
        <v>31</v>
      </c>
      <c r="E283" s="29" t="s">
        <v>525</v>
      </c>
      <c r="F283" s="29" t="s">
        <v>1711</v>
      </c>
      <c r="G283" s="29" t="s">
        <v>1724</v>
      </c>
      <c r="H283" s="29" t="s">
        <v>1725</v>
      </c>
      <c r="I283" s="13" t="s">
        <v>1726</v>
      </c>
      <c r="J283" s="13" t="s">
        <v>530</v>
      </c>
      <c r="K283" s="29" t="str">
        <f t="shared" si="4"/>
        <v>4 8121 2 2 1213313 06 07 08 0</v>
      </c>
      <c r="L283" s="30" t="s">
        <v>1714</v>
      </c>
      <c r="M283" s="30" t="s">
        <v>1715</v>
      </c>
      <c r="N283" s="30" t="s">
        <v>1716</v>
      </c>
      <c r="O283" s="30"/>
      <c r="P283" s="23" t="str">
        <f>MID(Tablo2[[#This Row],[SGK NO]],10,7)</f>
        <v>1213313</v>
      </c>
      <c r="Q283" s="29" t="s">
        <v>55</v>
      </c>
      <c r="R283" s="31">
        <v>45303.686249166727</v>
      </c>
      <c r="S283" s="31"/>
      <c r="T283" s="29" t="s">
        <v>571</v>
      </c>
      <c r="U283" s="31">
        <v>45841.497255960479</v>
      </c>
      <c r="V283" s="29" t="s">
        <v>56</v>
      </c>
      <c r="W283" s="29" t="str">
        <f>_xlfn.XLOOKUP(Tablo2[[#This Row],[MASKE UZMAN]],'[1]T.C. NO'!E:E,'[1]T.C. NO'!D:D)</f>
        <v>FATİH AKTAN</v>
      </c>
      <c r="X283" s="29" t="s">
        <v>57</v>
      </c>
      <c r="Y283" s="31">
        <v>45475.598070439883</v>
      </c>
      <c r="Z283" s="29" t="s">
        <v>345</v>
      </c>
      <c r="AA283" s="29" t="str">
        <f>_xlfn.XLOOKUP(Tablo2[[#This Row],[MASKE HEKİM]],'[1]T.C. NO'!E:E,'[1]T.C. NO'!D:D)</f>
        <v>BAHADIR CAN KARAN</v>
      </c>
      <c r="AB283" s="32" t="s">
        <v>346</v>
      </c>
      <c r="AC283" s="36" t="s">
        <v>571</v>
      </c>
      <c r="AD283" s="36" t="s">
        <v>571</v>
      </c>
      <c r="AE283" s="33"/>
      <c r="AF283" s="33" t="s">
        <v>1309</v>
      </c>
      <c r="AG283" s="33" t="s">
        <v>47</v>
      </c>
      <c r="AH283" s="34" t="s">
        <v>1717</v>
      </c>
    </row>
    <row r="284" spans="3:34" ht="15" customHeight="1" x14ac:dyDescent="0.25">
      <c r="C284" s="28" t="s">
        <v>30</v>
      </c>
      <c r="D284" s="29" t="s">
        <v>31</v>
      </c>
      <c r="E284" s="29" t="s">
        <v>525</v>
      </c>
      <c r="F284" s="29" t="s">
        <v>1711</v>
      </c>
      <c r="G284" s="29" t="s">
        <v>1727</v>
      </c>
      <c r="H284" s="29" t="s">
        <v>1728</v>
      </c>
      <c r="I284" s="13" t="s">
        <v>1729</v>
      </c>
      <c r="J284" s="13" t="s">
        <v>530</v>
      </c>
      <c r="K284" s="29" t="str">
        <f t="shared" si="4"/>
        <v>4 8121 2 2 1213313 06 07 08 0</v>
      </c>
      <c r="L284" s="30" t="s">
        <v>1714</v>
      </c>
      <c r="M284" s="30" t="s">
        <v>1715</v>
      </c>
      <c r="N284" s="30" t="s">
        <v>1716</v>
      </c>
      <c r="O284" s="30"/>
      <c r="P284" s="23" t="str">
        <f>MID(Tablo2[[#This Row],[SGK NO]],10,7)</f>
        <v>1213313</v>
      </c>
      <c r="Q284" s="29" t="s">
        <v>55</v>
      </c>
      <c r="R284" s="31">
        <v>45303.686249166727</v>
      </c>
      <c r="S284" s="31"/>
      <c r="T284" s="29" t="s">
        <v>571</v>
      </c>
      <c r="U284" s="31">
        <v>45841.497255960479</v>
      </c>
      <c r="V284" s="29" t="s">
        <v>56</v>
      </c>
      <c r="W284" s="29" t="str">
        <f>_xlfn.XLOOKUP(Tablo2[[#This Row],[MASKE UZMAN]],'[1]T.C. NO'!E:E,'[1]T.C. NO'!D:D)</f>
        <v>FATİH AKTAN</v>
      </c>
      <c r="X284" s="29" t="s">
        <v>57</v>
      </c>
      <c r="Y284" s="31">
        <v>45475.598070439883</v>
      </c>
      <c r="Z284" s="29" t="s">
        <v>345</v>
      </c>
      <c r="AA284" s="29" t="str">
        <f>_xlfn.XLOOKUP(Tablo2[[#This Row],[MASKE HEKİM]],'[1]T.C. NO'!E:E,'[1]T.C. NO'!D:D)</f>
        <v>BAHADIR CAN KARAN</v>
      </c>
      <c r="AB284" s="32" t="s">
        <v>346</v>
      </c>
      <c r="AC284" s="36" t="s">
        <v>571</v>
      </c>
      <c r="AD284" s="36" t="s">
        <v>571</v>
      </c>
      <c r="AE284" s="33"/>
      <c r="AF284" s="33" t="s">
        <v>1309</v>
      </c>
      <c r="AG284" s="33" t="s">
        <v>47</v>
      </c>
      <c r="AH284" s="34" t="s">
        <v>1717</v>
      </c>
    </row>
    <row r="285" spans="3:34" ht="15" customHeight="1" x14ac:dyDescent="0.25">
      <c r="C285" s="28" t="s">
        <v>30</v>
      </c>
      <c r="D285" s="29" t="s">
        <v>31</v>
      </c>
      <c r="E285" s="29" t="s">
        <v>525</v>
      </c>
      <c r="F285" s="29" t="s">
        <v>1711</v>
      </c>
      <c r="G285" s="29" t="s">
        <v>1365</v>
      </c>
      <c r="H285" s="29" t="s">
        <v>1730</v>
      </c>
      <c r="I285" s="13" t="s">
        <v>1731</v>
      </c>
      <c r="J285" s="13" t="s">
        <v>530</v>
      </c>
      <c r="K285" s="29" t="str">
        <f t="shared" si="4"/>
        <v>4 8121 2 2 1213313 06 07 08 0</v>
      </c>
      <c r="L285" s="30" t="s">
        <v>1714</v>
      </c>
      <c r="M285" s="30" t="s">
        <v>1715</v>
      </c>
      <c r="N285" s="30" t="s">
        <v>1716</v>
      </c>
      <c r="O285" s="30"/>
      <c r="P285" s="23" t="str">
        <f>MID(Tablo2[[#This Row],[SGK NO]],10,7)</f>
        <v>1213313</v>
      </c>
      <c r="Q285" s="29" t="s">
        <v>55</v>
      </c>
      <c r="R285" s="31">
        <v>45303.686249166727</v>
      </c>
      <c r="S285" s="31"/>
      <c r="T285" s="29" t="s">
        <v>571</v>
      </c>
      <c r="U285" s="31">
        <v>45841.497255960479</v>
      </c>
      <c r="V285" s="29" t="s">
        <v>56</v>
      </c>
      <c r="W285" s="29" t="str">
        <f>_xlfn.XLOOKUP(Tablo2[[#This Row],[MASKE UZMAN]],'[1]T.C. NO'!E:E,'[1]T.C. NO'!D:D)</f>
        <v>FATİH AKTAN</v>
      </c>
      <c r="X285" s="29" t="s">
        <v>57</v>
      </c>
      <c r="Y285" s="31">
        <v>45475.598070439883</v>
      </c>
      <c r="Z285" s="29" t="s">
        <v>345</v>
      </c>
      <c r="AA285" s="29" t="str">
        <f>_xlfn.XLOOKUP(Tablo2[[#This Row],[MASKE HEKİM]],'[1]T.C. NO'!E:E,'[1]T.C. NO'!D:D)</f>
        <v>BAHADIR CAN KARAN</v>
      </c>
      <c r="AB285" s="32" t="s">
        <v>346</v>
      </c>
      <c r="AC285" s="36" t="s">
        <v>571</v>
      </c>
      <c r="AD285" s="36" t="s">
        <v>571</v>
      </c>
      <c r="AE285" s="33"/>
      <c r="AF285" s="33" t="s">
        <v>1309</v>
      </c>
      <c r="AG285" s="33" t="s">
        <v>47</v>
      </c>
      <c r="AH285" s="34" t="s">
        <v>1717</v>
      </c>
    </row>
    <row r="286" spans="3:34" ht="15" customHeight="1" x14ac:dyDescent="0.25">
      <c r="C286" s="28" t="s">
        <v>30</v>
      </c>
      <c r="D286" s="29" t="s">
        <v>31</v>
      </c>
      <c r="E286" s="29" t="s">
        <v>525</v>
      </c>
      <c r="F286" s="29" t="s">
        <v>1711</v>
      </c>
      <c r="G286" s="29" t="s">
        <v>1368</v>
      </c>
      <c r="H286" s="29" t="s">
        <v>1732</v>
      </c>
      <c r="I286" s="13" t="s">
        <v>1733</v>
      </c>
      <c r="J286" s="13" t="s">
        <v>530</v>
      </c>
      <c r="K286" s="29" t="str">
        <f t="shared" si="4"/>
        <v>4 8121 2 2 1213313 06 07 08 0</v>
      </c>
      <c r="L286" s="30" t="s">
        <v>1714</v>
      </c>
      <c r="M286" s="30" t="s">
        <v>1715</v>
      </c>
      <c r="N286" s="30" t="s">
        <v>1716</v>
      </c>
      <c r="O286" s="30"/>
      <c r="P286" s="23" t="str">
        <f>MID(Tablo2[[#This Row],[SGK NO]],10,7)</f>
        <v>1213313</v>
      </c>
      <c r="Q286" s="29" t="s">
        <v>55</v>
      </c>
      <c r="R286" s="31">
        <v>45303.686249166727</v>
      </c>
      <c r="S286" s="31"/>
      <c r="T286" s="29" t="s">
        <v>571</v>
      </c>
      <c r="U286" s="31">
        <v>45841.497255960479</v>
      </c>
      <c r="V286" s="29" t="s">
        <v>56</v>
      </c>
      <c r="W286" s="29" t="str">
        <f>_xlfn.XLOOKUP(Tablo2[[#This Row],[MASKE UZMAN]],'[1]T.C. NO'!E:E,'[1]T.C. NO'!D:D)</f>
        <v>FATİH AKTAN</v>
      </c>
      <c r="X286" s="29" t="s">
        <v>57</v>
      </c>
      <c r="Y286" s="31">
        <v>45475.598070439883</v>
      </c>
      <c r="Z286" s="29" t="s">
        <v>345</v>
      </c>
      <c r="AA286" s="29" t="str">
        <f>_xlfn.XLOOKUP(Tablo2[[#This Row],[MASKE HEKİM]],'[1]T.C. NO'!E:E,'[1]T.C. NO'!D:D)</f>
        <v>BAHADIR CAN KARAN</v>
      </c>
      <c r="AB286" s="32" t="s">
        <v>346</v>
      </c>
      <c r="AC286" s="36" t="s">
        <v>571</v>
      </c>
      <c r="AD286" s="36" t="s">
        <v>571</v>
      </c>
      <c r="AE286" s="33"/>
      <c r="AF286" s="33" t="s">
        <v>1309</v>
      </c>
      <c r="AG286" s="33" t="s">
        <v>47</v>
      </c>
      <c r="AH286" s="34" t="s">
        <v>1717</v>
      </c>
    </row>
    <row r="287" spans="3:34" ht="15" customHeight="1" x14ac:dyDescent="0.25">
      <c r="C287" s="28" t="s">
        <v>30</v>
      </c>
      <c r="D287" s="29" t="s">
        <v>31</v>
      </c>
      <c r="E287" s="29" t="s">
        <v>525</v>
      </c>
      <c r="F287" s="29" t="s">
        <v>1711</v>
      </c>
      <c r="G287" s="29" t="s">
        <v>1371</v>
      </c>
      <c r="H287" s="29" t="s">
        <v>1734</v>
      </c>
      <c r="I287" s="13" t="s">
        <v>1735</v>
      </c>
      <c r="J287" s="13" t="s">
        <v>530</v>
      </c>
      <c r="K287" s="29" t="str">
        <f t="shared" si="4"/>
        <v>4 8121 2 2 1213313 06 07 08 0</v>
      </c>
      <c r="L287" s="30" t="s">
        <v>1714</v>
      </c>
      <c r="M287" s="30" t="s">
        <v>1715</v>
      </c>
      <c r="N287" s="30" t="s">
        <v>1716</v>
      </c>
      <c r="O287" s="30"/>
      <c r="P287" s="23" t="str">
        <f>MID(Tablo2[[#This Row],[SGK NO]],10,7)</f>
        <v>1213313</v>
      </c>
      <c r="Q287" s="29" t="s">
        <v>55</v>
      </c>
      <c r="R287" s="31">
        <v>45303.686249166727</v>
      </c>
      <c r="S287" s="31"/>
      <c r="T287" s="29" t="s">
        <v>571</v>
      </c>
      <c r="U287" s="31">
        <v>45841.497255960479</v>
      </c>
      <c r="V287" s="29" t="s">
        <v>56</v>
      </c>
      <c r="W287" s="29" t="str">
        <f>_xlfn.XLOOKUP(Tablo2[[#This Row],[MASKE UZMAN]],'[1]T.C. NO'!E:E,'[1]T.C. NO'!D:D)</f>
        <v>FATİH AKTAN</v>
      </c>
      <c r="X287" s="29" t="s">
        <v>57</v>
      </c>
      <c r="Y287" s="31">
        <v>45475.598070439883</v>
      </c>
      <c r="Z287" s="29" t="s">
        <v>345</v>
      </c>
      <c r="AA287" s="29" t="str">
        <f>_xlfn.XLOOKUP(Tablo2[[#This Row],[MASKE HEKİM]],'[1]T.C. NO'!E:E,'[1]T.C. NO'!D:D)</f>
        <v>BAHADIR CAN KARAN</v>
      </c>
      <c r="AB287" s="32" t="s">
        <v>346</v>
      </c>
      <c r="AC287" s="36" t="s">
        <v>571</v>
      </c>
      <c r="AD287" s="36" t="s">
        <v>571</v>
      </c>
      <c r="AE287" s="33"/>
      <c r="AF287" s="33" t="s">
        <v>1309</v>
      </c>
      <c r="AG287" s="55" t="s">
        <v>47</v>
      </c>
      <c r="AH287" s="34" t="s">
        <v>1717</v>
      </c>
    </row>
    <row r="288" spans="3:34" ht="15" customHeight="1" x14ac:dyDescent="0.25">
      <c r="C288" s="28" t="s">
        <v>30</v>
      </c>
      <c r="D288" s="29" t="s">
        <v>31</v>
      </c>
      <c r="E288" s="29" t="s">
        <v>525</v>
      </c>
      <c r="F288" s="29" t="s">
        <v>1711</v>
      </c>
      <c r="G288" s="29" t="s">
        <v>1736</v>
      </c>
      <c r="H288" s="29" t="s">
        <v>1737</v>
      </c>
      <c r="I288" s="13" t="s">
        <v>1738</v>
      </c>
      <c r="J288" s="13" t="s">
        <v>530</v>
      </c>
      <c r="K288" s="29" t="str">
        <f t="shared" si="4"/>
        <v>4 8121 2 2 1213313 06 07 08 0</v>
      </c>
      <c r="L288" s="30" t="s">
        <v>1714</v>
      </c>
      <c r="M288" s="30" t="s">
        <v>1715</v>
      </c>
      <c r="N288" s="30" t="s">
        <v>1716</v>
      </c>
      <c r="O288" s="30"/>
      <c r="P288" s="23" t="str">
        <f>MID(Tablo2[[#This Row],[SGK NO]],10,7)</f>
        <v>1213313</v>
      </c>
      <c r="Q288" s="29" t="s">
        <v>55</v>
      </c>
      <c r="R288" s="31">
        <v>45303.686249166727</v>
      </c>
      <c r="S288" s="31"/>
      <c r="T288" s="29" t="s">
        <v>571</v>
      </c>
      <c r="U288" s="31">
        <v>45841.497255960479</v>
      </c>
      <c r="V288" s="29" t="s">
        <v>56</v>
      </c>
      <c r="W288" s="29" t="str">
        <f>_xlfn.XLOOKUP(Tablo2[[#This Row],[MASKE UZMAN]],'[1]T.C. NO'!E:E,'[1]T.C. NO'!D:D)</f>
        <v>FATİH AKTAN</v>
      </c>
      <c r="X288" s="29" t="s">
        <v>57</v>
      </c>
      <c r="Y288" s="31">
        <v>45475.598070439883</v>
      </c>
      <c r="Z288" s="29" t="s">
        <v>345</v>
      </c>
      <c r="AA288" s="29" t="str">
        <f>_xlfn.XLOOKUP(Tablo2[[#This Row],[MASKE HEKİM]],'[1]T.C. NO'!E:E,'[1]T.C. NO'!D:D)</f>
        <v>BAHADIR CAN KARAN</v>
      </c>
      <c r="AB288" s="32" t="s">
        <v>346</v>
      </c>
      <c r="AC288" s="36" t="s">
        <v>571</v>
      </c>
      <c r="AD288" s="36" t="s">
        <v>571</v>
      </c>
      <c r="AE288" s="33"/>
      <c r="AF288" s="33" t="s">
        <v>1309</v>
      </c>
      <c r="AG288" s="33" t="s">
        <v>47</v>
      </c>
      <c r="AH288" s="34" t="s">
        <v>1717</v>
      </c>
    </row>
    <row r="289" spans="3:34" ht="15" customHeight="1" x14ac:dyDescent="0.25">
      <c r="C289" s="28" t="s">
        <v>30</v>
      </c>
      <c r="D289" s="29" t="s">
        <v>31</v>
      </c>
      <c r="E289" s="29" t="s">
        <v>525</v>
      </c>
      <c r="F289" s="29" t="s">
        <v>1711</v>
      </c>
      <c r="G289" s="29" t="s">
        <v>1377</v>
      </c>
      <c r="H289" s="29" t="s">
        <v>1739</v>
      </c>
      <c r="I289" s="13" t="s">
        <v>1740</v>
      </c>
      <c r="J289" s="13" t="s">
        <v>530</v>
      </c>
      <c r="K289" s="29" t="str">
        <f t="shared" si="4"/>
        <v>4 8121 2 2 1213313 06 07 08 0</v>
      </c>
      <c r="L289" s="30" t="s">
        <v>1714</v>
      </c>
      <c r="M289" s="30" t="s">
        <v>1715</v>
      </c>
      <c r="N289" s="30" t="s">
        <v>1716</v>
      </c>
      <c r="O289" s="30"/>
      <c r="P289" s="23" t="str">
        <f>MID(Tablo2[[#This Row],[SGK NO]],10,7)</f>
        <v>1213313</v>
      </c>
      <c r="Q289" s="29" t="s">
        <v>55</v>
      </c>
      <c r="R289" s="31">
        <v>45303.686249166727</v>
      </c>
      <c r="S289" s="31"/>
      <c r="T289" s="29" t="s">
        <v>571</v>
      </c>
      <c r="U289" s="31">
        <v>45841.497255960479</v>
      </c>
      <c r="V289" s="29" t="s">
        <v>56</v>
      </c>
      <c r="W289" s="29" t="str">
        <f>_xlfn.XLOOKUP(Tablo2[[#This Row],[MASKE UZMAN]],'[1]T.C. NO'!E:E,'[1]T.C. NO'!D:D)</f>
        <v>FATİH AKTAN</v>
      </c>
      <c r="X289" s="29" t="s">
        <v>57</v>
      </c>
      <c r="Y289" s="31">
        <v>45475.598070439883</v>
      </c>
      <c r="Z289" s="29" t="s">
        <v>345</v>
      </c>
      <c r="AA289" s="29" t="str">
        <f>_xlfn.XLOOKUP(Tablo2[[#This Row],[MASKE HEKİM]],'[1]T.C. NO'!E:E,'[1]T.C. NO'!D:D)</f>
        <v>BAHADIR CAN KARAN</v>
      </c>
      <c r="AB289" s="32" t="s">
        <v>346</v>
      </c>
      <c r="AC289" s="36" t="s">
        <v>571</v>
      </c>
      <c r="AD289" s="36" t="s">
        <v>571</v>
      </c>
      <c r="AE289" s="33"/>
      <c r="AF289" s="33" t="s">
        <v>1309</v>
      </c>
      <c r="AG289" s="33" t="s">
        <v>47</v>
      </c>
      <c r="AH289" s="34" t="s">
        <v>1717</v>
      </c>
    </row>
    <row r="290" spans="3:34" ht="15" customHeight="1" x14ac:dyDescent="0.25">
      <c r="C290" s="28" t="s">
        <v>303</v>
      </c>
      <c r="D290" s="29" t="s">
        <v>31</v>
      </c>
      <c r="E290" s="29" t="s">
        <v>507</v>
      </c>
      <c r="F290" s="29" t="s">
        <v>1741</v>
      </c>
      <c r="G290" s="29" t="s">
        <v>1742</v>
      </c>
      <c r="H290" s="29" t="s">
        <v>1743</v>
      </c>
      <c r="I290" s="13" t="s">
        <v>1744</v>
      </c>
      <c r="J290" s="13" t="s">
        <v>317</v>
      </c>
      <c r="K290" s="29" t="str">
        <f t="shared" si="4"/>
        <v>4 8001 1 1 1435674 06 18 45 0</v>
      </c>
      <c r="L290" s="30" t="s">
        <v>1745</v>
      </c>
      <c r="M290" s="30" t="s">
        <v>1746</v>
      </c>
      <c r="N290" s="30" t="s">
        <v>1747</v>
      </c>
      <c r="O290" s="30"/>
      <c r="P290" s="23" t="str">
        <f>MID(Tablo2[[#This Row],[SGK NO]],10,7)</f>
        <v>1435674</v>
      </c>
      <c r="Q290" s="29" t="s">
        <v>41</v>
      </c>
      <c r="R290" s="31">
        <v>45019.946319444447</v>
      </c>
      <c r="S290" s="31"/>
      <c r="T290" s="29">
        <v>1</v>
      </c>
      <c r="U290" s="31">
        <v>45841.49153703684</v>
      </c>
      <c r="V290" s="29" t="s">
        <v>96</v>
      </c>
      <c r="W290" s="29" t="str">
        <f>_xlfn.XLOOKUP(Tablo2[[#This Row],[MASKE UZMAN]],'[1]T.C. NO'!E:E,'[1]T.C. NO'!D:D)</f>
        <v>SEDA ERDOĞAN</v>
      </c>
      <c r="X290" s="29" t="s">
        <v>97</v>
      </c>
      <c r="Y290" s="31">
        <v>45737.570807904936</v>
      </c>
      <c r="Z290" s="29" t="s">
        <v>292</v>
      </c>
      <c r="AA290" s="29" t="str">
        <f>_xlfn.XLOOKUP(Tablo2[[#This Row],[MASKE HEKİM]],'[1]T.C. NO'!E:E,'[1]T.C. NO'!D:D)</f>
        <v>YEŞİM FENEMEN</v>
      </c>
      <c r="AB290" s="32" t="s">
        <v>362</v>
      </c>
      <c r="AC290" s="32">
        <v>20</v>
      </c>
      <c r="AD290" s="32">
        <v>10</v>
      </c>
      <c r="AE290" s="33"/>
      <c r="AF290" s="45" t="s">
        <v>1748</v>
      </c>
      <c r="AG290" s="45" t="s">
        <v>1749</v>
      </c>
      <c r="AH290" s="34" t="s">
        <v>801</v>
      </c>
    </row>
    <row r="291" spans="3:34" ht="15" customHeight="1" x14ac:dyDescent="0.25">
      <c r="C291" s="28" t="s">
        <v>303</v>
      </c>
      <c r="D291" s="29" t="s">
        <v>31</v>
      </c>
      <c r="E291" s="29" t="s">
        <v>507</v>
      </c>
      <c r="F291" s="29" t="s">
        <v>1750</v>
      </c>
      <c r="G291" s="29" t="s">
        <v>1751</v>
      </c>
      <c r="H291" s="29" t="s">
        <v>1752</v>
      </c>
      <c r="I291" s="13" t="s">
        <v>1753</v>
      </c>
      <c r="J291" s="13" t="s">
        <v>317</v>
      </c>
      <c r="K291" s="29" t="str">
        <f t="shared" si="4"/>
        <v>4 8001 2 2 1356091 06 22 02 0</v>
      </c>
      <c r="L291" s="30" t="s">
        <v>1754</v>
      </c>
      <c r="M291" s="30" t="s">
        <v>1755</v>
      </c>
      <c r="N291" s="30" t="s">
        <v>1756</v>
      </c>
      <c r="O291" s="30"/>
      <c r="P291" s="23" t="str">
        <f>MID(Tablo2[[#This Row],[SGK NO]],10,7)</f>
        <v>1356091</v>
      </c>
      <c r="Q291" s="29" t="s">
        <v>41</v>
      </c>
      <c r="R291" s="31">
        <v>45019.948831018519</v>
      </c>
      <c r="S291" s="31"/>
      <c r="T291" s="29">
        <v>1</v>
      </c>
      <c r="U291" s="31">
        <v>45841.490893159527</v>
      </c>
      <c r="V291" s="29" t="s">
        <v>96</v>
      </c>
      <c r="W291" s="29" t="str">
        <f>_xlfn.XLOOKUP(Tablo2[[#This Row],[MASKE UZMAN]],'[1]T.C. NO'!E:E,'[1]T.C. NO'!D:D)</f>
        <v>SEDA ERDOĞAN</v>
      </c>
      <c r="X291" s="29" t="s">
        <v>97</v>
      </c>
      <c r="Y291" s="31">
        <v>45737.563844687305</v>
      </c>
      <c r="Z291" s="29" t="s">
        <v>292</v>
      </c>
      <c r="AA291" s="29" t="str">
        <f>_xlfn.XLOOKUP(Tablo2[[#This Row],[MASKE HEKİM]],'[1]T.C. NO'!E:E,'[1]T.C. NO'!D:D)</f>
        <v>YEŞİM FENEMEN</v>
      </c>
      <c r="AB291" s="32" t="s">
        <v>362</v>
      </c>
      <c r="AC291" s="32">
        <v>20</v>
      </c>
      <c r="AD291" s="32">
        <v>10</v>
      </c>
      <c r="AE291" s="33"/>
      <c r="AF291" s="45" t="s">
        <v>1757</v>
      </c>
      <c r="AG291" s="45" t="s">
        <v>1005</v>
      </c>
      <c r="AH291" s="34" t="s">
        <v>801</v>
      </c>
    </row>
    <row r="292" spans="3:34" ht="15" customHeight="1" x14ac:dyDescent="0.25">
      <c r="C292" s="28" t="s">
        <v>30</v>
      </c>
      <c r="D292" s="29" t="s">
        <v>31</v>
      </c>
      <c r="E292" s="29" t="s">
        <v>525</v>
      </c>
      <c r="F292" s="29" t="s">
        <v>1711</v>
      </c>
      <c r="G292" s="29" t="s">
        <v>1660</v>
      </c>
      <c r="H292" s="29" t="s">
        <v>1758</v>
      </c>
      <c r="I292" s="13" t="s">
        <v>1759</v>
      </c>
      <c r="J292" s="13" t="s">
        <v>530</v>
      </c>
      <c r="K292" s="29" t="str">
        <f t="shared" si="4"/>
        <v>4 8121 2 2 1213313 06 07 08 0</v>
      </c>
      <c r="L292" s="30" t="s">
        <v>1714</v>
      </c>
      <c r="M292" s="30" t="s">
        <v>1715</v>
      </c>
      <c r="N292" s="30" t="s">
        <v>1716</v>
      </c>
      <c r="O292" s="30"/>
      <c r="P292" s="23" t="str">
        <f>MID(Tablo2[[#This Row],[SGK NO]],10,7)</f>
        <v>1213313</v>
      </c>
      <c r="Q292" s="29" t="s">
        <v>55</v>
      </c>
      <c r="R292" s="31">
        <v>45303.686249166727</v>
      </c>
      <c r="S292" s="31"/>
      <c r="T292" s="29" t="s">
        <v>571</v>
      </c>
      <c r="U292" s="31">
        <v>45841.497255960479</v>
      </c>
      <c r="V292" s="29" t="s">
        <v>56</v>
      </c>
      <c r="W292" s="29" t="str">
        <f>_xlfn.XLOOKUP(Tablo2[[#This Row],[MASKE UZMAN]],'[1]T.C. NO'!E:E,'[1]T.C. NO'!D:D)</f>
        <v>FATİH AKTAN</v>
      </c>
      <c r="X292" s="29" t="s">
        <v>57</v>
      </c>
      <c r="Y292" s="31">
        <v>45475.598070439883</v>
      </c>
      <c r="Z292" s="29" t="s">
        <v>345</v>
      </c>
      <c r="AA292" s="29" t="str">
        <f>_xlfn.XLOOKUP(Tablo2[[#This Row],[MASKE HEKİM]],'[1]T.C. NO'!E:E,'[1]T.C. NO'!D:D)</f>
        <v>BAHADIR CAN KARAN</v>
      </c>
      <c r="AB292" s="32" t="s">
        <v>346</v>
      </c>
      <c r="AC292" s="36" t="s">
        <v>571</v>
      </c>
      <c r="AD292" s="36" t="s">
        <v>571</v>
      </c>
      <c r="AE292" s="33"/>
      <c r="AF292" s="33" t="s">
        <v>1309</v>
      </c>
      <c r="AG292" s="33" t="s">
        <v>47</v>
      </c>
      <c r="AH292" s="34" t="s">
        <v>1717</v>
      </c>
    </row>
    <row r="293" spans="3:34" ht="15" customHeight="1" x14ac:dyDescent="0.25">
      <c r="C293" s="28" t="s">
        <v>30</v>
      </c>
      <c r="D293" s="29" t="s">
        <v>31</v>
      </c>
      <c r="E293" s="29" t="s">
        <v>525</v>
      </c>
      <c r="F293" s="29" t="s">
        <v>1711</v>
      </c>
      <c r="G293" s="29" t="s">
        <v>1664</v>
      </c>
      <c r="H293" s="29" t="s">
        <v>1760</v>
      </c>
      <c r="I293" s="13" t="s">
        <v>1761</v>
      </c>
      <c r="J293" s="13" t="s">
        <v>530</v>
      </c>
      <c r="K293" s="29" t="str">
        <f t="shared" si="4"/>
        <v>4 8121 2 2 1213313 06 07 08 0</v>
      </c>
      <c r="L293" s="30" t="s">
        <v>1714</v>
      </c>
      <c r="M293" s="30" t="s">
        <v>1715</v>
      </c>
      <c r="N293" s="30" t="s">
        <v>1716</v>
      </c>
      <c r="O293" s="30"/>
      <c r="P293" s="23" t="str">
        <f>MID(Tablo2[[#This Row],[SGK NO]],10,7)</f>
        <v>1213313</v>
      </c>
      <c r="Q293" s="29" t="s">
        <v>55</v>
      </c>
      <c r="R293" s="31">
        <v>45303.686249166727</v>
      </c>
      <c r="S293" s="31"/>
      <c r="T293" s="29" t="s">
        <v>571</v>
      </c>
      <c r="U293" s="31">
        <v>45841.497255960479</v>
      </c>
      <c r="V293" s="29" t="s">
        <v>56</v>
      </c>
      <c r="W293" s="29" t="str">
        <f>_xlfn.XLOOKUP(Tablo2[[#This Row],[MASKE UZMAN]],'[1]T.C. NO'!E:E,'[1]T.C. NO'!D:D)</f>
        <v>FATİH AKTAN</v>
      </c>
      <c r="X293" s="29" t="s">
        <v>57</v>
      </c>
      <c r="Y293" s="31">
        <v>45475.598070439883</v>
      </c>
      <c r="Z293" s="29" t="s">
        <v>345</v>
      </c>
      <c r="AA293" s="29" t="str">
        <f>_xlfn.XLOOKUP(Tablo2[[#This Row],[MASKE HEKİM]],'[1]T.C. NO'!E:E,'[1]T.C. NO'!D:D)</f>
        <v>BAHADIR CAN KARAN</v>
      </c>
      <c r="AB293" s="32" t="s">
        <v>346</v>
      </c>
      <c r="AC293" s="36" t="s">
        <v>571</v>
      </c>
      <c r="AD293" s="36" t="s">
        <v>571</v>
      </c>
      <c r="AE293" s="33"/>
      <c r="AF293" s="33" t="s">
        <v>1309</v>
      </c>
      <c r="AG293" s="33" t="s">
        <v>47</v>
      </c>
      <c r="AH293" s="34" t="s">
        <v>1717</v>
      </c>
    </row>
    <row r="294" spans="3:34" ht="15" customHeight="1" x14ac:dyDescent="0.25">
      <c r="C294" s="28" t="s">
        <v>303</v>
      </c>
      <c r="D294" s="29" t="s">
        <v>31</v>
      </c>
      <c r="E294" s="29" t="s">
        <v>507</v>
      </c>
      <c r="F294" s="29" t="s">
        <v>1762</v>
      </c>
      <c r="G294" s="29" t="s">
        <v>1763</v>
      </c>
      <c r="H294" s="29" t="s">
        <v>1764</v>
      </c>
      <c r="I294" s="13" t="s">
        <v>1765</v>
      </c>
      <c r="J294" s="13" t="s">
        <v>317</v>
      </c>
      <c r="K294" s="29" t="str">
        <f t="shared" si="4"/>
        <v>4 8001 2 2 1214396 06 07 24 0</v>
      </c>
      <c r="L294" s="30" t="s">
        <v>1766</v>
      </c>
      <c r="M294" s="30" t="s">
        <v>1767</v>
      </c>
      <c r="N294" s="30" t="s">
        <v>1768</v>
      </c>
      <c r="O294" s="30"/>
      <c r="P294" s="23" t="str">
        <f>MID(Tablo2[[#This Row],[SGK NO]],10,7)</f>
        <v>1214396</v>
      </c>
      <c r="Q294" s="29" t="s">
        <v>41</v>
      </c>
      <c r="R294" s="31">
        <v>45210.473993055559</v>
      </c>
      <c r="S294" s="31"/>
      <c r="T294" s="29">
        <v>3</v>
      </c>
      <c r="U294" s="31">
        <v>45737.620861099567</v>
      </c>
      <c r="V294" s="29" t="s">
        <v>853</v>
      </c>
      <c r="W294" s="29" t="str">
        <f>_xlfn.XLOOKUP(Tablo2[[#This Row],[MASKE UZMAN]],'[1]T.C. NO'!E:E,'[1]T.C. NO'!D:D)</f>
        <v>HANDE AGÖR ASİL</v>
      </c>
      <c r="X294" s="29" t="s">
        <v>854</v>
      </c>
      <c r="Y294" s="31">
        <v>45509.748771446757</v>
      </c>
      <c r="Z294" s="29" t="s">
        <v>798</v>
      </c>
      <c r="AA294" s="29" t="str">
        <f>_xlfn.XLOOKUP(Tablo2[[#This Row],[MASKE HEKİM]],'[1]T.C. NO'!E:E,'[1]T.C. NO'!D:D)</f>
        <v>EMİNE KELEŞ</v>
      </c>
      <c r="AB294" s="32" t="s">
        <v>799</v>
      </c>
      <c r="AC294" s="32">
        <v>60</v>
      </c>
      <c r="AD294" s="32">
        <v>30</v>
      </c>
      <c r="AE294" s="33"/>
      <c r="AF294" s="33" t="s">
        <v>1769</v>
      </c>
      <c r="AG294" s="33" t="s">
        <v>322</v>
      </c>
      <c r="AH294" s="34" t="s">
        <v>801</v>
      </c>
    </row>
    <row r="295" spans="3:34" ht="15" customHeight="1" x14ac:dyDescent="0.25">
      <c r="C295" s="28" t="s">
        <v>303</v>
      </c>
      <c r="D295" s="29" t="s">
        <v>31</v>
      </c>
      <c r="E295" s="29" t="s">
        <v>507</v>
      </c>
      <c r="F295" s="29" t="s">
        <v>1770</v>
      </c>
      <c r="G295" s="29" t="s">
        <v>1771</v>
      </c>
      <c r="H295" s="29" t="s">
        <v>1772</v>
      </c>
      <c r="I295" s="13" t="s">
        <v>1773</v>
      </c>
      <c r="J295" s="13" t="s">
        <v>317</v>
      </c>
      <c r="K295" s="29" t="str">
        <f t="shared" si="4"/>
        <v>4 8001 1 1 1437760 06 26 94 0</v>
      </c>
      <c r="L295" s="30" t="s">
        <v>1774</v>
      </c>
      <c r="M295" s="30" t="s">
        <v>1775</v>
      </c>
      <c r="N295" s="30" t="s">
        <v>1776</v>
      </c>
      <c r="O295" s="30"/>
      <c r="P295" s="23" t="str">
        <f>MID(Tablo2[[#This Row],[SGK NO]],10,7)</f>
        <v>1437760</v>
      </c>
      <c r="Q295" s="29" t="s">
        <v>41</v>
      </c>
      <c r="R295" s="31">
        <v>45019.949976851851</v>
      </c>
      <c r="S295" s="31"/>
      <c r="T295" s="29">
        <v>1</v>
      </c>
      <c r="U295" s="31">
        <v>45841.73669628473</v>
      </c>
      <c r="V295" s="29" t="s">
        <v>335</v>
      </c>
      <c r="W295" s="29" t="str">
        <f>_xlfn.XLOOKUP(Tablo2[[#This Row],[MASKE UZMAN]],'[1]T.C. NO'!E:E,'[1]T.C. NO'!D:D)</f>
        <v>HÜSEYİN İLHAN</v>
      </c>
      <c r="X295" s="29" t="s">
        <v>336</v>
      </c>
      <c r="Y295" s="31">
        <v>45780.355924502481</v>
      </c>
      <c r="Z295" s="29" t="s">
        <v>126</v>
      </c>
      <c r="AA295" s="29" t="str">
        <f>_xlfn.XLOOKUP(Tablo2[[#This Row],[MASKE HEKİM]],'[1]T.C. NO'!E:E,'[1]T.C. NO'!D:D)</f>
        <v>SANCAR EMİNOĞLU</v>
      </c>
      <c r="AB295" s="32" t="s">
        <v>127</v>
      </c>
      <c r="AC295" s="32">
        <v>20</v>
      </c>
      <c r="AD295" s="32">
        <v>10</v>
      </c>
      <c r="AE295" s="33"/>
      <c r="AF295" s="33" t="s">
        <v>1777</v>
      </c>
      <c r="AG295" s="45" t="s">
        <v>420</v>
      </c>
      <c r="AH295" s="34" t="s">
        <v>801</v>
      </c>
    </row>
    <row r="296" spans="3:34" ht="15" customHeight="1" x14ac:dyDescent="0.25">
      <c r="C296" s="28" t="s">
        <v>303</v>
      </c>
      <c r="D296" s="29" t="s">
        <v>31</v>
      </c>
      <c r="E296" s="29" t="s">
        <v>507</v>
      </c>
      <c r="F296" s="29" t="s">
        <v>1762</v>
      </c>
      <c r="G296" s="29" t="s">
        <v>1778</v>
      </c>
      <c r="H296" s="29" t="s">
        <v>1779</v>
      </c>
      <c r="I296" s="13" t="s">
        <v>1780</v>
      </c>
      <c r="J296" s="13" t="s">
        <v>317</v>
      </c>
      <c r="K296" s="29" t="str">
        <f t="shared" si="4"/>
        <v>4 8001 2 2 1214396 06 07 24 0</v>
      </c>
      <c r="L296" s="30" t="s">
        <v>1766</v>
      </c>
      <c r="M296" s="30" t="s">
        <v>1781</v>
      </c>
      <c r="N296" s="30" t="s">
        <v>1782</v>
      </c>
      <c r="O296" s="30"/>
      <c r="P296" s="23" t="str">
        <f>MID(Tablo2[[#This Row],[SGK NO]],10,7)</f>
        <v>1214396</v>
      </c>
      <c r="Q296" s="29" t="s">
        <v>41</v>
      </c>
      <c r="R296" s="31">
        <v>45210.473993055559</v>
      </c>
      <c r="S296" s="31"/>
      <c r="T296" s="29" t="s">
        <v>571</v>
      </c>
      <c r="U296" s="31">
        <v>45737.620861099567</v>
      </c>
      <c r="V296" s="29" t="s">
        <v>853</v>
      </c>
      <c r="W296" s="29" t="str">
        <f>_xlfn.XLOOKUP(Tablo2[[#This Row],[MASKE UZMAN]],'[1]T.C. NO'!E:E,'[1]T.C. NO'!D:D)</f>
        <v>HANDE AGÖR ASİL</v>
      </c>
      <c r="X296" s="29" t="s">
        <v>854</v>
      </c>
      <c r="Y296" s="31">
        <v>45509.748771446757</v>
      </c>
      <c r="Z296" s="29" t="s">
        <v>798</v>
      </c>
      <c r="AA296" s="29" t="str">
        <f>_xlfn.XLOOKUP(Tablo2[[#This Row],[MASKE HEKİM]],'[1]T.C. NO'!E:E,'[1]T.C. NO'!D:D)</f>
        <v>EMİNE KELEŞ</v>
      </c>
      <c r="AB296" s="32" t="s">
        <v>799</v>
      </c>
      <c r="AC296" s="36" t="s">
        <v>571</v>
      </c>
      <c r="AD296" s="36" t="s">
        <v>571</v>
      </c>
      <c r="AE296" s="33"/>
      <c r="AF296" s="33" t="s">
        <v>1783</v>
      </c>
      <c r="AG296" s="33" t="s">
        <v>322</v>
      </c>
      <c r="AH296" s="34" t="s">
        <v>801</v>
      </c>
    </row>
    <row r="297" spans="3:34" ht="15" customHeight="1" x14ac:dyDescent="0.25">
      <c r="C297" s="28" t="s">
        <v>303</v>
      </c>
      <c r="D297" s="29" t="s">
        <v>31</v>
      </c>
      <c r="E297" s="29" t="s">
        <v>507</v>
      </c>
      <c r="F297" s="29" t="s">
        <v>1762</v>
      </c>
      <c r="G297" s="29" t="s">
        <v>1784</v>
      </c>
      <c r="H297" s="29" t="s">
        <v>1785</v>
      </c>
      <c r="I297" s="13" t="s">
        <v>1786</v>
      </c>
      <c r="J297" s="13" t="s">
        <v>317</v>
      </c>
      <c r="K297" s="29" t="str">
        <f t="shared" si="4"/>
        <v>4 8001 2 2 1214396 06 07 24 0</v>
      </c>
      <c r="L297" s="30" t="s">
        <v>1766</v>
      </c>
      <c r="M297" s="30" t="s">
        <v>1787</v>
      </c>
      <c r="N297" s="30">
        <v>327022186</v>
      </c>
      <c r="O297" s="30"/>
      <c r="P297" s="23" t="str">
        <f>MID(Tablo2[[#This Row],[SGK NO]],10,7)</f>
        <v>1214396</v>
      </c>
      <c r="Q297" s="29" t="s">
        <v>41</v>
      </c>
      <c r="R297" s="31">
        <v>45210.473993055559</v>
      </c>
      <c r="S297" s="31"/>
      <c r="T297" s="29" t="s">
        <v>571</v>
      </c>
      <c r="U297" s="31">
        <v>45737.620861099567</v>
      </c>
      <c r="V297" s="29" t="s">
        <v>853</v>
      </c>
      <c r="W297" s="29" t="str">
        <f>_xlfn.XLOOKUP(Tablo2[[#This Row],[MASKE UZMAN]],'[1]T.C. NO'!E:E,'[1]T.C. NO'!D:D)</f>
        <v>HANDE AGÖR ASİL</v>
      </c>
      <c r="X297" s="29" t="s">
        <v>854</v>
      </c>
      <c r="Y297" s="31">
        <v>45509.748771446757</v>
      </c>
      <c r="Z297" s="29" t="s">
        <v>798</v>
      </c>
      <c r="AA297" s="29" t="str">
        <f>_xlfn.XLOOKUP(Tablo2[[#This Row],[MASKE HEKİM]],'[1]T.C. NO'!E:E,'[1]T.C. NO'!D:D)</f>
        <v>EMİNE KELEŞ</v>
      </c>
      <c r="AB297" s="32" t="s">
        <v>799</v>
      </c>
      <c r="AC297" s="36" t="s">
        <v>571</v>
      </c>
      <c r="AD297" s="36" t="s">
        <v>571</v>
      </c>
      <c r="AE297" s="33"/>
      <c r="AF297" s="33" t="s">
        <v>1788</v>
      </c>
      <c r="AG297" s="33" t="s">
        <v>827</v>
      </c>
      <c r="AH297" s="34" t="s">
        <v>801</v>
      </c>
    </row>
    <row r="298" spans="3:34" ht="15" customHeight="1" x14ac:dyDescent="0.25">
      <c r="C298" s="28" t="s">
        <v>303</v>
      </c>
      <c r="D298" s="29" t="s">
        <v>31</v>
      </c>
      <c r="E298" s="29" t="s">
        <v>507</v>
      </c>
      <c r="F298" s="29" t="s">
        <v>1789</v>
      </c>
      <c r="G298" s="29" t="s">
        <v>1790</v>
      </c>
      <c r="H298" s="13" t="s">
        <v>1791</v>
      </c>
      <c r="I298" s="13" t="s">
        <v>1792</v>
      </c>
      <c r="J298" s="13" t="s">
        <v>317</v>
      </c>
      <c r="K298" s="29" t="str">
        <f t="shared" si="4"/>
        <v>4 8001 2 2 1226891 06 07 06 0</v>
      </c>
      <c r="L298" s="30" t="s">
        <v>1793</v>
      </c>
      <c r="M298" s="30" t="s">
        <v>1794</v>
      </c>
      <c r="N298" s="30" t="s">
        <v>1795</v>
      </c>
      <c r="O298" s="30"/>
      <c r="P298" s="23" t="str">
        <f>MID(Tablo2[[#This Row],[SGK NO]],10,7)</f>
        <v>1226891</v>
      </c>
      <c r="Q298" s="29" t="s">
        <v>41</v>
      </c>
      <c r="R298" s="31">
        <v>45084.484076180495</v>
      </c>
      <c r="S298" s="31"/>
      <c r="T298" s="29" t="s">
        <v>571</v>
      </c>
      <c r="U298" s="31">
        <v>45841.493520937394</v>
      </c>
      <c r="V298" s="29" t="s">
        <v>96</v>
      </c>
      <c r="W298" s="29" t="str">
        <f>_xlfn.XLOOKUP(Tablo2[[#This Row],[MASKE UZMAN]],'[1]T.C. NO'!E:E,'[1]T.C. NO'!D:D)</f>
        <v>SEDA ERDOĞAN</v>
      </c>
      <c r="X298" s="29" t="s">
        <v>97</v>
      </c>
      <c r="Y298" s="31">
        <v>45842.66146305576</v>
      </c>
      <c r="Z298" s="29" t="s">
        <v>126</v>
      </c>
      <c r="AA298" s="29" t="str">
        <f>_xlfn.XLOOKUP(Tablo2[[#This Row],[MASKE HEKİM]],'[1]T.C. NO'!E:E,'[1]T.C. NO'!D:D)</f>
        <v>SANCAR EMİNOĞLU</v>
      </c>
      <c r="AB298" s="32" t="s">
        <v>127</v>
      </c>
      <c r="AC298" s="36" t="s">
        <v>571</v>
      </c>
      <c r="AD298" s="36" t="s">
        <v>571</v>
      </c>
      <c r="AE298" s="33"/>
      <c r="AF298" s="33" t="s">
        <v>1796</v>
      </c>
      <c r="AG298" s="33" t="s">
        <v>559</v>
      </c>
      <c r="AH298" s="34" t="s">
        <v>801</v>
      </c>
    </row>
    <row r="299" spans="3:34" ht="15" customHeight="1" x14ac:dyDescent="0.25">
      <c r="C299" s="28" t="s">
        <v>303</v>
      </c>
      <c r="D299" s="29" t="s">
        <v>31</v>
      </c>
      <c r="E299" s="29" t="s">
        <v>507</v>
      </c>
      <c r="F299" s="29" t="s">
        <v>1789</v>
      </c>
      <c r="G299" s="29" t="s">
        <v>1797</v>
      </c>
      <c r="H299" s="29" t="s">
        <v>1798</v>
      </c>
      <c r="I299" s="13" t="s">
        <v>1799</v>
      </c>
      <c r="J299" s="13" t="s">
        <v>317</v>
      </c>
      <c r="K299" s="29" t="str">
        <f t="shared" si="4"/>
        <v>4 8001 2 2 1226891 06 07 06 0</v>
      </c>
      <c r="L299" s="30" t="s">
        <v>1793</v>
      </c>
      <c r="M299" s="30" t="s">
        <v>1800</v>
      </c>
      <c r="N299" s="30" t="s">
        <v>1801</v>
      </c>
      <c r="O299" s="30"/>
      <c r="P299" s="23" t="str">
        <f>MID(Tablo2[[#This Row],[SGK NO]],10,7)</f>
        <v>1226891</v>
      </c>
      <c r="Q299" s="29" t="s">
        <v>41</v>
      </c>
      <c r="R299" s="31">
        <v>45084.484076180495</v>
      </c>
      <c r="S299" s="42"/>
      <c r="T299" s="33" t="s">
        <v>571</v>
      </c>
      <c r="U299" s="31">
        <v>45841.493520937394</v>
      </c>
      <c r="V299" s="29" t="s">
        <v>96</v>
      </c>
      <c r="W299" s="29" t="str">
        <f>_xlfn.XLOOKUP(Tablo2[[#This Row],[MASKE UZMAN]],'[1]T.C. NO'!E:E,'[1]T.C. NO'!D:D)</f>
        <v>SEDA ERDOĞAN</v>
      </c>
      <c r="X299" s="29" t="s">
        <v>97</v>
      </c>
      <c r="Y299" s="31">
        <v>45842.66146305576</v>
      </c>
      <c r="Z299" s="29" t="s">
        <v>126</v>
      </c>
      <c r="AA299" s="29" t="str">
        <f>_xlfn.XLOOKUP(Tablo2[[#This Row],[MASKE HEKİM]],'[1]T.C. NO'!E:E,'[1]T.C. NO'!D:D)</f>
        <v>SANCAR EMİNOĞLU</v>
      </c>
      <c r="AB299" s="32" t="s">
        <v>127</v>
      </c>
      <c r="AC299" s="33" t="s">
        <v>571</v>
      </c>
      <c r="AD299" s="29" t="s">
        <v>571</v>
      </c>
      <c r="AE299" s="33"/>
      <c r="AF299" s="33" t="s">
        <v>1802</v>
      </c>
      <c r="AG299" s="33" t="s">
        <v>1085</v>
      </c>
      <c r="AH299" s="34" t="s">
        <v>801</v>
      </c>
    </row>
    <row r="300" spans="3:34" ht="15" customHeight="1" x14ac:dyDescent="0.25">
      <c r="C300" s="28" t="s">
        <v>303</v>
      </c>
      <c r="D300" s="29" t="s">
        <v>31</v>
      </c>
      <c r="E300" s="29" t="s">
        <v>507</v>
      </c>
      <c r="F300" s="29" t="s">
        <v>1789</v>
      </c>
      <c r="G300" s="29" t="s">
        <v>1803</v>
      </c>
      <c r="H300" s="29" t="s">
        <v>1804</v>
      </c>
      <c r="I300" s="13" t="s">
        <v>1805</v>
      </c>
      <c r="J300" s="13" t="s">
        <v>317</v>
      </c>
      <c r="K300" s="29" t="str">
        <f t="shared" si="4"/>
        <v>4 8001 2 2 1226891 06 07 06 0</v>
      </c>
      <c r="L300" s="30" t="s">
        <v>1793</v>
      </c>
      <c r="M300" s="30" t="s">
        <v>1806</v>
      </c>
      <c r="N300" s="30" t="s">
        <v>1807</v>
      </c>
      <c r="O300" s="30"/>
      <c r="P300" s="23" t="str">
        <f>MID(Tablo2[[#This Row],[SGK NO]],10,7)</f>
        <v>1226891</v>
      </c>
      <c r="Q300" s="29" t="s">
        <v>41</v>
      </c>
      <c r="R300" s="31">
        <v>45084.484076180495</v>
      </c>
      <c r="S300" s="42"/>
      <c r="T300" s="33" t="s">
        <v>571</v>
      </c>
      <c r="U300" s="31">
        <v>45841.493520937394</v>
      </c>
      <c r="V300" s="29" t="s">
        <v>96</v>
      </c>
      <c r="W300" s="29" t="str">
        <f>_xlfn.XLOOKUP(Tablo2[[#This Row],[MASKE UZMAN]],'[1]T.C. NO'!E:E,'[1]T.C. NO'!D:D)</f>
        <v>SEDA ERDOĞAN</v>
      </c>
      <c r="X300" s="29" t="s">
        <v>97</v>
      </c>
      <c r="Y300" s="31">
        <v>45842.66146305576</v>
      </c>
      <c r="Z300" s="29" t="s">
        <v>126</v>
      </c>
      <c r="AA300" s="29" t="str">
        <f>_xlfn.XLOOKUP(Tablo2[[#This Row],[MASKE HEKİM]],'[1]T.C. NO'!E:E,'[1]T.C. NO'!D:D)</f>
        <v>SANCAR EMİNOĞLU</v>
      </c>
      <c r="AB300" s="32" t="s">
        <v>127</v>
      </c>
      <c r="AC300" s="33" t="s">
        <v>571</v>
      </c>
      <c r="AD300" s="29" t="s">
        <v>571</v>
      </c>
      <c r="AE300" s="33"/>
      <c r="AF300" s="33" t="s">
        <v>1808</v>
      </c>
      <c r="AG300" s="33" t="s">
        <v>322</v>
      </c>
      <c r="AH300" s="34" t="s">
        <v>801</v>
      </c>
    </row>
    <row r="301" spans="3:34" ht="15" customHeight="1" x14ac:dyDescent="0.25">
      <c r="C301" s="28" t="s">
        <v>303</v>
      </c>
      <c r="D301" s="29" t="s">
        <v>31</v>
      </c>
      <c r="E301" s="29" t="s">
        <v>507</v>
      </c>
      <c r="F301" s="29" t="s">
        <v>1789</v>
      </c>
      <c r="G301" s="29" t="s">
        <v>1809</v>
      </c>
      <c r="H301" s="29" t="s">
        <v>1810</v>
      </c>
      <c r="I301" s="13" t="s">
        <v>1811</v>
      </c>
      <c r="J301" s="13" t="s">
        <v>317</v>
      </c>
      <c r="K301" s="29" t="str">
        <f t="shared" si="4"/>
        <v>4 8001 2 2 1226891 06 07 06 0</v>
      </c>
      <c r="L301" s="30" t="s">
        <v>1793</v>
      </c>
      <c r="M301" s="30" t="s">
        <v>1812</v>
      </c>
      <c r="N301" s="30" t="s">
        <v>1813</v>
      </c>
      <c r="O301" s="30"/>
      <c r="P301" s="23" t="str">
        <f>MID(Tablo2[[#This Row],[SGK NO]],10,7)</f>
        <v>1226891</v>
      </c>
      <c r="Q301" s="29" t="s">
        <v>41</v>
      </c>
      <c r="R301" s="31">
        <v>45084.484076180495</v>
      </c>
      <c r="S301" s="31"/>
      <c r="T301" s="29" t="s">
        <v>571</v>
      </c>
      <c r="U301" s="31">
        <v>45841.493520937394</v>
      </c>
      <c r="V301" s="29" t="s">
        <v>96</v>
      </c>
      <c r="W301" s="29" t="str">
        <f>_xlfn.XLOOKUP(Tablo2[[#This Row],[MASKE UZMAN]],'[1]T.C. NO'!E:E,'[1]T.C. NO'!D:D)</f>
        <v>SEDA ERDOĞAN</v>
      </c>
      <c r="X301" s="29" t="s">
        <v>97</v>
      </c>
      <c r="Y301" s="31">
        <v>45842.66146305576</v>
      </c>
      <c r="Z301" s="29" t="s">
        <v>126</v>
      </c>
      <c r="AA301" s="29" t="str">
        <f>_xlfn.XLOOKUP(Tablo2[[#This Row],[MASKE HEKİM]],'[1]T.C. NO'!E:E,'[1]T.C. NO'!D:D)</f>
        <v>SANCAR EMİNOĞLU</v>
      </c>
      <c r="AB301" s="32" t="s">
        <v>127</v>
      </c>
      <c r="AC301" s="33" t="s">
        <v>571</v>
      </c>
      <c r="AD301" s="29" t="s">
        <v>571</v>
      </c>
      <c r="AE301" s="33"/>
      <c r="AF301" s="33" t="s">
        <v>1814</v>
      </c>
      <c r="AG301" s="33" t="s">
        <v>1207</v>
      </c>
      <c r="AH301" s="34" t="s">
        <v>801</v>
      </c>
    </row>
    <row r="302" spans="3:34" ht="15" customHeight="1" x14ac:dyDescent="0.25">
      <c r="C302" s="28" t="s">
        <v>303</v>
      </c>
      <c r="D302" s="29" t="s">
        <v>31</v>
      </c>
      <c r="E302" s="29" t="s">
        <v>507</v>
      </c>
      <c r="F302" s="29" t="s">
        <v>1789</v>
      </c>
      <c r="G302" s="29" t="s">
        <v>1815</v>
      </c>
      <c r="H302" s="29" t="s">
        <v>1816</v>
      </c>
      <c r="I302" s="13" t="s">
        <v>1817</v>
      </c>
      <c r="J302" s="13" t="s">
        <v>317</v>
      </c>
      <c r="K302" s="29" t="str">
        <f t="shared" si="4"/>
        <v>4 8001 2 2 1226891 06 07 06 0</v>
      </c>
      <c r="L302" s="30" t="s">
        <v>1793</v>
      </c>
      <c r="M302" s="30" t="s">
        <v>1818</v>
      </c>
      <c r="N302" s="30" t="s">
        <v>1819</v>
      </c>
      <c r="O302" s="30"/>
      <c r="P302" s="23" t="str">
        <f>MID(Tablo2[[#This Row],[SGK NO]],10,7)</f>
        <v>1226891</v>
      </c>
      <c r="Q302" s="29" t="s">
        <v>41</v>
      </c>
      <c r="R302" s="31">
        <v>45084.484076180495</v>
      </c>
      <c r="S302" s="42"/>
      <c r="T302" s="33" t="s">
        <v>571</v>
      </c>
      <c r="U302" s="31">
        <v>45841.493520937394</v>
      </c>
      <c r="V302" s="29" t="s">
        <v>96</v>
      </c>
      <c r="W302" s="29" t="str">
        <f>_xlfn.XLOOKUP(Tablo2[[#This Row],[MASKE UZMAN]],'[1]T.C. NO'!E:E,'[1]T.C. NO'!D:D)</f>
        <v>SEDA ERDOĞAN</v>
      </c>
      <c r="X302" s="29" t="s">
        <v>97</v>
      </c>
      <c r="Y302" s="31">
        <v>45842.66146305576</v>
      </c>
      <c r="Z302" s="29" t="s">
        <v>126</v>
      </c>
      <c r="AA302" s="29" t="str">
        <f>_xlfn.XLOOKUP(Tablo2[[#This Row],[MASKE HEKİM]],'[1]T.C. NO'!E:E,'[1]T.C. NO'!D:D)</f>
        <v>SANCAR EMİNOĞLU</v>
      </c>
      <c r="AB302" s="32" t="s">
        <v>127</v>
      </c>
      <c r="AC302" s="33" t="s">
        <v>571</v>
      </c>
      <c r="AD302" s="29" t="s">
        <v>571</v>
      </c>
      <c r="AE302" s="33"/>
      <c r="AF302" s="33" t="s">
        <v>1820</v>
      </c>
      <c r="AG302" s="33" t="s">
        <v>322</v>
      </c>
      <c r="AH302" s="34" t="s">
        <v>801</v>
      </c>
    </row>
    <row r="303" spans="3:34" ht="15" customHeight="1" x14ac:dyDescent="0.25">
      <c r="C303" s="28" t="s">
        <v>303</v>
      </c>
      <c r="D303" s="29" t="s">
        <v>31</v>
      </c>
      <c r="E303" s="29" t="s">
        <v>507</v>
      </c>
      <c r="F303" s="29" t="s">
        <v>1789</v>
      </c>
      <c r="G303" s="29" t="s">
        <v>1821</v>
      </c>
      <c r="H303" s="29" t="s">
        <v>1822</v>
      </c>
      <c r="I303" s="13" t="s">
        <v>1823</v>
      </c>
      <c r="J303" s="13" t="s">
        <v>317</v>
      </c>
      <c r="K303" s="29" t="str">
        <f t="shared" si="4"/>
        <v>4 8001 2 2 1226891 06 07 06 0</v>
      </c>
      <c r="L303" s="30" t="s">
        <v>1793</v>
      </c>
      <c r="M303" s="30" t="s">
        <v>1824</v>
      </c>
      <c r="N303" s="30" t="s">
        <v>1825</v>
      </c>
      <c r="O303" s="30"/>
      <c r="P303" s="23" t="str">
        <f>MID(Tablo2[[#This Row],[SGK NO]],10,7)</f>
        <v>1226891</v>
      </c>
      <c r="Q303" s="29" t="s">
        <v>41</v>
      </c>
      <c r="R303" s="31">
        <v>45084.484076180495</v>
      </c>
      <c r="S303" s="42"/>
      <c r="T303" s="33" t="s">
        <v>571</v>
      </c>
      <c r="U303" s="31">
        <v>45841.493520937394</v>
      </c>
      <c r="V303" s="29" t="s">
        <v>96</v>
      </c>
      <c r="W303" s="29" t="str">
        <f>_xlfn.XLOOKUP(Tablo2[[#This Row],[MASKE UZMAN]],'[1]T.C. NO'!E:E,'[1]T.C. NO'!D:D)</f>
        <v>SEDA ERDOĞAN</v>
      </c>
      <c r="X303" s="29" t="s">
        <v>97</v>
      </c>
      <c r="Y303" s="31">
        <v>45842.66146305576</v>
      </c>
      <c r="Z303" s="29" t="s">
        <v>126</v>
      </c>
      <c r="AA303" s="29" t="str">
        <f>_xlfn.XLOOKUP(Tablo2[[#This Row],[MASKE HEKİM]],'[1]T.C. NO'!E:E,'[1]T.C. NO'!D:D)</f>
        <v>SANCAR EMİNOĞLU</v>
      </c>
      <c r="AB303" s="32" t="s">
        <v>127</v>
      </c>
      <c r="AC303" s="33" t="s">
        <v>571</v>
      </c>
      <c r="AD303" s="29" t="s">
        <v>571</v>
      </c>
      <c r="AE303" s="33"/>
      <c r="AF303" s="33" t="s">
        <v>1826</v>
      </c>
      <c r="AG303" s="33" t="s">
        <v>322</v>
      </c>
      <c r="AH303" s="34" t="s">
        <v>801</v>
      </c>
    </row>
    <row r="304" spans="3:34" ht="15" customHeight="1" x14ac:dyDescent="0.25">
      <c r="C304" s="28" t="s">
        <v>303</v>
      </c>
      <c r="D304" s="29" t="s">
        <v>31</v>
      </c>
      <c r="E304" s="29" t="s">
        <v>507</v>
      </c>
      <c r="F304" s="29" t="s">
        <v>1789</v>
      </c>
      <c r="G304" s="29" t="s">
        <v>1827</v>
      </c>
      <c r="H304" s="13" t="s">
        <v>1828</v>
      </c>
      <c r="I304" s="13" t="s">
        <v>1829</v>
      </c>
      <c r="J304" s="13" t="s">
        <v>317</v>
      </c>
      <c r="K304" s="29" t="str">
        <f t="shared" si="4"/>
        <v>4 8001 2 2 1226891 06 07 06 0</v>
      </c>
      <c r="L304" s="30" t="s">
        <v>1793</v>
      </c>
      <c r="M304" s="30" t="s">
        <v>1830</v>
      </c>
      <c r="N304" s="30" t="s">
        <v>1831</v>
      </c>
      <c r="O304" s="30"/>
      <c r="P304" s="23" t="str">
        <f>MID(Tablo2[[#This Row],[SGK NO]],10,7)</f>
        <v>1226891</v>
      </c>
      <c r="Q304" s="29" t="s">
        <v>41</v>
      </c>
      <c r="R304" s="31">
        <v>45084.484076180495</v>
      </c>
      <c r="S304" s="42"/>
      <c r="T304" s="33" t="s">
        <v>571</v>
      </c>
      <c r="U304" s="31">
        <v>45841.493520937394</v>
      </c>
      <c r="V304" s="29" t="s">
        <v>96</v>
      </c>
      <c r="W304" s="29" t="str">
        <f>_xlfn.XLOOKUP(Tablo2[[#This Row],[MASKE UZMAN]],'[1]T.C. NO'!E:E,'[1]T.C. NO'!D:D)</f>
        <v>SEDA ERDOĞAN</v>
      </c>
      <c r="X304" s="29" t="s">
        <v>97</v>
      </c>
      <c r="Y304" s="31">
        <v>45842.66146305576</v>
      </c>
      <c r="Z304" s="29" t="s">
        <v>126</v>
      </c>
      <c r="AA304" s="29" t="str">
        <f>_xlfn.XLOOKUP(Tablo2[[#This Row],[MASKE HEKİM]],'[1]T.C. NO'!E:E,'[1]T.C. NO'!D:D)</f>
        <v>SANCAR EMİNOĞLU</v>
      </c>
      <c r="AB304" s="32" t="s">
        <v>127</v>
      </c>
      <c r="AC304" s="33" t="s">
        <v>571</v>
      </c>
      <c r="AD304" s="29" t="s">
        <v>571</v>
      </c>
      <c r="AE304" s="33"/>
      <c r="AF304" s="13" t="s">
        <v>1832</v>
      </c>
      <c r="AG304" s="33" t="s">
        <v>1833</v>
      </c>
      <c r="AH304" s="34" t="s">
        <v>801</v>
      </c>
    </row>
    <row r="305" spans="3:34" ht="15" customHeight="1" x14ac:dyDescent="0.25">
      <c r="C305" s="28" t="s">
        <v>303</v>
      </c>
      <c r="D305" s="29" t="s">
        <v>31</v>
      </c>
      <c r="E305" s="29" t="s">
        <v>507</v>
      </c>
      <c r="F305" s="29" t="s">
        <v>1789</v>
      </c>
      <c r="G305" s="29" t="s">
        <v>1834</v>
      </c>
      <c r="H305" s="29" t="s">
        <v>1835</v>
      </c>
      <c r="I305" s="13" t="s">
        <v>1836</v>
      </c>
      <c r="J305" s="13" t="s">
        <v>317</v>
      </c>
      <c r="K305" s="29" t="str">
        <f t="shared" si="4"/>
        <v>4 8001 2 2 1226891 06 07 06 0</v>
      </c>
      <c r="L305" s="30" t="s">
        <v>1793</v>
      </c>
      <c r="M305" s="30" t="s">
        <v>1837</v>
      </c>
      <c r="N305" s="30" t="s">
        <v>1838</v>
      </c>
      <c r="O305" s="30"/>
      <c r="P305" s="23" t="str">
        <f>MID(Tablo2[[#This Row],[SGK NO]],10,7)</f>
        <v>1226891</v>
      </c>
      <c r="Q305" s="29" t="s">
        <v>41</v>
      </c>
      <c r="R305" s="31">
        <v>45084.484076180495</v>
      </c>
      <c r="S305" s="31"/>
      <c r="T305" s="29" t="s">
        <v>571</v>
      </c>
      <c r="U305" s="31">
        <v>45841.493520937394</v>
      </c>
      <c r="V305" s="29" t="s">
        <v>96</v>
      </c>
      <c r="W305" s="29" t="str">
        <f>_xlfn.XLOOKUP(Tablo2[[#This Row],[MASKE UZMAN]],'[1]T.C. NO'!E:E,'[1]T.C. NO'!D:D)</f>
        <v>SEDA ERDOĞAN</v>
      </c>
      <c r="X305" s="29" t="s">
        <v>97</v>
      </c>
      <c r="Y305" s="31">
        <v>45842.66146305576</v>
      </c>
      <c r="Z305" s="29" t="s">
        <v>126</v>
      </c>
      <c r="AA305" s="29" t="str">
        <f>_xlfn.XLOOKUP(Tablo2[[#This Row],[MASKE HEKİM]],'[1]T.C. NO'!E:E,'[1]T.C. NO'!D:D)</f>
        <v>SANCAR EMİNOĞLU</v>
      </c>
      <c r="AB305" s="32" t="s">
        <v>127</v>
      </c>
      <c r="AC305" s="36" t="s">
        <v>571</v>
      </c>
      <c r="AD305" s="36" t="s">
        <v>571</v>
      </c>
      <c r="AE305" s="33"/>
      <c r="AF305" s="33" t="s">
        <v>1839</v>
      </c>
      <c r="AG305" s="33" t="s">
        <v>1840</v>
      </c>
      <c r="AH305" s="34" t="s">
        <v>801</v>
      </c>
    </row>
    <row r="306" spans="3:34" ht="15" customHeight="1" x14ac:dyDescent="0.25">
      <c r="C306" s="28" t="s">
        <v>303</v>
      </c>
      <c r="D306" s="29" t="s">
        <v>31</v>
      </c>
      <c r="E306" s="29" t="s">
        <v>507</v>
      </c>
      <c r="F306" s="29" t="s">
        <v>1789</v>
      </c>
      <c r="G306" s="29" t="s">
        <v>1841</v>
      </c>
      <c r="H306" s="29" t="s">
        <v>1842</v>
      </c>
      <c r="I306" s="13" t="s">
        <v>1843</v>
      </c>
      <c r="J306" s="13" t="s">
        <v>317</v>
      </c>
      <c r="K306" s="29" t="str">
        <f t="shared" si="4"/>
        <v>4 8001 2 2 1226891 06 07 06 0</v>
      </c>
      <c r="L306" s="30" t="s">
        <v>1793</v>
      </c>
      <c r="M306" s="30" t="s">
        <v>1844</v>
      </c>
      <c r="N306" s="30" t="s">
        <v>1845</v>
      </c>
      <c r="O306" s="30"/>
      <c r="P306" s="23" t="str">
        <f>MID(Tablo2[[#This Row],[SGK NO]],10,7)</f>
        <v>1226891</v>
      </c>
      <c r="Q306" s="29" t="s">
        <v>41</v>
      </c>
      <c r="R306" s="31">
        <v>45084.484076180495</v>
      </c>
      <c r="S306" s="31"/>
      <c r="T306" s="29" t="s">
        <v>571</v>
      </c>
      <c r="U306" s="31">
        <v>45841.493520937394</v>
      </c>
      <c r="V306" s="29" t="s">
        <v>96</v>
      </c>
      <c r="W306" s="29" t="str">
        <f>_xlfn.XLOOKUP(Tablo2[[#This Row],[MASKE UZMAN]],'[1]T.C. NO'!E:E,'[1]T.C. NO'!D:D)</f>
        <v>SEDA ERDOĞAN</v>
      </c>
      <c r="X306" s="29" t="s">
        <v>97</v>
      </c>
      <c r="Y306" s="31">
        <v>45842.66146305576</v>
      </c>
      <c r="Z306" s="29" t="s">
        <v>126</v>
      </c>
      <c r="AA306" s="29" t="str">
        <f>_xlfn.XLOOKUP(Tablo2[[#This Row],[MASKE HEKİM]],'[1]T.C. NO'!E:E,'[1]T.C. NO'!D:D)</f>
        <v>SANCAR EMİNOĞLU</v>
      </c>
      <c r="AB306" s="32" t="s">
        <v>127</v>
      </c>
      <c r="AC306" s="36" t="s">
        <v>571</v>
      </c>
      <c r="AD306" s="36" t="s">
        <v>571</v>
      </c>
      <c r="AE306" s="33"/>
      <c r="AF306" s="33" t="s">
        <v>1846</v>
      </c>
      <c r="AG306" s="33" t="s">
        <v>1847</v>
      </c>
      <c r="AH306" s="34" t="s">
        <v>801</v>
      </c>
    </row>
    <row r="307" spans="3:34" ht="15" customHeight="1" x14ac:dyDescent="0.25">
      <c r="C307" s="28" t="s">
        <v>303</v>
      </c>
      <c r="D307" s="29" t="s">
        <v>31</v>
      </c>
      <c r="E307" s="29" t="s">
        <v>507</v>
      </c>
      <c r="F307" s="29" t="s">
        <v>1789</v>
      </c>
      <c r="G307" s="29" t="s">
        <v>1848</v>
      </c>
      <c r="H307" s="29" t="s">
        <v>1849</v>
      </c>
      <c r="I307" s="13" t="s">
        <v>1850</v>
      </c>
      <c r="J307" s="13" t="s">
        <v>317</v>
      </c>
      <c r="K307" s="29" t="str">
        <f t="shared" si="4"/>
        <v>4 8001 2 2 1226891 06 07 06 0</v>
      </c>
      <c r="L307" s="30" t="s">
        <v>1793</v>
      </c>
      <c r="M307" s="30" t="s">
        <v>1851</v>
      </c>
      <c r="N307" s="30" t="s">
        <v>1852</v>
      </c>
      <c r="O307" s="30"/>
      <c r="P307" s="23" t="str">
        <f>MID(Tablo2[[#This Row],[SGK NO]],10,7)</f>
        <v>1226891</v>
      </c>
      <c r="Q307" s="29" t="s">
        <v>41</v>
      </c>
      <c r="R307" s="31">
        <v>45084.484076180495</v>
      </c>
      <c r="S307" s="31"/>
      <c r="T307" s="29" t="s">
        <v>571</v>
      </c>
      <c r="U307" s="31">
        <v>45841.493520937394</v>
      </c>
      <c r="V307" s="29" t="s">
        <v>96</v>
      </c>
      <c r="W307" s="29" t="str">
        <f>_xlfn.XLOOKUP(Tablo2[[#This Row],[MASKE UZMAN]],'[1]T.C. NO'!E:E,'[1]T.C. NO'!D:D)</f>
        <v>SEDA ERDOĞAN</v>
      </c>
      <c r="X307" s="29" t="s">
        <v>97</v>
      </c>
      <c r="Y307" s="31">
        <v>45842.66146305576</v>
      </c>
      <c r="Z307" s="29" t="s">
        <v>126</v>
      </c>
      <c r="AA307" s="29" t="str">
        <f>_xlfn.XLOOKUP(Tablo2[[#This Row],[MASKE HEKİM]],'[1]T.C. NO'!E:E,'[1]T.C. NO'!D:D)</f>
        <v>SANCAR EMİNOĞLU</v>
      </c>
      <c r="AB307" s="32" t="s">
        <v>127</v>
      </c>
      <c r="AC307" s="36" t="s">
        <v>571</v>
      </c>
      <c r="AD307" s="36" t="s">
        <v>571</v>
      </c>
      <c r="AE307" s="33"/>
      <c r="AF307" s="33" t="s">
        <v>1853</v>
      </c>
      <c r="AG307" s="33" t="s">
        <v>1085</v>
      </c>
      <c r="AH307" s="34" t="s">
        <v>801</v>
      </c>
    </row>
    <row r="308" spans="3:34" ht="15" customHeight="1" x14ac:dyDescent="0.25">
      <c r="C308" s="28" t="s">
        <v>303</v>
      </c>
      <c r="D308" s="29" t="s">
        <v>31</v>
      </c>
      <c r="E308" s="29" t="s">
        <v>507</v>
      </c>
      <c r="F308" s="29" t="s">
        <v>1789</v>
      </c>
      <c r="G308" s="29" t="s">
        <v>1854</v>
      </c>
      <c r="H308" s="29" t="s">
        <v>1855</v>
      </c>
      <c r="I308" s="13" t="s">
        <v>1856</v>
      </c>
      <c r="J308" s="13" t="s">
        <v>317</v>
      </c>
      <c r="K308" s="29" t="str">
        <f t="shared" si="4"/>
        <v>4 8001 2 2 1226891 06 07 06 0</v>
      </c>
      <c r="L308" s="30" t="s">
        <v>1793</v>
      </c>
      <c r="M308" s="30">
        <v>39892255</v>
      </c>
      <c r="N308" s="30" t="s">
        <v>1857</v>
      </c>
      <c r="O308" s="30"/>
      <c r="P308" s="23" t="str">
        <f>MID(Tablo2[[#This Row],[SGK NO]],10,7)</f>
        <v>1226891</v>
      </c>
      <c r="Q308" s="29" t="s">
        <v>41</v>
      </c>
      <c r="R308" s="31">
        <v>45084.484076180495</v>
      </c>
      <c r="S308" s="31"/>
      <c r="T308" s="29">
        <v>21</v>
      </c>
      <c r="U308" s="31">
        <v>45841.493520937394</v>
      </c>
      <c r="V308" s="29" t="s">
        <v>96</v>
      </c>
      <c r="W308" s="29" t="str">
        <f>_xlfn.XLOOKUP(Tablo2[[#This Row],[MASKE UZMAN]],'[1]T.C. NO'!E:E,'[1]T.C. NO'!D:D)</f>
        <v>SEDA ERDOĞAN</v>
      </c>
      <c r="X308" s="29" t="s">
        <v>97</v>
      </c>
      <c r="Y308" s="31">
        <v>45842.66146305576</v>
      </c>
      <c r="Z308" s="29" t="s">
        <v>126</v>
      </c>
      <c r="AA308" s="29" t="str">
        <f>_xlfn.XLOOKUP(Tablo2[[#This Row],[MASKE HEKİM]],'[1]T.C. NO'!E:E,'[1]T.C. NO'!D:D)</f>
        <v>SANCAR EMİNOĞLU</v>
      </c>
      <c r="AB308" s="32" t="s">
        <v>127</v>
      </c>
      <c r="AC308" s="32">
        <v>440</v>
      </c>
      <c r="AD308" s="32">
        <v>220</v>
      </c>
      <c r="AE308" s="33"/>
      <c r="AF308" s="33" t="s">
        <v>1858</v>
      </c>
      <c r="AG308" s="33" t="s">
        <v>1600</v>
      </c>
      <c r="AH308" s="34" t="s">
        <v>801</v>
      </c>
    </row>
    <row r="309" spans="3:34" ht="15" customHeight="1" x14ac:dyDescent="0.25">
      <c r="C309" s="28" t="s">
        <v>303</v>
      </c>
      <c r="D309" s="29" t="s">
        <v>31</v>
      </c>
      <c r="E309" s="29" t="s">
        <v>507</v>
      </c>
      <c r="F309" s="29" t="s">
        <v>1789</v>
      </c>
      <c r="G309" s="29" t="s">
        <v>1859</v>
      </c>
      <c r="H309" s="29" t="s">
        <v>1860</v>
      </c>
      <c r="I309" s="13" t="s">
        <v>1861</v>
      </c>
      <c r="J309" s="13" t="s">
        <v>317</v>
      </c>
      <c r="K309" s="29" t="str">
        <f t="shared" si="4"/>
        <v>4 8001 2 2 1226891 06 07 06 0</v>
      </c>
      <c r="L309" s="30" t="s">
        <v>1793</v>
      </c>
      <c r="M309" s="30" t="s">
        <v>1862</v>
      </c>
      <c r="N309" s="30" t="s">
        <v>1863</v>
      </c>
      <c r="O309" s="30"/>
      <c r="P309" s="23" t="str">
        <f>MID(Tablo2[[#This Row],[SGK NO]],10,7)</f>
        <v>1226891</v>
      </c>
      <c r="Q309" s="29" t="s">
        <v>41</v>
      </c>
      <c r="R309" s="31">
        <v>45084.484076180495</v>
      </c>
      <c r="S309" s="31"/>
      <c r="T309" s="29" t="s">
        <v>571</v>
      </c>
      <c r="U309" s="31">
        <v>45841.493520937394</v>
      </c>
      <c r="V309" s="29" t="s">
        <v>96</v>
      </c>
      <c r="W309" s="29" t="str">
        <f>_xlfn.XLOOKUP(Tablo2[[#This Row],[MASKE UZMAN]],'[1]T.C. NO'!E:E,'[1]T.C. NO'!D:D)</f>
        <v>SEDA ERDOĞAN</v>
      </c>
      <c r="X309" s="29" t="s">
        <v>97</v>
      </c>
      <c r="Y309" s="31">
        <v>45842.66146305576</v>
      </c>
      <c r="Z309" s="29" t="s">
        <v>126</v>
      </c>
      <c r="AA309" s="29" t="str">
        <f>_xlfn.XLOOKUP(Tablo2[[#This Row],[MASKE HEKİM]],'[1]T.C. NO'!E:E,'[1]T.C. NO'!D:D)</f>
        <v>SANCAR EMİNOĞLU</v>
      </c>
      <c r="AB309" s="32" t="s">
        <v>127</v>
      </c>
      <c r="AC309" s="36" t="s">
        <v>571</v>
      </c>
      <c r="AD309" s="36" t="s">
        <v>571</v>
      </c>
      <c r="AE309" s="33"/>
      <c r="AF309" s="33" t="s">
        <v>1864</v>
      </c>
      <c r="AG309" s="33" t="s">
        <v>322</v>
      </c>
      <c r="AH309" s="34" t="s">
        <v>801</v>
      </c>
    </row>
    <row r="310" spans="3:34" ht="15" customHeight="1" x14ac:dyDescent="0.25">
      <c r="C310" s="28" t="s">
        <v>303</v>
      </c>
      <c r="D310" s="29" t="s">
        <v>31</v>
      </c>
      <c r="E310" s="29" t="s">
        <v>507</v>
      </c>
      <c r="F310" s="29" t="s">
        <v>1789</v>
      </c>
      <c r="G310" s="29" t="s">
        <v>1865</v>
      </c>
      <c r="H310" s="29" t="s">
        <v>1866</v>
      </c>
      <c r="I310" s="13" t="s">
        <v>1867</v>
      </c>
      <c r="J310" s="13" t="s">
        <v>317</v>
      </c>
      <c r="K310" s="29" t="str">
        <f t="shared" si="4"/>
        <v>4 8001 2 2 1226891 06 07 06 0</v>
      </c>
      <c r="L310" s="30" t="s">
        <v>1793</v>
      </c>
      <c r="M310" s="30" t="s">
        <v>1868</v>
      </c>
      <c r="N310" s="30" t="s">
        <v>1869</v>
      </c>
      <c r="O310" s="30"/>
      <c r="P310" s="23" t="str">
        <f>MID(Tablo2[[#This Row],[SGK NO]],10,7)</f>
        <v>1226891</v>
      </c>
      <c r="Q310" s="29" t="s">
        <v>41</v>
      </c>
      <c r="R310" s="31">
        <v>45084.484076180495</v>
      </c>
      <c r="S310" s="31"/>
      <c r="T310" s="29" t="s">
        <v>571</v>
      </c>
      <c r="U310" s="31">
        <v>45841.493520937394</v>
      </c>
      <c r="V310" s="29" t="s">
        <v>96</v>
      </c>
      <c r="W310" s="29" t="str">
        <f>_xlfn.XLOOKUP(Tablo2[[#This Row],[MASKE UZMAN]],'[1]T.C. NO'!E:E,'[1]T.C. NO'!D:D)</f>
        <v>SEDA ERDOĞAN</v>
      </c>
      <c r="X310" s="29" t="s">
        <v>97</v>
      </c>
      <c r="Y310" s="31">
        <v>45842.66146305576</v>
      </c>
      <c r="Z310" s="29" t="s">
        <v>126</v>
      </c>
      <c r="AA310" s="29" t="str">
        <f>_xlfn.XLOOKUP(Tablo2[[#This Row],[MASKE HEKİM]],'[1]T.C. NO'!E:E,'[1]T.C. NO'!D:D)</f>
        <v>SANCAR EMİNOĞLU</v>
      </c>
      <c r="AB310" s="32" t="s">
        <v>127</v>
      </c>
      <c r="AC310" s="36" t="s">
        <v>571</v>
      </c>
      <c r="AD310" s="36" t="s">
        <v>571</v>
      </c>
      <c r="AE310" s="33"/>
      <c r="AF310" s="33" t="s">
        <v>1870</v>
      </c>
      <c r="AG310" s="33" t="s">
        <v>322</v>
      </c>
      <c r="AH310" s="34" t="s">
        <v>801</v>
      </c>
    </row>
    <row r="311" spans="3:34" ht="15" customHeight="1" x14ac:dyDescent="0.25">
      <c r="C311" s="28" t="s">
        <v>303</v>
      </c>
      <c r="D311" s="29" t="s">
        <v>31</v>
      </c>
      <c r="E311" s="29" t="s">
        <v>507</v>
      </c>
      <c r="F311" s="29" t="s">
        <v>1789</v>
      </c>
      <c r="G311" s="29" t="s">
        <v>1871</v>
      </c>
      <c r="H311" s="29" t="s">
        <v>1872</v>
      </c>
      <c r="I311" s="13" t="s">
        <v>1873</v>
      </c>
      <c r="J311" s="13" t="s">
        <v>317</v>
      </c>
      <c r="K311" s="29" t="str">
        <f t="shared" si="4"/>
        <v>4 8001 2 2 1226891 06 07 06 0</v>
      </c>
      <c r="L311" s="30" t="s">
        <v>1793</v>
      </c>
      <c r="M311" s="30" t="s">
        <v>1874</v>
      </c>
      <c r="N311" s="30" t="s">
        <v>1875</v>
      </c>
      <c r="O311" s="30"/>
      <c r="P311" s="23" t="str">
        <f>MID(Tablo2[[#This Row],[SGK NO]],10,7)</f>
        <v>1226891</v>
      </c>
      <c r="Q311" s="29" t="s">
        <v>41</v>
      </c>
      <c r="R311" s="31">
        <v>45084.484076180495</v>
      </c>
      <c r="S311" s="31"/>
      <c r="T311" s="29" t="s">
        <v>571</v>
      </c>
      <c r="U311" s="31">
        <v>45841.493520937394</v>
      </c>
      <c r="V311" s="29" t="s">
        <v>96</v>
      </c>
      <c r="W311" s="29" t="str">
        <f>_xlfn.XLOOKUP(Tablo2[[#This Row],[MASKE UZMAN]],'[1]T.C. NO'!E:E,'[1]T.C. NO'!D:D)</f>
        <v>SEDA ERDOĞAN</v>
      </c>
      <c r="X311" s="29" t="s">
        <v>97</v>
      </c>
      <c r="Y311" s="31">
        <v>45842.66146305576</v>
      </c>
      <c r="Z311" s="29" t="s">
        <v>126</v>
      </c>
      <c r="AA311" s="29" t="str">
        <f>_xlfn.XLOOKUP(Tablo2[[#This Row],[MASKE HEKİM]],'[1]T.C. NO'!E:E,'[1]T.C. NO'!D:D)</f>
        <v>SANCAR EMİNOĞLU</v>
      </c>
      <c r="AB311" s="32" t="s">
        <v>127</v>
      </c>
      <c r="AC311" s="36" t="s">
        <v>571</v>
      </c>
      <c r="AD311" s="36" t="s">
        <v>571</v>
      </c>
      <c r="AE311" s="33"/>
      <c r="AF311" s="33" t="s">
        <v>1876</v>
      </c>
      <c r="AG311" s="33" t="s">
        <v>559</v>
      </c>
      <c r="AH311" s="34" t="s">
        <v>801</v>
      </c>
    </row>
    <row r="312" spans="3:34" ht="15" customHeight="1" x14ac:dyDescent="0.25">
      <c r="C312" s="28" t="s">
        <v>303</v>
      </c>
      <c r="D312" s="29" t="s">
        <v>31</v>
      </c>
      <c r="E312" s="29" t="s">
        <v>507</v>
      </c>
      <c r="F312" s="29" t="s">
        <v>1789</v>
      </c>
      <c r="G312" s="29" t="s">
        <v>1877</v>
      </c>
      <c r="H312" s="29" t="s">
        <v>1878</v>
      </c>
      <c r="I312" s="13" t="s">
        <v>1879</v>
      </c>
      <c r="J312" s="13" t="s">
        <v>317</v>
      </c>
      <c r="K312" s="29" t="str">
        <f t="shared" si="4"/>
        <v>4 8001 2 2 1226891 06 07 06 0</v>
      </c>
      <c r="L312" s="30" t="s">
        <v>1793</v>
      </c>
      <c r="M312" s="30" t="s">
        <v>1880</v>
      </c>
      <c r="N312" s="30" t="s">
        <v>1881</v>
      </c>
      <c r="O312" s="30"/>
      <c r="P312" s="23" t="str">
        <f>MID(Tablo2[[#This Row],[SGK NO]],10,7)</f>
        <v>1226891</v>
      </c>
      <c r="Q312" s="29" t="s">
        <v>41</v>
      </c>
      <c r="R312" s="31">
        <v>45084.484076180495</v>
      </c>
      <c r="S312" s="31"/>
      <c r="T312" s="29" t="s">
        <v>571</v>
      </c>
      <c r="U312" s="31">
        <v>45841.493520937394</v>
      </c>
      <c r="V312" s="29" t="s">
        <v>96</v>
      </c>
      <c r="W312" s="29" t="str">
        <f>_xlfn.XLOOKUP(Tablo2[[#This Row],[MASKE UZMAN]],'[1]T.C. NO'!E:E,'[1]T.C. NO'!D:D)</f>
        <v>SEDA ERDOĞAN</v>
      </c>
      <c r="X312" s="29" t="s">
        <v>97</v>
      </c>
      <c r="Y312" s="31">
        <v>45842.66146305576</v>
      </c>
      <c r="Z312" s="29" t="s">
        <v>126</v>
      </c>
      <c r="AA312" s="29" t="str">
        <f>_xlfn.XLOOKUP(Tablo2[[#This Row],[MASKE HEKİM]],'[1]T.C. NO'!E:E,'[1]T.C. NO'!D:D)</f>
        <v>SANCAR EMİNOĞLU</v>
      </c>
      <c r="AB312" s="32" t="s">
        <v>127</v>
      </c>
      <c r="AC312" s="36" t="s">
        <v>571</v>
      </c>
      <c r="AD312" s="36" t="s">
        <v>571</v>
      </c>
      <c r="AE312" s="33"/>
      <c r="AF312" s="33" t="s">
        <v>1882</v>
      </c>
      <c r="AG312" s="33" t="s">
        <v>322</v>
      </c>
      <c r="AH312" s="34" t="s">
        <v>801</v>
      </c>
    </row>
    <row r="313" spans="3:34" ht="15" customHeight="1" x14ac:dyDescent="0.25">
      <c r="C313" s="28" t="s">
        <v>303</v>
      </c>
      <c r="D313" s="29" t="s">
        <v>678</v>
      </c>
      <c r="E313" s="29" t="s">
        <v>507</v>
      </c>
      <c r="F313" s="29" t="s">
        <v>1883</v>
      </c>
      <c r="G313" s="29" t="s">
        <v>1884</v>
      </c>
      <c r="H313" s="29" t="s">
        <v>1885</v>
      </c>
      <c r="I313" s="13" t="s">
        <v>1886</v>
      </c>
      <c r="J313" s="13" t="s">
        <v>317</v>
      </c>
      <c r="K313" s="29" t="str">
        <f t="shared" si="4"/>
        <v>4 8001 1 1 1024674 18 01 73 0</v>
      </c>
      <c r="L313" s="30" t="s">
        <v>1887</v>
      </c>
      <c r="M313" s="30" t="s">
        <v>1888</v>
      </c>
      <c r="N313" s="30" t="s">
        <v>1889</v>
      </c>
      <c r="O313" s="30"/>
      <c r="P313" s="23" t="str">
        <f>MID(Tablo2[[#This Row],[SGK NO]],10,7)</f>
        <v>1024674</v>
      </c>
      <c r="Q313" s="29" t="s">
        <v>41</v>
      </c>
      <c r="R313" s="31">
        <v>45019.952662037038</v>
      </c>
      <c r="S313" s="31"/>
      <c r="T313" s="29">
        <v>1</v>
      </c>
      <c r="U313" s="31">
        <v>45841.725997279864</v>
      </c>
      <c r="V313" s="29" t="s">
        <v>557</v>
      </c>
      <c r="W313" s="29" t="str">
        <f>_xlfn.XLOOKUP(Tablo2[[#This Row],[MASKE UZMAN]],'[1]T.C. NO'!E:E,'[1]T.C. NO'!D:D)</f>
        <v>MEHMET ALİ ULUER</v>
      </c>
      <c r="X313" s="29" t="s">
        <v>558</v>
      </c>
      <c r="Y313" s="31">
        <v>45712.586664965376</v>
      </c>
      <c r="Z313" s="29" t="s">
        <v>368</v>
      </c>
      <c r="AA313" s="29" t="str">
        <f>_xlfn.XLOOKUP(Tablo2[[#This Row],[MASKE HEKİM]],'[1]T.C. NO'!E:E,'[1]T.C. NO'!D:D)</f>
        <v>MEHMET ALİ CAN ÖZTÜRK</v>
      </c>
      <c r="AB313" s="32" t="s">
        <v>369</v>
      </c>
      <c r="AC313" s="32">
        <v>20</v>
      </c>
      <c r="AD313" s="32">
        <v>10</v>
      </c>
      <c r="AE313" s="33"/>
      <c r="AF313" s="33" t="s">
        <v>1890</v>
      </c>
      <c r="AG313" s="45" t="s">
        <v>678</v>
      </c>
      <c r="AH313" s="34" t="s">
        <v>801</v>
      </c>
    </row>
    <row r="314" spans="3:34" ht="15" customHeight="1" x14ac:dyDescent="0.25">
      <c r="C314" s="28" t="s">
        <v>303</v>
      </c>
      <c r="D314" s="29" t="s">
        <v>31</v>
      </c>
      <c r="E314" s="29" t="s">
        <v>507</v>
      </c>
      <c r="F314" s="29" t="s">
        <v>1789</v>
      </c>
      <c r="G314" s="29" t="s">
        <v>1891</v>
      </c>
      <c r="H314" s="29" t="s">
        <v>1892</v>
      </c>
      <c r="I314" s="13" t="s">
        <v>1893</v>
      </c>
      <c r="J314" s="13" t="s">
        <v>317</v>
      </c>
      <c r="K314" s="29" t="str">
        <f t="shared" si="4"/>
        <v>4 8001 2 2 1226891 06 07 06 0</v>
      </c>
      <c r="L314" s="30" t="s">
        <v>1793</v>
      </c>
      <c r="M314" s="30" t="s">
        <v>1894</v>
      </c>
      <c r="N314" s="30" t="s">
        <v>1895</v>
      </c>
      <c r="O314" s="30"/>
      <c r="P314" s="23" t="str">
        <f>MID(Tablo2[[#This Row],[SGK NO]],10,7)</f>
        <v>1226891</v>
      </c>
      <c r="Q314" s="29" t="s">
        <v>41</v>
      </c>
      <c r="R314" s="31">
        <v>45084.484076180495</v>
      </c>
      <c r="S314" s="31"/>
      <c r="T314" s="29" t="s">
        <v>571</v>
      </c>
      <c r="U314" s="31">
        <v>45841.493520937394</v>
      </c>
      <c r="V314" s="29" t="s">
        <v>96</v>
      </c>
      <c r="W314" s="29" t="str">
        <f>_xlfn.XLOOKUP(Tablo2[[#This Row],[MASKE UZMAN]],'[1]T.C. NO'!E:E,'[1]T.C. NO'!D:D)</f>
        <v>SEDA ERDOĞAN</v>
      </c>
      <c r="X314" s="29" t="s">
        <v>97</v>
      </c>
      <c r="Y314" s="31">
        <v>45842.66146305576</v>
      </c>
      <c r="Z314" s="29" t="s">
        <v>126</v>
      </c>
      <c r="AA314" s="29" t="str">
        <f>_xlfn.XLOOKUP(Tablo2[[#This Row],[MASKE HEKİM]],'[1]T.C. NO'!E:E,'[1]T.C. NO'!D:D)</f>
        <v>SANCAR EMİNOĞLU</v>
      </c>
      <c r="AB314" s="32" t="s">
        <v>127</v>
      </c>
      <c r="AC314" s="36" t="s">
        <v>571</v>
      </c>
      <c r="AD314" s="36" t="s">
        <v>571</v>
      </c>
      <c r="AE314" s="33"/>
      <c r="AF314" s="33" t="s">
        <v>1896</v>
      </c>
      <c r="AG314" s="33" t="s">
        <v>322</v>
      </c>
      <c r="AH314" s="34" t="s">
        <v>801</v>
      </c>
    </row>
    <row r="315" spans="3:34" ht="15" customHeight="1" x14ac:dyDescent="0.25">
      <c r="C315" s="28" t="s">
        <v>303</v>
      </c>
      <c r="D315" s="29" t="s">
        <v>31</v>
      </c>
      <c r="E315" s="29" t="s">
        <v>507</v>
      </c>
      <c r="F315" s="29" t="s">
        <v>1789</v>
      </c>
      <c r="G315" s="29" t="s">
        <v>1897</v>
      </c>
      <c r="H315" s="29" t="s">
        <v>1898</v>
      </c>
      <c r="I315" s="13" t="s">
        <v>1899</v>
      </c>
      <c r="J315" s="13" t="s">
        <v>317</v>
      </c>
      <c r="K315" s="29" t="str">
        <f t="shared" si="4"/>
        <v>4 8001 2 2 1226891 06 07 06 0</v>
      </c>
      <c r="L315" s="30" t="s">
        <v>1793</v>
      </c>
      <c r="M315" s="30">
        <v>39925222</v>
      </c>
      <c r="N315" s="30" t="s">
        <v>1900</v>
      </c>
      <c r="O315" s="30"/>
      <c r="P315" s="23" t="str">
        <f>MID(Tablo2[[#This Row],[SGK NO]],10,7)</f>
        <v>1226891</v>
      </c>
      <c r="Q315" s="29" t="s">
        <v>41</v>
      </c>
      <c r="R315" s="31">
        <v>45084.484076180495</v>
      </c>
      <c r="S315" s="31"/>
      <c r="T315" s="29" t="s">
        <v>571</v>
      </c>
      <c r="U315" s="31">
        <v>45841.493520937394</v>
      </c>
      <c r="V315" s="29" t="s">
        <v>96</v>
      </c>
      <c r="W315" s="29" t="str">
        <f>_xlfn.XLOOKUP(Tablo2[[#This Row],[MASKE UZMAN]],'[1]T.C. NO'!E:E,'[1]T.C. NO'!D:D)</f>
        <v>SEDA ERDOĞAN</v>
      </c>
      <c r="X315" s="29" t="s">
        <v>97</v>
      </c>
      <c r="Y315" s="31">
        <v>45842.66146305576</v>
      </c>
      <c r="Z315" s="29" t="s">
        <v>126</v>
      </c>
      <c r="AA315" s="29" t="str">
        <f>_xlfn.XLOOKUP(Tablo2[[#This Row],[MASKE HEKİM]],'[1]T.C. NO'!E:E,'[1]T.C. NO'!D:D)</f>
        <v>SANCAR EMİNOĞLU</v>
      </c>
      <c r="AB315" s="32" t="s">
        <v>127</v>
      </c>
      <c r="AC315" s="36" t="s">
        <v>571</v>
      </c>
      <c r="AD315" s="36" t="s">
        <v>571</v>
      </c>
      <c r="AE315" s="33"/>
      <c r="AF315" s="33" t="s">
        <v>1901</v>
      </c>
      <c r="AG315" s="33" t="s">
        <v>322</v>
      </c>
      <c r="AH315" s="34" t="s">
        <v>801</v>
      </c>
    </row>
    <row r="316" spans="3:34" ht="15" customHeight="1" x14ac:dyDescent="0.25">
      <c r="C316" s="28" t="s">
        <v>303</v>
      </c>
      <c r="D316" s="29" t="s">
        <v>31</v>
      </c>
      <c r="E316" s="29" t="s">
        <v>507</v>
      </c>
      <c r="F316" s="29" t="s">
        <v>1789</v>
      </c>
      <c r="G316" s="29" t="s">
        <v>1902</v>
      </c>
      <c r="H316" s="29" t="s">
        <v>1903</v>
      </c>
      <c r="I316" s="13" t="s">
        <v>1904</v>
      </c>
      <c r="J316" s="13" t="s">
        <v>317</v>
      </c>
      <c r="K316" s="29" t="str">
        <f t="shared" si="4"/>
        <v>4 8001 2 2 1226891 06 07 06 0</v>
      </c>
      <c r="L316" s="30" t="s">
        <v>1793</v>
      </c>
      <c r="M316" s="30" t="s">
        <v>1905</v>
      </c>
      <c r="N316" s="30" t="s">
        <v>1906</v>
      </c>
      <c r="O316" s="30"/>
      <c r="P316" s="23" t="str">
        <f>MID(Tablo2[[#This Row],[SGK NO]],10,7)</f>
        <v>1226891</v>
      </c>
      <c r="Q316" s="29" t="s">
        <v>41</v>
      </c>
      <c r="R316" s="31">
        <v>45084.484076180495</v>
      </c>
      <c r="S316" s="31"/>
      <c r="T316" s="29" t="s">
        <v>571</v>
      </c>
      <c r="U316" s="31">
        <v>45841.493520937394</v>
      </c>
      <c r="V316" s="29" t="s">
        <v>96</v>
      </c>
      <c r="W316" s="29" t="str">
        <f>_xlfn.XLOOKUP(Tablo2[[#This Row],[MASKE UZMAN]],'[1]T.C. NO'!E:E,'[1]T.C. NO'!D:D)</f>
        <v>SEDA ERDOĞAN</v>
      </c>
      <c r="X316" s="29" t="s">
        <v>97</v>
      </c>
      <c r="Y316" s="31">
        <v>45842.66146305576</v>
      </c>
      <c r="Z316" s="29" t="s">
        <v>126</v>
      </c>
      <c r="AA316" s="29" t="str">
        <f>_xlfn.XLOOKUP(Tablo2[[#This Row],[MASKE HEKİM]],'[1]T.C. NO'!E:E,'[1]T.C. NO'!D:D)</f>
        <v>SANCAR EMİNOĞLU</v>
      </c>
      <c r="AB316" s="32" t="s">
        <v>127</v>
      </c>
      <c r="AC316" s="36" t="s">
        <v>571</v>
      </c>
      <c r="AD316" s="36" t="s">
        <v>571</v>
      </c>
      <c r="AE316" s="33"/>
      <c r="AF316" s="33" t="s">
        <v>1907</v>
      </c>
      <c r="AG316" s="33" t="s">
        <v>1600</v>
      </c>
      <c r="AH316" s="34" t="s">
        <v>801</v>
      </c>
    </row>
    <row r="317" spans="3:34" ht="15" customHeight="1" x14ac:dyDescent="0.25">
      <c r="C317" s="28" t="s">
        <v>303</v>
      </c>
      <c r="D317" s="29" t="s">
        <v>31</v>
      </c>
      <c r="E317" s="29" t="s">
        <v>507</v>
      </c>
      <c r="F317" s="29" t="s">
        <v>1908</v>
      </c>
      <c r="G317" s="29" t="s">
        <v>1909</v>
      </c>
      <c r="H317" s="29" t="s">
        <v>1910</v>
      </c>
      <c r="I317" s="13" t="s">
        <v>1911</v>
      </c>
      <c r="J317" s="13" t="s">
        <v>317</v>
      </c>
      <c r="K317" s="29" t="str">
        <f t="shared" si="4"/>
        <v>4 8001 1 1 1435958 06 08 38 0</v>
      </c>
      <c r="L317" s="30" t="s">
        <v>1912</v>
      </c>
      <c r="M317" s="30" t="s">
        <v>1913</v>
      </c>
      <c r="N317" s="30" t="s">
        <v>1914</v>
      </c>
      <c r="O317" s="30"/>
      <c r="P317" s="23" t="str">
        <f>MID(Tablo2[[#This Row],[SGK NO]],10,7)</f>
        <v>1435958</v>
      </c>
      <c r="Q317" s="29" t="s">
        <v>41</v>
      </c>
      <c r="R317" s="31">
        <v>45019.953773148147</v>
      </c>
      <c r="S317" s="31"/>
      <c r="T317" s="29">
        <v>1</v>
      </c>
      <c r="U317" s="31" t="e">
        <v>#N/A</v>
      </c>
      <c r="V317" s="31" t="s">
        <v>267</v>
      </c>
      <c r="W317" s="29" t="e">
        <f>_xlfn.XLOOKUP(Tablo2[[#This Row],[MASKE UZMAN]],'[1]T.C. NO'!E:E,'[1]T.C. NO'!D:D)</f>
        <v>#N/A</v>
      </c>
      <c r="X317" s="29" t="e">
        <v>#N/A</v>
      </c>
      <c r="Y317" s="31" t="e">
        <v>#N/A</v>
      </c>
      <c r="Z317" s="29" t="s">
        <v>798</v>
      </c>
      <c r="AA317" s="29" t="e">
        <f>_xlfn.XLOOKUP(Tablo2[[#This Row],[MASKE HEKİM]],'[1]T.C. NO'!E:E,'[1]T.C. NO'!D:D)</f>
        <v>#N/A</v>
      </c>
      <c r="AB317" s="32" t="e">
        <v>#N/A</v>
      </c>
      <c r="AC317" s="32">
        <v>20</v>
      </c>
      <c r="AD317" s="32">
        <v>10</v>
      </c>
      <c r="AE317" s="33"/>
      <c r="AF317" s="45" t="s">
        <v>1915</v>
      </c>
      <c r="AG317" s="45" t="s">
        <v>405</v>
      </c>
      <c r="AH317" s="34" t="s">
        <v>801</v>
      </c>
    </row>
    <row r="318" spans="3:34" ht="15" customHeight="1" x14ac:dyDescent="0.25">
      <c r="C318" s="28" t="s">
        <v>303</v>
      </c>
      <c r="D318" s="29" t="s">
        <v>31</v>
      </c>
      <c r="E318" s="29" t="s">
        <v>507</v>
      </c>
      <c r="F318" s="29" t="s">
        <v>1789</v>
      </c>
      <c r="G318" s="29" t="s">
        <v>1916</v>
      </c>
      <c r="H318" s="29" t="s">
        <v>1917</v>
      </c>
      <c r="I318" s="13" t="s">
        <v>1918</v>
      </c>
      <c r="J318" s="13" t="s">
        <v>317</v>
      </c>
      <c r="K318" s="29" t="str">
        <f t="shared" si="4"/>
        <v>4 8001 2 2 1226891 06 07 06 0</v>
      </c>
      <c r="L318" s="30" t="s">
        <v>1793</v>
      </c>
      <c r="M318" s="30" t="s">
        <v>1919</v>
      </c>
      <c r="N318" s="30" t="s">
        <v>1920</v>
      </c>
      <c r="O318" s="30"/>
      <c r="P318" s="23" t="str">
        <f>MID(Tablo2[[#This Row],[SGK NO]],10,7)</f>
        <v>1226891</v>
      </c>
      <c r="Q318" s="29" t="s">
        <v>41</v>
      </c>
      <c r="R318" s="31">
        <v>45084.484076180495</v>
      </c>
      <c r="S318" s="31"/>
      <c r="T318" s="29" t="s">
        <v>571</v>
      </c>
      <c r="U318" s="31">
        <v>45841.493520937394</v>
      </c>
      <c r="V318" s="29" t="s">
        <v>96</v>
      </c>
      <c r="W318" s="29" t="str">
        <f>_xlfn.XLOOKUP(Tablo2[[#This Row],[MASKE UZMAN]],'[1]T.C. NO'!E:E,'[1]T.C. NO'!D:D)</f>
        <v>SEDA ERDOĞAN</v>
      </c>
      <c r="X318" s="29" t="s">
        <v>97</v>
      </c>
      <c r="Y318" s="31">
        <v>45842.66146305576</v>
      </c>
      <c r="Z318" s="29" t="s">
        <v>126</v>
      </c>
      <c r="AA318" s="29" t="str">
        <f>_xlfn.XLOOKUP(Tablo2[[#This Row],[MASKE HEKİM]],'[1]T.C. NO'!E:E,'[1]T.C. NO'!D:D)</f>
        <v>SANCAR EMİNOĞLU</v>
      </c>
      <c r="AB318" s="32" t="s">
        <v>127</v>
      </c>
      <c r="AC318" s="33" t="s">
        <v>571</v>
      </c>
      <c r="AD318" s="29" t="s">
        <v>571</v>
      </c>
      <c r="AE318" s="33"/>
      <c r="AF318" s="33" t="s">
        <v>1921</v>
      </c>
      <c r="AG318" s="33" t="s">
        <v>1600</v>
      </c>
      <c r="AH318" s="34" t="s">
        <v>801</v>
      </c>
    </row>
    <row r="319" spans="3:34" ht="15" customHeight="1" x14ac:dyDescent="0.25">
      <c r="C319" s="28" t="s">
        <v>303</v>
      </c>
      <c r="D319" s="29" t="s">
        <v>31</v>
      </c>
      <c r="E319" s="29" t="s">
        <v>507</v>
      </c>
      <c r="F319" s="29" t="s">
        <v>1789</v>
      </c>
      <c r="G319" s="29" t="s">
        <v>1922</v>
      </c>
      <c r="H319" s="29" t="s">
        <v>1923</v>
      </c>
      <c r="I319" s="13" t="s">
        <v>1924</v>
      </c>
      <c r="J319" s="13" t="s">
        <v>317</v>
      </c>
      <c r="K319" s="29" t="str">
        <f t="shared" si="4"/>
        <v>4 8001 2 2 1226891 06 07 06 0</v>
      </c>
      <c r="L319" s="30" t="s">
        <v>1793</v>
      </c>
      <c r="M319" s="30" t="s">
        <v>1925</v>
      </c>
      <c r="N319" s="30" t="s">
        <v>1926</v>
      </c>
      <c r="O319" s="30"/>
      <c r="P319" s="23" t="str">
        <f>MID(Tablo2[[#This Row],[SGK NO]],10,7)</f>
        <v>1226891</v>
      </c>
      <c r="Q319" s="29" t="s">
        <v>41</v>
      </c>
      <c r="R319" s="31">
        <v>45084.484076180495</v>
      </c>
      <c r="S319" s="42"/>
      <c r="T319" s="33" t="s">
        <v>571</v>
      </c>
      <c r="U319" s="31">
        <v>45841.493520937394</v>
      </c>
      <c r="V319" s="29" t="s">
        <v>96</v>
      </c>
      <c r="W319" s="29" t="str">
        <f>_xlfn.XLOOKUP(Tablo2[[#This Row],[MASKE UZMAN]],'[1]T.C. NO'!E:E,'[1]T.C. NO'!D:D)</f>
        <v>SEDA ERDOĞAN</v>
      </c>
      <c r="X319" s="29" t="s">
        <v>97</v>
      </c>
      <c r="Y319" s="31">
        <v>45842.66146305576</v>
      </c>
      <c r="Z319" s="29" t="s">
        <v>126</v>
      </c>
      <c r="AA319" s="29" t="str">
        <f>_xlfn.XLOOKUP(Tablo2[[#This Row],[MASKE HEKİM]],'[1]T.C. NO'!E:E,'[1]T.C. NO'!D:D)</f>
        <v>SANCAR EMİNOĞLU</v>
      </c>
      <c r="AB319" s="32" t="s">
        <v>127</v>
      </c>
      <c r="AC319" s="33" t="s">
        <v>571</v>
      </c>
      <c r="AD319" s="29" t="s">
        <v>571</v>
      </c>
      <c r="AE319" s="33"/>
      <c r="AF319" s="33" t="s">
        <v>1927</v>
      </c>
      <c r="AG319" s="33" t="s">
        <v>322</v>
      </c>
      <c r="AH319" s="34" t="s">
        <v>801</v>
      </c>
    </row>
    <row r="320" spans="3:34" ht="15" customHeight="1" x14ac:dyDescent="0.25">
      <c r="C320" s="28" t="s">
        <v>303</v>
      </c>
      <c r="D320" s="29" t="s">
        <v>31</v>
      </c>
      <c r="E320" s="29" t="s">
        <v>507</v>
      </c>
      <c r="F320" s="29" t="s">
        <v>1789</v>
      </c>
      <c r="G320" s="29" t="s">
        <v>1928</v>
      </c>
      <c r="H320" s="29" t="s">
        <v>1929</v>
      </c>
      <c r="I320" s="13" t="s">
        <v>1930</v>
      </c>
      <c r="J320" s="13" t="s">
        <v>317</v>
      </c>
      <c r="K320" s="29" t="str">
        <f t="shared" si="4"/>
        <v>4 8001 2 2 1226891 06 07 06 0</v>
      </c>
      <c r="L320" s="30" t="s">
        <v>1793</v>
      </c>
      <c r="M320" s="30" t="s">
        <v>1931</v>
      </c>
      <c r="N320" s="30" t="s">
        <v>1932</v>
      </c>
      <c r="O320" s="30"/>
      <c r="P320" s="23" t="str">
        <f>MID(Tablo2[[#This Row],[SGK NO]],10,7)</f>
        <v>1226891</v>
      </c>
      <c r="Q320" s="29" t="s">
        <v>41</v>
      </c>
      <c r="R320" s="31">
        <v>45084.484076180495</v>
      </c>
      <c r="S320" s="42"/>
      <c r="T320" s="33" t="s">
        <v>571</v>
      </c>
      <c r="U320" s="31">
        <v>45841.493520937394</v>
      </c>
      <c r="V320" s="29" t="s">
        <v>96</v>
      </c>
      <c r="W320" s="29" t="str">
        <f>_xlfn.XLOOKUP(Tablo2[[#This Row],[MASKE UZMAN]],'[1]T.C. NO'!E:E,'[1]T.C. NO'!D:D)</f>
        <v>SEDA ERDOĞAN</v>
      </c>
      <c r="X320" s="29" t="s">
        <v>97</v>
      </c>
      <c r="Y320" s="31">
        <v>45842.66146305576</v>
      </c>
      <c r="Z320" s="29" t="s">
        <v>126</v>
      </c>
      <c r="AA320" s="29" t="str">
        <f>_xlfn.XLOOKUP(Tablo2[[#This Row],[MASKE HEKİM]],'[1]T.C. NO'!E:E,'[1]T.C. NO'!D:D)</f>
        <v>SANCAR EMİNOĞLU</v>
      </c>
      <c r="AB320" s="32" t="s">
        <v>127</v>
      </c>
      <c r="AC320" s="33" t="s">
        <v>571</v>
      </c>
      <c r="AD320" s="29" t="s">
        <v>571</v>
      </c>
      <c r="AE320" s="33"/>
      <c r="AF320" s="33" t="s">
        <v>1933</v>
      </c>
      <c r="AG320" s="33" t="s">
        <v>827</v>
      </c>
      <c r="AH320" s="34" t="s">
        <v>801</v>
      </c>
    </row>
    <row r="321" spans="3:34" ht="15" customHeight="1" x14ac:dyDescent="0.25">
      <c r="C321" s="28" t="s">
        <v>303</v>
      </c>
      <c r="D321" s="29" t="s">
        <v>31</v>
      </c>
      <c r="E321" s="29" t="s">
        <v>507</v>
      </c>
      <c r="F321" s="29" t="s">
        <v>1789</v>
      </c>
      <c r="G321" s="29" t="s">
        <v>1934</v>
      </c>
      <c r="H321" s="29" t="s">
        <v>1935</v>
      </c>
      <c r="I321" s="13" t="s">
        <v>1936</v>
      </c>
      <c r="J321" s="13" t="s">
        <v>317</v>
      </c>
      <c r="K321" s="29" t="str">
        <f t="shared" si="4"/>
        <v>4 8001 2 2 1226891 06 07 06 0</v>
      </c>
      <c r="L321" s="30" t="s">
        <v>1793</v>
      </c>
      <c r="M321" s="30" t="s">
        <v>1937</v>
      </c>
      <c r="N321" s="30" t="s">
        <v>1938</v>
      </c>
      <c r="O321" s="30"/>
      <c r="P321" s="23" t="str">
        <f>MID(Tablo2[[#This Row],[SGK NO]],10,7)</f>
        <v>1226891</v>
      </c>
      <c r="Q321" s="29" t="s">
        <v>41</v>
      </c>
      <c r="R321" s="31">
        <v>45084.484076180495</v>
      </c>
      <c r="S321" s="42"/>
      <c r="T321" s="33" t="s">
        <v>571</v>
      </c>
      <c r="U321" s="31">
        <v>45841.493520937394</v>
      </c>
      <c r="V321" s="29" t="s">
        <v>96</v>
      </c>
      <c r="W321" s="29" t="str">
        <f>_xlfn.XLOOKUP(Tablo2[[#This Row],[MASKE UZMAN]],'[1]T.C. NO'!E:E,'[1]T.C. NO'!D:D)</f>
        <v>SEDA ERDOĞAN</v>
      </c>
      <c r="X321" s="29" t="s">
        <v>97</v>
      </c>
      <c r="Y321" s="31">
        <v>45842.66146305576</v>
      </c>
      <c r="Z321" s="29" t="s">
        <v>126</v>
      </c>
      <c r="AA321" s="29" t="str">
        <f>_xlfn.XLOOKUP(Tablo2[[#This Row],[MASKE HEKİM]],'[1]T.C. NO'!E:E,'[1]T.C. NO'!D:D)</f>
        <v>SANCAR EMİNOĞLU</v>
      </c>
      <c r="AB321" s="32" t="s">
        <v>127</v>
      </c>
      <c r="AC321" s="33" t="s">
        <v>571</v>
      </c>
      <c r="AD321" s="29" t="s">
        <v>571</v>
      </c>
      <c r="AE321" s="33"/>
      <c r="AF321" s="33" t="s">
        <v>1820</v>
      </c>
      <c r="AG321" s="33" t="s">
        <v>322</v>
      </c>
      <c r="AH321" s="34" t="s">
        <v>801</v>
      </c>
    </row>
    <row r="322" spans="3:34" ht="15" customHeight="1" x14ac:dyDescent="0.25">
      <c r="C322" s="28" t="s">
        <v>303</v>
      </c>
      <c r="D322" s="29" t="s">
        <v>31</v>
      </c>
      <c r="E322" s="29" t="s">
        <v>507</v>
      </c>
      <c r="F322" s="29" t="s">
        <v>1789</v>
      </c>
      <c r="G322" s="29" t="s">
        <v>1939</v>
      </c>
      <c r="H322" s="29" t="s">
        <v>1940</v>
      </c>
      <c r="I322" s="13" t="s">
        <v>1941</v>
      </c>
      <c r="J322" s="13" t="s">
        <v>317</v>
      </c>
      <c r="K322" s="29" t="str">
        <f t="shared" ref="K322:K385" si="5">CONCATENATE(MID(L322,1,1)," ",MID(L322,2,4)," ",MID(L322,7,1)," ",MID(L322,9,1)," ",MID(L322,10,7)," ",MID(L322,18,2)," ",MID(L322,20,2)," ",MID(L322,22,2)," ",MID(L322,26,1))</f>
        <v>4 8001 2 2 1226891 06 07 06 0</v>
      </c>
      <c r="L322" s="30" t="s">
        <v>1793</v>
      </c>
      <c r="M322" s="30" t="s">
        <v>1942</v>
      </c>
      <c r="N322" s="30" t="s">
        <v>1943</v>
      </c>
      <c r="O322" s="30"/>
      <c r="P322" s="23" t="str">
        <f>MID(Tablo2[[#This Row],[SGK NO]],10,7)</f>
        <v>1226891</v>
      </c>
      <c r="Q322" s="29" t="s">
        <v>41</v>
      </c>
      <c r="R322" s="31">
        <v>45084.484076180495</v>
      </c>
      <c r="S322" s="42"/>
      <c r="T322" s="33" t="s">
        <v>571</v>
      </c>
      <c r="U322" s="31">
        <v>45841.493520937394</v>
      </c>
      <c r="V322" s="29" t="s">
        <v>96</v>
      </c>
      <c r="W322" s="29" t="str">
        <f>_xlfn.XLOOKUP(Tablo2[[#This Row],[MASKE UZMAN]],'[1]T.C. NO'!E:E,'[1]T.C. NO'!D:D)</f>
        <v>SEDA ERDOĞAN</v>
      </c>
      <c r="X322" s="29" t="s">
        <v>97</v>
      </c>
      <c r="Y322" s="31">
        <v>45842.66146305576</v>
      </c>
      <c r="Z322" s="29" t="s">
        <v>126</v>
      </c>
      <c r="AA322" s="29" t="str">
        <f>_xlfn.XLOOKUP(Tablo2[[#This Row],[MASKE HEKİM]],'[1]T.C. NO'!E:E,'[1]T.C. NO'!D:D)</f>
        <v>SANCAR EMİNOĞLU</v>
      </c>
      <c r="AB322" s="32" t="s">
        <v>127</v>
      </c>
      <c r="AC322" s="33" t="s">
        <v>571</v>
      </c>
      <c r="AD322" s="29" t="s">
        <v>571</v>
      </c>
      <c r="AE322" s="33"/>
      <c r="AF322" s="33" t="s">
        <v>1944</v>
      </c>
      <c r="AG322" s="33" t="s">
        <v>559</v>
      </c>
      <c r="AH322" s="34" t="s">
        <v>801</v>
      </c>
    </row>
    <row r="323" spans="3:34" ht="15" customHeight="1" x14ac:dyDescent="0.25">
      <c r="C323" s="28" t="s">
        <v>30</v>
      </c>
      <c r="D323" s="29" t="s">
        <v>31</v>
      </c>
      <c r="E323" s="29" t="s">
        <v>525</v>
      </c>
      <c r="F323" s="29" t="s">
        <v>1945</v>
      </c>
      <c r="G323" s="29" t="s">
        <v>1946</v>
      </c>
      <c r="H323" s="29" t="s">
        <v>1947</v>
      </c>
      <c r="I323" s="13" t="s">
        <v>1948</v>
      </c>
      <c r="J323" s="13" t="s">
        <v>530</v>
      </c>
      <c r="K323" s="29" t="str">
        <f t="shared" si="5"/>
        <v>4 8121 2 2 1226989 06 07 07 0</v>
      </c>
      <c r="L323" s="30" t="s">
        <v>1949</v>
      </c>
      <c r="M323" s="30" t="s">
        <v>1950</v>
      </c>
      <c r="N323" s="30" t="s">
        <v>1951</v>
      </c>
      <c r="O323" s="30"/>
      <c r="P323" s="23" t="str">
        <f>MID(Tablo2[[#This Row],[SGK NO]],10,7)</f>
        <v>1226989</v>
      </c>
      <c r="Q323" s="29" t="s">
        <v>55</v>
      </c>
      <c r="R323" s="31">
        <v>45084.449546018615</v>
      </c>
      <c r="S323" s="31"/>
      <c r="T323" s="29">
        <v>2</v>
      </c>
      <c r="U323" s="31">
        <v>45841.742974201217</v>
      </c>
      <c r="V323" s="29" t="s">
        <v>104</v>
      </c>
      <c r="W323" s="29" t="str">
        <f>_xlfn.XLOOKUP(Tablo2[[#This Row],[MASKE UZMAN]],'[1]T.C. NO'!E:E,'[1]T.C. NO'!D:D)</f>
        <v>ESİN ŞAHİN</v>
      </c>
      <c r="X323" s="29" t="s">
        <v>105</v>
      </c>
      <c r="Y323" s="31">
        <v>45856.583968750201</v>
      </c>
      <c r="Z323" s="29" t="s">
        <v>58</v>
      </c>
      <c r="AA323" s="29" t="str">
        <f>_xlfn.XLOOKUP(Tablo2[[#This Row],[MASKE HEKİM]],'[1]T.C. NO'!E:E,'[1]T.C. NO'!D:D)</f>
        <v>ELİF İSMET ÇARLI</v>
      </c>
      <c r="AB323" s="32" t="s">
        <v>311</v>
      </c>
      <c r="AC323" s="32">
        <v>20</v>
      </c>
      <c r="AD323" s="32">
        <v>10</v>
      </c>
      <c r="AE323" s="33"/>
      <c r="AF323" s="33" t="s">
        <v>1952</v>
      </c>
      <c r="AG323" s="33" t="s">
        <v>47</v>
      </c>
      <c r="AH323" s="34" t="s">
        <v>551</v>
      </c>
    </row>
    <row r="324" spans="3:34" ht="15" customHeight="1" x14ac:dyDescent="0.25">
      <c r="C324" s="28" t="s">
        <v>30</v>
      </c>
      <c r="D324" s="29" t="s">
        <v>31</v>
      </c>
      <c r="E324" s="29" t="s">
        <v>525</v>
      </c>
      <c r="F324" s="29" t="s">
        <v>1528</v>
      </c>
      <c r="G324" s="29" t="s">
        <v>1953</v>
      </c>
      <c r="H324" s="29" t="s">
        <v>1954</v>
      </c>
      <c r="I324" s="13" t="s">
        <v>1955</v>
      </c>
      <c r="J324" s="13" t="s">
        <v>530</v>
      </c>
      <c r="K324" s="29" t="str">
        <f t="shared" si="5"/>
        <v>4 8121 2 2 1226989 06 07 07 0</v>
      </c>
      <c r="L324" s="30" t="s">
        <v>1949</v>
      </c>
      <c r="M324" s="30" t="s">
        <v>1956</v>
      </c>
      <c r="N324" s="30" t="s">
        <v>1957</v>
      </c>
      <c r="O324" s="30"/>
      <c r="P324" s="23" t="str">
        <f>MID(Tablo2[[#This Row],[SGK NO]],10,7)</f>
        <v>1226989</v>
      </c>
      <c r="Q324" s="29" t="s">
        <v>55</v>
      </c>
      <c r="R324" s="31">
        <v>45084.449546018615</v>
      </c>
      <c r="S324" s="42"/>
      <c r="T324" s="33" t="s">
        <v>571</v>
      </c>
      <c r="U324" s="31">
        <v>45841.742974201217</v>
      </c>
      <c r="V324" s="29" t="s">
        <v>104</v>
      </c>
      <c r="W324" s="29" t="str">
        <f>_xlfn.XLOOKUP(Tablo2[[#This Row],[MASKE UZMAN]],'[1]T.C. NO'!E:E,'[1]T.C. NO'!D:D)</f>
        <v>ESİN ŞAHİN</v>
      </c>
      <c r="X324" s="29" t="s">
        <v>105</v>
      </c>
      <c r="Y324" s="31">
        <v>45856.583968750201</v>
      </c>
      <c r="Z324" s="29" t="s">
        <v>310</v>
      </c>
      <c r="AA324" s="29" t="str">
        <f>_xlfn.XLOOKUP(Tablo2[[#This Row],[MASKE HEKİM]],'[1]T.C. NO'!E:E,'[1]T.C. NO'!D:D)</f>
        <v>ELİF İSMET ÇARLI</v>
      </c>
      <c r="AB324" s="32" t="s">
        <v>311</v>
      </c>
      <c r="AC324" s="33" t="s">
        <v>571</v>
      </c>
      <c r="AD324" s="29" t="s">
        <v>571</v>
      </c>
      <c r="AE324" s="33"/>
      <c r="AF324" s="33" t="s">
        <v>312</v>
      </c>
      <c r="AG324" s="33" t="s">
        <v>47</v>
      </c>
      <c r="AH324" s="34" t="s">
        <v>551</v>
      </c>
    </row>
    <row r="325" spans="3:34" ht="15" customHeight="1" x14ac:dyDescent="0.25">
      <c r="C325" s="28" t="s">
        <v>30</v>
      </c>
      <c r="D325" s="29" t="s">
        <v>31</v>
      </c>
      <c r="E325" s="29" t="s">
        <v>525</v>
      </c>
      <c r="F325" s="29" t="s">
        <v>1958</v>
      </c>
      <c r="G325" s="29" t="s">
        <v>1680</v>
      </c>
      <c r="H325" s="29" t="s">
        <v>1959</v>
      </c>
      <c r="I325" s="13" t="s">
        <v>1960</v>
      </c>
      <c r="J325" s="13" t="s">
        <v>530</v>
      </c>
      <c r="K325" s="29" t="str">
        <f t="shared" si="5"/>
        <v>4 8121 2 2 1239652 06 07 60 0</v>
      </c>
      <c r="L325" s="30" t="s">
        <v>1961</v>
      </c>
      <c r="M325" s="30" t="s">
        <v>1962</v>
      </c>
      <c r="N325" s="30" t="s">
        <v>1963</v>
      </c>
      <c r="O325" s="30"/>
      <c r="P325" s="23" t="str">
        <f>MID(Tablo2[[#This Row],[SGK NO]],10,7)</f>
        <v>1239652</v>
      </c>
      <c r="Q325" s="29" t="s">
        <v>55</v>
      </c>
      <c r="R325" s="31">
        <v>45243.419386631809</v>
      </c>
      <c r="S325" s="42"/>
      <c r="T325" s="33" t="s">
        <v>571</v>
      </c>
      <c r="U325" s="31">
        <v>45660.681185011752</v>
      </c>
      <c r="V325" s="29" t="s">
        <v>568</v>
      </c>
      <c r="W325" s="29" t="str">
        <f>_xlfn.XLOOKUP(Tablo2[[#This Row],[MASKE UZMAN]],'[1]T.C. NO'!E:E,'[1]T.C. NO'!D:D)</f>
        <v>EMRE ÖZ</v>
      </c>
      <c r="X325" s="29" t="s">
        <v>569</v>
      </c>
      <c r="Y325" s="31">
        <v>45785.49455753481</v>
      </c>
      <c r="Z325" s="29" t="s">
        <v>106</v>
      </c>
      <c r="AA325" s="29" t="str">
        <f>_xlfn.XLOOKUP(Tablo2[[#This Row],[MASKE HEKİM]],'[1]T.C. NO'!E:E,'[1]T.C. NO'!D:D)</f>
        <v>AYSU KUTLU</v>
      </c>
      <c r="AB325" s="32" t="s">
        <v>107</v>
      </c>
      <c r="AC325" s="33" t="s">
        <v>571</v>
      </c>
      <c r="AD325" s="29" t="s">
        <v>571</v>
      </c>
      <c r="AE325" s="33"/>
      <c r="AF325" s="33" t="s">
        <v>1964</v>
      </c>
      <c r="AG325" s="33" t="s">
        <v>47</v>
      </c>
      <c r="AH325" s="34" t="s">
        <v>551</v>
      </c>
    </row>
    <row r="326" spans="3:34" ht="15" customHeight="1" x14ac:dyDescent="0.25">
      <c r="C326" s="28" t="s">
        <v>30</v>
      </c>
      <c r="D326" s="29" t="s">
        <v>31</v>
      </c>
      <c r="E326" s="29" t="s">
        <v>525</v>
      </c>
      <c r="F326" s="29" t="s">
        <v>1965</v>
      </c>
      <c r="G326" s="29" t="s">
        <v>1966</v>
      </c>
      <c r="H326" s="29" t="s">
        <v>1967</v>
      </c>
      <c r="I326" s="13" t="s">
        <v>1968</v>
      </c>
      <c r="J326" s="13" t="s">
        <v>530</v>
      </c>
      <c r="K326" s="29" t="str">
        <f t="shared" si="5"/>
        <v>4 8121 2 2 1239652 06 07 60 0</v>
      </c>
      <c r="L326" s="30" t="s">
        <v>1961</v>
      </c>
      <c r="M326" s="30" t="s">
        <v>1962</v>
      </c>
      <c r="N326" s="30" t="s">
        <v>1963</v>
      </c>
      <c r="O326" s="30"/>
      <c r="P326" s="23" t="str">
        <f>MID(Tablo2[[#This Row],[SGK NO]],10,7)</f>
        <v>1239652</v>
      </c>
      <c r="Q326" s="29" t="s">
        <v>55</v>
      </c>
      <c r="R326" s="31">
        <v>45243.419386631809</v>
      </c>
      <c r="S326" s="31"/>
      <c r="T326" s="29">
        <v>70</v>
      </c>
      <c r="U326" s="31">
        <v>45660.681185011752</v>
      </c>
      <c r="V326" s="29" t="s">
        <v>568</v>
      </c>
      <c r="W326" s="29" t="str">
        <f>_xlfn.XLOOKUP(Tablo2[[#This Row],[MASKE UZMAN]],'[1]T.C. NO'!E:E,'[1]T.C. NO'!D:D)</f>
        <v>EMRE ÖZ</v>
      </c>
      <c r="X326" s="29" t="s">
        <v>569</v>
      </c>
      <c r="Y326" s="31">
        <v>45785.49455753481</v>
      </c>
      <c r="Z326" s="29" t="s">
        <v>106</v>
      </c>
      <c r="AA326" s="29" t="str">
        <f>_xlfn.XLOOKUP(Tablo2[[#This Row],[MASKE HEKİM]],'[1]T.C. NO'!E:E,'[1]T.C. NO'!D:D)</f>
        <v>AYSU KUTLU</v>
      </c>
      <c r="AB326" s="32" t="s">
        <v>107</v>
      </c>
      <c r="AC326" s="32">
        <v>760</v>
      </c>
      <c r="AD326" s="32">
        <v>380</v>
      </c>
      <c r="AE326" s="33"/>
      <c r="AF326" s="33" t="s">
        <v>1964</v>
      </c>
      <c r="AG326" s="33" t="s">
        <v>47</v>
      </c>
      <c r="AH326" s="34" t="s">
        <v>551</v>
      </c>
    </row>
    <row r="327" spans="3:34" ht="15" customHeight="1" x14ac:dyDescent="0.25">
      <c r="C327" s="28" t="s">
        <v>30</v>
      </c>
      <c r="D327" s="29" t="s">
        <v>31</v>
      </c>
      <c r="E327" s="29" t="s">
        <v>525</v>
      </c>
      <c r="F327" s="29" t="s">
        <v>1958</v>
      </c>
      <c r="G327" s="29" t="s">
        <v>1674</v>
      </c>
      <c r="H327" s="29" t="s">
        <v>1969</v>
      </c>
      <c r="I327" s="13" t="s">
        <v>1970</v>
      </c>
      <c r="J327" s="13" t="s">
        <v>530</v>
      </c>
      <c r="K327" s="29" t="str">
        <f t="shared" si="5"/>
        <v>4 8121 2 2 1239652 06 07 60 0</v>
      </c>
      <c r="L327" s="30" t="s">
        <v>1961</v>
      </c>
      <c r="M327" s="30" t="s">
        <v>1962</v>
      </c>
      <c r="N327" s="30" t="s">
        <v>1963</v>
      </c>
      <c r="O327" s="30"/>
      <c r="P327" s="23" t="str">
        <f>MID(Tablo2[[#This Row],[SGK NO]],10,7)</f>
        <v>1239652</v>
      </c>
      <c r="Q327" s="29" t="s">
        <v>55</v>
      </c>
      <c r="R327" s="31">
        <v>45243.419386631809</v>
      </c>
      <c r="S327" s="42"/>
      <c r="T327" s="33" t="s">
        <v>571</v>
      </c>
      <c r="U327" s="31">
        <v>45660.681185011752</v>
      </c>
      <c r="V327" s="29" t="s">
        <v>568</v>
      </c>
      <c r="W327" s="29" t="str">
        <f>_xlfn.XLOOKUP(Tablo2[[#This Row],[MASKE UZMAN]],'[1]T.C. NO'!E:E,'[1]T.C. NO'!D:D)</f>
        <v>EMRE ÖZ</v>
      </c>
      <c r="X327" s="29" t="s">
        <v>569</v>
      </c>
      <c r="Y327" s="31">
        <v>45785.49455753481</v>
      </c>
      <c r="Z327" s="29" t="s">
        <v>106</v>
      </c>
      <c r="AA327" s="29" t="str">
        <f>_xlfn.XLOOKUP(Tablo2[[#This Row],[MASKE HEKİM]],'[1]T.C. NO'!E:E,'[1]T.C. NO'!D:D)</f>
        <v>AYSU KUTLU</v>
      </c>
      <c r="AB327" s="32" t="s">
        <v>107</v>
      </c>
      <c r="AC327" s="33" t="s">
        <v>571</v>
      </c>
      <c r="AD327" s="29" t="s">
        <v>571</v>
      </c>
      <c r="AE327" s="33"/>
      <c r="AF327" s="33" t="s">
        <v>1964</v>
      </c>
      <c r="AG327" s="45" t="s">
        <v>47</v>
      </c>
      <c r="AH327" s="34" t="s">
        <v>551</v>
      </c>
    </row>
    <row r="328" spans="3:34" ht="15" customHeight="1" x14ac:dyDescent="0.25">
      <c r="C328" s="28" t="s">
        <v>30</v>
      </c>
      <c r="D328" s="29" t="s">
        <v>31</v>
      </c>
      <c r="E328" s="29" t="s">
        <v>525</v>
      </c>
      <c r="F328" s="29" t="s">
        <v>1958</v>
      </c>
      <c r="G328" s="29" t="s">
        <v>1677</v>
      </c>
      <c r="H328" s="29" t="s">
        <v>1971</v>
      </c>
      <c r="I328" s="13" t="s">
        <v>1972</v>
      </c>
      <c r="J328" s="13" t="s">
        <v>530</v>
      </c>
      <c r="K328" s="29" t="str">
        <f t="shared" si="5"/>
        <v>4 8121 2 2 1239652 06 07 60 0</v>
      </c>
      <c r="L328" s="30" t="s">
        <v>1961</v>
      </c>
      <c r="M328" s="30" t="s">
        <v>1962</v>
      </c>
      <c r="N328" s="30" t="s">
        <v>1963</v>
      </c>
      <c r="O328" s="30"/>
      <c r="P328" s="23" t="str">
        <f>MID(Tablo2[[#This Row],[SGK NO]],10,7)</f>
        <v>1239652</v>
      </c>
      <c r="Q328" s="29" t="s">
        <v>55</v>
      </c>
      <c r="R328" s="31">
        <v>45243.419386631809</v>
      </c>
      <c r="S328" s="42"/>
      <c r="T328" s="33" t="s">
        <v>571</v>
      </c>
      <c r="U328" s="31">
        <v>45660.681185011752</v>
      </c>
      <c r="V328" s="29" t="s">
        <v>568</v>
      </c>
      <c r="W328" s="29" t="str">
        <f>_xlfn.XLOOKUP(Tablo2[[#This Row],[MASKE UZMAN]],'[1]T.C. NO'!E:E,'[1]T.C. NO'!D:D)</f>
        <v>EMRE ÖZ</v>
      </c>
      <c r="X328" s="29" t="s">
        <v>569</v>
      </c>
      <c r="Y328" s="31">
        <v>45785.49455753481</v>
      </c>
      <c r="Z328" s="29" t="s">
        <v>106</v>
      </c>
      <c r="AA328" s="29" t="str">
        <f>_xlfn.XLOOKUP(Tablo2[[#This Row],[MASKE HEKİM]],'[1]T.C. NO'!E:E,'[1]T.C. NO'!D:D)</f>
        <v>AYSU KUTLU</v>
      </c>
      <c r="AB328" s="32" t="s">
        <v>107</v>
      </c>
      <c r="AC328" s="33" t="s">
        <v>571</v>
      </c>
      <c r="AD328" s="29" t="s">
        <v>571</v>
      </c>
      <c r="AE328" s="33"/>
      <c r="AF328" s="33" t="s">
        <v>1964</v>
      </c>
      <c r="AG328" s="45" t="s">
        <v>47</v>
      </c>
      <c r="AH328" s="34" t="s">
        <v>551</v>
      </c>
    </row>
    <row r="329" spans="3:34" ht="15" customHeight="1" x14ac:dyDescent="0.25">
      <c r="C329" s="28" t="s">
        <v>30</v>
      </c>
      <c r="D329" s="29" t="s">
        <v>31</v>
      </c>
      <c r="E329" s="29" t="s">
        <v>525</v>
      </c>
      <c r="F329" s="29" t="s">
        <v>1958</v>
      </c>
      <c r="G329" s="29" t="s">
        <v>1365</v>
      </c>
      <c r="H329" s="29" t="s">
        <v>1973</v>
      </c>
      <c r="I329" s="13" t="s">
        <v>1974</v>
      </c>
      <c r="J329" s="13" t="s">
        <v>530</v>
      </c>
      <c r="K329" s="29" t="str">
        <f t="shared" si="5"/>
        <v>4 8121 2 2 1239652 06 07 60 0</v>
      </c>
      <c r="L329" s="30" t="s">
        <v>1961</v>
      </c>
      <c r="M329" s="30" t="s">
        <v>1962</v>
      </c>
      <c r="N329" s="30" t="s">
        <v>1963</v>
      </c>
      <c r="O329" s="30"/>
      <c r="P329" s="23" t="str">
        <f>MID(Tablo2[[#This Row],[SGK NO]],10,7)</f>
        <v>1239652</v>
      </c>
      <c r="Q329" s="29" t="s">
        <v>55</v>
      </c>
      <c r="R329" s="31">
        <v>45243.419386631809</v>
      </c>
      <c r="S329" s="42"/>
      <c r="T329" s="33" t="s">
        <v>571</v>
      </c>
      <c r="U329" s="31">
        <v>45660.681185011752</v>
      </c>
      <c r="V329" s="29" t="s">
        <v>568</v>
      </c>
      <c r="W329" s="29" t="str">
        <f>_xlfn.XLOOKUP(Tablo2[[#This Row],[MASKE UZMAN]],'[1]T.C. NO'!E:E,'[1]T.C. NO'!D:D)</f>
        <v>EMRE ÖZ</v>
      </c>
      <c r="X329" s="29" t="s">
        <v>569</v>
      </c>
      <c r="Y329" s="31">
        <v>45785.49455753481</v>
      </c>
      <c r="Z329" s="29" t="s">
        <v>106</v>
      </c>
      <c r="AA329" s="29" t="str">
        <f>_xlfn.XLOOKUP(Tablo2[[#This Row],[MASKE HEKİM]],'[1]T.C. NO'!E:E,'[1]T.C. NO'!D:D)</f>
        <v>AYSU KUTLU</v>
      </c>
      <c r="AB329" s="32" t="s">
        <v>107</v>
      </c>
      <c r="AC329" s="33" t="s">
        <v>571</v>
      </c>
      <c r="AD329" s="29" t="s">
        <v>571</v>
      </c>
      <c r="AE329" s="33"/>
      <c r="AF329" s="33" t="s">
        <v>1964</v>
      </c>
      <c r="AG329" s="45" t="s">
        <v>47</v>
      </c>
      <c r="AH329" s="34" t="s">
        <v>551</v>
      </c>
    </row>
    <row r="330" spans="3:34" ht="15" customHeight="1" x14ac:dyDescent="0.25">
      <c r="C330" s="28" t="s">
        <v>30</v>
      </c>
      <c r="D330" s="29" t="s">
        <v>31</v>
      </c>
      <c r="E330" s="29" t="s">
        <v>525</v>
      </c>
      <c r="F330" s="29" t="s">
        <v>1958</v>
      </c>
      <c r="G330" s="29" t="s">
        <v>1368</v>
      </c>
      <c r="H330" s="29" t="s">
        <v>1975</v>
      </c>
      <c r="I330" s="13" t="s">
        <v>1976</v>
      </c>
      <c r="J330" s="13" t="s">
        <v>530</v>
      </c>
      <c r="K330" s="29" t="str">
        <f t="shared" si="5"/>
        <v>4 8121 2 2 1239652 06 07 60 0</v>
      </c>
      <c r="L330" s="30" t="s">
        <v>1961</v>
      </c>
      <c r="M330" s="30" t="s">
        <v>1962</v>
      </c>
      <c r="N330" s="30" t="s">
        <v>1963</v>
      </c>
      <c r="O330" s="30"/>
      <c r="P330" s="23" t="str">
        <f>MID(Tablo2[[#This Row],[SGK NO]],10,7)</f>
        <v>1239652</v>
      </c>
      <c r="Q330" s="29" t="s">
        <v>55</v>
      </c>
      <c r="R330" s="31">
        <v>45243.419386631809</v>
      </c>
      <c r="S330" s="42"/>
      <c r="T330" s="33" t="s">
        <v>571</v>
      </c>
      <c r="U330" s="31">
        <v>45660.681185011752</v>
      </c>
      <c r="V330" s="29" t="s">
        <v>568</v>
      </c>
      <c r="W330" s="29" t="str">
        <f>_xlfn.XLOOKUP(Tablo2[[#This Row],[MASKE UZMAN]],'[1]T.C. NO'!E:E,'[1]T.C. NO'!D:D)</f>
        <v>EMRE ÖZ</v>
      </c>
      <c r="X330" s="29" t="s">
        <v>569</v>
      </c>
      <c r="Y330" s="31">
        <v>45785.49455753481</v>
      </c>
      <c r="Z330" s="29" t="s">
        <v>106</v>
      </c>
      <c r="AA330" s="29" t="str">
        <f>_xlfn.XLOOKUP(Tablo2[[#This Row],[MASKE HEKİM]],'[1]T.C. NO'!E:E,'[1]T.C. NO'!D:D)</f>
        <v>AYSU KUTLU</v>
      </c>
      <c r="AB330" s="32" t="s">
        <v>107</v>
      </c>
      <c r="AC330" s="33" t="s">
        <v>571</v>
      </c>
      <c r="AD330" s="29" t="s">
        <v>571</v>
      </c>
      <c r="AE330" s="33"/>
      <c r="AF330" s="33" t="s">
        <v>1964</v>
      </c>
      <c r="AG330" s="45" t="s">
        <v>47</v>
      </c>
      <c r="AH330" s="34" t="s">
        <v>551</v>
      </c>
    </row>
    <row r="331" spans="3:34" ht="15" customHeight="1" x14ac:dyDescent="0.25">
      <c r="C331" s="28" t="s">
        <v>30</v>
      </c>
      <c r="D331" s="29" t="s">
        <v>31</v>
      </c>
      <c r="E331" s="29" t="s">
        <v>525</v>
      </c>
      <c r="F331" s="29" t="s">
        <v>1958</v>
      </c>
      <c r="G331" s="29" t="s">
        <v>1371</v>
      </c>
      <c r="H331" s="29" t="s">
        <v>1977</v>
      </c>
      <c r="I331" s="13" t="s">
        <v>1978</v>
      </c>
      <c r="J331" s="13" t="s">
        <v>530</v>
      </c>
      <c r="K331" s="29" t="str">
        <f t="shared" si="5"/>
        <v>4 8121 2 2 1239652 06 07 60 0</v>
      </c>
      <c r="L331" s="30" t="s">
        <v>1961</v>
      </c>
      <c r="M331" s="30" t="s">
        <v>1962</v>
      </c>
      <c r="N331" s="30" t="s">
        <v>1963</v>
      </c>
      <c r="O331" s="30"/>
      <c r="P331" s="23" t="str">
        <f>MID(Tablo2[[#This Row],[SGK NO]],10,7)</f>
        <v>1239652</v>
      </c>
      <c r="Q331" s="29" t="s">
        <v>55</v>
      </c>
      <c r="R331" s="31">
        <v>45243.419386631809</v>
      </c>
      <c r="S331" s="42"/>
      <c r="T331" s="33" t="s">
        <v>571</v>
      </c>
      <c r="U331" s="31">
        <v>45660.681185011752</v>
      </c>
      <c r="V331" s="29" t="s">
        <v>568</v>
      </c>
      <c r="W331" s="29" t="str">
        <f>_xlfn.XLOOKUP(Tablo2[[#This Row],[MASKE UZMAN]],'[1]T.C. NO'!E:E,'[1]T.C. NO'!D:D)</f>
        <v>EMRE ÖZ</v>
      </c>
      <c r="X331" s="29" t="s">
        <v>569</v>
      </c>
      <c r="Y331" s="31">
        <v>45785.49455753481</v>
      </c>
      <c r="Z331" s="29" t="s">
        <v>106</v>
      </c>
      <c r="AA331" s="29" t="str">
        <f>_xlfn.XLOOKUP(Tablo2[[#This Row],[MASKE HEKİM]],'[1]T.C. NO'!E:E,'[1]T.C. NO'!D:D)</f>
        <v>AYSU KUTLU</v>
      </c>
      <c r="AB331" s="32" t="s">
        <v>107</v>
      </c>
      <c r="AC331" s="33" t="s">
        <v>571</v>
      </c>
      <c r="AD331" s="29" t="s">
        <v>571</v>
      </c>
      <c r="AE331" s="33"/>
      <c r="AF331" s="33" t="s">
        <v>1964</v>
      </c>
      <c r="AG331" s="45" t="s">
        <v>47</v>
      </c>
      <c r="AH331" s="34" t="s">
        <v>551</v>
      </c>
    </row>
    <row r="332" spans="3:34" ht="15" customHeight="1" x14ac:dyDescent="0.25">
      <c r="C332" s="28" t="s">
        <v>30</v>
      </c>
      <c r="D332" s="29" t="s">
        <v>31</v>
      </c>
      <c r="E332" s="29" t="s">
        <v>525</v>
      </c>
      <c r="F332" s="29" t="s">
        <v>1958</v>
      </c>
      <c r="G332" s="29" t="s">
        <v>1377</v>
      </c>
      <c r="H332" s="29" t="s">
        <v>1979</v>
      </c>
      <c r="I332" s="13" t="s">
        <v>1980</v>
      </c>
      <c r="J332" s="13" t="s">
        <v>530</v>
      </c>
      <c r="K332" s="29" t="str">
        <f t="shared" si="5"/>
        <v>4 8121 2 2 1239652 06 07 60 0</v>
      </c>
      <c r="L332" s="30" t="s">
        <v>1961</v>
      </c>
      <c r="M332" s="30" t="s">
        <v>1962</v>
      </c>
      <c r="N332" s="30" t="s">
        <v>1963</v>
      </c>
      <c r="O332" s="30"/>
      <c r="P332" s="23" t="str">
        <f>MID(Tablo2[[#This Row],[SGK NO]],10,7)</f>
        <v>1239652</v>
      </c>
      <c r="Q332" s="29" t="s">
        <v>55</v>
      </c>
      <c r="R332" s="31">
        <v>45243.419386631809</v>
      </c>
      <c r="S332" s="42"/>
      <c r="T332" s="33" t="s">
        <v>571</v>
      </c>
      <c r="U332" s="31">
        <v>45660.681185011752</v>
      </c>
      <c r="V332" s="29" t="s">
        <v>568</v>
      </c>
      <c r="W332" s="29" t="str">
        <f>_xlfn.XLOOKUP(Tablo2[[#This Row],[MASKE UZMAN]],'[1]T.C. NO'!E:E,'[1]T.C. NO'!D:D)</f>
        <v>EMRE ÖZ</v>
      </c>
      <c r="X332" s="29" t="s">
        <v>569</v>
      </c>
      <c r="Y332" s="31">
        <v>45785.49455753481</v>
      </c>
      <c r="Z332" s="29" t="s">
        <v>106</v>
      </c>
      <c r="AA332" s="29" t="str">
        <f>_xlfn.XLOOKUP(Tablo2[[#This Row],[MASKE HEKİM]],'[1]T.C. NO'!E:E,'[1]T.C. NO'!D:D)</f>
        <v>AYSU KUTLU</v>
      </c>
      <c r="AB332" s="32" t="s">
        <v>107</v>
      </c>
      <c r="AC332" s="33" t="s">
        <v>571</v>
      </c>
      <c r="AD332" s="29" t="s">
        <v>571</v>
      </c>
      <c r="AE332" s="33"/>
      <c r="AF332" s="33" t="s">
        <v>1964</v>
      </c>
      <c r="AG332" s="45" t="s">
        <v>47</v>
      </c>
      <c r="AH332" s="34" t="s">
        <v>551</v>
      </c>
    </row>
    <row r="333" spans="3:34" ht="15" customHeight="1" x14ac:dyDescent="0.25">
      <c r="C333" s="28" t="s">
        <v>30</v>
      </c>
      <c r="D333" s="29" t="s">
        <v>31</v>
      </c>
      <c r="E333" s="29" t="s">
        <v>525</v>
      </c>
      <c r="F333" s="29" t="s">
        <v>1958</v>
      </c>
      <c r="G333" s="29" t="s">
        <v>1660</v>
      </c>
      <c r="H333" s="29" t="s">
        <v>1981</v>
      </c>
      <c r="I333" s="13" t="s">
        <v>1982</v>
      </c>
      <c r="J333" s="13" t="s">
        <v>530</v>
      </c>
      <c r="K333" s="29" t="str">
        <f t="shared" si="5"/>
        <v>4 8121 2 2 1239652 06 07 60 0</v>
      </c>
      <c r="L333" s="30" t="s">
        <v>1961</v>
      </c>
      <c r="M333" s="30" t="s">
        <v>1962</v>
      </c>
      <c r="N333" s="30" t="s">
        <v>1963</v>
      </c>
      <c r="O333" s="30"/>
      <c r="P333" s="23" t="str">
        <f>MID(Tablo2[[#This Row],[SGK NO]],10,7)</f>
        <v>1239652</v>
      </c>
      <c r="Q333" s="29" t="s">
        <v>55</v>
      </c>
      <c r="R333" s="31">
        <v>45243.419386631809</v>
      </c>
      <c r="S333" s="42"/>
      <c r="T333" s="33" t="s">
        <v>571</v>
      </c>
      <c r="U333" s="31">
        <v>45660.681185011752</v>
      </c>
      <c r="V333" s="29" t="s">
        <v>568</v>
      </c>
      <c r="W333" s="29" t="str">
        <f>_xlfn.XLOOKUP(Tablo2[[#This Row],[MASKE UZMAN]],'[1]T.C. NO'!E:E,'[1]T.C. NO'!D:D)</f>
        <v>EMRE ÖZ</v>
      </c>
      <c r="X333" s="29" t="s">
        <v>569</v>
      </c>
      <c r="Y333" s="31">
        <v>45785.49455753481</v>
      </c>
      <c r="Z333" s="29" t="s">
        <v>106</v>
      </c>
      <c r="AA333" s="29" t="str">
        <f>_xlfn.XLOOKUP(Tablo2[[#This Row],[MASKE HEKİM]],'[1]T.C. NO'!E:E,'[1]T.C. NO'!D:D)</f>
        <v>AYSU KUTLU</v>
      </c>
      <c r="AB333" s="32" t="s">
        <v>107</v>
      </c>
      <c r="AC333" s="33" t="s">
        <v>571</v>
      </c>
      <c r="AD333" s="29" t="s">
        <v>571</v>
      </c>
      <c r="AE333" s="33"/>
      <c r="AF333" s="33" t="s">
        <v>1964</v>
      </c>
      <c r="AG333" s="45" t="s">
        <v>47</v>
      </c>
      <c r="AH333" s="34" t="s">
        <v>551</v>
      </c>
    </row>
    <row r="334" spans="3:34" ht="15" customHeight="1" x14ac:dyDescent="0.25">
      <c r="C334" s="28" t="s">
        <v>30</v>
      </c>
      <c r="D334" s="29" t="s">
        <v>31</v>
      </c>
      <c r="E334" s="29" t="s">
        <v>525</v>
      </c>
      <c r="F334" s="29" t="s">
        <v>1958</v>
      </c>
      <c r="G334" s="29" t="s">
        <v>1664</v>
      </c>
      <c r="H334" s="29" t="s">
        <v>1983</v>
      </c>
      <c r="I334" s="13" t="s">
        <v>1984</v>
      </c>
      <c r="J334" s="13" t="s">
        <v>530</v>
      </c>
      <c r="K334" s="29" t="str">
        <f t="shared" si="5"/>
        <v>4 8121 2 2 1239652 06 07 60 0</v>
      </c>
      <c r="L334" s="30" t="s">
        <v>1961</v>
      </c>
      <c r="M334" s="30" t="s">
        <v>1962</v>
      </c>
      <c r="N334" s="30" t="s">
        <v>1963</v>
      </c>
      <c r="O334" s="30"/>
      <c r="P334" s="23" t="str">
        <f>MID(Tablo2[[#This Row],[SGK NO]],10,7)</f>
        <v>1239652</v>
      </c>
      <c r="Q334" s="29" t="s">
        <v>55</v>
      </c>
      <c r="R334" s="31">
        <v>45243.419386631809</v>
      </c>
      <c r="S334" s="42"/>
      <c r="T334" s="33" t="s">
        <v>571</v>
      </c>
      <c r="U334" s="31">
        <v>45660.681185011752</v>
      </c>
      <c r="V334" s="29" t="s">
        <v>568</v>
      </c>
      <c r="W334" s="29" t="str">
        <f>_xlfn.XLOOKUP(Tablo2[[#This Row],[MASKE UZMAN]],'[1]T.C. NO'!E:E,'[1]T.C. NO'!D:D)</f>
        <v>EMRE ÖZ</v>
      </c>
      <c r="X334" s="29" t="s">
        <v>569</v>
      </c>
      <c r="Y334" s="31">
        <v>45785.49455753481</v>
      </c>
      <c r="Z334" s="29" t="s">
        <v>106</v>
      </c>
      <c r="AA334" s="29" t="str">
        <f>_xlfn.XLOOKUP(Tablo2[[#This Row],[MASKE HEKİM]],'[1]T.C. NO'!E:E,'[1]T.C. NO'!D:D)</f>
        <v>AYSU KUTLU</v>
      </c>
      <c r="AB334" s="32" t="s">
        <v>107</v>
      </c>
      <c r="AC334" s="33" t="s">
        <v>571</v>
      </c>
      <c r="AD334" s="29" t="s">
        <v>571</v>
      </c>
      <c r="AE334" s="33"/>
      <c r="AF334" s="33" t="s">
        <v>1964</v>
      </c>
      <c r="AG334" s="45" t="s">
        <v>47</v>
      </c>
      <c r="AH334" s="34" t="s">
        <v>551</v>
      </c>
    </row>
    <row r="335" spans="3:34" ht="15" customHeight="1" x14ac:dyDescent="0.25">
      <c r="C335" s="28" t="s">
        <v>30</v>
      </c>
      <c r="D335" s="28" t="s">
        <v>31</v>
      </c>
      <c r="E335" s="29" t="s">
        <v>525</v>
      </c>
      <c r="F335" s="48" t="s">
        <v>1958</v>
      </c>
      <c r="G335" s="48" t="s">
        <v>1958</v>
      </c>
      <c r="H335" s="49" t="s">
        <v>1985</v>
      </c>
      <c r="I335" s="13" t="s">
        <v>1986</v>
      </c>
      <c r="J335" s="13" t="s">
        <v>530</v>
      </c>
      <c r="K335" s="29" t="str">
        <f t="shared" si="5"/>
        <v>4 8121 2 2 1239652 06 07 60 0</v>
      </c>
      <c r="L335" s="30" t="s">
        <v>1961</v>
      </c>
      <c r="M335" s="30" t="s">
        <v>1962</v>
      </c>
      <c r="N335" s="30" t="s">
        <v>1963</v>
      </c>
      <c r="O335" s="30"/>
      <c r="P335" s="23" t="str">
        <f>MID(Tablo2[[#This Row],[SGK NO]],10,7)</f>
        <v>1239652</v>
      </c>
      <c r="Q335" s="29" t="s">
        <v>55</v>
      </c>
      <c r="R335" s="31">
        <v>45243.419386631809</v>
      </c>
      <c r="S335" s="42"/>
      <c r="T335" s="33" t="s">
        <v>571</v>
      </c>
      <c r="U335" s="31">
        <v>45660.681185011752</v>
      </c>
      <c r="V335" s="29" t="s">
        <v>568</v>
      </c>
      <c r="W335" s="29" t="str">
        <f>_xlfn.XLOOKUP(Tablo2[[#This Row],[MASKE UZMAN]],'[1]T.C. NO'!E:E,'[1]T.C. NO'!D:D)</f>
        <v>EMRE ÖZ</v>
      </c>
      <c r="X335" s="29" t="s">
        <v>569</v>
      </c>
      <c r="Y335" s="31">
        <v>45785.49455753481</v>
      </c>
      <c r="Z335" s="29" t="s">
        <v>106</v>
      </c>
      <c r="AA335" s="29" t="str">
        <f>_xlfn.XLOOKUP(Tablo2[[#This Row],[MASKE HEKİM]],'[1]T.C. NO'!E:E,'[1]T.C. NO'!D:D)</f>
        <v>AYSU KUTLU</v>
      </c>
      <c r="AB335" s="32" t="s">
        <v>107</v>
      </c>
      <c r="AC335" s="33" t="s">
        <v>571</v>
      </c>
      <c r="AD335" s="29" t="s">
        <v>571</v>
      </c>
      <c r="AE335" s="33"/>
      <c r="AF335" s="33" t="s">
        <v>1964</v>
      </c>
      <c r="AG335" s="45" t="s">
        <v>47</v>
      </c>
      <c r="AH335" s="50"/>
    </row>
    <row r="336" spans="3:34" ht="15" customHeight="1" x14ac:dyDescent="0.25">
      <c r="C336" s="28" t="s">
        <v>303</v>
      </c>
      <c r="D336" s="29" t="s">
        <v>31</v>
      </c>
      <c r="E336" s="29" t="s">
        <v>507</v>
      </c>
      <c r="F336" s="29" t="s">
        <v>1987</v>
      </c>
      <c r="G336" s="29" t="s">
        <v>1988</v>
      </c>
      <c r="H336" s="29" t="s">
        <v>1989</v>
      </c>
      <c r="I336" s="13" t="s">
        <v>1990</v>
      </c>
      <c r="J336" s="13" t="s">
        <v>317</v>
      </c>
      <c r="K336" s="29" t="str">
        <f t="shared" si="5"/>
        <v>4 8001 1 1 1239720 06 21 31 0</v>
      </c>
      <c r="L336" s="30" t="s">
        <v>1991</v>
      </c>
      <c r="M336" s="30" t="s">
        <v>1992</v>
      </c>
      <c r="N336" s="30" t="s">
        <v>1993</v>
      </c>
      <c r="O336" s="30"/>
      <c r="P336" s="23" t="str">
        <f>MID(Tablo2[[#This Row],[SGK NO]],10,7)</f>
        <v>1239720</v>
      </c>
      <c r="Q336" s="29" t="s">
        <v>41</v>
      </c>
      <c r="R336" s="31">
        <v>44985.757437986322</v>
      </c>
      <c r="S336" s="42"/>
      <c r="T336" s="33" t="s">
        <v>571</v>
      </c>
      <c r="U336" s="31">
        <v>45841.741533981636</v>
      </c>
      <c r="V336" s="29" t="s">
        <v>319</v>
      </c>
      <c r="W336" s="29" t="str">
        <f>_xlfn.XLOOKUP(Tablo2[[#This Row],[MASKE UZMAN]],'[1]T.C. NO'!E:E,'[1]T.C. NO'!D:D)</f>
        <v>HALİL DEMİRATA</v>
      </c>
      <c r="X336" s="29" t="s">
        <v>320</v>
      </c>
      <c r="Y336" s="31">
        <v>45842.598757210653</v>
      </c>
      <c r="Z336" s="29" t="s">
        <v>292</v>
      </c>
      <c r="AA336" s="29" t="str">
        <f>_xlfn.XLOOKUP(Tablo2[[#This Row],[MASKE HEKİM]],'[1]T.C. NO'!E:E,'[1]T.C. NO'!D:D)</f>
        <v>YEŞİM FENEMEN</v>
      </c>
      <c r="AB336" s="32" t="s">
        <v>362</v>
      </c>
      <c r="AC336" s="33" t="s">
        <v>571</v>
      </c>
      <c r="AD336" s="29" t="s">
        <v>571</v>
      </c>
      <c r="AE336" s="33"/>
      <c r="AF336" s="45" t="s">
        <v>1994</v>
      </c>
      <c r="AG336" s="45" t="s">
        <v>996</v>
      </c>
      <c r="AH336" s="34" t="s">
        <v>1995</v>
      </c>
    </row>
    <row r="337" spans="3:34" ht="15" customHeight="1" x14ac:dyDescent="0.25">
      <c r="C337" s="28" t="s">
        <v>303</v>
      </c>
      <c r="D337" s="29" t="s">
        <v>31</v>
      </c>
      <c r="E337" s="29" t="s">
        <v>507</v>
      </c>
      <c r="F337" s="29" t="s">
        <v>1987</v>
      </c>
      <c r="G337" s="29" t="s">
        <v>1996</v>
      </c>
      <c r="H337" s="29" t="s">
        <v>1989</v>
      </c>
      <c r="I337" s="13" t="s">
        <v>1990</v>
      </c>
      <c r="J337" s="13" t="s">
        <v>317</v>
      </c>
      <c r="K337" s="29" t="str">
        <f t="shared" si="5"/>
        <v>4 8001 1 1 1239720 06 21 31 0</v>
      </c>
      <c r="L337" s="30" t="s">
        <v>1991</v>
      </c>
      <c r="M337" s="30" t="s">
        <v>1997</v>
      </c>
      <c r="N337" s="30" t="s">
        <v>1998</v>
      </c>
      <c r="O337" s="30"/>
      <c r="P337" s="23" t="str">
        <f>MID(Tablo2[[#This Row],[SGK NO]],10,7)</f>
        <v>1239720</v>
      </c>
      <c r="Q337" s="29" t="s">
        <v>41</v>
      </c>
      <c r="R337" s="31">
        <v>44985.757437986322</v>
      </c>
      <c r="S337" s="31"/>
      <c r="T337" s="29">
        <v>18</v>
      </c>
      <c r="U337" s="31">
        <v>45841.741533981636</v>
      </c>
      <c r="V337" s="29" t="s">
        <v>319</v>
      </c>
      <c r="W337" s="29" t="str">
        <f>_xlfn.XLOOKUP(Tablo2[[#This Row],[MASKE UZMAN]],'[1]T.C. NO'!E:E,'[1]T.C. NO'!D:D)</f>
        <v>HALİL DEMİRATA</v>
      </c>
      <c r="X337" s="29" t="s">
        <v>320</v>
      </c>
      <c r="Y337" s="31">
        <v>45842.598757210653</v>
      </c>
      <c r="Z337" s="29" t="s">
        <v>292</v>
      </c>
      <c r="AA337" s="29" t="str">
        <f>_xlfn.XLOOKUP(Tablo2[[#This Row],[MASKE HEKİM]],'[1]T.C. NO'!E:E,'[1]T.C. NO'!D:D)</f>
        <v>YEŞİM FENEMEN</v>
      </c>
      <c r="AB337" s="32" t="s">
        <v>362</v>
      </c>
      <c r="AC337" s="32">
        <v>360</v>
      </c>
      <c r="AD337" s="32">
        <v>200</v>
      </c>
      <c r="AE337" s="33"/>
      <c r="AF337" s="33" t="s">
        <v>1999</v>
      </c>
      <c r="AG337" s="33" t="s">
        <v>996</v>
      </c>
      <c r="AH337" s="34" t="s">
        <v>1995</v>
      </c>
    </row>
    <row r="338" spans="3:34" ht="15" customHeight="1" x14ac:dyDescent="0.25">
      <c r="C338" s="28" t="s">
        <v>303</v>
      </c>
      <c r="D338" s="29" t="s">
        <v>31</v>
      </c>
      <c r="E338" s="29" t="s">
        <v>904</v>
      </c>
      <c r="F338" s="29" t="s">
        <v>2000</v>
      </c>
      <c r="G338" s="29" t="s">
        <v>2001</v>
      </c>
      <c r="H338" s="29" t="s">
        <v>2002</v>
      </c>
      <c r="I338" s="13" t="s">
        <v>2003</v>
      </c>
      <c r="J338" s="13" t="s">
        <v>909</v>
      </c>
      <c r="K338" s="29" t="str">
        <f t="shared" si="5"/>
        <v>4 5622 2 2 1249838 06 07 61 0</v>
      </c>
      <c r="L338" s="30" t="s">
        <v>2004</v>
      </c>
      <c r="M338" s="30" t="s">
        <v>2005</v>
      </c>
      <c r="N338" s="30" t="s">
        <v>2006</v>
      </c>
      <c r="O338" s="30"/>
      <c r="P338" s="23" t="str">
        <f>MID(Tablo2[[#This Row],[SGK NO]],10,7)</f>
        <v>1249838</v>
      </c>
      <c r="Q338" s="29" t="s">
        <v>55</v>
      </c>
      <c r="R338" s="31">
        <v>44978</v>
      </c>
      <c r="S338" s="42"/>
      <c r="T338" s="33" t="s">
        <v>571</v>
      </c>
      <c r="U338" s="31">
        <v>45856.399109409656</v>
      </c>
      <c r="V338" s="29" t="s">
        <v>284</v>
      </c>
      <c r="W338" s="29" t="str">
        <f>_xlfn.XLOOKUP(Tablo2[[#This Row],[MASKE UZMAN]],'[1]T.C. NO'!E:E,'[1]T.C. NO'!D:D)</f>
        <v xml:space="preserve">YUNUS ANIL </v>
      </c>
      <c r="X338" s="29" t="s">
        <v>285</v>
      </c>
      <c r="Y338" s="31">
        <v>45737.574429154862</v>
      </c>
      <c r="Z338" s="29" t="s">
        <v>292</v>
      </c>
      <c r="AA338" s="29" t="str">
        <f>_xlfn.XLOOKUP(Tablo2[[#This Row],[MASKE HEKİM]],'[1]T.C. NO'!E:E,'[1]T.C. NO'!D:D)</f>
        <v>YEŞİM FENEMEN</v>
      </c>
      <c r="AB338" s="32" t="s">
        <v>362</v>
      </c>
      <c r="AC338" s="33" t="s">
        <v>571</v>
      </c>
      <c r="AD338" s="29" t="s">
        <v>571</v>
      </c>
      <c r="AE338" s="33"/>
      <c r="AF338" s="33" t="s">
        <v>2007</v>
      </c>
      <c r="AG338" s="33" t="s">
        <v>47</v>
      </c>
      <c r="AH338" s="34" t="s">
        <v>2008</v>
      </c>
    </row>
    <row r="339" spans="3:34" ht="15" customHeight="1" x14ac:dyDescent="0.25">
      <c r="C339" s="28" t="s">
        <v>303</v>
      </c>
      <c r="D339" s="29" t="s">
        <v>31</v>
      </c>
      <c r="E339" s="29" t="s">
        <v>904</v>
      </c>
      <c r="F339" s="29" t="s">
        <v>2000</v>
      </c>
      <c r="G339" s="29" t="s">
        <v>2009</v>
      </c>
      <c r="H339" s="29" t="s">
        <v>2010</v>
      </c>
      <c r="I339" s="13" t="s">
        <v>2011</v>
      </c>
      <c r="J339" s="13" t="s">
        <v>909</v>
      </c>
      <c r="K339" s="29" t="str">
        <f t="shared" si="5"/>
        <v>4 5622 2 2 1249838 06 07 61 0</v>
      </c>
      <c r="L339" s="30" t="s">
        <v>2004</v>
      </c>
      <c r="M339" s="30" t="s">
        <v>2005</v>
      </c>
      <c r="N339" s="30" t="s">
        <v>2006</v>
      </c>
      <c r="O339" s="30"/>
      <c r="P339" s="23" t="str">
        <f>MID(Tablo2[[#This Row],[SGK NO]],10,7)</f>
        <v>1249838</v>
      </c>
      <c r="Q339" s="29" t="s">
        <v>55</v>
      </c>
      <c r="R339" s="31">
        <v>44978</v>
      </c>
      <c r="S339" s="31"/>
      <c r="T339" s="29">
        <v>37</v>
      </c>
      <c r="U339" s="31">
        <v>45856.399109409656</v>
      </c>
      <c r="V339" s="29" t="s">
        <v>284</v>
      </c>
      <c r="W339" s="29" t="str">
        <f>_xlfn.XLOOKUP(Tablo2[[#This Row],[MASKE UZMAN]],'[1]T.C. NO'!E:E,'[1]T.C. NO'!D:D)</f>
        <v xml:space="preserve">YUNUS ANIL </v>
      </c>
      <c r="X339" s="29" t="s">
        <v>285</v>
      </c>
      <c r="Y339" s="31">
        <v>45737.574429154862</v>
      </c>
      <c r="Z339" s="29" t="s">
        <v>292</v>
      </c>
      <c r="AA339" s="29" t="str">
        <f>_xlfn.XLOOKUP(Tablo2[[#This Row],[MASKE HEKİM]],'[1]T.C. NO'!E:E,'[1]T.C. NO'!D:D)</f>
        <v>YEŞİM FENEMEN</v>
      </c>
      <c r="AB339" s="32" t="s">
        <v>362</v>
      </c>
      <c r="AC339" s="32">
        <v>370</v>
      </c>
      <c r="AD339" s="32">
        <v>210</v>
      </c>
      <c r="AE339" s="33"/>
      <c r="AF339" s="33" t="s">
        <v>2007</v>
      </c>
      <c r="AG339" s="33" t="s">
        <v>47</v>
      </c>
      <c r="AH339" s="34" t="s">
        <v>2008</v>
      </c>
    </row>
    <row r="340" spans="3:34" ht="15" customHeight="1" x14ac:dyDescent="0.25">
      <c r="C340" s="28" t="s">
        <v>303</v>
      </c>
      <c r="D340" s="29" t="s">
        <v>31</v>
      </c>
      <c r="E340" s="29" t="s">
        <v>904</v>
      </c>
      <c r="F340" s="29" t="s">
        <v>2000</v>
      </c>
      <c r="G340" s="29" t="s">
        <v>2012</v>
      </c>
      <c r="H340" s="29" t="s">
        <v>2013</v>
      </c>
      <c r="I340" s="13" t="s">
        <v>2014</v>
      </c>
      <c r="J340" s="13" t="s">
        <v>909</v>
      </c>
      <c r="K340" s="29" t="str">
        <f t="shared" si="5"/>
        <v>4 5622 2 2 1249838 06 07 61 0</v>
      </c>
      <c r="L340" s="30" t="s">
        <v>2004</v>
      </c>
      <c r="M340" s="30" t="s">
        <v>2005</v>
      </c>
      <c r="N340" s="30" t="s">
        <v>2006</v>
      </c>
      <c r="O340" s="30"/>
      <c r="P340" s="23" t="str">
        <f>MID(Tablo2[[#This Row],[SGK NO]],10,7)</f>
        <v>1249838</v>
      </c>
      <c r="Q340" s="29" t="s">
        <v>55</v>
      </c>
      <c r="R340" s="31">
        <v>44978</v>
      </c>
      <c r="S340" s="42"/>
      <c r="T340" s="33" t="s">
        <v>571</v>
      </c>
      <c r="U340" s="31">
        <v>45856.399109409656</v>
      </c>
      <c r="V340" s="29" t="s">
        <v>284</v>
      </c>
      <c r="W340" s="29" t="str">
        <f>_xlfn.XLOOKUP(Tablo2[[#This Row],[MASKE UZMAN]],'[1]T.C. NO'!E:E,'[1]T.C. NO'!D:D)</f>
        <v xml:space="preserve">YUNUS ANIL </v>
      </c>
      <c r="X340" s="29" t="s">
        <v>285</v>
      </c>
      <c r="Y340" s="31">
        <v>45737.574429154862</v>
      </c>
      <c r="Z340" s="29" t="s">
        <v>292</v>
      </c>
      <c r="AA340" s="29" t="str">
        <f>_xlfn.XLOOKUP(Tablo2[[#This Row],[MASKE HEKİM]],'[1]T.C. NO'!E:E,'[1]T.C. NO'!D:D)</f>
        <v>YEŞİM FENEMEN</v>
      </c>
      <c r="AB340" s="32" t="s">
        <v>362</v>
      </c>
      <c r="AC340" s="33" t="s">
        <v>571</v>
      </c>
      <c r="AD340" s="29" t="s">
        <v>571</v>
      </c>
      <c r="AE340" s="33"/>
      <c r="AF340" s="33" t="s">
        <v>2007</v>
      </c>
      <c r="AG340" s="33" t="s">
        <v>47</v>
      </c>
      <c r="AH340" s="34" t="s">
        <v>2008</v>
      </c>
    </row>
    <row r="341" spans="3:34" ht="15" customHeight="1" x14ac:dyDescent="0.25">
      <c r="C341" s="28" t="s">
        <v>303</v>
      </c>
      <c r="D341" s="28" t="s">
        <v>31</v>
      </c>
      <c r="E341" s="29" t="s">
        <v>904</v>
      </c>
      <c r="F341" s="48" t="s">
        <v>2000</v>
      </c>
      <c r="G341" s="48" t="s">
        <v>2000</v>
      </c>
      <c r="H341" s="49" t="s">
        <v>2015</v>
      </c>
      <c r="I341" s="13" t="s">
        <v>2016</v>
      </c>
      <c r="J341" s="13" t="s">
        <v>909</v>
      </c>
      <c r="K341" s="29" t="str">
        <f t="shared" si="5"/>
        <v>4 5622 2 2 1249838 06 07 61 0</v>
      </c>
      <c r="L341" s="30" t="s">
        <v>2004</v>
      </c>
      <c r="M341" s="30" t="s">
        <v>2005</v>
      </c>
      <c r="N341" s="30" t="s">
        <v>2006</v>
      </c>
      <c r="O341" s="30"/>
      <c r="P341" s="23" t="str">
        <f>MID(Tablo2[[#This Row],[SGK NO]],10,7)</f>
        <v>1249838</v>
      </c>
      <c r="Q341" s="47" t="s">
        <v>55</v>
      </c>
      <c r="R341" s="31">
        <v>44978</v>
      </c>
      <c r="S341" s="42"/>
      <c r="T341" s="33" t="s">
        <v>571</v>
      </c>
      <c r="U341" s="31">
        <v>45856.399109409656</v>
      </c>
      <c r="V341" s="29" t="s">
        <v>284</v>
      </c>
      <c r="W341" s="29" t="str">
        <f>_xlfn.XLOOKUP(Tablo2[[#This Row],[MASKE UZMAN]],'[1]T.C. NO'!E:E,'[1]T.C. NO'!D:D)</f>
        <v xml:space="preserve">YUNUS ANIL </v>
      </c>
      <c r="X341" s="29" t="s">
        <v>285</v>
      </c>
      <c r="Y341" s="31">
        <v>45737.574429154862</v>
      </c>
      <c r="Z341" s="29" t="s">
        <v>292</v>
      </c>
      <c r="AA341" s="29" t="str">
        <f>_xlfn.XLOOKUP(Tablo2[[#This Row],[MASKE HEKİM]],'[1]T.C. NO'!E:E,'[1]T.C. NO'!D:D)</f>
        <v>YEŞİM FENEMEN</v>
      </c>
      <c r="AB341" s="32" t="s">
        <v>362</v>
      </c>
      <c r="AC341" s="33" t="s">
        <v>571</v>
      </c>
      <c r="AD341" s="29" t="s">
        <v>571</v>
      </c>
      <c r="AE341" s="33"/>
      <c r="AF341" s="33" t="s">
        <v>2007</v>
      </c>
      <c r="AG341" s="33" t="s">
        <v>47</v>
      </c>
      <c r="AH341" s="34" t="s">
        <v>2008</v>
      </c>
    </row>
    <row r="342" spans="3:34" ht="15" customHeight="1" x14ac:dyDescent="0.25">
      <c r="C342" s="28" t="s">
        <v>303</v>
      </c>
      <c r="D342" s="29" t="s">
        <v>31</v>
      </c>
      <c r="E342" s="29" t="s">
        <v>904</v>
      </c>
      <c r="F342" s="29" t="s">
        <v>2017</v>
      </c>
      <c r="G342" s="29" t="s">
        <v>2018</v>
      </c>
      <c r="H342" s="29" t="s">
        <v>2019</v>
      </c>
      <c r="I342" s="13" t="s">
        <v>2020</v>
      </c>
      <c r="J342" s="13" t="s">
        <v>909</v>
      </c>
      <c r="K342" s="29" t="str">
        <f t="shared" si="5"/>
        <v>4 5622 2 2 1249839 06 07 62 0</v>
      </c>
      <c r="L342" s="30" t="s">
        <v>2021</v>
      </c>
      <c r="M342" s="30" t="s">
        <v>2022</v>
      </c>
      <c r="N342" s="30" t="s">
        <v>2023</v>
      </c>
      <c r="O342" s="30"/>
      <c r="P342" s="23" t="str">
        <f>MID(Tablo2[[#This Row],[SGK NO]],10,7)</f>
        <v>1249839</v>
      </c>
      <c r="Q342" s="29" t="s">
        <v>55</v>
      </c>
      <c r="R342" s="31">
        <v>45307.613628286868</v>
      </c>
      <c r="S342" s="31"/>
      <c r="T342" s="29">
        <v>4</v>
      </c>
      <c r="U342" s="31">
        <v>45873.551212407183</v>
      </c>
      <c r="V342" s="29" t="s">
        <v>284</v>
      </c>
      <c r="W342" s="29" t="str">
        <f>_xlfn.XLOOKUP(Tablo2[[#This Row],[MASKE UZMAN]],'[1]T.C. NO'!E:E,'[1]T.C. NO'!D:D)</f>
        <v xml:space="preserve">YUNUS ANIL </v>
      </c>
      <c r="X342" s="29" t="s">
        <v>285</v>
      </c>
      <c r="Y342" s="31">
        <v>45384.429280150682</v>
      </c>
      <c r="Z342" s="29" t="s">
        <v>292</v>
      </c>
      <c r="AA342" s="29" t="str">
        <f>_xlfn.XLOOKUP(Tablo2[[#This Row],[MASKE HEKİM]],'[1]T.C. NO'!E:E,'[1]T.C. NO'!D:D)</f>
        <v>YEŞİM FENEMEN</v>
      </c>
      <c r="AB342" s="32" t="s">
        <v>362</v>
      </c>
      <c r="AC342" s="32">
        <v>40</v>
      </c>
      <c r="AD342" s="32">
        <v>20</v>
      </c>
      <c r="AE342" s="33"/>
      <c r="AF342" s="33" t="s">
        <v>2024</v>
      </c>
      <c r="AG342" s="33" t="s">
        <v>47</v>
      </c>
      <c r="AH342" s="34" t="s">
        <v>2025</v>
      </c>
    </row>
    <row r="343" spans="3:34" ht="15" customHeight="1" x14ac:dyDescent="0.25">
      <c r="C343" s="28" t="s">
        <v>303</v>
      </c>
      <c r="D343" s="29" t="s">
        <v>31</v>
      </c>
      <c r="E343" s="29" t="s">
        <v>904</v>
      </c>
      <c r="F343" s="29" t="s">
        <v>2017</v>
      </c>
      <c r="G343" s="29" t="s">
        <v>2026</v>
      </c>
      <c r="H343" s="29" t="s">
        <v>2027</v>
      </c>
      <c r="I343" s="13" t="s">
        <v>2028</v>
      </c>
      <c r="J343" s="13" t="s">
        <v>909</v>
      </c>
      <c r="K343" s="29" t="str">
        <f t="shared" si="5"/>
        <v>4 5622 2 2 1249839 06 07 62 0</v>
      </c>
      <c r="L343" s="30" t="s">
        <v>2021</v>
      </c>
      <c r="M343" s="30" t="s">
        <v>2022</v>
      </c>
      <c r="N343" s="30" t="s">
        <v>2023</v>
      </c>
      <c r="O343" s="30"/>
      <c r="P343" s="23" t="str">
        <f>MID(Tablo2[[#This Row],[SGK NO]],10,7)</f>
        <v>1249839</v>
      </c>
      <c r="Q343" s="29" t="s">
        <v>55</v>
      </c>
      <c r="R343" s="31">
        <v>45307.613628286868</v>
      </c>
      <c r="S343" s="31"/>
      <c r="T343" s="29" t="s">
        <v>571</v>
      </c>
      <c r="U343" s="31">
        <v>45873.551212407183</v>
      </c>
      <c r="V343" s="29" t="s">
        <v>284</v>
      </c>
      <c r="W343" s="29" t="str">
        <f>_xlfn.XLOOKUP(Tablo2[[#This Row],[MASKE UZMAN]],'[1]T.C. NO'!E:E,'[1]T.C. NO'!D:D)</f>
        <v xml:space="preserve">YUNUS ANIL </v>
      </c>
      <c r="X343" s="29" t="s">
        <v>285</v>
      </c>
      <c r="Y343" s="31">
        <v>45384.429280150682</v>
      </c>
      <c r="Z343" s="29" t="s">
        <v>292</v>
      </c>
      <c r="AA343" s="29" t="str">
        <f>_xlfn.XLOOKUP(Tablo2[[#This Row],[MASKE HEKİM]],'[1]T.C. NO'!E:E,'[1]T.C. NO'!D:D)</f>
        <v>YEŞİM FENEMEN</v>
      </c>
      <c r="AB343" s="32" t="s">
        <v>362</v>
      </c>
      <c r="AC343" s="33" t="s">
        <v>571</v>
      </c>
      <c r="AD343" s="29" t="s">
        <v>571</v>
      </c>
      <c r="AE343" s="33"/>
      <c r="AF343" s="33" t="s">
        <v>2024</v>
      </c>
      <c r="AG343" s="33" t="s">
        <v>47</v>
      </c>
      <c r="AH343" s="34" t="s">
        <v>2025</v>
      </c>
    </row>
    <row r="344" spans="3:34" ht="15" customHeight="1" x14ac:dyDescent="0.25">
      <c r="C344" s="28" t="s">
        <v>303</v>
      </c>
      <c r="D344" s="29" t="s">
        <v>31</v>
      </c>
      <c r="E344" s="29" t="s">
        <v>904</v>
      </c>
      <c r="F344" s="29" t="s">
        <v>2017</v>
      </c>
      <c r="G344" s="29" t="s">
        <v>2029</v>
      </c>
      <c r="H344" s="29" t="s">
        <v>2030</v>
      </c>
      <c r="I344" s="13" t="s">
        <v>2031</v>
      </c>
      <c r="J344" s="13" t="s">
        <v>909</v>
      </c>
      <c r="K344" s="29" t="str">
        <f t="shared" si="5"/>
        <v>4 5622 2 2 1249839 06 07 62 0</v>
      </c>
      <c r="L344" s="30" t="s">
        <v>2021</v>
      </c>
      <c r="M344" s="30" t="s">
        <v>2032</v>
      </c>
      <c r="N344" s="30" t="s">
        <v>2033</v>
      </c>
      <c r="O344" s="30"/>
      <c r="P344" s="23" t="str">
        <f>MID(Tablo2[[#This Row],[SGK NO]],10,7)</f>
        <v>1249839</v>
      </c>
      <c r="Q344" s="29" t="s">
        <v>55</v>
      </c>
      <c r="R344" s="31">
        <v>45307.613628286868</v>
      </c>
      <c r="S344" s="42"/>
      <c r="T344" s="33" t="s">
        <v>571</v>
      </c>
      <c r="U344" s="31">
        <v>45873.551212407183</v>
      </c>
      <c r="V344" s="29" t="s">
        <v>284</v>
      </c>
      <c r="W344" s="29" t="str">
        <f>_xlfn.XLOOKUP(Tablo2[[#This Row],[MASKE UZMAN]],'[1]T.C. NO'!E:E,'[1]T.C. NO'!D:D)</f>
        <v xml:space="preserve">YUNUS ANIL </v>
      </c>
      <c r="X344" s="29" t="s">
        <v>285</v>
      </c>
      <c r="Y344" s="31">
        <v>45384.429280150682</v>
      </c>
      <c r="Z344" s="29" t="s">
        <v>292</v>
      </c>
      <c r="AA344" s="29" t="str">
        <f>_xlfn.XLOOKUP(Tablo2[[#This Row],[MASKE HEKİM]],'[1]T.C. NO'!E:E,'[1]T.C. NO'!D:D)</f>
        <v>YEŞİM FENEMEN</v>
      </c>
      <c r="AB344" s="32" t="s">
        <v>362</v>
      </c>
      <c r="AC344" s="33" t="s">
        <v>571</v>
      </c>
      <c r="AD344" s="29" t="s">
        <v>571</v>
      </c>
      <c r="AE344" s="33"/>
      <c r="AF344" s="33" t="s">
        <v>2034</v>
      </c>
      <c r="AG344" s="33" t="s">
        <v>47</v>
      </c>
      <c r="AH344" s="34" t="s">
        <v>2025</v>
      </c>
    </row>
    <row r="345" spans="3:34" ht="15" customHeight="1" x14ac:dyDescent="0.25">
      <c r="C345" s="28" t="s">
        <v>303</v>
      </c>
      <c r="D345" s="29" t="s">
        <v>31</v>
      </c>
      <c r="E345" s="29" t="s">
        <v>904</v>
      </c>
      <c r="F345" s="29" t="s">
        <v>2035</v>
      </c>
      <c r="G345" s="29" t="s">
        <v>2036</v>
      </c>
      <c r="H345" s="29" t="s">
        <v>2037</v>
      </c>
      <c r="I345" s="13" t="s">
        <v>2038</v>
      </c>
      <c r="J345" s="13" t="s">
        <v>909</v>
      </c>
      <c r="K345" s="29" t="str">
        <f t="shared" si="5"/>
        <v>4 5622 2 2 1249840 06 07 63 0</v>
      </c>
      <c r="L345" s="30" t="s">
        <v>2039</v>
      </c>
      <c r="M345" s="30" t="s">
        <v>2005</v>
      </c>
      <c r="N345" s="30" t="s">
        <v>2006</v>
      </c>
      <c r="O345" s="30"/>
      <c r="P345" s="23" t="str">
        <f>MID(Tablo2[[#This Row],[SGK NO]],10,7)</f>
        <v>1249840</v>
      </c>
      <c r="Q345" s="29" t="s">
        <v>55</v>
      </c>
      <c r="R345" s="31">
        <v>45238.72911899304</v>
      </c>
      <c r="S345" s="31"/>
      <c r="T345" s="29">
        <v>97</v>
      </c>
      <c r="U345" s="31">
        <v>45873.550483495463</v>
      </c>
      <c r="V345" s="29" t="s">
        <v>284</v>
      </c>
      <c r="W345" s="29" t="str">
        <f>_xlfn.XLOOKUP(Tablo2[[#This Row],[MASKE UZMAN]],'[1]T.C. NO'!E:E,'[1]T.C. NO'!D:D)</f>
        <v xml:space="preserve">YUNUS ANIL </v>
      </c>
      <c r="X345" s="29" t="s">
        <v>285</v>
      </c>
      <c r="Y345" s="31">
        <v>45737.564797419123</v>
      </c>
      <c r="Z345" s="29" t="s">
        <v>292</v>
      </c>
      <c r="AA345" s="29" t="str">
        <f>_xlfn.XLOOKUP(Tablo2[[#This Row],[MASKE HEKİM]],'[1]T.C. NO'!E:E,'[1]T.C. NO'!D:D)</f>
        <v>YEŞİM FENEMEN</v>
      </c>
      <c r="AB345" s="32" t="s">
        <v>362</v>
      </c>
      <c r="AC345" s="32">
        <v>980</v>
      </c>
      <c r="AD345" s="32">
        <v>500</v>
      </c>
      <c r="AE345" s="33"/>
      <c r="AF345" s="33" t="s">
        <v>2040</v>
      </c>
      <c r="AG345" s="33" t="s">
        <v>47</v>
      </c>
      <c r="AH345" s="34" t="s">
        <v>914</v>
      </c>
    </row>
    <row r="346" spans="3:34" ht="15" customHeight="1" x14ac:dyDescent="0.25">
      <c r="C346" s="28" t="s">
        <v>303</v>
      </c>
      <c r="D346" s="29" t="s">
        <v>31</v>
      </c>
      <c r="E346" s="29" t="s">
        <v>904</v>
      </c>
      <c r="F346" s="29" t="s">
        <v>2035</v>
      </c>
      <c r="G346" s="29" t="s">
        <v>2041</v>
      </c>
      <c r="H346" s="29" t="s">
        <v>2042</v>
      </c>
      <c r="I346" s="13" t="s">
        <v>2043</v>
      </c>
      <c r="J346" s="13" t="s">
        <v>909</v>
      </c>
      <c r="K346" s="29" t="str">
        <f t="shared" si="5"/>
        <v>4 5622 2 2 1249840 06 07 63 0</v>
      </c>
      <c r="L346" s="30" t="s">
        <v>2039</v>
      </c>
      <c r="M346" s="30" t="s">
        <v>2005</v>
      </c>
      <c r="N346" s="30" t="s">
        <v>2006</v>
      </c>
      <c r="O346" s="30"/>
      <c r="P346" s="23" t="str">
        <f>MID(Tablo2[[#This Row],[SGK NO]],10,7)</f>
        <v>1249840</v>
      </c>
      <c r="Q346" s="29" t="s">
        <v>55</v>
      </c>
      <c r="R346" s="31">
        <v>45238.72911899304</v>
      </c>
      <c r="S346" s="42"/>
      <c r="T346" s="33" t="s">
        <v>571</v>
      </c>
      <c r="U346" s="31">
        <v>45873.550483495463</v>
      </c>
      <c r="V346" s="29" t="s">
        <v>284</v>
      </c>
      <c r="W346" s="29" t="str">
        <f>_xlfn.XLOOKUP(Tablo2[[#This Row],[MASKE UZMAN]],'[1]T.C. NO'!E:E,'[1]T.C. NO'!D:D)</f>
        <v xml:space="preserve">YUNUS ANIL </v>
      </c>
      <c r="X346" s="29" t="s">
        <v>285</v>
      </c>
      <c r="Y346" s="31">
        <v>45737.564797419123</v>
      </c>
      <c r="Z346" s="29" t="s">
        <v>292</v>
      </c>
      <c r="AA346" s="29" t="str">
        <f>_xlfn.XLOOKUP(Tablo2[[#This Row],[MASKE HEKİM]],'[1]T.C. NO'!E:E,'[1]T.C. NO'!D:D)</f>
        <v>YEŞİM FENEMEN</v>
      </c>
      <c r="AB346" s="32" t="s">
        <v>362</v>
      </c>
      <c r="AC346" s="33" t="s">
        <v>571</v>
      </c>
      <c r="AD346" s="29" t="s">
        <v>571</v>
      </c>
      <c r="AE346" s="33"/>
      <c r="AF346" s="33" t="s">
        <v>2040</v>
      </c>
      <c r="AG346" s="33" t="s">
        <v>47</v>
      </c>
      <c r="AH346" s="34" t="s">
        <v>914</v>
      </c>
    </row>
    <row r="347" spans="3:34" ht="15" customHeight="1" x14ac:dyDescent="0.25">
      <c r="C347" s="28" t="s">
        <v>303</v>
      </c>
      <c r="D347" s="29" t="s">
        <v>31</v>
      </c>
      <c r="E347" s="29" t="s">
        <v>904</v>
      </c>
      <c r="F347" s="44" t="s">
        <v>2035</v>
      </c>
      <c r="G347" s="44" t="s">
        <v>2044</v>
      </c>
      <c r="H347" s="44" t="s">
        <v>2045</v>
      </c>
      <c r="I347" s="13" t="s">
        <v>2046</v>
      </c>
      <c r="J347" s="13" t="s">
        <v>909</v>
      </c>
      <c r="K347" s="29" t="str">
        <f t="shared" si="5"/>
        <v>4 5622 2 2 1249840 06 07 63 0</v>
      </c>
      <c r="L347" s="30" t="s">
        <v>2039</v>
      </c>
      <c r="M347" s="30" t="s">
        <v>2005</v>
      </c>
      <c r="N347" s="30" t="s">
        <v>2006</v>
      </c>
      <c r="O347" s="30"/>
      <c r="P347" s="23" t="str">
        <f>MID(Tablo2[[#This Row],[SGK NO]],10,7)</f>
        <v>1249840</v>
      </c>
      <c r="Q347" s="29" t="s">
        <v>55</v>
      </c>
      <c r="R347" s="31">
        <v>45238.72911899304</v>
      </c>
      <c r="S347" s="42"/>
      <c r="T347" s="33" t="s">
        <v>571</v>
      </c>
      <c r="U347" s="31">
        <v>45873.550483495463</v>
      </c>
      <c r="V347" s="29" t="s">
        <v>284</v>
      </c>
      <c r="W347" s="29" t="str">
        <f>_xlfn.XLOOKUP(Tablo2[[#This Row],[MASKE UZMAN]],'[1]T.C. NO'!E:E,'[1]T.C. NO'!D:D)</f>
        <v xml:space="preserve">YUNUS ANIL </v>
      </c>
      <c r="X347" s="29" t="s">
        <v>285</v>
      </c>
      <c r="Y347" s="31">
        <v>45737.564797419123</v>
      </c>
      <c r="Z347" s="29" t="s">
        <v>292</v>
      </c>
      <c r="AA347" s="29" t="str">
        <f>_xlfn.XLOOKUP(Tablo2[[#This Row],[MASKE HEKİM]],'[1]T.C. NO'!E:E,'[1]T.C. NO'!D:D)</f>
        <v>YEŞİM FENEMEN</v>
      </c>
      <c r="AB347" s="32" t="s">
        <v>362</v>
      </c>
      <c r="AC347" s="33" t="s">
        <v>571</v>
      </c>
      <c r="AD347" s="29" t="s">
        <v>571</v>
      </c>
      <c r="AE347" s="33"/>
      <c r="AF347" s="33" t="s">
        <v>2040</v>
      </c>
      <c r="AG347" s="33" t="s">
        <v>47</v>
      </c>
      <c r="AH347" s="34" t="s">
        <v>914</v>
      </c>
    </row>
    <row r="348" spans="3:34" ht="15" customHeight="1" x14ac:dyDescent="0.25">
      <c r="C348" s="28" t="s">
        <v>303</v>
      </c>
      <c r="D348" s="28" t="s">
        <v>31</v>
      </c>
      <c r="E348" s="29" t="s">
        <v>904</v>
      </c>
      <c r="F348" s="48" t="s">
        <v>2035</v>
      </c>
      <c r="G348" s="48" t="s">
        <v>2035</v>
      </c>
      <c r="H348" s="49" t="s">
        <v>2047</v>
      </c>
      <c r="I348" s="13" t="s">
        <v>2048</v>
      </c>
      <c r="J348" s="13" t="s">
        <v>909</v>
      </c>
      <c r="K348" s="29" t="str">
        <f t="shared" si="5"/>
        <v>4 5622 2 2 1249840 06 07 63 0</v>
      </c>
      <c r="L348" s="30" t="s">
        <v>2039</v>
      </c>
      <c r="M348" s="30" t="s">
        <v>2005</v>
      </c>
      <c r="N348" s="30" t="s">
        <v>2006</v>
      </c>
      <c r="O348" s="30"/>
      <c r="P348" s="23" t="str">
        <f>MID(Tablo2[[#This Row],[SGK NO]],10,7)</f>
        <v>1249840</v>
      </c>
      <c r="Q348" s="47" t="s">
        <v>55</v>
      </c>
      <c r="R348" s="31">
        <v>45238.72911899304</v>
      </c>
      <c r="S348" s="42"/>
      <c r="T348" s="33" t="s">
        <v>571</v>
      </c>
      <c r="U348" s="31">
        <v>45873.550483495463</v>
      </c>
      <c r="V348" s="29" t="s">
        <v>284</v>
      </c>
      <c r="W348" s="29" t="str">
        <f>_xlfn.XLOOKUP(Tablo2[[#This Row],[MASKE UZMAN]],'[1]T.C. NO'!E:E,'[1]T.C. NO'!D:D)</f>
        <v xml:space="preserve">YUNUS ANIL </v>
      </c>
      <c r="X348" s="29" t="s">
        <v>285</v>
      </c>
      <c r="Y348" s="31">
        <v>45737.564797419123</v>
      </c>
      <c r="Z348" s="29" t="s">
        <v>292</v>
      </c>
      <c r="AA348" s="29" t="str">
        <f>_xlfn.XLOOKUP(Tablo2[[#This Row],[MASKE HEKİM]],'[1]T.C. NO'!E:E,'[1]T.C. NO'!D:D)</f>
        <v>YEŞİM FENEMEN</v>
      </c>
      <c r="AB348" s="32" t="s">
        <v>362</v>
      </c>
      <c r="AC348" s="33" t="s">
        <v>571</v>
      </c>
      <c r="AD348" s="29" t="s">
        <v>571</v>
      </c>
      <c r="AE348" s="33"/>
      <c r="AF348" s="33" t="s">
        <v>2040</v>
      </c>
      <c r="AG348" s="33" t="s">
        <v>47</v>
      </c>
      <c r="AH348" s="50"/>
    </row>
    <row r="349" spans="3:34" ht="15" customHeight="1" x14ac:dyDescent="0.25">
      <c r="C349" s="28" t="s">
        <v>303</v>
      </c>
      <c r="D349" s="28" t="s">
        <v>31</v>
      </c>
      <c r="E349" s="29" t="s">
        <v>904</v>
      </c>
      <c r="F349" s="29" t="s">
        <v>2035</v>
      </c>
      <c r="G349" s="29" t="s">
        <v>2049</v>
      </c>
      <c r="H349" s="29" t="s">
        <v>2050</v>
      </c>
      <c r="I349" s="13" t="s">
        <v>2051</v>
      </c>
      <c r="J349" s="13" t="s">
        <v>909</v>
      </c>
      <c r="K349" s="29" t="str">
        <f t="shared" si="5"/>
        <v>4 5622 2 2 1249840 06 07 63 0</v>
      </c>
      <c r="L349" s="30" t="s">
        <v>2039</v>
      </c>
      <c r="M349" s="30" t="s">
        <v>2005</v>
      </c>
      <c r="N349" s="30" t="s">
        <v>2006</v>
      </c>
      <c r="O349" s="30"/>
      <c r="P349" s="23" t="str">
        <f>MID(Tablo2[[#This Row],[SGK NO]],10,7)</f>
        <v>1249840</v>
      </c>
      <c r="Q349" s="29" t="s">
        <v>55</v>
      </c>
      <c r="R349" s="31">
        <v>45758</v>
      </c>
      <c r="S349" s="42"/>
      <c r="T349" s="33" t="s">
        <v>571</v>
      </c>
      <c r="U349" s="31">
        <v>45873.550483495463</v>
      </c>
      <c r="V349" s="29" t="s">
        <v>284</v>
      </c>
      <c r="W349" s="29" t="str">
        <f>_xlfn.XLOOKUP(Tablo2[[#This Row],[MASKE UZMAN]],'[1]T.C. NO'!E:E,'[1]T.C. NO'!D:D)</f>
        <v xml:space="preserve">YUNUS ANIL </v>
      </c>
      <c r="X349" s="29" t="s">
        <v>285</v>
      </c>
      <c r="Y349" s="31">
        <v>45737.564797419123</v>
      </c>
      <c r="Z349" s="29" t="s">
        <v>292</v>
      </c>
      <c r="AA349" s="29" t="str">
        <f>_xlfn.XLOOKUP(Tablo2[[#This Row],[MASKE HEKİM]],'[1]T.C. NO'!E:E,'[1]T.C. NO'!D:D)</f>
        <v>YEŞİM FENEMEN</v>
      </c>
      <c r="AB349" s="32" t="s">
        <v>362</v>
      </c>
      <c r="AC349" s="33" t="s">
        <v>571</v>
      </c>
      <c r="AD349" s="29" t="s">
        <v>571</v>
      </c>
      <c r="AE349" s="33"/>
      <c r="AF349" s="33" t="s">
        <v>2040</v>
      </c>
      <c r="AG349" s="33" t="s">
        <v>47</v>
      </c>
      <c r="AH349" s="34" t="s">
        <v>2052</v>
      </c>
    </row>
    <row r="350" spans="3:34" ht="15" customHeight="1" x14ac:dyDescent="0.25">
      <c r="C350" s="28" t="s">
        <v>303</v>
      </c>
      <c r="D350" s="29" t="s">
        <v>31</v>
      </c>
      <c r="E350" s="29" t="s">
        <v>904</v>
      </c>
      <c r="F350" s="29" t="s">
        <v>2053</v>
      </c>
      <c r="G350" s="29" t="s">
        <v>2054</v>
      </c>
      <c r="H350" s="29" t="s">
        <v>2055</v>
      </c>
      <c r="I350" s="13" t="s">
        <v>2056</v>
      </c>
      <c r="J350" s="13" t="s">
        <v>909</v>
      </c>
      <c r="K350" s="29" t="str">
        <f t="shared" si="5"/>
        <v>4 5622 2 2 1249841 06 07 64 0</v>
      </c>
      <c r="L350" s="30" t="s">
        <v>2057</v>
      </c>
      <c r="M350" s="30" t="s">
        <v>2005</v>
      </c>
      <c r="N350" s="30" t="s">
        <v>2006</v>
      </c>
      <c r="O350" s="30"/>
      <c r="P350" s="23" t="str">
        <f>MID(Tablo2[[#This Row],[SGK NO]],10,7)</f>
        <v>1249841</v>
      </c>
      <c r="Q350" s="29" t="s">
        <v>55</v>
      </c>
      <c r="R350" s="31">
        <v>45274.568748345133</v>
      </c>
      <c r="S350" s="31"/>
      <c r="T350" s="29">
        <v>9</v>
      </c>
      <c r="U350" s="31">
        <v>45856.402532766107</v>
      </c>
      <c r="V350" s="29" t="s">
        <v>284</v>
      </c>
      <c r="W350" s="29" t="str">
        <f>_xlfn.XLOOKUP(Tablo2[[#This Row],[MASKE UZMAN]],'[1]T.C. NO'!E:E,'[1]T.C. NO'!D:D)</f>
        <v xml:space="preserve">YUNUS ANIL </v>
      </c>
      <c r="X350" s="29" t="s">
        <v>285</v>
      </c>
      <c r="Y350" s="31">
        <v>45377.62515583355</v>
      </c>
      <c r="Z350" s="29" t="s">
        <v>292</v>
      </c>
      <c r="AA350" s="29" t="str">
        <f>_xlfn.XLOOKUP(Tablo2[[#This Row],[MASKE HEKİM]],'[1]T.C. NO'!E:E,'[1]T.C. NO'!D:D)</f>
        <v>YEŞİM FENEMEN</v>
      </c>
      <c r="AB350" s="32" t="s">
        <v>362</v>
      </c>
      <c r="AC350" s="32">
        <v>90</v>
      </c>
      <c r="AD350" s="32">
        <v>45</v>
      </c>
      <c r="AE350" s="33"/>
      <c r="AF350" s="33" t="s">
        <v>2007</v>
      </c>
      <c r="AG350" s="33" t="s">
        <v>47</v>
      </c>
      <c r="AH350" s="34" t="s">
        <v>2008</v>
      </c>
    </row>
    <row r="351" spans="3:34" ht="15" customHeight="1" x14ac:dyDescent="0.25">
      <c r="C351" s="28" t="s">
        <v>303</v>
      </c>
      <c r="D351" s="29" t="s">
        <v>31</v>
      </c>
      <c r="E351" s="29" t="s">
        <v>904</v>
      </c>
      <c r="F351" s="29" t="s">
        <v>2053</v>
      </c>
      <c r="G351" s="29" t="s">
        <v>2058</v>
      </c>
      <c r="H351" s="29" t="s">
        <v>2059</v>
      </c>
      <c r="I351" s="13" t="s">
        <v>2060</v>
      </c>
      <c r="J351" s="13" t="s">
        <v>909</v>
      </c>
      <c r="K351" s="29" t="str">
        <f t="shared" si="5"/>
        <v>4 5622 2 2 1249841 06 07 64 0</v>
      </c>
      <c r="L351" s="30" t="s">
        <v>2057</v>
      </c>
      <c r="M351" s="30" t="s">
        <v>2005</v>
      </c>
      <c r="N351" s="30" t="s">
        <v>2006</v>
      </c>
      <c r="O351" s="30"/>
      <c r="P351" s="23" t="str">
        <f>MID(Tablo2[[#This Row],[SGK NO]],10,7)</f>
        <v>1249841</v>
      </c>
      <c r="Q351" s="29" t="s">
        <v>55</v>
      </c>
      <c r="R351" s="31">
        <v>45274.568748345133</v>
      </c>
      <c r="S351" s="42"/>
      <c r="T351" s="33" t="s">
        <v>571</v>
      </c>
      <c r="U351" s="31">
        <v>45856.402532766107</v>
      </c>
      <c r="V351" s="29" t="s">
        <v>284</v>
      </c>
      <c r="W351" s="29" t="str">
        <f>_xlfn.XLOOKUP(Tablo2[[#This Row],[MASKE UZMAN]],'[1]T.C. NO'!E:E,'[1]T.C. NO'!D:D)</f>
        <v xml:space="preserve">YUNUS ANIL </v>
      </c>
      <c r="X351" s="29" t="s">
        <v>285</v>
      </c>
      <c r="Y351" s="31">
        <v>45377.62515583355</v>
      </c>
      <c r="Z351" s="29" t="s">
        <v>292</v>
      </c>
      <c r="AA351" s="29" t="str">
        <f>_xlfn.XLOOKUP(Tablo2[[#This Row],[MASKE HEKİM]],'[1]T.C. NO'!E:E,'[1]T.C. NO'!D:D)</f>
        <v>YEŞİM FENEMEN</v>
      </c>
      <c r="AB351" s="32" t="s">
        <v>362</v>
      </c>
      <c r="AC351" s="33" t="s">
        <v>571</v>
      </c>
      <c r="AD351" s="29" t="s">
        <v>571</v>
      </c>
      <c r="AE351" s="33"/>
      <c r="AF351" s="33" t="s">
        <v>2061</v>
      </c>
      <c r="AG351" s="33" t="s">
        <v>47</v>
      </c>
      <c r="AH351" s="34" t="s">
        <v>2008</v>
      </c>
    </row>
    <row r="352" spans="3:34" ht="15" customHeight="1" x14ac:dyDescent="0.25">
      <c r="C352" s="28" t="s">
        <v>303</v>
      </c>
      <c r="D352" s="29" t="s">
        <v>31</v>
      </c>
      <c r="E352" s="29" t="s">
        <v>904</v>
      </c>
      <c r="F352" s="29" t="s">
        <v>2062</v>
      </c>
      <c r="G352" s="29" t="s">
        <v>2063</v>
      </c>
      <c r="H352" s="29" t="s">
        <v>2064</v>
      </c>
      <c r="I352" s="13" t="s">
        <v>2065</v>
      </c>
      <c r="J352" s="13" t="s">
        <v>909</v>
      </c>
      <c r="K352" s="29" t="str">
        <f t="shared" si="5"/>
        <v>4 5622 2 2 1250861 06 07 17 0</v>
      </c>
      <c r="L352" s="30" t="s">
        <v>2066</v>
      </c>
      <c r="M352" s="30" t="s">
        <v>2067</v>
      </c>
      <c r="N352" s="30" t="s">
        <v>2068</v>
      </c>
      <c r="O352" s="30"/>
      <c r="P352" s="23" t="str">
        <f>MID(Tablo2[[#This Row],[SGK NO]],10,7)</f>
        <v>1250861</v>
      </c>
      <c r="Q352" s="29" t="s">
        <v>55</v>
      </c>
      <c r="R352" s="31">
        <v>44901.989996654913</v>
      </c>
      <c r="S352" s="31"/>
      <c r="T352" s="29">
        <v>27</v>
      </c>
      <c r="U352" s="31">
        <v>45841.755249108654</v>
      </c>
      <c r="V352" s="29" t="s">
        <v>56</v>
      </c>
      <c r="W352" s="29" t="str">
        <f>_xlfn.XLOOKUP(Tablo2[[#This Row],[MASKE UZMAN]],'[1]T.C. NO'!E:E,'[1]T.C. NO'!D:D)</f>
        <v>FATİH AKTAN</v>
      </c>
      <c r="X352" s="29" t="s">
        <v>57</v>
      </c>
      <c r="Y352" s="31">
        <v>45841.754867604002</v>
      </c>
      <c r="Z352" s="29" t="s">
        <v>106</v>
      </c>
      <c r="AA352" s="29" t="str">
        <f>_xlfn.XLOOKUP(Tablo2[[#This Row],[MASKE HEKİM]],'[1]T.C. NO'!E:E,'[1]T.C. NO'!D:D)</f>
        <v>AYSU KUTLU</v>
      </c>
      <c r="AB352" s="32" t="s">
        <v>107</v>
      </c>
      <c r="AC352" s="32">
        <v>290</v>
      </c>
      <c r="AD352" s="32">
        <v>145</v>
      </c>
      <c r="AE352" s="33"/>
      <c r="AF352" s="33" t="s">
        <v>1540</v>
      </c>
      <c r="AG352" s="33" t="s">
        <v>47</v>
      </c>
      <c r="AH352" s="34" t="s">
        <v>2025</v>
      </c>
    </row>
    <row r="353" spans="3:34" ht="15" customHeight="1" x14ac:dyDescent="0.25">
      <c r="C353" s="28" t="s">
        <v>303</v>
      </c>
      <c r="D353" s="29" t="s">
        <v>31</v>
      </c>
      <c r="E353" s="29" t="s">
        <v>904</v>
      </c>
      <c r="F353" s="29" t="s">
        <v>2062</v>
      </c>
      <c r="G353" s="29" t="s">
        <v>2069</v>
      </c>
      <c r="H353" s="29" t="s">
        <v>2070</v>
      </c>
      <c r="I353" s="13" t="s">
        <v>2071</v>
      </c>
      <c r="J353" s="13" t="s">
        <v>909</v>
      </c>
      <c r="K353" s="29" t="str">
        <f t="shared" si="5"/>
        <v>4 5622 2 2 1250861 06 07 17 0</v>
      </c>
      <c r="L353" s="30" t="s">
        <v>2066</v>
      </c>
      <c r="M353" s="30" t="s">
        <v>2067</v>
      </c>
      <c r="N353" s="30" t="s">
        <v>2068</v>
      </c>
      <c r="O353" s="30"/>
      <c r="P353" s="23" t="str">
        <f>MID(Tablo2[[#This Row],[SGK NO]],10,7)</f>
        <v>1250861</v>
      </c>
      <c r="Q353" s="29" t="s">
        <v>55</v>
      </c>
      <c r="R353" s="31">
        <v>44901.989996654913</v>
      </c>
      <c r="S353" s="31"/>
      <c r="T353" s="29" t="s">
        <v>571</v>
      </c>
      <c r="U353" s="31">
        <v>45841.755249108654</v>
      </c>
      <c r="V353" s="29" t="s">
        <v>56</v>
      </c>
      <c r="W353" s="29" t="str">
        <f>_xlfn.XLOOKUP(Tablo2[[#This Row],[MASKE UZMAN]],'[1]T.C. NO'!E:E,'[1]T.C. NO'!D:D)</f>
        <v>FATİH AKTAN</v>
      </c>
      <c r="X353" s="29" t="s">
        <v>57</v>
      </c>
      <c r="Y353" s="31">
        <v>45841.754867604002</v>
      </c>
      <c r="Z353" s="29" t="s">
        <v>106</v>
      </c>
      <c r="AA353" s="29" t="str">
        <f>_xlfn.XLOOKUP(Tablo2[[#This Row],[MASKE HEKİM]],'[1]T.C. NO'!E:E,'[1]T.C. NO'!D:D)</f>
        <v>AYSU KUTLU</v>
      </c>
      <c r="AB353" s="32" t="s">
        <v>107</v>
      </c>
      <c r="AC353" s="33" t="s">
        <v>571</v>
      </c>
      <c r="AD353" s="29" t="s">
        <v>571</v>
      </c>
      <c r="AE353" s="33"/>
      <c r="AF353" s="33" t="s">
        <v>1540</v>
      </c>
      <c r="AG353" s="33" t="s">
        <v>47</v>
      </c>
      <c r="AH353" s="34" t="s">
        <v>2025</v>
      </c>
    </row>
    <row r="354" spans="3:34" ht="15" customHeight="1" x14ac:dyDescent="0.25">
      <c r="C354" s="28" t="s">
        <v>30</v>
      </c>
      <c r="D354" s="29" t="s">
        <v>31</v>
      </c>
      <c r="E354" s="29" t="s">
        <v>525</v>
      </c>
      <c r="F354" s="29" t="s">
        <v>2072</v>
      </c>
      <c r="G354" s="29" t="s">
        <v>2073</v>
      </c>
      <c r="H354" s="29" t="s">
        <v>2074</v>
      </c>
      <c r="I354" s="13" t="s">
        <v>2075</v>
      </c>
      <c r="J354" s="13" t="s">
        <v>530</v>
      </c>
      <c r="K354" s="29" t="str">
        <f t="shared" si="5"/>
        <v>4 8121 2 2 1265360 06 07 63 0</v>
      </c>
      <c r="L354" s="30" t="s">
        <v>2076</v>
      </c>
      <c r="M354" s="30" t="s">
        <v>2077</v>
      </c>
      <c r="N354" s="30" t="s">
        <v>2078</v>
      </c>
      <c r="O354" s="30"/>
      <c r="P354" s="23" t="str">
        <f>MID(Tablo2[[#This Row],[SGK NO]],10,7)</f>
        <v>1265360</v>
      </c>
      <c r="Q354" s="29" t="s">
        <v>55</v>
      </c>
      <c r="R354" s="31">
        <v>44940.949259259258</v>
      </c>
      <c r="S354" s="31"/>
      <c r="T354" s="29">
        <v>290</v>
      </c>
      <c r="U354" s="31">
        <v>45848.676386446692</v>
      </c>
      <c r="V354" s="29" t="s">
        <v>360</v>
      </c>
      <c r="W354" s="29" t="str">
        <f>_xlfn.XLOOKUP(Tablo2[[#This Row],[MASKE UZMAN]],'[1]T.C. NO'!E:E,'[1]T.C. NO'!D:D)</f>
        <v>İBRAHİM BİÇER</v>
      </c>
      <c r="X354" s="29" t="s">
        <v>361</v>
      </c>
      <c r="Y354" s="31">
        <v>45695.593899097294</v>
      </c>
      <c r="Z354" s="29" t="s">
        <v>44</v>
      </c>
      <c r="AA354" s="29" t="str">
        <f>_xlfn.XLOOKUP(Tablo2[[#This Row],[MASKE HEKİM]],'[1]T.C. NO'!E:E,'[1]T.C. NO'!D:D)</f>
        <v>ERCÜMENT BURÇAKLI</v>
      </c>
      <c r="AB354" s="32" t="s">
        <v>45</v>
      </c>
      <c r="AC354" s="32">
        <v>2900</v>
      </c>
      <c r="AD354" s="32">
        <v>1450</v>
      </c>
      <c r="AE354" s="33"/>
      <c r="AF354" s="33" t="s">
        <v>2079</v>
      </c>
      <c r="AG354" s="33" t="s">
        <v>47</v>
      </c>
      <c r="AH354" s="34" t="s">
        <v>535</v>
      </c>
    </row>
    <row r="355" spans="3:34" ht="15" customHeight="1" x14ac:dyDescent="0.25">
      <c r="C355" s="28" t="s">
        <v>303</v>
      </c>
      <c r="D355" s="29" t="s">
        <v>31</v>
      </c>
      <c r="E355" s="29" t="s">
        <v>200</v>
      </c>
      <c r="F355" s="29" t="s">
        <v>2080</v>
      </c>
      <c r="G355" s="29" t="s">
        <v>2080</v>
      </c>
      <c r="H355" s="29" t="s">
        <v>2081</v>
      </c>
      <c r="I355" s="13" t="s">
        <v>2082</v>
      </c>
      <c r="J355" s="13" t="s">
        <v>2083</v>
      </c>
      <c r="K355" s="29" t="str">
        <f t="shared" si="5"/>
        <v>2 4729 2 2 1329983 06 07 84 0</v>
      </c>
      <c r="L355" s="30" t="s">
        <v>2084</v>
      </c>
      <c r="M355" s="30" t="s">
        <v>2085</v>
      </c>
      <c r="N355" s="30" t="s">
        <v>2086</v>
      </c>
      <c r="O355" s="30"/>
      <c r="P355" s="23" t="str">
        <f>MID(Tablo2[[#This Row],[SGK NO]],10,7)</f>
        <v>1329983</v>
      </c>
      <c r="Q355" s="29" t="s">
        <v>55</v>
      </c>
      <c r="R355" s="31">
        <v>45026</v>
      </c>
      <c r="S355" s="31"/>
      <c r="T355" s="29">
        <v>5</v>
      </c>
      <c r="U355" s="31">
        <v>45693.51988869207</v>
      </c>
      <c r="V355" s="35" t="s">
        <v>56</v>
      </c>
      <c r="W355" s="29" t="str">
        <f>_xlfn.XLOOKUP(Tablo2[[#This Row],[MASKE UZMAN]],'[1]T.C. NO'!E:E,'[1]T.C. NO'!D:D)</f>
        <v>FATİH AKTAN</v>
      </c>
      <c r="X355" s="29" t="s">
        <v>57</v>
      </c>
      <c r="Y355" s="31">
        <v>45026.509549386799</v>
      </c>
      <c r="Z355" s="29" t="s">
        <v>292</v>
      </c>
      <c r="AA355" s="29" t="str">
        <f>_xlfn.XLOOKUP(Tablo2[[#This Row],[MASKE HEKİM]],'[1]T.C. NO'!E:E,'[1]T.C. NO'!D:D)</f>
        <v>YEŞİM FENEMEN</v>
      </c>
      <c r="AB355" s="32" t="s">
        <v>362</v>
      </c>
      <c r="AC355" s="32">
        <v>180</v>
      </c>
      <c r="AD355" s="32">
        <v>180</v>
      </c>
      <c r="AE355" s="33"/>
      <c r="AF355" s="45" t="s">
        <v>2087</v>
      </c>
      <c r="AG355" s="45" t="s">
        <v>467</v>
      </c>
      <c r="AH355" s="34">
        <v>0</v>
      </c>
    </row>
    <row r="356" spans="3:34" ht="15" customHeight="1" x14ac:dyDescent="0.25">
      <c r="C356" s="28" t="s">
        <v>303</v>
      </c>
      <c r="D356" s="29" t="s">
        <v>31</v>
      </c>
      <c r="E356" s="29" t="s">
        <v>200</v>
      </c>
      <c r="F356" s="29" t="s">
        <v>2088</v>
      </c>
      <c r="G356" s="29" t="s">
        <v>2089</v>
      </c>
      <c r="H356" s="29" t="s">
        <v>2090</v>
      </c>
      <c r="I356" s="13" t="s">
        <v>2091</v>
      </c>
      <c r="J356" s="13" t="s">
        <v>2092</v>
      </c>
      <c r="K356" s="29" t="str">
        <f t="shared" si="5"/>
        <v>2 4729 1 1 1408007 06 21 23 0</v>
      </c>
      <c r="L356" s="30" t="s">
        <v>2093</v>
      </c>
      <c r="M356" s="30" t="s">
        <v>2094</v>
      </c>
      <c r="N356" s="30" t="s">
        <v>2095</v>
      </c>
      <c r="O356" s="30"/>
      <c r="P356" s="23" t="str">
        <f>MID(Tablo2[[#This Row],[SGK NO]],10,7)</f>
        <v>1408007</v>
      </c>
      <c r="Q356" s="29" t="s">
        <v>55</v>
      </c>
      <c r="R356" s="31">
        <v>45026</v>
      </c>
      <c r="S356" s="31"/>
      <c r="T356" s="29">
        <v>6</v>
      </c>
      <c r="U356" s="31">
        <v>45695.509373541456</v>
      </c>
      <c r="V356" s="35" t="s">
        <v>56</v>
      </c>
      <c r="W356" s="29" t="str">
        <f>_xlfn.XLOOKUP(Tablo2[[#This Row],[MASKE UZMAN]],'[1]T.C. NO'!E:E,'[1]T.C. NO'!D:D)</f>
        <v>FATİH AKTAN</v>
      </c>
      <c r="X356" s="29" t="s">
        <v>57</v>
      </c>
      <c r="Y356" s="31">
        <v>45398.728892430663</v>
      </c>
      <c r="Z356" s="29" t="s">
        <v>345</v>
      </c>
      <c r="AA356" s="29" t="str">
        <f>_xlfn.XLOOKUP(Tablo2[[#This Row],[MASKE HEKİM]],'[1]T.C. NO'!E:E,'[1]T.C. NO'!D:D)</f>
        <v>BAHADIR CAN KARAN</v>
      </c>
      <c r="AB356" s="32" t="s">
        <v>346</v>
      </c>
      <c r="AC356" s="32">
        <v>60</v>
      </c>
      <c r="AD356" s="32">
        <v>180</v>
      </c>
      <c r="AE356" s="33"/>
      <c r="AF356" s="45" t="s">
        <v>2096</v>
      </c>
      <c r="AG356" s="45" t="s">
        <v>61</v>
      </c>
      <c r="AH356" s="34">
        <v>0</v>
      </c>
    </row>
    <row r="357" spans="3:34" ht="15" customHeight="1" x14ac:dyDescent="0.25">
      <c r="C357" s="28" t="s">
        <v>303</v>
      </c>
      <c r="D357" s="29" t="s">
        <v>31</v>
      </c>
      <c r="E357" s="29" t="s">
        <v>904</v>
      </c>
      <c r="F357" s="44" t="s">
        <v>2097</v>
      </c>
      <c r="G357" s="44" t="s">
        <v>2098</v>
      </c>
      <c r="H357" s="44" t="s">
        <v>2099</v>
      </c>
      <c r="I357" s="13" t="s">
        <v>2100</v>
      </c>
      <c r="J357" s="13" t="s">
        <v>909</v>
      </c>
      <c r="K357" s="29" t="str">
        <f t="shared" si="5"/>
        <v>4 5622 1 1 1445559 06 25 36 0</v>
      </c>
      <c r="L357" s="30" t="s">
        <v>2101</v>
      </c>
      <c r="M357" s="30" t="s">
        <v>2102</v>
      </c>
      <c r="N357" s="30">
        <v>3.24636622493886E+16</v>
      </c>
      <c r="O357" s="30"/>
      <c r="P357" s="23" t="str">
        <f>MID(Tablo2[[#This Row],[SGK NO]],10,7)</f>
        <v>1445559</v>
      </c>
      <c r="Q357" s="29" t="s">
        <v>55</v>
      </c>
      <c r="R357" s="31">
        <v>45028</v>
      </c>
      <c r="S357" s="31"/>
      <c r="T357" s="29">
        <v>1</v>
      </c>
      <c r="U357" s="31">
        <v>45842.354251272976</v>
      </c>
      <c r="V357" s="35" t="s">
        <v>557</v>
      </c>
      <c r="W357" s="29" t="str">
        <f>_xlfn.XLOOKUP(Tablo2[[#This Row],[MASKE UZMAN]],'[1]T.C. NO'!E:E,'[1]T.C. NO'!D:D)</f>
        <v>MEHMET ALİ ULUER</v>
      </c>
      <c r="X357" s="29" t="s">
        <v>558</v>
      </c>
      <c r="Y357" s="31">
        <v>45698.578139085788</v>
      </c>
      <c r="Z357" s="29" t="s">
        <v>58</v>
      </c>
      <c r="AA357" s="29" t="str">
        <f>_xlfn.XLOOKUP(Tablo2[[#This Row],[MASKE HEKİM]],'[1]T.C. NO'!E:E,'[1]T.C. NO'!D:D)</f>
        <v>MİNE MUMCUOĞLU</v>
      </c>
      <c r="AB357" s="32" t="s">
        <v>59</v>
      </c>
      <c r="AC357" s="32">
        <v>10</v>
      </c>
      <c r="AD357" s="32">
        <v>5</v>
      </c>
      <c r="AE357" s="33"/>
      <c r="AF357" s="45" t="s">
        <v>2103</v>
      </c>
      <c r="AG357" s="45" t="s">
        <v>185</v>
      </c>
      <c r="AH357" s="34" t="s">
        <v>2104</v>
      </c>
    </row>
    <row r="358" spans="3:34" ht="15" customHeight="1" x14ac:dyDescent="0.25">
      <c r="C358" s="28" t="s">
        <v>303</v>
      </c>
      <c r="D358" s="29" t="s">
        <v>31</v>
      </c>
      <c r="E358" s="29" t="s">
        <v>200</v>
      </c>
      <c r="F358" s="37" t="s">
        <v>2105</v>
      </c>
      <c r="G358" s="37" t="s">
        <v>2105</v>
      </c>
      <c r="H358" s="37" t="s">
        <v>2106</v>
      </c>
      <c r="I358" s="13" t="s">
        <v>2107</v>
      </c>
      <c r="J358" s="13" t="s">
        <v>2108</v>
      </c>
      <c r="K358" s="29" t="str">
        <f t="shared" si="5"/>
        <v>2 5229 2 2 1211931 06 07 81 0</v>
      </c>
      <c r="L358" s="30" t="s">
        <v>2109</v>
      </c>
      <c r="M358" s="30" t="s">
        <v>2110</v>
      </c>
      <c r="N358" s="30" t="s">
        <v>2111</v>
      </c>
      <c r="O358" s="30"/>
      <c r="P358" s="23" t="str">
        <f>MID(Tablo2[[#This Row],[SGK NO]],10,7)</f>
        <v>1211931</v>
      </c>
      <c r="Q358" s="29" t="s">
        <v>41</v>
      </c>
      <c r="R358" s="31">
        <v>45028.467348321807</v>
      </c>
      <c r="S358" s="31"/>
      <c r="T358" s="29">
        <v>3</v>
      </c>
      <c r="U358" s="31">
        <v>45697.816137731541</v>
      </c>
      <c r="V358" s="29" t="s">
        <v>335</v>
      </c>
      <c r="W358" s="29" t="str">
        <f>_xlfn.XLOOKUP(Tablo2[[#This Row],[MASKE UZMAN]],'[1]T.C. NO'!E:E,'[1]T.C. NO'!D:D)</f>
        <v>HÜSEYİN İLHAN</v>
      </c>
      <c r="X358" s="29" t="s">
        <v>336</v>
      </c>
      <c r="Y358" s="31">
        <v>45049.687820682768</v>
      </c>
      <c r="Z358" s="29" t="s">
        <v>174</v>
      </c>
      <c r="AA358" s="29" t="str">
        <f>_xlfn.XLOOKUP(Tablo2[[#This Row],[MASKE HEKİM]],'[1]T.C. NO'!E:E,'[1]T.C. NO'!D:D)</f>
        <v>VEDAT EMİNOĞLU</v>
      </c>
      <c r="AB358" s="32" t="s">
        <v>175</v>
      </c>
      <c r="AC358" s="32">
        <v>240</v>
      </c>
      <c r="AD358" s="32">
        <v>25</v>
      </c>
      <c r="AE358" s="33"/>
      <c r="AF358" s="46" t="s">
        <v>2112</v>
      </c>
      <c r="AG358" s="33" t="s">
        <v>494</v>
      </c>
      <c r="AH358" s="34">
        <v>0</v>
      </c>
    </row>
    <row r="359" spans="3:34" ht="15" customHeight="1" x14ac:dyDescent="0.25">
      <c r="C359" s="28" t="s">
        <v>303</v>
      </c>
      <c r="D359" s="29" t="s">
        <v>31</v>
      </c>
      <c r="E359" s="29" t="s">
        <v>507</v>
      </c>
      <c r="F359" s="29" t="s">
        <v>2113</v>
      </c>
      <c r="G359" s="29" t="s">
        <v>2114</v>
      </c>
      <c r="H359" s="29" t="s">
        <v>2115</v>
      </c>
      <c r="I359" s="13" t="s">
        <v>2116</v>
      </c>
      <c r="J359" s="13" t="s">
        <v>317</v>
      </c>
      <c r="K359" s="29" t="str">
        <f t="shared" si="5"/>
        <v>4 8001 1 1 1435649 06 05 20 0</v>
      </c>
      <c r="L359" s="30" t="s">
        <v>2117</v>
      </c>
      <c r="M359" s="30" t="s">
        <v>2118</v>
      </c>
      <c r="N359" s="30" t="s">
        <v>2119</v>
      </c>
      <c r="O359" s="30"/>
      <c r="P359" s="23" t="str">
        <f>MID(Tablo2[[#This Row],[SGK NO]],10,7)</f>
        <v>1435649</v>
      </c>
      <c r="Q359" s="29" t="s">
        <v>41</v>
      </c>
      <c r="R359" s="31">
        <v>45028.619338576216</v>
      </c>
      <c r="S359" s="31"/>
      <c r="T359" s="29">
        <v>1</v>
      </c>
      <c r="U359" s="31">
        <v>45841.492563391104</v>
      </c>
      <c r="V359" s="29" t="s">
        <v>96</v>
      </c>
      <c r="W359" s="29" t="str">
        <f>_xlfn.XLOOKUP(Tablo2[[#This Row],[MASKE UZMAN]],'[1]T.C. NO'!E:E,'[1]T.C. NO'!D:D)</f>
        <v>SEDA ERDOĞAN</v>
      </c>
      <c r="X359" s="29" t="s">
        <v>97</v>
      </c>
      <c r="Y359" s="31">
        <v>45737.562648680527</v>
      </c>
      <c r="Z359" s="29" t="s">
        <v>292</v>
      </c>
      <c r="AA359" s="29" t="str">
        <f>_xlfn.XLOOKUP(Tablo2[[#This Row],[MASKE HEKİM]],'[1]T.C. NO'!E:E,'[1]T.C. NO'!D:D)</f>
        <v>YEŞİM FENEMEN</v>
      </c>
      <c r="AB359" s="32" t="s">
        <v>362</v>
      </c>
      <c r="AC359" s="32">
        <v>20</v>
      </c>
      <c r="AD359" s="32">
        <v>10</v>
      </c>
      <c r="AE359" s="33"/>
      <c r="AF359" s="33" t="s">
        <v>2120</v>
      </c>
      <c r="AG359" s="45" t="s">
        <v>2121</v>
      </c>
      <c r="AH359" s="34" t="s">
        <v>801</v>
      </c>
    </row>
    <row r="360" spans="3:34" ht="15" customHeight="1" x14ac:dyDescent="0.25">
      <c r="C360" s="28" t="s">
        <v>303</v>
      </c>
      <c r="D360" s="29" t="s">
        <v>31</v>
      </c>
      <c r="E360" s="29" t="s">
        <v>904</v>
      </c>
      <c r="F360" s="29" t="s">
        <v>2122</v>
      </c>
      <c r="G360" s="29" t="s">
        <v>2123</v>
      </c>
      <c r="H360" s="29" t="s">
        <v>2124</v>
      </c>
      <c r="I360" s="13" t="s">
        <v>2125</v>
      </c>
      <c r="J360" s="13" t="s">
        <v>909</v>
      </c>
      <c r="K360" s="29" t="str">
        <f t="shared" si="5"/>
        <v>4 5622 1 1 1437088 06 25 04 0</v>
      </c>
      <c r="L360" s="30" t="s">
        <v>2126</v>
      </c>
      <c r="M360" s="30" t="s">
        <v>2127</v>
      </c>
      <c r="N360" s="30" t="s">
        <v>2128</v>
      </c>
      <c r="O360" s="30"/>
      <c r="P360" s="23" t="str">
        <f>MID(Tablo2[[#This Row],[SGK NO]],10,7)</f>
        <v>1437088</v>
      </c>
      <c r="Q360" s="29" t="s">
        <v>55</v>
      </c>
      <c r="R360" s="31">
        <v>45030.490738888737</v>
      </c>
      <c r="S360" s="31"/>
      <c r="T360" s="29">
        <v>5</v>
      </c>
      <c r="U360" s="31">
        <v>45842.3536274652</v>
      </c>
      <c r="V360" s="29" t="s">
        <v>557</v>
      </c>
      <c r="W360" s="29" t="str">
        <f>_xlfn.XLOOKUP(Tablo2[[#This Row],[MASKE UZMAN]],'[1]T.C. NO'!E:E,'[1]T.C. NO'!D:D)</f>
        <v>MEHMET ALİ ULUER</v>
      </c>
      <c r="X360" s="29" t="s">
        <v>558</v>
      </c>
      <c r="Y360" s="31">
        <v>45637.412768449169</v>
      </c>
      <c r="Z360" s="29" t="s">
        <v>106</v>
      </c>
      <c r="AA360" s="29" t="str">
        <f>_xlfn.XLOOKUP(Tablo2[[#This Row],[MASKE HEKİM]],'[1]T.C. NO'!E:E,'[1]T.C. NO'!D:D)</f>
        <v>AYSU KUTLU</v>
      </c>
      <c r="AB360" s="32" t="s">
        <v>107</v>
      </c>
      <c r="AC360" s="32">
        <v>50</v>
      </c>
      <c r="AD360" s="32">
        <v>30</v>
      </c>
      <c r="AE360" s="33"/>
      <c r="AF360" s="45" t="s">
        <v>2129</v>
      </c>
      <c r="AG360" s="45" t="s">
        <v>185</v>
      </c>
      <c r="AH360" s="34" t="s">
        <v>1520</v>
      </c>
    </row>
    <row r="361" spans="3:34" ht="15" customHeight="1" x14ac:dyDescent="0.25">
      <c r="C361" s="28" t="s">
        <v>30</v>
      </c>
      <c r="D361" s="29" t="s">
        <v>31</v>
      </c>
      <c r="E361" s="29" t="s">
        <v>525</v>
      </c>
      <c r="F361" s="29" t="s">
        <v>2072</v>
      </c>
      <c r="G361" s="29" t="s">
        <v>2130</v>
      </c>
      <c r="H361" s="29" t="s">
        <v>2131</v>
      </c>
      <c r="I361" s="13" t="s">
        <v>2132</v>
      </c>
      <c r="J361" s="13" t="s">
        <v>530</v>
      </c>
      <c r="K361" s="29" t="str">
        <f t="shared" si="5"/>
        <v>4 8121 2 2 1265360 06 07 63 0</v>
      </c>
      <c r="L361" s="30" t="s">
        <v>2076</v>
      </c>
      <c r="M361" s="30" t="s">
        <v>2077</v>
      </c>
      <c r="N361" s="30" t="s">
        <v>2078</v>
      </c>
      <c r="O361" s="30"/>
      <c r="P361" s="23" t="str">
        <f>MID(Tablo2[[#This Row],[SGK NO]],10,7)</f>
        <v>1265360</v>
      </c>
      <c r="Q361" s="29" t="s">
        <v>55</v>
      </c>
      <c r="R361" s="31">
        <v>44940.949259259258</v>
      </c>
      <c r="S361" s="31"/>
      <c r="T361" s="29" t="s">
        <v>571</v>
      </c>
      <c r="U361" s="31">
        <v>45848.676386446692</v>
      </c>
      <c r="V361" s="29" t="s">
        <v>360</v>
      </c>
      <c r="W361" s="29" t="str">
        <f>_xlfn.XLOOKUP(Tablo2[[#This Row],[MASKE UZMAN]],'[1]T.C. NO'!E:E,'[1]T.C. NO'!D:D)</f>
        <v>İBRAHİM BİÇER</v>
      </c>
      <c r="X361" s="29" t="s">
        <v>361</v>
      </c>
      <c r="Y361" s="31">
        <v>45695.593899097294</v>
      </c>
      <c r="Z361" s="29" t="s">
        <v>44</v>
      </c>
      <c r="AA361" s="29" t="str">
        <f>_xlfn.XLOOKUP(Tablo2[[#This Row],[MASKE HEKİM]],'[1]T.C. NO'!E:E,'[1]T.C. NO'!D:D)</f>
        <v>ERCÜMENT BURÇAKLI</v>
      </c>
      <c r="AB361" s="32" t="s">
        <v>45</v>
      </c>
      <c r="AC361" s="33" t="s">
        <v>571</v>
      </c>
      <c r="AD361" s="29" t="s">
        <v>571</v>
      </c>
      <c r="AE361" s="33"/>
      <c r="AF361" s="33" t="s">
        <v>2079</v>
      </c>
      <c r="AG361" s="33" t="s">
        <v>47</v>
      </c>
      <c r="AH361" s="34" t="s">
        <v>535</v>
      </c>
    </row>
    <row r="362" spans="3:34" ht="15" customHeight="1" x14ac:dyDescent="0.25">
      <c r="C362" s="28" t="s">
        <v>30</v>
      </c>
      <c r="D362" s="29" t="s">
        <v>31</v>
      </c>
      <c r="E362" s="29" t="s">
        <v>525</v>
      </c>
      <c r="F362" s="29" t="s">
        <v>2133</v>
      </c>
      <c r="G362" s="29" t="s">
        <v>2134</v>
      </c>
      <c r="H362" s="29" t="s">
        <v>2135</v>
      </c>
      <c r="I362" s="13" t="s">
        <v>2136</v>
      </c>
      <c r="J362" s="13" t="s">
        <v>530</v>
      </c>
      <c r="K362" s="29" t="str">
        <f t="shared" si="5"/>
        <v>2 8610 1 1 1266034 06 21 58 2</v>
      </c>
      <c r="L362" s="30" t="s">
        <v>2137</v>
      </c>
      <c r="M362" s="30"/>
      <c r="N362" s="30"/>
      <c r="O362" s="30"/>
      <c r="P362" s="23" t="str">
        <f>MID(Tablo2[[#This Row],[SGK NO]],10,7)</f>
        <v>1266034</v>
      </c>
      <c r="Q362" s="29" t="s">
        <v>55</v>
      </c>
      <c r="R362" s="31">
        <v>45712</v>
      </c>
      <c r="S362" s="31"/>
      <c r="T362" s="29">
        <v>61</v>
      </c>
      <c r="U362" s="31">
        <v>45873.604029537179</v>
      </c>
      <c r="V362" s="29" t="s">
        <v>284</v>
      </c>
      <c r="W362" s="29" t="str">
        <f>_xlfn.XLOOKUP(Tablo2[[#This Row],[MASKE UZMAN]],'[1]T.C. NO'!E:E,'[1]T.C. NO'!D:D)</f>
        <v xml:space="preserve">YUNUS ANIL </v>
      </c>
      <c r="X362" s="29" t="s">
        <v>285</v>
      </c>
      <c r="Y362" s="31">
        <v>45841.750944108702</v>
      </c>
      <c r="Z362" s="29" t="s">
        <v>106</v>
      </c>
      <c r="AA362" s="29" t="str">
        <f>_xlfn.XLOOKUP(Tablo2[[#This Row],[MASKE HEKİM]],'[1]T.C. NO'!E:E,'[1]T.C. NO'!D:D)</f>
        <v>AYSU KUTLU</v>
      </c>
      <c r="AB362" s="32" t="s">
        <v>107</v>
      </c>
      <c r="AC362" s="32">
        <v>620</v>
      </c>
      <c r="AD362" s="32">
        <v>320</v>
      </c>
      <c r="AE362" s="33"/>
      <c r="AF362" s="56" t="s">
        <v>2138</v>
      </c>
      <c r="AG362" s="45" t="s">
        <v>2139</v>
      </c>
      <c r="AH362" s="34"/>
    </row>
    <row r="363" spans="3:34" ht="15" customHeight="1" x14ac:dyDescent="0.25">
      <c r="C363" s="28" t="s">
        <v>303</v>
      </c>
      <c r="D363" s="28" t="s">
        <v>31</v>
      </c>
      <c r="E363" s="29" t="s">
        <v>507</v>
      </c>
      <c r="F363" s="29" t="s">
        <v>2140</v>
      </c>
      <c r="G363" s="29" t="s">
        <v>2141</v>
      </c>
      <c r="H363" s="29" t="s">
        <v>2142</v>
      </c>
      <c r="I363" s="13" t="s">
        <v>2143</v>
      </c>
      <c r="J363" s="13" t="s">
        <v>317</v>
      </c>
      <c r="K363" s="29" t="str">
        <f t="shared" si="5"/>
        <v>2 8610 1 1 1266034 06 21 58 3</v>
      </c>
      <c r="L363" s="30" t="s">
        <v>2144</v>
      </c>
      <c r="M363" s="30"/>
      <c r="N363" s="30"/>
      <c r="O363" s="30"/>
      <c r="P363" s="23" t="str">
        <f>MID(Tablo2[[#This Row],[SGK NO]],10,7)</f>
        <v>1266034</v>
      </c>
      <c r="Q363" s="28" t="s">
        <v>41</v>
      </c>
      <c r="R363" s="31">
        <v>45758</v>
      </c>
      <c r="S363" s="31"/>
      <c r="T363" s="29">
        <v>61</v>
      </c>
      <c r="U363" s="31">
        <v>45873.604029537179</v>
      </c>
      <c r="V363" s="35" t="s">
        <v>557</v>
      </c>
      <c r="W363" s="29" t="str">
        <f>_xlfn.XLOOKUP(Tablo2[[#This Row],[MASKE UZMAN]],'[1]T.C. NO'!E:E,'[1]T.C. NO'!D:D)</f>
        <v xml:space="preserve">YUNUS ANIL </v>
      </c>
      <c r="X363" s="29" t="s">
        <v>285</v>
      </c>
      <c r="Y363" s="31">
        <v>45841.750944108702</v>
      </c>
      <c r="Z363" s="29" t="s">
        <v>106</v>
      </c>
      <c r="AA363" s="29" t="str">
        <f>_xlfn.XLOOKUP(Tablo2[[#This Row],[MASKE HEKİM]],'[1]T.C. NO'!E:E,'[1]T.C. NO'!D:D)</f>
        <v>AYSU KUTLU</v>
      </c>
      <c r="AB363" s="32" t="s">
        <v>107</v>
      </c>
      <c r="AC363" s="32">
        <v>620</v>
      </c>
      <c r="AD363" s="32">
        <v>320</v>
      </c>
      <c r="AE363" s="33"/>
      <c r="AF363" s="45"/>
      <c r="AG363" s="45" t="s">
        <v>2139</v>
      </c>
      <c r="AH363" s="34" t="s">
        <v>2145</v>
      </c>
    </row>
    <row r="364" spans="3:34" ht="15" customHeight="1" x14ac:dyDescent="0.25">
      <c r="C364" s="28" t="s">
        <v>303</v>
      </c>
      <c r="D364" s="29" t="s">
        <v>31</v>
      </c>
      <c r="E364" s="29" t="s">
        <v>507</v>
      </c>
      <c r="F364" s="29" t="s">
        <v>2146</v>
      </c>
      <c r="G364" s="29" t="s">
        <v>2147</v>
      </c>
      <c r="H364" s="29" t="s">
        <v>2148</v>
      </c>
      <c r="I364" s="13" t="s">
        <v>2149</v>
      </c>
      <c r="J364" s="13" t="s">
        <v>317</v>
      </c>
      <c r="K364" s="29" t="str">
        <f t="shared" si="5"/>
        <v>4 8001 1 1 1276399 06 25 44 0</v>
      </c>
      <c r="L364" s="30" t="s">
        <v>2150</v>
      </c>
      <c r="M364" s="30" t="s">
        <v>2151</v>
      </c>
      <c r="N364" s="30" t="s">
        <v>2152</v>
      </c>
      <c r="O364" s="30"/>
      <c r="P364" s="23" t="str">
        <f>MID(Tablo2[[#This Row],[SGK NO]],10,7)</f>
        <v>1276399</v>
      </c>
      <c r="Q364" s="29" t="s">
        <v>41</v>
      </c>
      <c r="R364" s="31">
        <v>45084.48642812483</v>
      </c>
      <c r="S364" s="31"/>
      <c r="T364" s="29">
        <v>11</v>
      </c>
      <c r="U364" s="31">
        <v>45841.491887453478</v>
      </c>
      <c r="V364" s="29" t="s">
        <v>96</v>
      </c>
      <c r="W364" s="29" t="str">
        <f>_xlfn.XLOOKUP(Tablo2[[#This Row],[MASKE UZMAN]],'[1]T.C. NO'!E:E,'[1]T.C. NO'!D:D)</f>
        <v>SEDA ERDOĞAN</v>
      </c>
      <c r="X364" s="29" t="s">
        <v>97</v>
      </c>
      <c r="Y364" s="31">
        <v>45875.489113449119</v>
      </c>
      <c r="Z364" s="29" t="s">
        <v>798</v>
      </c>
      <c r="AA364" s="29" t="str">
        <f>_xlfn.XLOOKUP(Tablo2[[#This Row],[MASKE HEKİM]],'[1]T.C. NO'!E:E,'[1]T.C. NO'!D:D)</f>
        <v>EMİNE KELEŞ</v>
      </c>
      <c r="AB364" s="32" t="s">
        <v>799</v>
      </c>
      <c r="AC364" s="32">
        <v>220</v>
      </c>
      <c r="AD364" s="32">
        <v>110</v>
      </c>
      <c r="AE364" s="33"/>
      <c r="AF364" s="33" t="s">
        <v>2153</v>
      </c>
      <c r="AG364" s="33" t="s">
        <v>185</v>
      </c>
      <c r="AH364" s="34" t="s">
        <v>801</v>
      </c>
    </row>
    <row r="365" spans="3:34" ht="15" customHeight="1" x14ac:dyDescent="0.25">
      <c r="C365" s="28" t="s">
        <v>303</v>
      </c>
      <c r="D365" s="29" t="s">
        <v>31</v>
      </c>
      <c r="E365" s="29" t="s">
        <v>507</v>
      </c>
      <c r="F365" s="29" t="s">
        <v>2146</v>
      </c>
      <c r="G365" s="29" t="s">
        <v>2154</v>
      </c>
      <c r="H365" s="29" t="s">
        <v>2155</v>
      </c>
      <c r="I365" s="13" t="s">
        <v>2156</v>
      </c>
      <c r="J365" s="13" t="s">
        <v>317</v>
      </c>
      <c r="K365" s="29" t="str">
        <f t="shared" si="5"/>
        <v>4 8001 1 1 1276399 06 25 44 0</v>
      </c>
      <c r="L365" s="30" t="s">
        <v>2150</v>
      </c>
      <c r="M365" s="30" t="s">
        <v>2157</v>
      </c>
      <c r="N365" s="30" t="s">
        <v>2158</v>
      </c>
      <c r="O365" s="30"/>
      <c r="P365" s="23" t="str">
        <f>MID(Tablo2[[#This Row],[SGK NO]],10,7)</f>
        <v>1276399</v>
      </c>
      <c r="Q365" s="29" t="s">
        <v>41</v>
      </c>
      <c r="R365" s="31">
        <v>45084.48642812483</v>
      </c>
      <c r="S365" s="42"/>
      <c r="T365" s="33" t="s">
        <v>571</v>
      </c>
      <c r="U365" s="31">
        <v>45841.491887453478</v>
      </c>
      <c r="V365" s="29" t="s">
        <v>96</v>
      </c>
      <c r="W365" s="29" t="str">
        <f>_xlfn.XLOOKUP(Tablo2[[#This Row],[MASKE UZMAN]],'[1]T.C. NO'!E:E,'[1]T.C. NO'!D:D)</f>
        <v>SEDA ERDOĞAN</v>
      </c>
      <c r="X365" s="29" t="s">
        <v>97</v>
      </c>
      <c r="Y365" s="31">
        <v>45875.489113449119</v>
      </c>
      <c r="Z365" s="29" t="s">
        <v>798</v>
      </c>
      <c r="AA365" s="29" t="str">
        <f>_xlfn.XLOOKUP(Tablo2[[#This Row],[MASKE HEKİM]],'[1]T.C. NO'!E:E,'[1]T.C. NO'!D:D)</f>
        <v>EMİNE KELEŞ</v>
      </c>
      <c r="AB365" s="32" t="s">
        <v>799</v>
      </c>
      <c r="AC365" s="33" t="s">
        <v>571</v>
      </c>
      <c r="AD365" s="29" t="s">
        <v>571</v>
      </c>
      <c r="AE365" s="33"/>
      <c r="AF365" s="33" t="s">
        <v>2159</v>
      </c>
      <c r="AG365" s="33" t="s">
        <v>185</v>
      </c>
      <c r="AH365" s="34" t="s">
        <v>801</v>
      </c>
    </row>
    <row r="366" spans="3:34" ht="15" customHeight="1" x14ac:dyDescent="0.25">
      <c r="C366" s="28" t="s">
        <v>303</v>
      </c>
      <c r="D366" s="29" t="s">
        <v>31</v>
      </c>
      <c r="E366" s="29" t="s">
        <v>904</v>
      </c>
      <c r="F366" s="29" t="s">
        <v>2160</v>
      </c>
      <c r="G366" s="29" t="s">
        <v>2161</v>
      </c>
      <c r="H366" s="29" t="s">
        <v>2162</v>
      </c>
      <c r="I366" s="13" t="s">
        <v>2163</v>
      </c>
      <c r="J366" s="13" t="s">
        <v>909</v>
      </c>
      <c r="K366" s="29" t="str">
        <f t="shared" si="5"/>
        <v>4 5622 1 1 1298882 06 21 23 0</v>
      </c>
      <c r="L366" s="30" t="s">
        <v>2164</v>
      </c>
      <c r="M366" s="30" t="s">
        <v>2165</v>
      </c>
      <c r="N366" s="30" t="s">
        <v>2166</v>
      </c>
      <c r="O366" s="30"/>
      <c r="P366" s="23" t="str">
        <f>MID(Tablo2[[#This Row],[SGK NO]],10,7)</f>
        <v>1298882</v>
      </c>
      <c r="Q366" s="29" t="s">
        <v>55</v>
      </c>
      <c r="R366" s="31">
        <v>45041.613204247784</v>
      </c>
      <c r="S366" s="31"/>
      <c r="T366" s="29">
        <v>12</v>
      </c>
      <c r="U366" s="31">
        <v>45842.356726516038</v>
      </c>
      <c r="V366" s="35" t="s">
        <v>360</v>
      </c>
      <c r="W366" s="29" t="str">
        <f>_xlfn.XLOOKUP(Tablo2[[#This Row],[MASKE UZMAN]],'[1]T.C. NO'!E:E,'[1]T.C. NO'!D:D)</f>
        <v>İBRAHİM BİÇER</v>
      </c>
      <c r="X366" s="29" t="s">
        <v>361</v>
      </c>
      <c r="Y366" s="31">
        <v>45842.597539189737</v>
      </c>
      <c r="Z366" s="29" t="s">
        <v>292</v>
      </c>
      <c r="AA366" s="29" t="str">
        <f>_xlfn.XLOOKUP(Tablo2[[#This Row],[MASKE HEKİM]],'[1]T.C. NO'!E:E,'[1]T.C. NO'!D:D)</f>
        <v>YEŞİM FENEMEN</v>
      </c>
      <c r="AB366" s="32" t="s">
        <v>362</v>
      </c>
      <c r="AC366" s="32">
        <v>120</v>
      </c>
      <c r="AD366" s="32">
        <v>60</v>
      </c>
      <c r="AE366" s="33"/>
      <c r="AF366" s="33" t="s">
        <v>2167</v>
      </c>
      <c r="AG366" s="33" t="s">
        <v>61</v>
      </c>
      <c r="AH366" s="34" t="s">
        <v>959</v>
      </c>
    </row>
    <row r="367" spans="3:34" ht="15" customHeight="1" x14ac:dyDescent="0.25">
      <c r="C367" s="28" t="s">
        <v>303</v>
      </c>
      <c r="D367" s="29" t="s">
        <v>31</v>
      </c>
      <c r="E367" s="29" t="s">
        <v>507</v>
      </c>
      <c r="F367" s="29" t="s">
        <v>2168</v>
      </c>
      <c r="G367" s="29" t="s">
        <v>2169</v>
      </c>
      <c r="H367" s="29" t="s">
        <v>2170</v>
      </c>
      <c r="I367" s="13" t="s">
        <v>2171</v>
      </c>
      <c r="J367" s="13" t="s">
        <v>317</v>
      </c>
      <c r="K367" s="29" t="str">
        <f t="shared" si="5"/>
        <v>4 8001 2 2 1150850 06 07 13 0</v>
      </c>
      <c r="L367" s="30" t="s">
        <v>2172</v>
      </c>
      <c r="M367" s="30" t="s">
        <v>124</v>
      </c>
      <c r="N367" s="30" t="s">
        <v>125</v>
      </c>
      <c r="O367" s="30"/>
      <c r="P367" s="23" t="str">
        <f>MID(Tablo2[[#This Row],[SGK NO]],10,7)</f>
        <v>1150850</v>
      </c>
      <c r="Q367" s="29" t="s">
        <v>41</v>
      </c>
      <c r="R367" s="31">
        <v>45041.688855428249</v>
      </c>
      <c r="S367" s="31"/>
      <c r="T367" s="29">
        <v>7</v>
      </c>
      <c r="U367" s="31">
        <v>45841.7231227546</v>
      </c>
      <c r="V367" s="31" t="s">
        <v>557</v>
      </c>
      <c r="W367" s="29" t="str">
        <f>_xlfn.XLOOKUP(Tablo2[[#This Row],[MASKE UZMAN]],'[1]T.C. NO'!E:E,'[1]T.C. NO'!D:D)</f>
        <v>MEHMET ALİ ULUER</v>
      </c>
      <c r="X367" s="29" t="s">
        <v>558</v>
      </c>
      <c r="Y367" s="31">
        <v>45041.688855972141</v>
      </c>
      <c r="Z367" s="29" t="s">
        <v>174</v>
      </c>
      <c r="AA367" s="29" t="str">
        <f>_xlfn.XLOOKUP(Tablo2[[#This Row],[MASKE HEKİM]],'[1]T.C. NO'!E:E,'[1]T.C. NO'!D:D)</f>
        <v>VEDAT EMİNOĞLU</v>
      </c>
      <c r="AB367" s="32" t="s">
        <v>175</v>
      </c>
      <c r="AC367" s="32">
        <v>140</v>
      </c>
      <c r="AD367" s="32">
        <v>70</v>
      </c>
      <c r="AE367" s="33"/>
      <c r="AF367" s="33" t="s">
        <v>128</v>
      </c>
      <c r="AG367" s="33" t="s">
        <v>47</v>
      </c>
      <c r="AH367" s="34" t="s">
        <v>519</v>
      </c>
    </row>
    <row r="368" spans="3:34" ht="15" customHeight="1" x14ac:dyDescent="0.25">
      <c r="C368" s="28" t="s">
        <v>303</v>
      </c>
      <c r="D368" s="29" t="s">
        <v>31</v>
      </c>
      <c r="E368" s="29" t="s">
        <v>507</v>
      </c>
      <c r="F368" s="29" t="s">
        <v>2173</v>
      </c>
      <c r="G368" s="29" t="s">
        <v>2174</v>
      </c>
      <c r="H368" s="29" t="s">
        <v>2175</v>
      </c>
      <c r="I368" s="13" t="s">
        <v>2176</v>
      </c>
      <c r="J368" s="13" t="s">
        <v>317</v>
      </c>
      <c r="K368" s="29" t="str">
        <f t="shared" si="5"/>
        <v>4 8001 1 1 1276407 06 28 52 0</v>
      </c>
      <c r="L368" s="30" t="s">
        <v>2177</v>
      </c>
      <c r="M368" s="30">
        <v>39952227</v>
      </c>
      <c r="N368" s="30" t="s">
        <v>2178</v>
      </c>
      <c r="O368" s="30"/>
      <c r="P368" s="23" t="str">
        <f>MID(Tablo2[[#This Row],[SGK NO]],10,7)</f>
        <v>1276407</v>
      </c>
      <c r="Q368" s="29" t="s">
        <v>41</v>
      </c>
      <c r="R368" s="31">
        <v>45084.485938333441</v>
      </c>
      <c r="S368" s="31"/>
      <c r="T368" s="29" t="s">
        <v>571</v>
      </c>
      <c r="U368" s="31">
        <v>45841.491289988626</v>
      </c>
      <c r="V368" s="29" t="s">
        <v>96</v>
      </c>
      <c r="W368" s="29" t="str">
        <f>_xlfn.XLOOKUP(Tablo2[[#This Row],[MASKE UZMAN]],'[1]T.C. NO'!E:E,'[1]T.C. NO'!D:D)</f>
        <v>SEDA ERDOĞAN</v>
      </c>
      <c r="X368" s="29" t="s">
        <v>97</v>
      </c>
      <c r="Y368" s="31">
        <v>45856.58239565976</v>
      </c>
      <c r="Z368" s="29" t="s">
        <v>798</v>
      </c>
      <c r="AA368" s="29" t="str">
        <f>_xlfn.XLOOKUP(Tablo2[[#This Row],[MASKE HEKİM]],'[1]T.C. NO'!E:E,'[1]T.C. NO'!D:D)</f>
        <v>EMİNE KELEŞ</v>
      </c>
      <c r="AB368" s="32" t="s">
        <v>799</v>
      </c>
      <c r="AC368" s="33" t="s">
        <v>571</v>
      </c>
      <c r="AD368" s="29" t="s">
        <v>571</v>
      </c>
      <c r="AE368" s="33"/>
      <c r="AF368" s="33" t="s">
        <v>2179</v>
      </c>
      <c r="AG368" s="33" t="s">
        <v>810</v>
      </c>
      <c r="AH368" s="34" t="s">
        <v>801</v>
      </c>
    </row>
    <row r="369" spans="3:34" ht="15" customHeight="1" x14ac:dyDescent="0.25">
      <c r="C369" s="28" t="s">
        <v>30</v>
      </c>
      <c r="D369" s="29" t="s">
        <v>31</v>
      </c>
      <c r="E369" s="29" t="s">
        <v>200</v>
      </c>
      <c r="F369" s="29" t="s">
        <v>2180</v>
      </c>
      <c r="G369" s="29" t="s">
        <v>2181</v>
      </c>
      <c r="H369" s="29" t="s">
        <v>2182</v>
      </c>
      <c r="I369" s="13" t="s">
        <v>2183</v>
      </c>
      <c r="J369" s="13" t="s">
        <v>2184</v>
      </c>
      <c r="K369" s="29" t="str">
        <f t="shared" si="5"/>
        <v>2 5210 2 2 1362446 06 24 52 0</v>
      </c>
      <c r="L369" s="30" t="s">
        <v>2185</v>
      </c>
      <c r="M369" s="30" t="s">
        <v>2186</v>
      </c>
      <c r="N369" s="30" t="s">
        <v>2187</v>
      </c>
      <c r="O369" s="30"/>
      <c r="P369" s="23" t="str">
        <f>MID(Tablo2[[#This Row],[SGK NO]],10,7)</f>
        <v>1362446</v>
      </c>
      <c r="Q369" s="29" t="s">
        <v>41</v>
      </c>
      <c r="R369" s="31">
        <v>45042</v>
      </c>
      <c r="S369" s="31"/>
      <c r="T369" s="29">
        <v>5</v>
      </c>
      <c r="U369" s="31">
        <v>45685.711431574076</v>
      </c>
      <c r="V369" s="29" t="s">
        <v>319</v>
      </c>
      <c r="W369" s="29" t="str">
        <f>_xlfn.XLOOKUP(Tablo2[[#This Row],[MASKE UZMAN]],'[1]T.C. NO'!E:E,'[1]T.C. NO'!D:D)</f>
        <v>HALİL DEMİRATA</v>
      </c>
      <c r="X369" s="29" t="s">
        <v>320</v>
      </c>
      <c r="Y369" s="31">
        <v>45296.653732824139</v>
      </c>
      <c r="Z369" s="29" t="s">
        <v>106</v>
      </c>
      <c r="AA369" s="29" t="str">
        <f>_xlfn.XLOOKUP(Tablo2[[#This Row],[MASKE HEKİM]],'[1]T.C. NO'!E:E,'[1]T.C. NO'!D:D)</f>
        <v>AYSU KUTLU</v>
      </c>
      <c r="AB369" s="32" t="s">
        <v>107</v>
      </c>
      <c r="AC369" s="32">
        <v>100</v>
      </c>
      <c r="AD369" s="32">
        <v>50</v>
      </c>
      <c r="AE369" s="33"/>
      <c r="AF369" s="45" t="s">
        <v>2188</v>
      </c>
      <c r="AG369" s="45" t="s">
        <v>958</v>
      </c>
      <c r="AH369" s="34">
        <v>0</v>
      </c>
    </row>
    <row r="370" spans="3:34" ht="15" customHeight="1" x14ac:dyDescent="0.25">
      <c r="C370" s="28" t="s">
        <v>303</v>
      </c>
      <c r="D370" s="29" t="s">
        <v>31</v>
      </c>
      <c r="E370" s="29" t="s">
        <v>507</v>
      </c>
      <c r="F370" s="29" t="s">
        <v>2173</v>
      </c>
      <c r="G370" s="29" t="s">
        <v>2189</v>
      </c>
      <c r="H370" s="29" t="s">
        <v>2190</v>
      </c>
      <c r="I370" s="13" t="s">
        <v>2191</v>
      </c>
      <c r="J370" s="13" t="s">
        <v>317</v>
      </c>
      <c r="K370" s="29" t="str">
        <f t="shared" si="5"/>
        <v>4 8001 1 1 1276407 06 28 52 0</v>
      </c>
      <c r="L370" s="30" t="s">
        <v>2177</v>
      </c>
      <c r="M370" s="30" t="s">
        <v>2192</v>
      </c>
      <c r="N370" s="30" t="s">
        <v>2193</v>
      </c>
      <c r="O370" s="30"/>
      <c r="P370" s="23" t="str">
        <f>MID(Tablo2[[#This Row],[SGK NO]],10,7)</f>
        <v>1276407</v>
      </c>
      <c r="Q370" s="29" t="s">
        <v>41</v>
      </c>
      <c r="R370" s="31">
        <v>45084.485938333441</v>
      </c>
      <c r="S370" s="42"/>
      <c r="T370" s="33" t="s">
        <v>571</v>
      </c>
      <c r="U370" s="31">
        <v>45841.491289988626</v>
      </c>
      <c r="V370" s="29" t="s">
        <v>96</v>
      </c>
      <c r="W370" s="29" t="str">
        <f>_xlfn.XLOOKUP(Tablo2[[#This Row],[MASKE UZMAN]],'[1]T.C. NO'!E:E,'[1]T.C. NO'!D:D)</f>
        <v>SEDA ERDOĞAN</v>
      </c>
      <c r="X370" s="29" t="s">
        <v>97</v>
      </c>
      <c r="Y370" s="31">
        <v>45856.58239565976</v>
      </c>
      <c r="Z370" s="29" t="s">
        <v>798</v>
      </c>
      <c r="AA370" s="29" t="str">
        <f>_xlfn.XLOOKUP(Tablo2[[#This Row],[MASKE HEKİM]],'[1]T.C. NO'!E:E,'[1]T.C. NO'!D:D)</f>
        <v>EMİNE KELEŞ</v>
      </c>
      <c r="AB370" s="32" t="s">
        <v>799</v>
      </c>
      <c r="AC370" s="33" t="s">
        <v>571</v>
      </c>
      <c r="AD370" s="29" t="s">
        <v>571</v>
      </c>
      <c r="AE370" s="33"/>
      <c r="AF370" s="33" t="s">
        <v>2194</v>
      </c>
      <c r="AG370" s="33" t="s">
        <v>810</v>
      </c>
      <c r="AH370" s="34" t="s">
        <v>801</v>
      </c>
    </row>
    <row r="371" spans="3:34" ht="15" customHeight="1" x14ac:dyDescent="0.25">
      <c r="C371" s="28" t="s">
        <v>303</v>
      </c>
      <c r="D371" s="29" t="s">
        <v>31</v>
      </c>
      <c r="E371" s="29" t="s">
        <v>507</v>
      </c>
      <c r="F371" s="29" t="s">
        <v>2173</v>
      </c>
      <c r="G371" s="29" t="s">
        <v>2195</v>
      </c>
      <c r="H371" s="29" t="s">
        <v>2196</v>
      </c>
      <c r="I371" s="13" t="s">
        <v>2197</v>
      </c>
      <c r="J371" s="13" t="s">
        <v>317</v>
      </c>
      <c r="K371" s="29" t="str">
        <f t="shared" si="5"/>
        <v>4 8001 1 1 1276407 06 28 52 0</v>
      </c>
      <c r="L371" s="30" t="s">
        <v>2177</v>
      </c>
      <c r="M371" s="30" t="s">
        <v>2198</v>
      </c>
      <c r="N371" s="30" t="s">
        <v>2199</v>
      </c>
      <c r="O371" s="30"/>
      <c r="P371" s="23" t="str">
        <f>MID(Tablo2[[#This Row],[SGK NO]],10,7)</f>
        <v>1276407</v>
      </c>
      <c r="Q371" s="29" t="s">
        <v>41</v>
      </c>
      <c r="R371" s="31">
        <v>45084.485938333441</v>
      </c>
      <c r="S371" s="42"/>
      <c r="T371" s="33" t="s">
        <v>571</v>
      </c>
      <c r="U371" s="31">
        <v>45841.491289988626</v>
      </c>
      <c r="V371" s="29" t="s">
        <v>96</v>
      </c>
      <c r="W371" s="29" t="str">
        <f>_xlfn.XLOOKUP(Tablo2[[#This Row],[MASKE UZMAN]],'[1]T.C. NO'!E:E,'[1]T.C. NO'!D:D)</f>
        <v>SEDA ERDOĞAN</v>
      </c>
      <c r="X371" s="29" t="s">
        <v>97</v>
      </c>
      <c r="Y371" s="31">
        <v>45856.58239565976</v>
      </c>
      <c r="Z371" s="29" t="s">
        <v>798</v>
      </c>
      <c r="AA371" s="29" t="str">
        <f>_xlfn.XLOOKUP(Tablo2[[#This Row],[MASKE HEKİM]],'[1]T.C. NO'!E:E,'[1]T.C. NO'!D:D)</f>
        <v>EMİNE KELEŞ</v>
      </c>
      <c r="AB371" s="32" t="s">
        <v>799</v>
      </c>
      <c r="AC371" s="33" t="s">
        <v>571</v>
      </c>
      <c r="AD371" s="29" t="s">
        <v>571</v>
      </c>
      <c r="AE371" s="33"/>
      <c r="AF371" s="33" t="s">
        <v>2200</v>
      </c>
      <c r="AG371" s="33" t="s">
        <v>810</v>
      </c>
      <c r="AH371" s="34" t="s">
        <v>801</v>
      </c>
    </row>
    <row r="372" spans="3:34" ht="15" customHeight="1" x14ac:dyDescent="0.25">
      <c r="C372" s="28" t="s">
        <v>303</v>
      </c>
      <c r="D372" s="29" t="s">
        <v>31</v>
      </c>
      <c r="E372" s="29" t="s">
        <v>507</v>
      </c>
      <c r="F372" s="29" t="s">
        <v>2173</v>
      </c>
      <c r="G372" s="29" t="s">
        <v>2201</v>
      </c>
      <c r="H372" s="29" t="s">
        <v>2202</v>
      </c>
      <c r="I372" s="13" t="s">
        <v>2203</v>
      </c>
      <c r="J372" s="13" t="s">
        <v>317</v>
      </c>
      <c r="K372" s="29" t="str">
        <f t="shared" si="5"/>
        <v>4 8001 1 1 1276407 06 28 52 0</v>
      </c>
      <c r="L372" s="30" t="s">
        <v>2177</v>
      </c>
      <c r="M372" s="30" t="s">
        <v>2204</v>
      </c>
      <c r="N372" s="30" t="s">
        <v>2205</v>
      </c>
      <c r="O372" s="30"/>
      <c r="P372" s="23" t="str">
        <f>MID(Tablo2[[#This Row],[SGK NO]],10,7)</f>
        <v>1276407</v>
      </c>
      <c r="Q372" s="29" t="s">
        <v>41</v>
      </c>
      <c r="R372" s="31">
        <v>45084.485938333441</v>
      </c>
      <c r="S372" s="31"/>
      <c r="T372" s="29">
        <v>6</v>
      </c>
      <c r="U372" s="31">
        <v>45841.491289988626</v>
      </c>
      <c r="V372" s="29" t="s">
        <v>96</v>
      </c>
      <c r="W372" s="29" t="str">
        <f>_xlfn.XLOOKUP(Tablo2[[#This Row],[MASKE UZMAN]],'[1]T.C. NO'!E:E,'[1]T.C. NO'!D:D)</f>
        <v>SEDA ERDOĞAN</v>
      </c>
      <c r="X372" s="29" t="s">
        <v>97</v>
      </c>
      <c r="Y372" s="31">
        <v>45856.58239565976</v>
      </c>
      <c r="Z372" s="29" t="s">
        <v>798</v>
      </c>
      <c r="AA372" s="29" t="str">
        <f>_xlfn.XLOOKUP(Tablo2[[#This Row],[MASKE HEKİM]],'[1]T.C. NO'!E:E,'[1]T.C. NO'!D:D)</f>
        <v>EMİNE KELEŞ</v>
      </c>
      <c r="AB372" s="32" t="s">
        <v>799</v>
      </c>
      <c r="AC372" s="32">
        <v>120</v>
      </c>
      <c r="AD372" s="32">
        <v>60</v>
      </c>
      <c r="AE372" s="33"/>
      <c r="AF372" s="33" t="s">
        <v>2206</v>
      </c>
      <c r="AG372" s="33" t="s">
        <v>996</v>
      </c>
      <c r="AH372" s="34" t="s">
        <v>801</v>
      </c>
    </row>
    <row r="373" spans="3:34" ht="15" customHeight="1" x14ac:dyDescent="0.25">
      <c r="C373" s="28" t="s">
        <v>303</v>
      </c>
      <c r="D373" s="29" t="s">
        <v>31</v>
      </c>
      <c r="E373" s="29" t="s">
        <v>507</v>
      </c>
      <c r="F373" s="29" t="s">
        <v>2173</v>
      </c>
      <c r="G373" s="44" t="s">
        <v>2207</v>
      </c>
      <c r="H373" s="29" t="s">
        <v>2208</v>
      </c>
      <c r="I373" s="13" t="s">
        <v>2209</v>
      </c>
      <c r="J373" s="13" t="s">
        <v>317</v>
      </c>
      <c r="K373" s="29" t="str">
        <f t="shared" si="5"/>
        <v>4 8001 1 1 1276407 06 28 52 0</v>
      </c>
      <c r="L373" s="30" t="s">
        <v>2177</v>
      </c>
      <c r="M373" s="30" t="s">
        <v>2210</v>
      </c>
      <c r="N373" s="30">
        <v>3264654404174220</v>
      </c>
      <c r="O373" s="30"/>
      <c r="P373" s="23" t="str">
        <f>MID(Tablo2[[#This Row],[SGK NO]],10,7)</f>
        <v>1276407</v>
      </c>
      <c r="Q373" s="29" t="s">
        <v>41</v>
      </c>
      <c r="R373" s="31">
        <v>45084.485938333441</v>
      </c>
      <c r="S373" s="31"/>
      <c r="T373" s="29" t="s">
        <v>571</v>
      </c>
      <c r="U373" s="31">
        <v>45841.491289988626</v>
      </c>
      <c r="V373" s="29" t="s">
        <v>96</v>
      </c>
      <c r="W373" s="29" t="str">
        <f>_xlfn.XLOOKUP(Tablo2[[#This Row],[MASKE UZMAN]],'[1]T.C. NO'!E:E,'[1]T.C. NO'!D:D)</f>
        <v>SEDA ERDOĞAN</v>
      </c>
      <c r="X373" s="29" t="s">
        <v>97</v>
      </c>
      <c r="Y373" s="31">
        <v>45856.58239565976</v>
      </c>
      <c r="Z373" s="29" t="s">
        <v>798</v>
      </c>
      <c r="AA373" s="29" t="str">
        <f>_xlfn.XLOOKUP(Tablo2[[#This Row],[MASKE HEKİM]],'[1]T.C. NO'!E:E,'[1]T.C. NO'!D:D)</f>
        <v>EMİNE KELEŞ</v>
      </c>
      <c r="AB373" s="32" t="s">
        <v>799</v>
      </c>
      <c r="AC373" s="33" t="s">
        <v>571</v>
      </c>
      <c r="AD373" s="29" t="s">
        <v>571</v>
      </c>
      <c r="AE373" s="33"/>
      <c r="AF373" s="33" t="s">
        <v>2211</v>
      </c>
      <c r="AG373" s="33" t="s">
        <v>810</v>
      </c>
      <c r="AH373" s="34" t="s">
        <v>801</v>
      </c>
    </row>
    <row r="374" spans="3:34" ht="15" customHeight="1" x14ac:dyDescent="0.25">
      <c r="C374" s="28" t="s">
        <v>30</v>
      </c>
      <c r="D374" s="29" t="s">
        <v>31</v>
      </c>
      <c r="E374" s="29" t="s">
        <v>200</v>
      </c>
      <c r="F374" s="29" t="s">
        <v>1155</v>
      </c>
      <c r="G374" s="29" t="s">
        <v>1155</v>
      </c>
      <c r="H374" s="29" t="s">
        <v>2212</v>
      </c>
      <c r="I374" s="13" t="s">
        <v>2213</v>
      </c>
      <c r="J374" s="13" t="s">
        <v>430</v>
      </c>
      <c r="K374" s="29" t="str">
        <f t="shared" si="5"/>
        <v>2 6201 2 2 1322092 06 07 50 0</v>
      </c>
      <c r="L374" s="30" t="s">
        <v>2214</v>
      </c>
      <c r="M374" s="30">
        <v>39.861627499999997</v>
      </c>
      <c r="N374" s="30">
        <v>32.732223300000001</v>
      </c>
      <c r="O374" s="30"/>
      <c r="P374" s="23" t="str">
        <f>MID(Tablo2[[#This Row],[SGK NO]],10,7)</f>
        <v>1322092</v>
      </c>
      <c r="Q374" s="29" t="s">
        <v>55</v>
      </c>
      <c r="R374" s="31">
        <v>45044.687655381858</v>
      </c>
      <c r="S374" s="31"/>
      <c r="T374" s="29">
        <v>16</v>
      </c>
      <c r="U374" s="31">
        <v>45663.720052129589</v>
      </c>
      <c r="V374" s="29" t="s">
        <v>104</v>
      </c>
      <c r="W374" s="29" t="str">
        <f>_xlfn.XLOOKUP(Tablo2[[#This Row],[MASKE UZMAN]],'[1]T.C. NO'!E:E,'[1]T.C. NO'!D:D)</f>
        <v>ESİN ŞAHİN</v>
      </c>
      <c r="X374" s="29" t="s">
        <v>105</v>
      </c>
      <c r="Y374" s="31">
        <v>45699.491148506757</v>
      </c>
      <c r="Z374" s="29" t="s">
        <v>58</v>
      </c>
      <c r="AA374" s="29" t="str">
        <f>_xlfn.XLOOKUP(Tablo2[[#This Row],[MASKE HEKİM]],'[1]T.C. NO'!E:E,'[1]T.C. NO'!D:D)</f>
        <v>MİNE MUMCUOĞLU</v>
      </c>
      <c r="AB374" s="32" t="s">
        <v>59</v>
      </c>
      <c r="AC374" s="32">
        <v>180</v>
      </c>
      <c r="AD374" s="32">
        <v>85</v>
      </c>
      <c r="AE374" s="33"/>
      <c r="AF374" s="51" t="s">
        <v>2215</v>
      </c>
      <c r="AG374" s="33" t="s">
        <v>47</v>
      </c>
      <c r="AH374" s="34">
        <v>0</v>
      </c>
    </row>
    <row r="375" spans="3:34" ht="15" customHeight="1" x14ac:dyDescent="0.25">
      <c r="C375" s="28" t="s">
        <v>303</v>
      </c>
      <c r="D375" s="29" t="s">
        <v>31</v>
      </c>
      <c r="E375" s="29" t="s">
        <v>507</v>
      </c>
      <c r="F375" s="29" t="s">
        <v>2216</v>
      </c>
      <c r="G375" s="29" t="s">
        <v>2217</v>
      </c>
      <c r="H375" s="29" t="s">
        <v>2218</v>
      </c>
      <c r="I375" s="13" t="s">
        <v>2219</v>
      </c>
      <c r="J375" s="13" t="s">
        <v>317</v>
      </c>
      <c r="K375" s="29" t="str">
        <f t="shared" si="5"/>
        <v>4 8001 1 1 1276419 06 26 64 0</v>
      </c>
      <c r="L375" s="30" t="s">
        <v>2220</v>
      </c>
      <c r="M375" s="30" t="s">
        <v>2221</v>
      </c>
      <c r="N375" s="30" t="s">
        <v>2222</v>
      </c>
      <c r="O375" s="30"/>
      <c r="P375" s="23" t="str">
        <f>MID(Tablo2[[#This Row],[SGK NO]],10,7)</f>
        <v>1276419</v>
      </c>
      <c r="Q375" s="29" t="s">
        <v>41</v>
      </c>
      <c r="R375" s="31">
        <v>45084.485657603946</v>
      </c>
      <c r="S375" s="31"/>
      <c r="T375" s="29">
        <v>2</v>
      </c>
      <c r="U375" s="31">
        <v>45841.735122013837</v>
      </c>
      <c r="V375" s="29" t="s">
        <v>335</v>
      </c>
      <c r="W375" s="29" t="str">
        <f>_xlfn.XLOOKUP(Tablo2[[#This Row],[MASKE UZMAN]],'[1]T.C. NO'!E:E,'[1]T.C. NO'!D:D)</f>
        <v>HÜSEYİN İLHAN</v>
      </c>
      <c r="X375" s="29" t="s">
        <v>336</v>
      </c>
      <c r="Y375" s="31">
        <v>45509.739732963033</v>
      </c>
      <c r="Z375" s="29" t="s">
        <v>798</v>
      </c>
      <c r="AA375" s="29" t="str">
        <f>_xlfn.XLOOKUP(Tablo2[[#This Row],[MASKE HEKİM]],'[1]T.C. NO'!E:E,'[1]T.C. NO'!D:D)</f>
        <v>EMİNE KELEŞ</v>
      </c>
      <c r="AB375" s="32" t="s">
        <v>799</v>
      </c>
      <c r="AC375" s="32">
        <v>40</v>
      </c>
      <c r="AD375" s="32">
        <v>20</v>
      </c>
      <c r="AE375" s="33"/>
      <c r="AF375" s="33" t="s">
        <v>2223</v>
      </c>
      <c r="AG375" s="33" t="s">
        <v>420</v>
      </c>
      <c r="AH375" s="34" t="s">
        <v>801</v>
      </c>
    </row>
    <row r="376" spans="3:34" ht="15" customHeight="1" x14ac:dyDescent="0.25">
      <c r="C376" s="28" t="s">
        <v>303</v>
      </c>
      <c r="D376" s="29" t="s">
        <v>31</v>
      </c>
      <c r="E376" s="29" t="s">
        <v>507</v>
      </c>
      <c r="F376" s="29" t="s">
        <v>2216</v>
      </c>
      <c r="G376" s="29" t="s">
        <v>2217</v>
      </c>
      <c r="H376" s="29" t="s">
        <v>2224</v>
      </c>
      <c r="I376" s="13" t="s">
        <v>2225</v>
      </c>
      <c r="J376" s="13" t="s">
        <v>317</v>
      </c>
      <c r="K376" s="29" t="str">
        <f t="shared" si="5"/>
        <v>4 8001 1 1 1276419 06 26 64 0</v>
      </c>
      <c r="L376" s="30" t="s">
        <v>2220</v>
      </c>
      <c r="M376" s="30" t="s">
        <v>2226</v>
      </c>
      <c r="N376" s="30" t="s">
        <v>2227</v>
      </c>
      <c r="O376" s="30"/>
      <c r="P376" s="23" t="str">
        <f>MID(Tablo2[[#This Row],[SGK NO]],10,7)</f>
        <v>1276419</v>
      </c>
      <c r="Q376" s="29" t="s">
        <v>41</v>
      </c>
      <c r="R376" s="31">
        <v>45084.485657603946</v>
      </c>
      <c r="S376" s="42"/>
      <c r="T376" s="33" t="s">
        <v>571</v>
      </c>
      <c r="U376" s="31">
        <v>45841.735122013837</v>
      </c>
      <c r="V376" s="29" t="s">
        <v>335</v>
      </c>
      <c r="W376" s="29" t="str">
        <f>_xlfn.XLOOKUP(Tablo2[[#This Row],[MASKE UZMAN]],'[1]T.C. NO'!E:E,'[1]T.C. NO'!D:D)</f>
        <v>HÜSEYİN İLHAN</v>
      </c>
      <c r="X376" s="29" t="s">
        <v>336</v>
      </c>
      <c r="Y376" s="31">
        <v>45509.739732963033</v>
      </c>
      <c r="Z376" s="29" t="s">
        <v>798</v>
      </c>
      <c r="AA376" s="29" t="str">
        <f>_xlfn.XLOOKUP(Tablo2[[#This Row],[MASKE HEKİM]],'[1]T.C. NO'!E:E,'[1]T.C. NO'!D:D)</f>
        <v>EMİNE KELEŞ</v>
      </c>
      <c r="AB376" s="32" t="s">
        <v>799</v>
      </c>
      <c r="AC376" s="33" t="s">
        <v>571</v>
      </c>
      <c r="AD376" s="29" t="s">
        <v>571</v>
      </c>
      <c r="AE376" s="33"/>
      <c r="AF376" s="33" t="s">
        <v>2228</v>
      </c>
      <c r="AG376" s="33" t="s">
        <v>420</v>
      </c>
      <c r="AH376" s="34" t="s">
        <v>801</v>
      </c>
    </row>
    <row r="377" spans="3:34" ht="15" customHeight="1" x14ac:dyDescent="0.25">
      <c r="C377" s="28" t="s">
        <v>303</v>
      </c>
      <c r="D377" s="29" t="s">
        <v>31</v>
      </c>
      <c r="E377" s="29" t="s">
        <v>507</v>
      </c>
      <c r="F377" s="29" t="s">
        <v>2229</v>
      </c>
      <c r="G377" s="29" t="s">
        <v>2230</v>
      </c>
      <c r="H377" s="29" t="s">
        <v>2231</v>
      </c>
      <c r="I377" s="13" t="s">
        <v>2232</v>
      </c>
      <c r="J377" s="13" t="s">
        <v>317</v>
      </c>
      <c r="K377" s="29" t="str">
        <f t="shared" si="5"/>
        <v>4 8001 1 1 1276482 06 23 30 0</v>
      </c>
      <c r="L377" s="30" t="s">
        <v>2233</v>
      </c>
      <c r="M377" s="30" t="s">
        <v>2234</v>
      </c>
      <c r="N377" s="30" t="s">
        <v>2235</v>
      </c>
      <c r="O377" s="30"/>
      <c r="P377" s="23" t="str">
        <f>MID(Tablo2[[#This Row],[SGK NO]],10,7)</f>
        <v>1276482</v>
      </c>
      <c r="Q377" s="29" t="s">
        <v>41</v>
      </c>
      <c r="R377" s="31">
        <v>45091.444798333105</v>
      </c>
      <c r="S377" s="31"/>
      <c r="T377" s="29">
        <v>3</v>
      </c>
      <c r="U377" s="31">
        <v>45870.422695324291</v>
      </c>
      <c r="V377" s="31" t="s">
        <v>267</v>
      </c>
      <c r="W377" s="29" t="str">
        <f>_xlfn.XLOOKUP(Tablo2[[#This Row],[MASKE UZMAN]],'[1]T.C. NO'!E:E,'[1]T.C. NO'!D:D)</f>
        <v>YEŞİM AYDIN</v>
      </c>
      <c r="X377" s="29" t="s">
        <v>268</v>
      </c>
      <c r="Y377" s="31">
        <v>45509.738725092728</v>
      </c>
      <c r="Z377" s="29" t="s">
        <v>798</v>
      </c>
      <c r="AA377" s="29" t="str">
        <f>_xlfn.XLOOKUP(Tablo2[[#This Row],[MASKE HEKİM]],'[1]T.C. NO'!E:E,'[1]T.C. NO'!D:D)</f>
        <v>EMİNE KELEŞ</v>
      </c>
      <c r="AB377" s="32" t="s">
        <v>799</v>
      </c>
      <c r="AC377" s="32">
        <v>60</v>
      </c>
      <c r="AD377" s="32">
        <v>30</v>
      </c>
      <c r="AE377" s="33"/>
      <c r="AF377" s="33" t="s">
        <v>2236</v>
      </c>
      <c r="AG377" s="33" t="s">
        <v>371</v>
      </c>
      <c r="AH377" s="34" t="s">
        <v>801</v>
      </c>
    </row>
    <row r="378" spans="3:34" ht="15" customHeight="1" x14ac:dyDescent="0.25">
      <c r="C378" s="28" t="s">
        <v>303</v>
      </c>
      <c r="D378" s="29" t="s">
        <v>31</v>
      </c>
      <c r="E378" s="29" t="s">
        <v>507</v>
      </c>
      <c r="F378" s="29" t="s">
        <v>2229</v>
      </c>
      <c r="G378" s="29" t="s">
        <v>2237</v>
      </c>
      <c r="H378" s="29" t="s">
        <v>2238</v>
      </c>
      <c r="I378" s="13" t="s">
        <v>2239</v>
      </c>
      <c r="J378" s="13" t="s">
        <v>317</v>
      </c>
      <c r="K378" s="29" t="str">
        <f t="shared" si="5"/>
        <v>4 8001 1 1 1276482 06 23 30 0</v>
      </c>
      <c r="L378" s="30" t="s">
        <v>2233</v>
      </c>
      <c r="M378" s="30" t="s">
        <v>2240</v>
      </c>
      <c r="N378" s="30" t="s">
        <v>2241</v>
      </c>
      <c r="O378" s="30"/>
      <c r="P378" s="23" t="str">
        <f>MID(Tablo2[[#This Row],[SGK NO]],10,7)</f>
        <v>1276482</v>
      </c>
      <c r="Q378" s="29" t="s">
        <v>41</v>
      </c>
      <c r="R378" s="31">
        <v>45091.444798333105</v>
      </c>
      <c r="S378" s="31"/>
      <c r="T378" s="29" t="s">
        <v>571</v>
      </c>
      <c r="U378" s="31">
        <v>45870.422695324291</v>
      </c>
      <c r="V378" s="31" t="s">
        <v>267</v>
      </c>
      <c r="W378" s="29" t="str">
        <f>_xlfn.XLOOKUP(Tablo2[[#This Row],[MASKE UZMAN]],'[1]T.C. NO'!E:E,'[1]T.C. NO'!D:D)</f>
        <v>YEŞİM AYDIN</v>
      </c>
      <c r="X378" s="29" t="s">
        <v>268</v>
      </c>
      <c r="Y378" s="31">
        <v>45509.738725092728</v>
      </c>
      <c r="Z378" s="29" t="s">
        <v>798</v>
      </c>
      <c r="AA378" s="29" t="str">
        <f>_xlfn.XLOOKUP(Tablo2[[#This Row],[MASKE HEKİM]],'[1]T.C. NO'!E:E,'[1]T.C. NO'!D:D)</f>
        <v>EMİNE KELEŞ</v>
      </c>
      <c r="AB378" s="32" t="s">
        <v>799</v>
      </c>
      <c r="AC378" s="36" t="s">
        <v>571</v>
      </c>
      <c r="AD378" s="36" t="s">
        <v>571</v>
      </c>
      <c r="AE378" s="33"/>
      <c r="AF378" s="33" t="s">
        <v>2242</v>
      </c>
      <c r="AG378" s="33" t="s">
        <v>371</v>
      </c>
      <c r="AH378" s="34" t="s">
        <v>801</v>
      </c>
    </row>
    <row r="379" spans="3:34" ht="15" customHeight="1" x14ac:dyDescent="0.25">
      <c r="C379" s="28" t="s">
        <v>303</v>
      </c>
      <c r="D379" s="29" t="s">
        <v>31</v>
      </c>
      <c r="E379" s="29" t="s">
        <v>507</v>
      </c>
      <c r="F379" s="29" t="s">
        <v>2229</v>
      </c>
      <c r="G379" s="29" t="s">
        <v>2243</v>
      </c>
      <c r="H379" s="29" t="s">
        <v>2244</v>
      </c>
      <c r="I379" s="13" t="s">
        <v>2245</v>
      </c>
      <c r="J379" s="13" t="s">
        <v>317</v>
      </c>
      <c r="K379" s="29" t="str">
        <f t="shared" si="5"/>
        <v>4 8001 1 1 1276482 06 23 30 0</v>
      </c>
      <c r="L379" s="30" t="s">
        <v>2233</v>
      </c>
      <c r="M379" s="30" t="s">
        <v>2246</v>
      </c>
      <c r="N379" s="30" t="s">
        <v>2247</v>
      </c>
      <c r="O379" s="30"/>
      <c r="P379" s="23" t="str">
        <f>MID(Tablo2[[#This Row],[SGK NO]],10,7)</f>
        <v>1276482</v>
      </c>
      <c r="Q379" s="29" t="s">
        <v>41</v>
      </c>
      <c r="R379" s="31">
        <v>45091.444798333105</v>
      </c>
      <c r="S379" s="31"/>
      <c r="T379" s="29" t="s">
        <v>571</v>
      </c>
      <c r="U379" s="31">
        <v>45870.422695324291</v>
      </c>
      <c r="V379" s="31" t="s">
        <v>267</v>
      </c>
      <c r="W379" s="29" t="str">
        <f>_xlfn.XLOOKUP(Tablo2[[#This Row],[MASKE UZMAN]],'[1]T.C. NO'!E:E,'[1]T.C. NO'!D:D)</f>
        <v>YEŞİM AYDIN</v>
      </c>
      <c r="X379" s="29" t="s">
        <v>268</v>
      </c>
      <c r="Y379" s="31">
        <v>45509.738725092728</v>
      </c>
      <c r="Z379" s="29" t="s">
        <v>798</v>
      </c>
      <c r="AA379" s="29" t="str">
        <f>_xlfn.XLOOKUP(Tablo2[[#This Row],[MASKE HEKİM]],'[1]T.C. NO'!E:E,'[1]T.C. NO'!D:D)</f>
        <v>EMİNE KELEŞ</v>
      </c>
      <c r="AB379" s="32" t="s">
        <v>799</v>
      </c>
      <c r="AC379" s="36" t="s">
        <v>571</v>
      </c>
      <c r="AD379" s="36" t="s">
        <v>571</v>
      </c>
      <c r="AE379" s="33"/>
      <c r="AF379" s="33" t="s">
        <v>2248</v>
      </c>
      <c r="AG379" s="33" t="s">
        <v>371</v>
      </c>
      <c r="AH379" s="34" t="s">
        <v>801</v>
      </c>
    </row>
    <row r="380" spans="3:34" ht="15" customHeight="1" x14ac:dyDescent="0.25">
      <c r="C380" s="28" t="s">
        <v>303</v>
      </c>
      <c r="D380" s="29" t="s">
        <v>31</v>
      </c>
      <c r="E380" s="29" t="s">
        <v>507</v>
      </c>
      <c r="F380" s="29" t="s">
        <v>2249</v>
      </c>
      <c r="G380" s="29" t="s">
        <v>2250</v>
      </c>
      <c r="H380" s="29" t="s">
        <v>2251</v>
      </c>
      <c r="I380" s="13" t="s">
        <v>2252</v>
      </c>
      <c r="J380" s="13" t="s">
        <v>317</v>
      </c>
      <c r="K380" s="29" t="str">
        <f t="shared" si="5"/>
        <v>4 8001 1 1 1276549 06 21 97 0</v>
      </c>
      <c r="L380" s="30" t="s">
        <v>2253</v>
      </c>
      <c r="M380" s="30" t="s">
        <v>2254</v>
      </c>
      <c r="N380" s="30">
        <v>32752216</v>
      </c>
      <c r="O380" s="30"/>
      <c r="P380" s="23" t="str">
        <f>MID(Tablo2[[#This Row],[SGK NO]],10,7)</f>
        <v>1276549</v>
      </c>
      <c r="Q380" s="29" t="s">
        <v>41</v>
      </c>
      <c r="R380" s="31">
        <v>45084.4563918286</v>
      </c>
      <c r="S380" s="31"/>
      <c r="T380" s="29" t="s">
        <v>571</v>
      </c>
      <c r="U380" s="31">
        <v>45841.490646967664</v>
      </c>
      <c r="V380" s="29" t="s">
        <v>96</v>
      </c>
      <c r="W380" s="29" t="str">
        <f>_xlfn.XLOOKUP(Tablo2[[#This Row],[MASKE UZMAN]],'[1]T.C. NO'!E:E,'[1]T.C. NO'!D:D)</f>
        <v>SEDA ERDOĞAN</v>
      </c>
      <c r="X380" s="29" t="s">
        <v>97</v>
      </c>
      <c r="Y380" s="31">
        <v>45628.39400149323</v>
      </c>
      <c r="Z380" s="29" t="s">
        <v>798</v>
      </c>
      <c r="AA380" s="29" t="str">
        <f>_xlfn.XLOOKUP(Tablo2[[#This Row],[MASKE HEKİM]],'[1]T.C. NO'!E:E,'[1]T.C. NO'!D:D)</f>
        <v>EMİNE KELEŞ</v>
      </c>
      <c r="AB380" s="32" t="s">
        <v>799</v>
      </c>
      <c r="AC380" s="36" t="s">
        <v>571</v>
      </c>
      <c r="AD380" s="36" t="s">
        <v>571</v>
      </c>
      <c r="AE380" s="33"/>
      <c r="AF380" s="33" t="s">
        <v>2255</v>
      </c>
      <c r="AG380" s="33" t="s">
        <v>61</v>
      </c>
      <c r="AH380" s="34" t="s">
        <v>801</v>
      </c>
    </row>
    <row r="381" spans="3:34" ht="15" customHeight="1" x14ac:dyDescent="0.25">
      <c r="C381" s="28" t="s">
        <v>303</v>
      </c>
      <c r="D381" s="29" t="s">
        <v>31</v>
      </c>
      <c r="E381" s="29" t="s">
        <v>507</v>
      </c>
      <c r="F381" s="29" t="s">
        <v>2249</v>
      </c>
      <c r="G381" s="29" t="s">
        <v>2256</v>
      </c>
      <c r="H381" s="29" t="s">
        <v>2257</v>
      </c>
      <c r="I381" s="13" t="s">
        <v>2258</v>
      </c>
      <c r="J381" s="13" t="s">
        <v>317</v>
      </c>
      <c r="K381" s="29" t="str">
        <f t="shared" si="5"/>
        <v>4 8001 1 1 1276549 06 21 97 0</v>
      </c>
      <c r="L381" s="30" t="s">
        <v>2253</v>
      </c>
      <c r="M381" s="30" t="s">
        <v>2259</v>
      </c>
      <c r="N381" s="30" t="s">
        <v>2260</v>
      </c>
      <c r="O381" s="30"/>
      <c r="P381" s="23" t="str">
        <f>MID(Tablo2[[#This Row],[SGK NO]],10,7)</f>
        <v>1276549</v>
      </c>
      <c r="Q381" s="29" t="s">
        <v>41</v>
      </c>
      <c r="R381" s="31">
        <v>45084.4563918286</v>
      </c>
      <c r="S381" s="31"/>
      <c r="T381" s="29" t="s">
        <v>571</v>
      </c>
      <c r="U381" s="31">
        <v>45841.490646967664</v>
      </c>
      <c r="V381" s="29" t="s">
        <v>96</v>
      </c>
      <c r="W381" s="29" t="str">
        <f>_xlfn.XLOOKUP(Tablo2[[#This Row],[MASKE UZMAN]],'[1]T.C. NO'!E:E,'[1]T.C. NO'!D:D)</f>
        <v>SEDA ERDOĞAN</v>
      </c>
      <c r="X381" s="29" t="s">
        <v>97</v>
      </c>
      <c r="Y381" s="31">
        <v>45628.39400149323</v>
      </c>
      <c r="Z381" s="29" t="s">
        <v>798</v>
      </c>
      <c r="AA381" s="29" t="str">
        <f>_xlfn.XLOOKUP(Tablo2[[#This Row],[MASKE HEKİM]],'[1]T.C. NO'!E:E,'[1]T.C. NO'!D:D)</f>
        <v>EMİNE KELEŞ</v>
      </c>
      <c r="AB381" s="32" t="s">
        <v>799</v>
      </c>
      <c r="AC381" s="36" t="s">
        <v>571</v>
      </c>
      <c r="AD381" s="36" t="s">
        <v>571</v>
      </c>
      <c r="AE381" s="33"/>
      <c r="AF381" s="33" t="s">
        <v>2261</v>
      </c>
      <c r="AG381" s="33" t="s">
        <v>2139</v>
      </c>
      <c r="AH381" s="34" t="s">
        <v>801</v>
      </c>
    </row>
    <row r="382" spans="3:34" ht="15" customHeight="1" x14ac:dyDescent="0.25">
      <c r="C382" s="28" t="s">
        <v>303</v>
      </c>
      <c r="D382" s="29" t="s">
        <v>31</v>
      </c>
      <c r="E382" s="29" t="s">
        <v>507</v>
      </c>
      <c r="F382" s="29" t="s">
        <v>2249</v>
      </c>
      <c r="G382" s="29" t="s">
        <v>2262</v>
      </c>
      <c r="H382" s="29" t="s">
        <v>2263</v>
      </c>
      <c r="I382" s="13" t="s">
        <v>2264</v>
      </c>
      <c r="J382" s="13" t="s">
        <v>317</v>
      </c>
      <c r="K382" s="29" t="str">
        <f t="shared" si="5"/>
        <v>4 8001 1 1 1276549 06 21 97 0</v>
      </c>
      <c r="L382" s="30" t="s">
        <v>2253</v>
      </c>
      <c r="M382" s="30" t="s">
        <v>2265</v>
      </c>
      <c r="N382" s="30" t="s">
        <v>2266</v>
      </c>
      <c r="O382" s="30"/>
      <c r="P382" s="23" t="str">
        <f>MID(Tablo2[[#This Row],[SGK NO]],10,7)</f>
        <v>1276549</v>
      </c>
      <c r="Q382" s="29" t="s">
        <v>41</v>
      </c>
      <c r="R382" s="31">
        <v>45084.4563918286</v>
      </c>
      <c r="S382" s="31"/>
      <c r="T382" s="29" t="s">
        <v>571</v>
      </c>
      <c r="U382" s="31">
        <v>45841.490646967664</v>
      </c>
      <c r="V382" s="29" t="s">
        <v>96</v>
      </c>
      <c r="W382" s="29" t="str">
        <f>_xlfn.XLOOKUP(Tablo2[[#This Row],[MASKE UZMAN]],'[1]T.C. NO'!E:E,'[1]T.C. NO'!D:D)</f>
        <v>SEDA ERDOĞAN</v>
      </c>
      <c r="X382" s="29" t="s">
        <v>97</v>
      </c>
      <c r="Y382" s="31">
        <v>45628.39400149323</v>
      </c>
      <c r="Z382" s="29" t="s">
        <v>798</v>
      </c>
      <c r="AA382" s="29" t="str">
        <f>_xlfn.XLOOKUP(Tablo2[[#This Row],[MASKE HEKİM]],'[1]T.C. NO'!E:E,'[1]T.C. NO'!D:D)</f>
        <v>EMİNE KELEŞ</v>
      </c>
      <c r="AB382" s="32" t="s">
        <v>799</v>
      </c>
      <c r="AC382" s="36" t="s">
        <v>571</v>
      </c>
      <c r="AD382" s="36" t="s">
        <v>571</v>
      </c>
      <c r="AE382" s="33"/>
      <c r="AF382" s="33" t="s">
        <v>2267</v>
      </c>
      <c r="AG382" s="33" t="s">
        <v>996</v>
      </c>
      <c r="AH382" s="34" t="s">
        <v>801</v>
      </c>
    </row>
    <row r="383" spans="3:34" ht="15" customHeight="1" x14ac:dyDescent="0.25">
      <c r="C383" s="28" t="s">
        <v>303</v>
      </c>
      <c r="D383" s="29" t="s">
        <v>31</v>
      </c>
      <c r="E383" s="29" t="s">
        <v>507</v>
      </c>
      <c r="F383" s="29" t="s">
        <v>2268</v>
      </c>
      <c r="G383" s="29" t="s">
        <v>2269</v>
      </c>
      <c r="H383" s="29" t="s">
        <v>2270</v>
      </c>
      <c r="I383" s="13" t="s">
        <v>2271</v>
      </c>
      <c r="J383" s="13" t="s">
        <v>317</v>
      </c>
      <c r="K383" s="29" t="str">
        <f t="shared" si="5"/>
        <v>4 8001 2 2 1364720 06 07 95 0</v>
      </c>
      <c r="L383" s="30" t="s">
        <v>2272</v>
      </c>
      <c r="M383" s="30" t="s">
        <v>2273</v>
      </c>
      <c r="N383" s="30" t="s">
        <v>2274</v>
      </c>
      <c r="O383" s="30"/>
      <c r="P383" s="23" t="str">
        <f>MID(Tablo2[[#This Row],[SGK NO]],10,7)</f>
        <v>1364720</v>
      </c>
      <c r="Q383" s="29" t="s">
        <v>41</v>
      </c>
      <c r="R383" s="31">
        <v>45047</v>
      </c>
      <c r="S383" s="31"/>
      <c r="T383" s="29">
        <v>1</v>
      </c>
      <c r="U383" s="31">
        <v>45841.725386527833</v>
      </c>
      <c r="V383" s="29" t="s">
        <v>557</v>
      </c>
      <c r="W383" s="29" t="str">
        <f>_xlfn.XLOOKUP(Tablo2[[#This Row],[MASKE UZMAN]],'[1]T.C. NO'!E:E,'[1]T.C. NO'!D:D)</f>
        <v>MEHMET ALİ ULUER</v>
      </c>
      <c r="X383" s="29" t="s">
        <v>558</v>
      </c>
      <c r="Y383" s="31">
        <v>45509.738127222285</v>
      </c>
      <c r="Z383" s="29" t="s">
        <v>798</v>
      </c>
      <c r="AA383" s="29" t="str">
        <f>_xlfn.XLOOKUP(Tablo2[[#This Row],[MASKE HEKİM]],'[1]T.C. NO'!E:E,'[1]T.C. NO'!D:D)</f>
        <v>EMİNE KELEŞ</v>
      </c>
      <c r="AB383" s="32" t="s">
        <v>799</v>
      </c>
      <c r="AC383" s="32">
        <v>20</v>
      </c>
      <c r="AD383" s="32">
        <v>10</v>
      </c>
      <c r="AE383" s="33"/>
      <c r="AF383" s="45" t="s">
        <v>2275</v>
      </c>
      <c r="AG383" s="45" t="s">
        <v>322</v>
      </c>
      <c r="AH383" s="34" t="s">
        <v>801</v>
      </c>
    </row>
    <row r="384" spans="3:34" ht="15" customHeight="1" x14ac:dyDescent="0.25">
      <c r="C384" s="28" t="s">
        <v>303</v>
      </c>
      <c r="D384" s="29" t="s">
        <v>31</v>
      </c>
      <c r="E384" s="29" t="s">
        <v>507</v>
      </c>
      <c r="F384" s="29" t="s">
        <v>2276</v>
      </c>
      <c r="G384" s="29" t="s">
        <v>2277</v>
      </c>
      <c r="H384" s="29" t="s">
        <v>2278</v>
      </c>
      <c r="I384" s="13" t="s">
        <v>2279</v>
      </c>
      <c r="J384" s="13" t="s">
        <v>317</v>
      </c>
      <c r="K384" s="29" t="str">
        <f t="shared" si="5"/>
        <v>4 8001 2 2 1365503 06 07 05 0</v>
      </c>
      <c r="L384" s="30" t="s">
        <v>2280</v>
      </c>
      <c r="M384" s="30" t="s">
        <v>2281</v>
      </c>
      <c r="N384" s="30" t="s">
        <v>2282</v>
      </c>
      <c r="O384" s="30"/>
      <c r="P384" s="23" t="str">
        <f>MID(Tablo2[[#This Row],[SGK NO]],10,7)</f>
        <v>1365503</v>
      </c>
      <c r="Q384" s="29" t="s">
        <v>41</v>
      </c>
      <c r="R384" s="31">
        <v>45047</v>
      </c>
      <c r="S384" s="31"/>
      <c r="T384" s="29">
        <v>3</v>
      </c>
      <c r="U384" s="31">
        <v>45737.632663541473</v>
      </c>
      <c r="V384" s="29" t="s">
        <v>853</v>
      </c>
      <c r="W384" s="29" t="str">
        <f>_xlfn.XLOOKUP(Tablo2[[#This Row],[MASKE UZMAN]],'[1]T.C. NO'!E:E,'[1]T.C. NO'!D:D)</f>
        <v>HANDE AGÖR ASİL</v>
      </c>
      <c r="X384" s="29" t="s">
        <v>854</v>
      </c>
      <c r="Y384" s="31">
        <v>45698.564287094865</v>
      </c>
      <c r="Z384" s="29" t="s">
        <v>58</v>
      </c>
      <c r="AA384" s="29" t="str">
        <f>_xlfn.XLOOKUP(Tablo2[[#This Row],[MASKE HEKİM]],'[1]T.C. NO'!E:E,'[1]T.C. NO'!D:D)</f>
        <v>MİNE MUMCUOĞLU</v>
      </c>
      <c r="AB384" s="32" t="s">
        <v>59</v>
      </c>
      <c r="AC384" s="32">
        <v>60</v>
      </c>
      <c r="AD384" s="32">
        <v>30</v>
      </c>
      <c r="AE384" s="33"/>
      <c r="AF384" s="45" t="s">
        <v>2283</v>
      </c>
      <c r="AG384" s="45" t="s">
        <v>559</v>
      </c>
      <c r="AH384" s="34" t="s">
        <v>1995</v>
      </c>
    </row>
    <row r="385" spans="3:34" ht="15" customHeight="1" x14ac:dyDescent="0.25">
      <c r="C385" s="28" t="s">
        <v>30</v>
      </c>
      <c r="D385" s="29" t="s">
        <v>31</v>
      </c>
      <c r="E385" s="29" t="s">
        <v>525</v>
      </c>
      <c r="F385" s="29" t="s">
        <v>2284</v>
      </c>
      <c r="G385" s="29" t="s">
        <v>2285</v>
      </c>
      <c r="H385" s="44" t="s">
        <v>2286</v>
      </c>
      <c r="I385" s="13" t="s">
        <v>2287</v>
      </c>
      <c r="J385" s="13" t="s">
        <v>530</v>
      </c>
      <c r="K385" s="29" t="str">
        <f t="shared" si="5"/>
        <v>4 8121 2 2 1364988 06 07 72 0</v>
      </c>
      <c r="L385" s="30" t="s">
        <v>2288</v>
      </c>
      <c r="M385" s="30" t="s">
        <v>2289</v>
      </c>
      <c r="N385" s="30" t="s">
        <v>2290</v>
      </c>
      <c r="O385" s="30"/>
      <c r="P385" s="23" t="str">
        <f>MID(Tablo2[[#This Row],[SGK NO]],10,7)</f>
        <v>1364988</v>
      </c>
      <c r="Q385" s="29" t="s">
        <v>55</v>
      </c>
      <c r="R385" s="31">
        <v>45047</v>
      </c>
      <c r="S385" s="31"/>
      <c r="T385" s="29">
        <v>17</v>
      </c>
      <c r="U385" s="31">
        <v>45257.373659085482</v>
      </c>
      <c r="V385" s="35" t="s">
        <v>56</v>
      </c>
      <c r="W385" s="29" t="str">
        <f>_xlfn.XLOOKUP(Tablo2[[#This Row],[MASKE UZMAN]],'[1]T.C. NO'!E:E,'[1]T.C. NO'!D:D)</f>
        <v>FATİH AKTAN</v>
      </c>
      <c r="X385" s="29" t="s">
        <v>57</v>
      </c>
      <c r="Y385" s="31">
        <v>45842.667961041443</v>
      </c>
      <c r="Z385" s="29" t="s">
        <v>106</v>
      </c>
      <c r="AA385" s="29" t="str">
        <f>_xlfn.XLOOKUP(Tablo2[[#This Row],[MASKE HEKİM]],'[1]T.C. NO'!E:E,'[1]T.C. NO'!D:D)</f>
        <v>AYSU KUTLU</v>
      </c>
      <c r="AB385" s="32" t="s">
        <v>107</v>
      </c>
      <c r="AC385" s="32">
        <v>180</v>
      </c>
      <c r="AD385" s="32">
        <v>90</v>
      </c>
      <c r="AE385" s="33"/>
      <c r="AF385" s="45" t="s">
        <v>2291</v>
      </c>
      <c r="AG385" s="45" t="s">
        <v>47</v>
      </c>
      <c r="AH385" s="34" t="s">
        <v>2292</v>
      </c>
    </row>
    <row r="386" spans="3:34" ht="15" customHeight="1" x14ac:dyDescent="0.25">
      <c r="C386" s="28" t="s">
        <v>303</v>
      </c>
      <c r="D386" s="29" t="s">
        <v>31</v>
      </c>
      <c r="E386" s="29" t="s">
        <v>200</v>
      </c>
      <c r="F386" s="29" t="s">
        <v>1193</v>
      </c>
      <c r="G386" s="29" t="s">
        <v>1193</v>
      </c>
      <c r="H386" s="29" t="s">
        <v>2293</v>
      </c>
      <c r="I386" s="13" t="s">
        <v>2294</v>
      </c>
      <c r="J386" s="13" t="s">
        <v>2295</v>
      </c>
      <c r="K386" s="29" t="str">
        <f t="shared" ref="K386:K449" si="6">CONCATENATE(MID(L386,1,1)," ",MID(L386,2,4)," ",MID(L386,7,1)," ",MID(L386,9,1)," ",MID(L386,10,7)," ",MID(L386,18,2)," ",MID(L386,20,2)," ",MID(L386,22,2)," ",MID(L386,26,1))</f>
        <v>2 4722 1 1 0244202 06 21 24 0</v>
      </c>
      <c r="L386" s="30" t="s">
        <v>2296</v>
      </c>
      <c r="M386" s="30">
        <v>40.025963099999998</v>
      </c>
      <c r="N386" s="30">
        <v>32.6208776</v>
      </c>
      <c r="O386" s="30"/>
      <c r="P386" s="23" t="str">
        <f>MID(Tablo2[[#This Row],[SGK NO]],10,7)</f>
        <v>0244202</v>
      </c>
      <c r="Q386" s="29" t="s">
        <v>41</v>
      </c>
      <c r="R386" s="31">
        <v>45049.563867939636</v>
      </c>
      <c r="S386" s="31"/>
      <c r="T386" s="29">
        <v>7</v>
      </c>
      <c r="U386" s="31">
        <v>45663.667335300706</v>
      </c>
      <c r="V386" s="29" t="s">
        <v>335</v>
      </c>
      <c r="W386" s="29" t="str">
        <f>_xlfn.XLOOKUP(Tablo2[[#This Row],[MASKE UZMAN]],'[1]T.C. NO'!E:E,'[1]T.C. NO'!D:D)</f>
        <v>HÜSEYİN İLHAN</v>
      </c>
      <c r="X386" s="29" t="s">
        <v>336</v>
      </c>
      <c r="Y386" s="31">
        <v>45783.575367708225</v>
      </c>
      <c r="Z386" s="29" t="s">
        <v>126</v>
      </c>
      <c r="AA386" s="29" t="str">
        <f>_xlfn.XLOOKUP(Tablo2[[#This Row],[MASKE HEKİM]],'[1]T.C. NO'!E:E,'[1]T.C. NO'!D:D)</f>
        <v>SANCAR EMİNOĞLU</v>
      </c>
      <c r="AB386" s="32" t="s">
        <v>127</v>
      </c>
      <c r="AC386" s="32">
        <v>480</v>
      </c>
      <c r="AD386" s="32">
        <v>120</v>
      </c>
      <c r="AE386" s="33"/>
      <c r="AF386" s="46" t="s">
        <v>2297</v>
      </c>
      <c r="AG386" s="45" t="s">
        <v>420</v>
      </c>
      <c r="AH386" s="34">
        <v>0</v>
      </c>
    </row>
    <row r="387" spans="3:34" ht="15" customHeight="1" x14ac:dyDescent="0.25">
      <c r="C387" s="28" t="s">
        <v>303</v>
      </c>
      <c r="D387" s="29" t="s">
        <v>31</v>
      </c>
      <c r="E387" s="29" t="s">
        <v>507</v>
      </c>
      <c r="F387" s="29" t="s">
        <v>2249</v>
      </c>
      <c r="G387" s="29" t="s">
        <v>2298</v>
      </c>
      <c r="H387" s="29" t="s">
        <v>2299</v>
      </c>
      <c r="I387" s="13" t="s">
        <v>2300</v>
      </c>
      <c r="J387" s="13" t="s">
        <v>317</v>
      </c>
      <c r="K387" s="29" t="str">
        <f t="shared" si="6"/>
        <v>4 8001 1 1 1276549 06 21 97 0</v>
      </c>
      <c r="L387" s="30" t="s">
        <v>2253</v>
      </c>
      <c r="M387" s="30" t="s">
        <v>2301</v>
      </c>
      <c r="N387" s="30" t="s">
        <v>2302</v>
      </c>
      <c r="O387" s="30"/>
      <c r="P387" s="23" t="str">
        <f>MID(Tablo2[[#This Row],[SGK NO]],10,7)</f>
        <v>1276549</v>
      </c>
      <c r="Q387" s="29" t="s">
        <v>41</v>
      </c>
      <c r="R387" s="31">
        <v>45084.4563918286</v>
      </c>
      <c r="S387" s="31"/>
      <c r="T387" s="29" t="s">
        <v>571</v>
      </c>
      <c r="U387" s="31">
        <v>45841.490646967664</v>
      </c>
      <c r="V387" s="29" t="s">
        <v>96</v>
      </c>
      <c r="W387" s="29" t="str">
        <f>_xlfn.XLOOKUP(Tablo2[[#This Row],[MASKE UZMAN]],'[1]T.C. NO'!E:E,'[1]T.C. NO'!D:D)</f>
        <v>SEDA ERDOĞAN</v>
      </c>
      <c r="X387" s="29" t="s">
        <v>97</v>
      </c>
      <c r="Y387" s="31">
        <v>45628.39400149323</v>
      </c>
      <c r="Z387" s="29" t="s">
        <v>798</v>
      </c>
      <c r="AA387" s="29" t="str">
        <f>_xlfn.XLOOKUP(Tablo2[[#This Row],[MASKE HEKİM]],'[1]T.C. NO'!E:E,'[1]T.C. NO'!D:D)</f>
        <v>EMİNE KELEŞ</v>
      </c>
      <c r="AB387" s="32" t="s">
        <v>799</v>
      </c>
      <c r="AC387" s="36" t="s">
        <v>571</v>
      </c>
      <c r="AD387" s="36" t="s">
        <v>571</v>
      </c>
      <c r="AE387" s="33"/>
      <c r="AF387" s="33" t="s">
        <v>2303</v>
      </c>
      <c r="AG387" s="33" t="s">
        <v>61</v>
      </c>
      <c r="AH387" s="34" t="s">
        <v>801</v>
      </c>
    </row>
    <row r="388" spans="3:34" ht="15" customHeight="1" x14ac:dyDescent="0.25">
      <c r="C388" s="28" t="s">
        <v>303</v>
      </c>
      <c r="D388" s="29" t="s">
        <v>31</v>
      </c>
      <c r="E388" s="29" t="s">
        <v>507</v>
      </c>
      <c r="F388" s="29" t="s">
        <v>2249</v>
      </c>
      <c r="G388" s="29" t="s">
        <v>2304</v>
      </c>
      <c r="H388" s="29" t="s">
        <v>2305</v>
      </c>
      <c r="I388" s="13" t="s">
        <v>2306</v>
      </c>
      <c r="J388" s="13" t="s">
        <v>317</v>
      </c>
      <c r="K388" s="29" t="str">
        <f t="shared" si="6"/>
        <v>4 8001 1 1 1276549 06 21 97 0</v>
      </c>
      <c r="L388" s="30" t="s">
        <v>2253</v>
      </c>
      <c r="M388" s="30" t="s">
        <v>2307</v>
      </c>
      <c r="N388" s="30" t="s">
        <v>2308</v>
      </c>
      <c r="O388" s="30"/>
      <c r="P388" s="23" t="str">
        <f>MID(Tablo2[[#This Row],[SGK NO]],10,7)</f>
        <v>1276549</v>
      </c>
      <c r="Q388" s="29" t="s">
        <v>41</v>
      </c>
      <c r="R388" s="31">
        <v>45084.4563918286</v>
      </c>
      <c r="S388" s="31"/>
      <c r="T388" s="29" t="s">
        <v>571</v>
      </c>
      <c r="U388" s="31">
        <v>45841.490646967664</v>
      </c>
      <c r="V388" s="29" t="s">
        <v>96</v>
      </c>
      <c r="W388" s="29" t="str">
        <f>_xlfn.XLOOKUP(Tablo2[[#This Row],[MASKE UZMAN]],'[1]T.C. NO'!E:E,'[1]T.C. NO'!D:D)</f>
        <v>SEDA ERDOĞAN</v>
      </c>
      <c r="X388" s="29" t="s">
        <v>97</v>
      </c>
      <c r="Y388" s="31">
        <v>45628.39400149323</v>
      </c>
      <c r="Z388" s="29" t="s">
        <v>798</v>
      </c>
      <c r="AA388" s="29" t="str">
        <f>_xlfn.XLOOKUP(Tablo2[[#This Row],[MASKE HEKİM]],'[1]T.C. NO'!E:E,'[1]T.C. NO'!D:D)</f>
        <v>EMİNE KELEŞ</v>
      </c>
      <c r="AB388" s="32" t="s">
        <v>799</v>
      </c>
      <c r="AC388" s="36" t="s">
        <v>571</v>
      </c>
      <c r="AD388" s="36" t="s">
        <v>571</v>
      </c>
      <c r="AE388" s="33"/>
      <c r="AF388" s="33" t="s">
        <v>2309</v>
      </c>
      <c r="AG388" s="33" t="s">
        <v>996</v>
      </c>
      <c r="AH388" s="34" t="s">
        <v>801</v>
      </c>
    </row>
    <row r="389" spans="3:34" ht="15" customHeight="1" x14ac:dyDescent="0.25">
      <c r="C389" s="28" t="s">
        <v>303</v>
      </c>
      <c r="D389" s="29" t="s">
        <v>31</v>
      </c>
      <c r="E389" s="29" t="s">
        <v>507</v>
      </c>
      <c r="F389" s="29" t="s">
        <v>2249</v>
      </c>
      <c r="G389" s="29" t="s">
        <v>2310</v>
      </c>
      <c r="H389" s="29" t="s">
        <v>2311</v>
      </c>
      <c r="I389" s="13" t="s">
        <v>2312</v>
      </c>
      <c r="J389" s="13" t="s">
        <v>317</v>
      </c>
      <c r="K389" s="29" t="str">
        <f t="shared" si="6"/>
        <v>4 8001 1 1 1276549 06 21 97 0</v>
      </c>
      <c r="L389" s="30" t="s">
        <v>2253</v>
      </c>
      <c r="M389" s="30" t="s">
        <v>2313</v>
      </c>
      <c r="N389" s="30" t="s">
        <v>2314</v>
      </c>
      <c r="O389" s="30"/>
      <c r="P389" s="23" t="str">
        <f>MID(Tablo2[[#This Row],[SGK NO]],10,7)</f>
        <v>1276549</v>
      </c>
      <c r="Q389" s="29" t="s">
        <v>41</v>
      </c>
      <c r="R389" s="31">
        <v>45084.4563918286</v>
      </c>
      <c r="S389" s="42"/>
      <c r="T389" s="33" t="s">
        <v>571</v>
      </c>
      <c r="U389" s="31">
        <v>45841.490646967664</v>
      </c>
      <c r="V389" s="29" t="s">
        <v>96</v>
      </c>
      <c r="W389" s="29" t="str">
        <f>_xlfn.XLOOKUP(Tablo2[[#This Row],[MASKE UZMAN]],'[1]T.C. NO'!E:E,'[1]T.C. NO'!D:D)</f>
        <v>SEDA ERDOĞAN</v>
      </c>
      <c r="X389" s="29" t="s">
        <v>97</v>
      </c>
      <c r="Y389" s="31">
        <v>45628.39400149323</v>
      </c>
      <c r="Z389" s="29" t="s">
        <v>798</v>
      </c>
      <c r="AA389" s="29" t="str">
        <f>_xlfn.XLOOKUP(Tablo2[[#This Row],[MASKE HEKİM]],'[1]T.C. NO'!E:E,'[1]T.C. NO'!D:D)</f>
        <v>EMİNE KELEŞ</v>
      </c>
      <c r="AB389" s="32" t="s">
        <v>799</v>
      </c>
      <c r="AC389" s="33" t="s">
        <v>571</v>
      </c>
      <c r="AD389" s="29" t="s">
        <v>571</v>
      </c>
      <c r="AE389" s="33"/>
      <c r="AF389" s="33" t="s">
        <v>2315</v>
      </c>
      <c r="AG389" s="33" t="s">
        <v>996</v>
      </c>
      <c r="AH389" s="34" t="s">
        <v>801</v>
      </c>
    </row>
    <row r="390" spans="3:34" ht="15" customHeight="1" x14ac:dyDescent="0.25">
      <c r="C390" s="28" t="s">
        <v>303</v>
      </c>
      <c r="D390" s="29" t="s">
        <v>31</v>
      </c>
      <c r="E390" s="29" t="s">
        <v>507</v>
      </c>
      <c r="F390" s="29" t="s">
        <v>2249</v>
      </c>
      <c r="G390" s="29" t="s">
        <v>2316</v>
      </c>
      <c r="H390" s="29" t="s">
        <v>2317</v>
      </c>
      <c r="I390" s="13" t="s">
        <v>2318</v>
      </c>
      <c r="J390" s="13" t="s">
        <v>317</v>
      </c>
      <c r="K390" s="29" t="str">
        <f t="shared" si="6"/>
        <v>4 8001 1 1 1276549 06 21 97 0</v>
      </c>
      <c r="L390" s="30" t="s">
        <v>2253</v>
      </c>
      <c r="M390" s="30" t="s">
        <v>2319</v>
      </c>
      <c r="N390" s="30" t="s">
        <v>2320</v>
      </c>
      <c r="O390" s="30"/>
      <c r="P390" s="23" t="str">
        <f>MID(Tablo2[[#This Row],[SGK NO]],10,7)</f>
        <v>1276549</v>
      </c>
      <c r="Q390" s="29" t="s">
        <v>41</v>
      </c>
      <c r="R390" s="31">
        <v>45084.4563918286</v>
      </c>
      <c r="S390" s="31"/>
      <c r="T390" s="29" t="s">
        <v>571</v>
      </c>
      <c r="U390" s="31">
        <v>45841.490646967664</v>
      </c>
      <c r="V390" s="29" t="s">
        <v>96</v>
      </c>
      <c r="W390" s="29" t="str">
        <f>_xlfn.XLOOKUP(Tablo2[[#This Row],[MASKE UZMAN]],'[1]T.C. NO'!E:E,'[1]T.C. NO'!D:D)</f>
        <v>SEDA ERDOĞAN</v>
      </c>
      <c r="X390" s="29" t="s">
        <v>97</v>
      </c>
      <c r="Y390" s="31">
        <v>45628.39400149323</v>
      </c>
      <c r="Z390" s="29" t="s">
        <v>798</v>
      </c>
      <c r="AA390" s="29" t="str">
        <f>_xlfn.XLOOKUP(Tablo2[[#This Row],[MASKE HEKİM]],'[1]T.C. NO'!E:E,'[1]T.C. NO'!D:D)</f>
        <v>EMİNE KELEŞ</v>
      </c>
      <c r="AB390" s="32" t="s">
        <v>799</v>
      </c>
      <c r="AC390" s="36" t="s">
        <v>571</v>
      </c>
      <c r="AD390" s="36" t="s">
        <v>571</v>
      </c>
      <c r="AE390" s="33"/>
      <c r="AF390" s="33" t="s">
        <v>2321</v>
      </c>
      <c r="AG390" s="33" t="s">
        <v>460</v>
      </c>
      <c r="AH390" s="34" t="s">
        <v>801</v>
      </c>
    </row>
    <row r="391" spans="3:34" ht="15" customHeight="1" x14ac:dyDescent="0.25">
      <c r="C391" s="28" t="s">
        <v>303</v>
      </c>
      <c r="D391" s="29" t="s">
        <v>31</v>
      </c>
      <c r="E391" s="29" t="s">
        <v>507</v>
      </c>
      <c r="F391" s="29" t="s">
        <v>2249</v>
      </c>
      <c r="G391" s="29" t="s">
        <v>2322</v>
      </c>
      <c r="H391" s="29" t="s">
        <v>2323</v>
      </c>
      <c r="I391" s="13" t="s">
        <v>2324</v>
      </c>
      <c r="J391" s="13" t="s">
        <v>317</v>
      </c>
      <c r="K391" s="29" t="str">
        <f t="shared" si="6"/>
        <v>4 8001 1 1 1276549 06 21 97 0</v>
      </c>
      <c r="L391" s="30" t="s">
        <v>2253</v>
      </c>
      <c r="M391" s="30" t="s">
        <v>2325</v>
      </c>
      <c r="N391" s="30" t="s">
        <v>2326</v>
      </c>
      <c r="O391" s="30"/>
      <c r="P391" s="23" t="str">
        <f>MID(Tablo2[[#This Row],[SGK NO]],10,7)</f>
        <v>1276549</v>
      </c>
      <c r="Q391" s="29" t="s">
        <v>41</v>
      </c>
      <c r="R391" s="31">
        <v>45084.4563918286</v>
      </c>
      <c r="S391" s="42"/>
      <c r="T391" s="33" t="s">
        <v>571</v>
      </c>
      <c r="U391" s="31">
        <v>45841.490646967664</v>
      </c>
      <c r="V391" s="29" t="s">
        <v>96</v>
      </c>
      <c r="W391" s="29" t="str">
        <f>_xlfn.XLOOKUP(Tablo2[[#This Row],[MASKE UZMAN]],'[1]T.C. NO'!E:E,'[1]T.C. NO'!D:D)</f>
        <v>SEDA ERDOĞAN</v>
      </c>
      <c r="X391" s="29" t="s">
        <v>97</v>
      </c>
      <c r="Y391" s="31">
        <v>45628.39400149323</v>
      </c>
      <c r="Z391" s="29" t="s">
        <v>798</v>
      </c>
      <c r="AA391" s="29" t="str">
        <f>_xlfn.XLOOKUP(Tablo2[[#This Row],[MASKE HEKİM]],'[1]T.C. NO'!E:E,'[1]T.C. NO'!D:D)</f>
        <v>EMİNE KELEŞ</v>
      </c>
      <c r="AB391" s="32" t="s">
        <v>799</v>
      </c>
      <c r="AC391" s="33" t="s">
        <v>571</v>
      </c>
      <c r="AD391" s="29" t="s">
        <v>571</v>
      </c>
      <c r="AE391" s="33"/>
      <c r="AF391" s="33" t="s">
        <v>2327</v>
      </c>
      <c r="AG391" s="33" t="s">
        <v>2328</v>
      </c>
      <c r="AH391" s="34" t="s">
        <v>801</v>
      </c>
    </row>
    <row r="392" spans="3:34" ht="15" customHeight="1" x14ac:dyDescent="0.25">
      <c r="C392" s="28" t="s">
        <v>303</v>
      </c>
      <c r="D392" s="29" t="s">
        <v>31</v>
      </c>
      <c r="E392" s="29" t="s">
        <v>507</v>
      </c>
      <c r="F392" s="29" t="s">
        <v>2249</v>
      </c>
      <c r="G392" s="29" t="s">
        <v>2329</v>
      </c>
      <c r="H392" s="29" t="s">
        <v>2330</v>
      </c>
      <c r="I392" s="13" t="s">
        <v>2331</v>
      </c>
      <c r="J392" s="13" t="s">
        <v>317</v>
      </c>
      <c r="K392" s="29" t="str">
        <f t="shared" si="6"/>
        <v>4 8001 1 1 1276549 06 21 97 0</v>
      </c>
      <c r="L392" s="30" t="s">
        <v>2253</v>
      </c>
      <c r="M392" s="30" t="s">
        <v>2319</v>
      </c>
      <c r="N392" s="30" t="s">
        <v>2320</v>
      </c>
      <c r="O392" s="30"/>
      <c r="P392" s="23" t="str">
        <f>MID(Tablo2[[#This Row],[SGK NO]],10,7)</f>
        <v>1276549</v>
      </c>
      <c r="Q392" s="29" t="s">
        <v>41</v>
      </c>
      <c r="R392" s="31">
        <v>45084.4563918286</v>
      </c>
      <c r="S392" s="31"/>
      <c r="T392" s="29">
        <v>27</v>
      </c>
      <c r="U392" s="31">
        <v>45841.490646967664</v>
      </c>
      <c r="V392" s="29" t="s">
        <v>96</v>
      </c>
      <c r="W392" s="29" t="str">
        <f>_xlfn.XLOOKUP(Tablo2[[#This Row],[MASKE UZMAN]],'[1]T.C. NO'!E:E,'[1]T.C. NO'!D:D)</f>
        <v>SEDA ERDOĞAN</v>
      </c>
      <c r="X392" s="29" t="s">
        <v>97</v>
      </c>
      <c r="Y392" s="31">
        <v>45628.39400149323</v>
      </c>
      <c r="Z392" s="29" t="s">
        <v>798</v>
      </c>
      <c r="AA392" s="29" t="str">
        <f>_xlfn.XLOOKUP(Tablo2[[#This Row],[MASKE HEKİM]],'[1]T.C. NO'!E:E,'[1]T.C. NO'!D:D)</f>
        <v>EMİNE KELEŞ</v>
      </c>
      <c r="AB392" s="32" t="s">
        <v>799</v>
      </c>
      <c r="AC392" s="32">
        <v>540</v>
      </c>
      <c r="AD392" s="32">
        <v>270</v>
      </c>
      <c r="AE392" s="33"/>
      <c r="AF392" s="33" t="s">
        <v>2332</v>
      </c>
      <c r="AG392" s="33" t="s">
        <v>61</v>
      </c>
      <c r="AH392" s="34" t="s">
        <v>801</v>
      </c>
    </row>
    <row r="393" spans="3:34" ht="15" customHeight="1" x14ac:dyDescent="0.25">
      <c r="C393" s="28" t="s">
        <v>303</v>
      </c>
      <c r="D393" s="29" t="s">
        <v>31</v>
      </c>
      <c r="E393" s="29" t="s">
        <v>507</v>
      </c>
      <c r="F393" s="29" t="s">
        <v>2249</v>
      </c>
      <c r="G393" s="29" t="s">
        <v>2333</v>
      </c>
      <c r="H393" s="29" t="s">
        <v>2334</v>
      </c>
      <c r="I393" s="13" t="s">
        <v>2335</v>
      </c>
      <c r="J393" s="13" t="s">
        <v>317</v>
      </c>
      <c r="K393" s="29" t="str">
        <f t="shared" si="6"/>
        <v>4 8001 1 1 1276549 06 21 97 0</v>
      </c>
      <c r="L393" s="30" t="s">
        <v>2253</v>
      </c>
      <c r="M393" s="30"/>
      <c r="N393" s="30"/>
      <c r="O393" s="30"/>
      <c r="P393" s="23" t="str">
        <f>MID(Tablo2[[#This Row],[SGK NO]],10,7)</f>
        <v>1276549</v>
      </c>
      <c r="Q393" s="29" t="s">
        <v>41</v>
      </c>
      <c r="R393" s="31">
        <v>45084.4563918286</v>
      </c>
      <c r="S393" s="42"/>
      <c r="T393" s="33" t="s">
        <v>571</v>
      </c>
      <c r="U393" s="31">
        <v>45841.490646967664</v>
      </c>
      <c r="V393" s="29" t="s">
        <v>96</v>
      </c>
      <c r="W393" s="29" t="str">
        <f>_xlfn.XLOOKUP(Tablo2[[#This Row],[MASKE UZMAN]],'[1]T.C. NO'!E:E,'[1]T.C. NO'!D:D)</f>
        <v>SEDA ERDOĞAN</v>
      </c>
      <c r="X393" s="29" t="s">
        <v>97</v>
      </c>
      <c r="Y393" s="31">
        <v>45628.39400149323</v>
      </c>
      <c r="Z393" s="29" t="s">
        <v>798</v>
      </c>
      <c r="AA393" s="29" t="str">
        <f>_xlfn.XLOOKUP(Tablo2[[#This Row],[MASKE HEKİM]],'[1]T.C. NO'!E:E,'[1]T.C. NO'!D:D)</f>
        <v>EMİNE KELEŞ</v>
      </c>
      <c r="AB393" s="32" t="s">
        <v>799</v>
      </c>
      <c r="AC393" s="33" t="s">
        <v>571</v>
      </c>
      <c r="AD393" s="29" t="s">
        <v>571</v>
      </c>
      <c r="AE393" s="33"/>
      <c r="AF393" s="45" t="s">
        <v>2336</v>
      </c>
      <c r="AG393" s="45" t="s">
        <v>2337</v>
      </c>
      <c r="AH393" s="34" t="s">
        <v>801</v>
      </c>
    </row>
    <row r="394" spans="3:34" ht="15" customHeight="1" x14ac:dyDescent="0.25">
      <c r="C394" s="28" t="s">
        <v>303</v>
      </c>
      <c r="D394" s="29" t="s">
        <v>31</v>
      </c>
      <c r="E394" s="29" t="s">
        <v>507</v>
      </c>
      <c r="F394" s="29" t="s">
        <v>2338</v>
      </c>
      <c r="G394" s="29" t="s">
        <v>2339</v>
      </c>
      <c r="H394" s="29" t="s">
        <v>2340</v>
      </c>
      <c r="I394" s="13" t="s">
        <v>2341</v>
      </c>
      <c r="J394" s="13" t="s">
        <v>317</v>
      </c>
      <c r="K394" s="29" t="str">
        <f t="shared" si="6"/>
        <v>4 8001 1 1 1276571 06 02 22 0</v>
      </c>
      <c r="L394" s="30" t="s">
        <v>2342</v>
      </c>
      <c r="M394" s="30" t="s">
        <v>2343</v>
      </c>
      <c r="N394" s="30" t="s">
        <v>2344</v>
      </c>
      <c r="O394" s="30"/>
      <c r="P394" s="23" t="str">
        <f>MID(Tablo2[[#This Row],[SGK NO]],10,7)</f>
        <v>1276571</v>
      </c>
      <c r="Q394" s="29" t="s">
        <v>41</v>
      </c>
      <c r="R394" s="31">
        <v>45047</v>
      </c>
      <c r="S394" s="31"/>
      <c r="T394" s="29" t="s">
        <v>571</v>
      </c>
      <c r="U394" s="31">
        <v>45841.488397152629</v>
      </c>
      <c r="V394" s="29" t="s">
        <v>96</v>
      </c>
      <c r="W394" s="29" t="str">
        <f>_xlfn.XLOOKUP(Tablo2[[#This Row],[MASKE UZMAN]],'[1]T.C. NO'!E:E,'[1]T.C. NO'!D:D)</f>
        <v>SEDA ERDOĞAN</v>
      </c>
      <c r="X394" s="29" t="s">
        <v>97</v>
      </c>
      <c r="Y394" s="31">
        <v>45509.736583992839</v>
      </c>
      <c r="Z394" s="29" t="s">
        <v>798</v>
      </c>
      <c r="AA394" s="29" t="str">
        <f>_xlfn.XLOOKUP(Tablo2[[#This Row],[MASKE HEKİM]],'[1]T.C. NO'!E:E,'[1]T.C. NO'!D:D)</f>
        <v>EMİNE KELEŞ</v>
      </c>
      <c r="AB394" s="32" t="s">
        <v>799</v>
      </c>
      <c r="AC394" s="36" t="s">
        <v>571</v>
      </c>
      <c r="AD394" s="36" t="s">
        <v>571</v>
      </c>
      <c r="AE394" s="33"/>
      <c r="AF394" s="33" t="s">
        <v>2345</v>
      </c>
      <c r="AG394" s="33" t="s">
        <v>2346</v>
      </c>
      <c r="AH394" s="34" t="s">
        <v>801</v>
      </c>
    </row>
    <row r="395" spans="3:34" ht="15" customHeight="1" x14ac:dyDescent="0.25">
      <c r="C395" s="28" t="s">
        <v>303</v>
      </c>
      <c r="D395" s="29" t="s">
        <v>31</v>
      </c>
      <c r="E395" s="29" t="s">
        <v>507</v>
      </c>
      <c r="F395" s="29" t="s">
        <v>2338</v>
      </c>
      <c r="G395" s="29" t="s">
        <v>2347</v>
      </c>
      <c r="H395" s="29" t="s">
        <v>2348</v>
      </c>
      <c r="I395" s="13" t="s">
        <v>2349</v>
      </c>
      <c r="J395" s="13" t="s">
        <v>317</v>
      </c>
      <c r="K395" s="29" t="str">
        <f t="shared" si="6"/>
        <v>4 8001 1 1 1276571 06 02 22 0</v>
      </c>
      <c r="L395" s="30" t="s">
        <v>2342</v>
      </c>
      <c r="M395" s="30">
        <v>3988371828479950</v>
      </c>
      <c r="N395" s="30">
        <v>3275550881419850</v>
      </c>
      <c r="O395" s="30"/>
      <c r="P395" s="23" t="str">
        <f>MID(Tablo2[[#This Row],[SGK NO]],10,7)</f>
        <v>1276571</v>
      </c>
      <c r="Q395" s="29" t="s">
        <v>41</v>
      </c>
      <c r="R395" s="31">
        <v>45047</v>
      </c>
      <c r="S395" s="31"/>
      <c r="T395" s="29" t="s">
        <v>571</v>
      </c>
      <c r="U395" s="31">
        <v>45841.488397152629</v>
      </c>
      <c r="V395" s="29" t="s">
        <v>96</v>
      </c>
      <c r="W395" s="29" t="str">
        <f>_xlfn.XLOOKUP(Tablo2[[#This Row],[MASKE UZMAN]],'[1]T.C. NO'!E:E,'[1]T.C. NO'!D:D)</f>
        <v>SEDA ERDOĞAN</v>
      </c>
      <c r="X395" s="29" t="s">
        <v>97</v>
      </c>
      <c r="Y395" s="31">
        <v>45509.736583992839</v>
      </c>
      <c r="Z395" s="29" t="s">
        <v>798</v>
      </c>
      <c r="AA395" s="29" t="str">
        <f>_xlfn.XLOOKUP(Tablo2[[#This Row],[MASKE HEKİM]],'[1]T.C. NO'!E:E,'[1]T.C. NO'!D:D)</f>
        <v>EMİNE KELEŞ</v>
      </c>
      <c r="AB395" s="32" t="s">
        <v>799</v>
      </c>
      <c r="AC395" s="36" t="s">
        <v>571</v>
      </c>
      <c r="AD395" s="36" t="s">
        <v>571</v>
      </c>
      <c r="AE395" s="33"/>
      <c r="AF395" s="33" t="s">
        <v>2350</v>
      </c>
      <c r="AG395" s="33" t="s">
        <v>47</v>
      </c>
      <c r="AH395" s="34" t="s">
        <v>801</v>
      </c>
    </row>
    <row r="396" spans="3:34" ht="15" customHeight="1" x14ac:dyDescent="0.25">
      <c r="C396" s="28" t="s">
        <v>303</v>
      </c>
      <c r="D396" s="29" t="s">
        <v>31</v>
      </c>
      <c r="E396" s="29" t="s">
        <v>507</v>
      </c>
      <c r="F396" s="29" t="s">
        <v>2338</v>
      </c>
      <c r="G396" s="29" t="s">
        <v>2351</v>
      </c>
      <c r="H396" s="29" t="s">
        <v>2352</v>
      </c>
      <c r="I396" s="13" t="s">
        <v>2353</v>
      </c>
      <c r="J396" s="13" t="s">
        <v>317</v>
      </c>
      <c r="K396" s="29" t="str">
        <f t="shared" si="6"/>
        <v>4 8001 1 1 1276571 06 02 22 0</v>
      </c>
      <c r="L396" s="30" t="s">
        <v>2342</v>
      </c>
      <c r="M396" s="30" t="s">
        <v>2354</v>
      </c>
      <c r="N396" s="30" t="s">
        <v>2355</v>
      </c>
      <c r="O396" s="30"/>
      <c r="P396" s="23" t="str">
        <f>MID(Tablo2[[#This Row],[SGK NO]],10,7)</f>
        <v>1276571</v>
      </c>
      <c r="Q396" s="29" t="s">
        <v>41</v>
      </c>
      <c r="R396" s="31">
        <v>45047</v>
      </c>
      <c r="S396" s="31"/>
      <c r="T396" s="29" t="s">
        <v>571</v>
      </c>
      <c r="U396" s="31">
        <v>45841.488397152629</v>
      </c>
      <c r="V396" s="29" t="s">
        <v>96</v>
      </c>
      <c r="W396" s="29" t="str">
        <f>_xlfn.XLOOKUP(Tablo2[[#This Row],[MASKE UZMAN]],'[1]T.C. NO'!E:E,'[1]T.C. NO'!D:D)</f>
        <v>SEDA ERDOĞAN</v>
      </c>
      <c r="X396" s="29" t="s">
        <v>97</v>
      </c>
      <c r="Y396" s="31">
        <v>45509.736583992839</v>
      </c>
      <c r="Z396" s="29" t="s">
        <v>798</v>
      </c>
      <c r="AA396" s="29" t="str">
        <f>_xlfn.XLOOKUP(Tablo2[[#This Row],[MASKE HEKİM]],'[1]T.C. NO'!E:E,'[1]T.C. NO'!D:D)</f>
        <v>EMİNE KELEŞ</v>
      </c>
      <c r="AB396" s="32" t="s">
        <v>799</v>
      </c>
      <c r="AC396" s="36" t="s">
        <v>571</v>
      </c>
      <c r="AD396" s="36" t="s">
        <v>571</v>
      </c>
      <c r="AE396" s="33"/>
      <c r="AF396" s="33" t="s">
        <v>2356</v>
      </c>
      <c r="AG396" s="33" t="s">
        <v>1154</v>
      </c>
      <c r="AH396" s="34" t="s">
        <v>801</v>
      </c>
    </row>
    <row r="397" spans="3:34" ht="15" customHeight="1" x14ac:dyDescent="0.25">
      <c r="C397" s="28" t="s">
        <v>303</v>
      </c>
      <c r="D397" s="29" t="s">
        <v>31</v>
      </c>
      <c r="E397" s="29" t="s">
        <v>507</v>
      </c>
      <c r="F397" s="29" t="s">
        <v>2338</v>
      </c>
      <c r="G397" s="29" t="s">
        <v>2357</v>
      </c>
      <c r="H397" s="29" t="s">
        <v>2358</v>
      </c>
      <c r="I397" s="13" t="s">
        <v>2359</v>
      </c>
      <c r="J397" s="13" t="s">
        <v>317</v>
      </c>
      <c r="K397" s="29" t="str">
        <f t="shared" si="6"/>
        <v>4 8001 1 1 1276571 06 02 22 0</v>
      </c>
      <c r="L397" s="30" t="s">
        <v>2342</v>
      </c>
      <c r="M397" s="30" t="s">
        <v>2360</v>
      </c>
      <c r="N397" s="30" t="s">
        <v>2361</v>
      </c>
      <c r="O397" s="30"/>
      <c r="P397" s="23" t="str">
        <f>MID(Tablo2[[#This Row],[SGK NO]],10,7)</f>
        <v>1276571</v>
      </c>
      <c r="Q397" s="29" t="s">
        <v>41</v>
      </c>
      <c r="R397" s="31">
        <v>45047</v>
      </c>
      <c r="S397" s="31"/>
      <c r="T397" s="29" t="s">
        <v>571</v>
      </c>
      <c r="U397" s="31">
        <v>45841.488397152629</v>
      </c>
      <c r="V397" s="29" t="s">
        <v>96</v>
      </c>
      <c r="W397" s="29" t="str">
        <f>_xlfn.XLOOKUP(Tablo2[[#This Row],[MASKE UZMAN]],'[1]T.C. NO'!E:E,'[1]T.C. NO'!D:D)</f>
        <v>SEDA ERDOĞAN</v>
      </c>
      <c r="X397" s="29" t="s">
        <v>97</v>
      </c>
      <c r="Y397" s="31">
        <v>45509.736583992839</v>
      </c>
      <c r="Z397" s="29" t="s">
        <v>798</v>
      </c>
      <c r="AA397" s="29" t="str">
        <f>_xlfn.XLOOKUP(Tablo2[[#This Row],[MASKE HEKİM]],'[1]T.C. NO'!E:E,'[1]T.C. NO'!D:D)</f>
        <v>EMİNE KELEŞ</v>
      </c>
      <c r="AB397" s="32" t="s">
        <v>799</v>
      </c>
      <c r="AC397" s="33" t="s">
        <v>571</v>
      </c>
      <c r="AD397" s="29" t="s">
        <v>571</v>
      </c>
      <c r="AE397" s="33"/>
      <c r="AF397" s="33" t="s">
        <v>2362</v>
      </c>
      <c r="AG397" s="33" t="s">
        <v>2363</v>
      </c>
      <c r="AH397" s="34" t="s">
        <v>801</v>
      </c>
    </row>
    <row r="398" spans="3:34" ht="15" customHeight="1" x14ac:dyDescent="0.25">
      <c r="C398" s="28" t="s">
        <v>303</v>
      </c>
      <c r="D398" s="29" t="s">
        <v>31</v>
      </c>
      <c r="E398" s="29" t="s">
        <v>507</v>
      </c>
      <c r="F398" s="29" t="s">
        <v>2338</v>
      </c>
      <c r="G398" s="29" t="s">
        <v>2364</v>
      </c>
      <c r="H398" s="29" t="s">
        <v>2365</v>
      </c>
      <c r="I398" s="13" t="s">
        <v>2366</v>
      </c>
      <c r="J398" s="13" t="s">
        <v>317</v>
      </c>
      <c r="K398" s="29" t="str">
        <f t="shared" si="6"/>
        <v>4 8001 1 1 1276571 06 02 22 0</v>
      </c>
      <c r="L398" s="30" t="s">
        <v>2342</v>
      </c>
      <c r="M398" s="30" t="s">
        <v>2367</v>
      </c>
      <c r="N398" s="30" t="s">
        <v>2368</v>
      </c>
      <c r="O398" s="30"/>
      <c r="P398" s="23" t="str">
        <f>MID(Tablo2[[#This Row],[SGK NO]],10,7)</f>
        <v>1276571</v>
      </c>
      <c r="Q398" s="29" t="s">
        <v>41</v>
      </c>
      <c r="R398" s="31">
        <v>45047</v>
      </c>
      <c r="S398" s="31"/>
      <c r="T398" s="29" t="s">
        <v>571</v>
      </c>
      <c r="U398" s="31">
        <v>45841.488397152629</v>
      </c>
      <c r="V398" s="29" t="s">
        <v>96</v>
      </c>
      <c r="W398" s="29" t="str">
        <f>_xlfn.XLOOKUP(Tablo2[[#This Row],[MASKE UZMAN]],'[1]T.C. NO'!E:E,'[1]T.C. NO'!D:D)</f>
        <v>SEDA ERDOĞAN</v>
      </c>
      <c r="X398" s="29" t="s">
        <v>97</v>
      </c>
      <c r="Y398" s="31">
        <v>45509.736583992839</v>
      </c>
      <c r="Z398" s="29" t="s">
        <v>798</v>
      </c>
      <c r="AA398" s="29" t="str">
        <f>_xlfn.XLOOKUP(Tablo2[[#This Row],[MASKE HEKİM]],'[1]T.C. NO'!E:E,'[1]T.C. NO'!D:D)</f>
        <v>EMİNE KELEŞ</v>
      </c>
      <c r="AB398" s="32" t="s">
        <v>799</v>
      </c>
      <c r="AC398" s="36" t="s">
        <v>571</v>
      </c>
      <c r="AD398" s="36" t="s">
        <v>571</v>
      </c>
      <c r="AE398" s="33"/>
      <c r="AF398" s="33" t="s">
        <v>2369</v>
      </c>
      <c r="AG398" s="33" t="s">
        <v>2370</v>
      </c>
      <c r="AH398" s="34" t="s">
        <v>801</v>
      </c>
    </row>
    <row r="399" spans="3:34" ht="15" customHeight="1" x14ac:dyDescent="0.25">
      <c r="C399" s="28" t="s">
        <v>303</v>
      </c>
      <c r="D399" s="29" t="s">
        <v>31</v>
      </c>
      <c r="E399" s="29" t="s">
        <v>507</v>
      </c>
      <c r="F399" s="29" t="s">
        <v>2338</v>
      </c>
      <c r="G399" s="29" t="s">
        <v>2371</v>
      </c>
      <c r="H399" s="29" t="s">
        <v>2372</v>
      </c>
      <c r="I399" s="13" t="s">
        <v>2373</v>
      </c>
      <c r="J399" s="13" t="s">
        <v>317</v>
      </c>
      <c r="K399" s="29" t="str">
        <f t="shared" si="6"/>
        <v>4 8001 1 1 1276571 06 02 22 0</v>
      </c>
      <c r="L399" s="30" t="s">
        <v>2342</v>
      </c>
      <c r="M399" s="30" t="s">
        <v>2374</v>
      </c>
      <c r="N399" s="30">
        <v>32852202</v>
      </c>
      <c r="O399" s="30"/>
      <c r="P399" s="23" t="str">
        <f>MID(Tablo2[[#This Row],[SGK NO]],10,7)</f>
        <v>1276571</v>
      </c>
      <c r="Q399" s="29" t="s">
        <v>41</v>
      </c>
      <c r="R399" s="31">
        <v>45047</v>
      </c>
      <c r="S399" s="31"/>
      <c r="T399" s="29">
        <v>6</v>
      </c>
      <c r="U399" s="31">
        <v>45841.488397152629</v>
      </c>
      <c r="V399" s="29" t="s">
        <v>96</v>
      </c>
      <c r="W399" s="29" t="str">
        <f>_xlfn.XLOOKUP(Tablo2[[#This Row],[MASKE UZMAN]],'[1]T.C. NO'!E:E,'[1]T.C. NO'!D:D)</f>
        <v>SEDA ERDOĞAN</v>
      </c>
      <c r="X399" s="29" t="s">
        <v>97</v>
      </c>
      <c r="Y399" s="31">
        <v>45509.736583992839</v>
      </c>
      <c r="Z399" s="29" t="s">
        <v>798</v>
      </c>
      <c r="AA399" s="29" t="str">
        <f>_xlfn.XLOOKUP(Tablo2[[#This Row],[MASKE HEKİM]],'[1]T.C. NO'!E:E,'[1]T.C. NO'!D:D)</f>
        <v>EMİNE KELEŞ</v>
      </c>
      <c r="AB399" s="32" t="s">
        <v>799</v>
      </c>
      <c r="AC399" s="32">
        <v>140</v>
      </c>
      <c r="AD399" s="32">
        <v>70</v>
      </c>
      <c r="AE399" s="33"/>
      <c r="AF399" s="33" t="s">
        <v>2375</v>
      </c>
      <c r="AG399" s="33" t="s">
        <v>1154</v>
      </c>
      <c r="AH399" s="34" t="s">
        <v>801</v>
      </c>
    </row>
    <row r="400" spans="3:34" ht="15" customHeight="1" x14ac:dyDescent="0.25">
      <c r="C400" s="28" t="s">
        <v>303</v>
      </c>
      <c r="D400" s="29" t="s">
        <v>31</v>
      </c>
      <c r="E400" s="29" t="s">
        <v>507</v>
      </c>
      <c r="F400" s="29" t="s">
        <v>2338</v>
      </c>
      <c r="G400" s="29" t="s">
        <v>2376</v>
      </c>
      <c r="H400" s="29" t="s">
        <v>2377</v>
      </c>
      <c r="I400" s="13" t="s">
        <v>2378</v>
      </c>
      <c r="J400" s="13" t="s">
        <v>317</v>
      </c>
      <c r="K400" s="29" t="str">
        <f t="shared" si="6"/>
        <v>4 8001 1 1 1276571 06 02 22 0</v>
      </c>
      <c r="L400" s="30" t="s">
        <v>2342</v>
      </c>
      <c r="M400" s="30" t="s">
        <v>2379</v>
      </c>
      <c r="N400" s="30" t="s">
        <v>2380</v>
      </c>
      <c r="O400" s="30"/>
      <c r="P400" s="23" t="str">
        <f>MID(Tablo2[[#This Row],[SGK NO]],10,7)</f>
        <v>1276571</v>
      </c>
      <c r="Q400" s="29" t="s">
        <v>41</v>
      </c>
      <c r="R400" s="31">
        <v>45047</v>
      </c>
      <c r="S400" s="31"/>
      <c r="T400" s="29" t="s">
        <v>571</v>
      </c>
      <c r="U400" s="31">
        <v>45841.488397152629</v>
      </c>
      <c r="V400" s="29" t="s">
        <v>96</v>
      </c>
      <c r="W400" s="29" t="str">
        <f>_xlfn.XLOOKUP(Tablo2[[#This Row],[MASKE UZMAN]],'[1]T.C. NO'!E:E,'[1]T.C. NO'!D:D)</f>
        <v>SEDA ERDOĞAN</v>
      </c>
      <c r="X400" s="29" t="s">
        <v>97</v>
      </c>
      <c r="Y400" s="31">
        <v>45509.736583992839</v>
      </c>
      <c r="Z400" s="29" t="s">
        <v>798</v>
      </c>
      <c r="AA400" s="29" t="str">
        <f>_xlfn.XLOOKUP(Tablo2[[#This Row],[MASKE HEKİM]],'[1]T.C. NO'!E:E,'[1]T.C. NO'!D:D)</f>
        <v>EMİNE KELEŞ</v>
      </c>
      <c r="AB400" s="32" t="s">
        <v>799</v>
      </c>
      <c r="AC400" s="36" t="s">
        <v>571</v>
      </c>
      <c r="AD400" s="36" t="s">
        <v>571</v>
      </c>
      <c r="AE400" s="33"/>
      <c r="AF400" s="33" t="s">
        <v>2381</v>
      </c>
      <c r="AG400" s="33" t="s">
        <v>1154</v>
      </c>
      <c r="AH400" s="34" t="s">
        <v>801</v>
      </c>
    </row>
    <row r="401" spans="3:34" ht="15" customHeight="1" x14ac:dyDescent="0.25">
      <c r="C401" s="28" t="s">
        <v>303</v>
      </c>
      <c r="D401" s="29" t="s">
        <v>31</v>
      </c>
      <c r="E401" s="29" t="s">
        <v>507</v>
      </c>
      <c r="F401" s="29" t="s">
        <v>2338</v>
      </c>
      <c r="G401" s="29" t="s">
        <v>2382</v>
      </c>
      <c r="H401" s="29" t="s">
        <v>2383</v>
      </c>
      <c r="I401" s="13" t="s">
        <v>2384</v>
      </c>
      <c r="J401" s="13" t="s">
        <v>317</v>
      </c>
      <c r="K401" s="29" t="str">
        <f t="shared" si="6"/>
        <v>4 8001 1 1 1276571 06 02 22 0</v>
      </c>
      <c r="L401" s="30" t="s">
        <v>2342</v>
      </c>
      <c r="M401" s="30" t="s">
        <v>2385</v>
      </c>
      <c r="N401" s="30" t="s">
        <v>2386</v>
      </c>
      <c r="O401" s="30"/>
      <c r="P401" s="23" t="str">
        <f>MID(Tablo2[[#This Row],[SGK NO]],10,7)</f>
        <v>1276571</v>
      </c>
      <c r="Q401" s="29" t="s">
        <v>41</v>
      </c>
      <c r="R401" s="31">
        <v>45047</v>
      </c>
      <c r="S401" s="31"/>
      <c r="T401" s="29" t="s">
        <v>571</v>
      </c>
      <c r="U401" s="31">
        <v>45841.488397152629</v>
      </c>
      <c r="V401" s="29" t="s">
        <v>96</v>
      </c>
      <c r="W401" s="29" t="str">
        <f>_xlfn.XLOOKUP(Tablo2[[#This Row],[MASKE UZMAN]],'[1]T.C. NO'!E:E,'[1]T.C. NO'!D:D)</f>
        <v>SEDA ERDOĞAN</v>
      </c>
      <c r="X401" s="29" t="s">
        <v>97</v>
      </c>
      <c r="Y401" s="31">
        <v>45509.736583992839</v>
      </c>
      <c r="Z401" s="29" t="s">
        <v>798</v>
      </c>
      <c r="AA401" s="29" t="str">
        <f>_xlfn.XLOOKUP(Tablo2[[#This Row],[MASKE HEKİM]],'[1]T.C. NO'!E:E,'[1]T.C. NO'!D:D)</f>
        <v>EMİNE KELEŞ</v>
      </c>
      <c r="AB401" s="32" t="s">
        <v>799</v>
      </c>
      <c r="AC401" s="36" t="s">
        <v>571</v>
      </c>
      <c r="AD401" s="36" t="s">
        <v>571</v>
      </c>
      <c r="AE401" s="33"/>
      <c r="AF401" s="33" t="s">
        <v>2387</v>
      </c>
      <c r="AG401" s="33" t="s">
        <v>1154</v>
      </c>
      <c r="AH401" s="34" t="s">
        <v>801</v>
      </c>
    </row>
    <row r="402" spans="3:34" ht="15" customHeight="1" x14ac:dyDescent="0.25">
      <c r="C402" s="28" t="s">
        <v>303</v>
      </c>
      <c r="D402" s="29" t="s">
        <v>31</v>
      </c>
      <c r="E402" s="29" t="s">
        <v>904</v>
      </c>
      <c r="F402" s="29" t="s">
        <v>2388</v>
      </c>
      <c r="G402" s="29" t="s">
        <v>2389</v>
      </c>
      <c r="H402" s="29" t="s">
        <v>2390</v>
      </c>
      <c r="I402" s="13" t="s">
        <v>2391</v>
      </c>
      <c r="J402" s="13" t="s">
        <v>909</v>
      </c>
      <c r="K402" s="29" t="str">
        <f t="shared" si="6"/>
        <v>4 5622 1 1 1288544 06 25 64 0</v>
      </c>
      <c r="L402" s="30" t="s">
        <v>2392</v>
      </c>
      <c r="M402" s="30" t="s">
        <v>2393</v>
      </c>
      <c r="N402" s="30" t="s">
        <v>2394</v>
      </c>
      <c r="O402" s="30"/>
      <c r="P402" s="23" t="str">
        <f>MID(Tablo2[[#This Row],[SGK NO]],10,7)</f>
        <v>1288544</v>
      </c>
      <c r="Q402" s="29" t="s">
        <v>55</v>
      </c>
      <c r="R402" s="31">
        <v>45257.47383101852</v>
      </c>
      <c r="S402" s="31"/>
      <c r="T402" s="29">
        <v>13</v>
      </c>
      <c r="U402" s="31">
        <v>45828.46241130773</v>
      </c>
      <c r="V402" s="29" t="s">
        <v>557</v>
      </c>
      <c r="W402" s="29" t="str">
        <f>_xlfn.XLOOKUP(Tablo2[[#This Row],[MASKE UZMAN]],'[1]T.C. NO'!E:E,'[1]T.C. NO'!D:D)</f>
        <v>MEHMET ALİ ULUER</v>
      </c>
      <c r="X402" s="29" t="s">
        <v>558</v>
      </c>
      <c r="Y402" s="31">
        <v>45781.341506794095</v>
      </c>
      <c r="Z402" s="29" t="s">
        <v>126</v>
      </c>
      <c r="AA402" s="29" t="str">
        <f>_xlfn.XLOOKUP(Tablo2[[#This Row],[MASKE HEKİM]],'[1]T.C. NO'!E:E,'[1]T.C. NO'!D:D)</f>
        <v>SANCAR EMİNOĞLU</v>
      </c>
      <c r="AB402" s="32" t="s">
        <v>127</v>
      </c>
      <c r="AC402" s="32">
        <v>130</v>
      </c>
      <c r="AD402" s="32">
        <v>65</v>
      </c>
      <c r="AE402" s="33"/>
      <c r="AF402" s="33" t="s">
        <v>2395</v>
      </c>
      <c r="AG402" s="33" t="s">
        <v>185</v>
      </c>
      <c r="AH402" s="34" t="s">
        <v>2396</v>
      </c>
    </row>
    <row r="403" spans="3:34" ht="15" customHeight="1" x14ac:dyDescent="0.25">
      <c r="C403" s="28" t="s">
        <v>303</v>
      </c>
      <c r="D403" s="28" t="s">
        <v>31</v>
      </c>
      <c r="E403" s="29" t="s">
        <v>904</v>
      </c>
      <c r="F403" s="48" t="s">
        <v>2388</v>
      </c>
      <c r="G403" s="48" t="s">
        <v>2388</v>
      </c>
      <c r="H403" s="49" t="s">
        <v>2397</v>
      </c>
      <c r="I403" s="13" t="s">
        <v>2398</v>
      </c>
      <c r="J403" s="13" t="s">
        <v>909</v>
      </c>
      <c r="K403" s="29" t="str">
        <f t="shared" si="6"/>
        <v>4 5622 1 1 1288544 06 25 64 0</v>
      </c>
      <c r="L403" s="30" t="s">
        <v>2392</v>
      </c>
      <c r="M403" s="57"/>
      <c r="N403" s="57"/>
      <c r="O403" s="57"/>
      <c r="P403" s="23" t="str">
        <f>MID(Tablo2[[#This Row],[SGK NO]],10,7)</f>
        <v>1288544</v>
      </c>
      <c r="Q403" s="47" t="s">
        <v>55</v>
      </c>
      <c r="R403" s="31">
        <v>45257.47383101852</v>
      </c>
      <c r="S403" s="31"/>
      <c r="T403" s="29" t="s">
        <v>571</v>
      </c>
      <c r="U403" s="31">
        <v>45828.46241130773</v>
      </c>
      <c r="V403" s="29" t="s">
        <v>557</v>
      </c>
      <c r="W403" s="29" t="str">
        <f>_xlfn.XLOOKUP(Tablo2[[#This Row],[MASKE UZMAN]],'[1]T.C. NO'!E:E,'[1]T.C. NO'!D:D)</f>
        <v>MEHMET ALİ ULUER</v>
      </c>
      <c r="X403" s="29" t="s">
        <v>558</v>
      </c>
      <c r="Y403" s="31">
        <v>45781.341506794095</v>
      </c>
      <c r="Z403" s="29" t="s">
        <v>126</v>
      </c>
      <c r="AA403" s="29" t="str">
        <f>_xlfn.XLOOKUP(Tablo2[[#This Row],[MASKE HEKİM]],'[1]T.C. NO'!E:E,'[1]T.C. NO'!D:D)</f>
        <v>SANCAR EMİNOĞLU</v>
      </c>
      <c r="AB403" s="32" t="s">
        <v>127</v>
      </c>
      <c r="AC403" s="36" t="s">
        <v>571</v>
      </c>
      <c r="AD403" s="32" t="s">
        <v>571</v>
      </c>
      <c r="AE403" s="33"/>
      <c r="AF403" s="58" t="s">
        <v>2399</v>
      </c>
      <c r="AG403" s="58" t="s">
        <v>185</v>
      </c>
      <c r="AH403" s="50"/>
    </row>
    <row r="404" spans="3:34" ht="15" customHeight="1" x14ac:dyDescent="0.25">
      <c r="C404" s="28" t="s">
        <v>303</v>
      </c>
      <c r="D404" s="29" t="s">
        <v>31</v>
      </c>
      <c r="E404" s="29" t="s">
        <v>507</v>
      </c>
      <c r="F404" s="29" t="s">
        <v>2400</v>
      </c>
      <c r="G404" s="29" t="s">
        <v>2401</v>
      </c>
      <c r="H404" s="48" t="s">
        <v>2402</v>
      </c>
      <c r="I404" s="13" t="s">
        <v>2403</v>
      </c>
      <c r="J404" s="13" t="s">
        <v>317</v>
      </c>
      <c r="K404" s="29" t="str">
        <f t="shared" si="6"/>
        <v>4 8001 2 2 1296096 06 07 50 0</v>
      </c>
      <c r="L404" s="30" t="s">
        <v>2404</v>
      </c>
      <c r="M404" s="30" t="s">
        <v>2405</v>
      </c>
      <c r="N404" s="30" t="s">
        <v>2406</v>
      </c>
      <c r="O404" s="30"/>
      <c r="P404" s="23" t="str">
        <f>MID(Tablo2[[#This Row],[SGK NO]],10,7)</f>
        <v>1296096</v>
      </c>
      <c r="Q404" s="30" t="s">
        <v>41</v>
      </c>
      <c r="R404" s="31">
        <v>45085</v>
      </c>
      <c r="S404" s="31"/>
      <c r="T404" s="29">
        <v>15</v>
      </c>
      <c r="U404" s="31">
        <v>45762.63470060192</v>
      </c>
      <c r="V404" s="31" t="s">
        <v>76</v>
      </c>
      <c r="W404" s="29" t="str">
        <f>_xlfn.XLOOKUP(Tablo2[[#This Row],[MASKE UZMAN]],'[1]T.C. NO'!E:E,'[1]T.C. NO'!D:D)</f>
        <v>ÇİĞDEM İMATOĞLU</v>
      </c>
      <c r="X404" s="29" t="s">
        <v>77</v>
      </c>
      <c r="Y404" s="31">
        <v>45120.439760624897</v>
      </c>
      <c r="Z404" s="29" t="s">
        <v>174</v>
      </c>
      <c r="AA404" s="29" t="str">
        <f>_xlfn.XLOOKUP(Tablo2[[#This Row],[MASKE HEKİM]],'[1]T.C. NO'!E:E,'[1]T.C. NO'!D:D)</f>
        <v>VEDAT EMİNOĞLU</v>
      </c>
      <c r="AB404" s="32" t="s">
        <v>175</v>
      </c>
      <c r="AC404" s="32">
        <v>340</v>
      </c>
      <c r="AD404" s="32">
        <v>170</v>
      </c>
      <c r="AE404" s="33"/>
      <c r="AF404" s="33" t="s">
        <v>2407</v>
      </c>
      <c r="AG404" s="33" t="s">
        <v>371</v>
      </c>
      <c r="AH404" s="34" t="s">
        <v>1216</v>
      </c>
    </row>
    <row r="405" spans="3:34" ht="15" customHeight="1" x14ac:dyDescent="0.25">
      <c r="C405" s="28" t="s">
        <v>303</v>
      </c>
      <c r="D405" s="29" t="s">
        <v>31</v>
      </c>
      <c r="E405" s="29" t="s">
        <v>507</v>
      </c>
      <c r="F405" s="29" t="s">
        <v>2400</v>
      </c>
      <c r="G405" s="29" t="s">
        <v>2408</v>
      </c>
      <c r="H405" s="29" t="s">
        <v>2409</v>
      </c>
      <c r="I405" s="13" t="s">
        <v>2410</v>
      </c>
      <c r="J405" s="13" t="s">
        <v>317</v>
      </c>
      <c r="K405" s="29" t="str">
        <f t="shared" si="6"/>
        <v>4 8001 2 2 1296096 06 07 50 0</v>
      </c>
      <c r="L405" s="30" t="s">
        <v>2404</v>
      </c>
      <c r="M405" s="30" t="s">
        <v>2411</v>
      </c>
      <c r="N405" s="30" t="s">
        <v>2412</v>
      </c>
      <c r="O405" s="30"/>
      <c r="P405" s="23" t="str">
        <f>MID(Tablo2[[#This Row],[SGK NO]],10,7)</f>
        <v>1296096</v>
      </c>
      <c r="Q405" s="30" t="s">
        <v>41</v>
      </c>
      <c r="R405" s="31">
        <v>45085</v>
      </c>
      <c r="S405" s="31"/>
      <c r="T405" s="29" t="s">
        <v>571</v>
      </c>
      <c r="U405" s="31">
        <v>45762.63470060192</v>
      </c>
      <c r="V405" s="31" t="s">
        <v>76</v>
      </c>
      <c r="W405" s="29" t="str">
        <f>_xlfn.XLOOKUP(Tablo2[[#This Row],[MASKE UZMAN]],'[1]T.C. NO'!E:E,'[1]T.C. NO'!D:D)</f>
        <v>ÇİĞDEM İMATOĞLU</v>
      </c>
      <c r="X405" s="29" t="s">
        <v>77</v>
      </c>
      <c r="Y405" s="31">
        <v>45120.439760624897</v>
      </c>
      <c r="Z405" s="29" t="s">
        <v>174</v>
      </c>
      <c r="AA405" s="29" t="str">
        <f>_xlfn.XLOOKUP(Tablo2[[#This Row],[MASKE HEKİM]],'[1]T.C. NO'!E:E,'[1]T.C. NO'!D:D)</f>
        <v>VEDAT EMİNOĞLU</v>
      </c>
      <c r="AB405" s="32" t="s">
        <v>175</v>
      </c>
      <c r="AC405" s="36" t="s">
        <v>571</v>
      </c>
      <c r="AD405" s="36" t="s">
        <v>571</v>
      </c>
      <c r="AE405" s="33"/>
      <c r="AF405" s="33" t="s">
        <v>2413</v>
      </c>
      <c r="AG405" s="33" t="s">
        <v>185</v>
      </c>
      <c r="AH405" s="34" t="s">
        <v>1216</v>
      </c>
    </row>
    <row r="406" spans="3:34" ht="15" customHeight="1" x14ac:dyDescent="0.25">
      <c r="C406" s="28" t="s">
        <v>303</v>
      </c>
      <c r="D406" s="29" t="s">
        <v>31</v>
      </c>
      <c r="E406" s="29" t="s">
        <v>507</v>
      </c>
      <c r="F406" s="29" t="s">
        <v>2400</v>
      </c>
      <c r="G406" s="29" t="s">
        <v>2414</v>
      </c>
      <c r="H406" s="29" t="s">
        <v>2415</v>
      </c>
      <c r="I406" s="13" t="s">
        <v>2416</v>
      </c>
      <c r="J406" s="13" t="s">
        <v>317</v>
      </c>
      <c r="K406" s="29" t="str">
        <f t="shared" si="6"/>
        <v>4 8001 2 2 1296096 06 07 50 0</v>
      </c>
      <c r="L406" s="30" t="s">
        <v>2404</v>
      </c>
      <c r="M406" s="30" t="s">
        <v>2417</v>
      </c>
      <c r="N406" s="30" t="s">
        <v>2418</v>
      </c>
      <c r="O406" s="30"/>
      <c r="P406" s="23" t="str">
        <f>MID(Tablo2[[#This Row],[SGK NO]],10,7)</f>
        <v>1296096</v>
      </c>
      <c r="Q406" s="30" t="s">
        <v>41</v>
      </c>
      <c r="R406" s="31">
        <v>45085</v>
      </c>
      <c r="S406" s="31"/>
      <c r="T406" s="29" t="s">
        <v>571</v>
      </c>
      <c r="U406" s="31">
        <v>45762.63470060192</v>
      </c>
      <c r="V406" s="31" t="s">
        <v>76</v>
      </c>
      <c r="W406" s="29" t="str">
        <f>_xlfn.XLOOKUP(Tablo2[[#This Row],[MASKE UZMAN]],'[1]T.C. NO'!E:E,'[1]T.C. NO'!D:D)</f>
        <v>ÇİĞDEM İMATOĞLU</v>
      </c>
      <c r="X406" s="29" t="s">
        <v>77</v>
      </c>
      <c r="Y406" s="31">
        <v>45120.439760624897</v>
      </c>
      <c r="Z406" s="29" t="s">
        <v>174</v>
      </c>
      <c r="AA406" s="29" t="str">
        <f>_xlfn.XLOOKUP(Tablo2[[#This Row],[MASKE HEKİM]],'[1]T.C. NO'!E:E,'[1]T.C. NO'!D:D)</f>
        <v>VEDAT EMİNOĞLU</v>
      </c>
      <c r="AB406" s="32" t="s">
        <v>175</v>
      </c>
      <c r="AC406" s="36" t="s">
        <v>571</v>
      </c>
      <c r="AD406" s="36" t="s">
        <v>571</v>
      </c>
      <c r="AE406" s="33"/>
      <c r="AF406" s="33" t="s">
        <v>2419</v>
      </c>
      <c r="AG406" s="33" t="s">
        <v>61</v>
      </c>
      <c r="AH406" s="34" t="s">
        <v>1216</v>
      </c>
    </row>
    <row r="407" spans="3:34" ht="15" customHeight="1" x14ac:dyDescent="0.25">
      <c r="C407" s="28" t="s">
        <v>303</v>
      </c>
      <c r="D407" s="29" t="s">
        <v>31</v>
      </c>
      <c r="E407" s="29" t="s">
        <v>507</v>
      </c>
      <c r="F407" s="29" t="s">
        <v>2400</v>
      </c>
      <c r="G407" s="29" t="s">
        <v>2420</v>
      </c>
      <c r="H407" s="29" t="s">
        <v>2421</v>
      </c>
      <c r="I407" s="13" t="s">
        <v>2422</v>
      </c>
      <c r="J407" s="13" t="s">
        <v>317</v>
      </c>
      <c r="K407" s="29" t="str">
        <f t="shared" si="6"/>
        <v>4 8001 2 2 1296096 06 07 50 0</v>
      </c>
      <c r="L407" s="30" t="s">
        <v>2404</v>
      </c>
      <c r="M407" s="30" t="s">
        <v>2423</v>
      </c>
      <c r="N407" s="30" t="s">
        <v>2424</v>
      </c>
      <c r="O407" s="30"/>
      <c r="P407" s="23" t="str">
        <f>MID(Tablo2[[#This Row],[SGK NO]],10,7)</f>
        <v>1296096</v>
      </c>
      <c r="Q407" s="30" t="s">
        <v>41</v>
      </c>
      <c r="R407" s="31">
        <v>45085</v>
      </c>
      <c r="S407" s="31"/>
      <c r="T407" s="29" t="s">
        <v>571</v>
      </c>
      <c r="U407" s="31">
        <v>45762.63470060192</v>
      </c>
      <c r="V407" s="31" t="s">
        <v>76</v>
      </c>
      <c r="W407" s="29" t="str">
        <f>_xlfn.XLOOKUP(Tablo2[[#This Row],[MASKE UZMAN]],'[1]T.C. NO'!E:E,'[1]T.C. NO'!D:D)</f>
        <v>ÇİĞDEM İMATOĞLU</v>
      </c>
      <c r="X407" s="29" t="s">
        <v>77</v>
      </c>
      <c r="Y407" s="31">
        <v>45120.439760624897</v>
      </c>
      <c r="Z407" s="29" t="s">
        <v>174</v>
      </c>
      <c r="AA407" s="29" t="str">
        <f>_xlfn.XLOOKUP(Tablo2[[#This Row],[MASKE HEKİM]],'[1]T.C. NO'!E:E,'[1]T.C. NO'!D:D)</f>
        <v>VEDAT EMİNOĞLU</v>
      </c>
      <c r="AB407" s="32" t="s">
        <v>175</v>
      </c>
      <c r="AC407" s="36" t="s">
        <v>571</v>
      </c>
      <c r="AD407" s="36" t="s">
        <v>571</v>
      </c>
      <c r="AE407" s="33"/>
      <c r="AF407" s="33" t="s">
        <v>2425</v>
      </c>
      <c r="AG407" s="33" t="s">
        <v>1005</v>
      </c>
      <c r="AH407" s="34" t="s">
        <v>1216</v>
      </c>
    </row>
    <row r="408" spans="3:34" ht="15" customHeight="1" x14ac:dyDescent="0.25">
      <c r="C408" s="28" t="s">
        <v>303</v>
      </c>
      <c r="D408" s="29" t="s">
        <v>31</v>
      </c>
      <c r="E408" s="29" t="s">
        <v>507</v>
      </c>
      <c r="F408" s="29" t="s">
        <v>2400</v>
      </c>
      <c r="G408" s="29" t="s">
        <v>2426</v>
      </c>
      <c r="H408" s="29" t="s">
        <v>2427</v>
      </c>
      <c r="I408" s="13" t="s">
        <v>2428</v>
      </c>
      <c r="J408" s="13" t="s">
        <v>317</v>
      </c>
      <c r="K408" s="29" t="str">
        <f t="shared" si="6"/>
        <v>4 8001 2 2 1296096 06 07 50 0</v>
      </c>
      <c r="L408" s="30" t="s">
        <v>2404</v>
      </c>
      <c r="M408" s="30">
        <v>39926922</v>
      </c>
      <c r="N408" s="30" t="s">
        <v>2429</v>
      </c>
      <c r="O408" s="30"/>
      <c r="P408" s="23" t="str">
        <f>MID(Tablo2[[#This Row],[SGK NO]],10,7)</f>
        <v>1296096</v>
      </c>
      <c r="Q408" s="30" t="s">
        <v>41</v>
      </c>
      <c r="R408" s="31">
        <v>45085</v>
      </c>
      <c r="S408" s="31"/>
      <c r="T408" s="29" t="s">
        <v>571</v>
      </c>
      <c r="U408" s="31">
        <v>45762.63470060192</v>
      </c>
      <c r="V408" s="31" t="s">
        <v>76</v>
      </c>
      <c r="W408" s="29" t="str">
        <f>_xlfn.XLOOKUP(Tablo2[[#This Row],[MASKE UZMAN]],'[1]T.C. NO'!E:E,'[1]T.C. NO'!D:D)</f>
        <v>ÇİĞDEM İMATOĞLU</v>
      </c>
      <c r="X408" s="29" t="s">
        <v>77</v>
      </c>
      <c r="Y408" s="31">
        <v>45120.439760624897</v>
      </c>
      <c r="Z408" s="29" t="s">
        <v>174</v>
      </c>
      <c r="AA408" s="29" t="str">
        <f>_xlfn.XLOOKUP(Tablo2[[#This Row],[MASKE HEKİM]],'[1]T.C. NO'!E:E,'[1]T.C. NO'!D:D)</f>
        <v>VEDAT EMİNOĞLU</v>
      </c>
      <c r="AB408" s="32" t="s">
        <v>175</v>
      </c>
      <c r="AC408" s="36" t="s">
        <v>571</v>
      </c>
      <c r="AD408" s="36" t="s">
        <v>571</v>
      </c>
      <c r="AE408" s="33"/>
      <c r="AF408" s="33" t="s">
        <v>2430</v>
      </c>
      <c r="AG408" s="33" t="s">
        <v>322</v>
      </c>
      <c r="AH408" s="34" t="s">
        <v>1216</v>
      </c>
    </row>
    <row r="409" spans="3:34" ht="15" customHeight="1" x14ac:dyDescent="0.25">
      <c r="C409" s="28" t="s">
        <v>303</v>
      </c>
      <c r="D409" s="29" t="s">
        <v>31</v>
      </c>
      <c r="E409" s="29" t="s">
        <v>507</v>
      </c>
      <c r="F409" s="29" t="s">
        <v>2400</v>
      </c>
      <c r="G409" s="29" t="s">
        <v>2431</v>
      </c>
      <c r="H409" s="59" t="s">
        <v>2432</v>
      </c>
      <c r="I409" s="13" t="s">
        <v>2433</v>
      </c>
      <c r="J409" s="13" t="s">
        <v>317</v>
      </c>
      <c r="K409" s="29" t="str">
        <f t="shared" si="6"/>
        <v>4 8001 2 2 1296096 06 07 50 0</v>
      </c>
      <c r="L409" s="30" t="s">
        <v>2404</v>
      </c>
      <c r="M409" s="30" t="s">
        <v>2434</v>
      </c>
      <c r="N409" s="30">
        <v>321466122</v>
      </c>
      <c r="O409" s="30"/>
      <c r="P409" s="23" t="str">
        <f>MID(Tablo2[[#This Row],[SGK NO]],10,7)</f>
        <v>1296096</v>
      </c>
      <c r="Q409" s="30" t="s">
        <v>41</v>
      </c>
      <c r="R409" s="31">
        <v>45085</v>
      </c>
      <c r="S409" s="31"/>
      <c r="T409" s="29" t="s">
        <v>571</v>
      </c>
      <c r="U409" s="31">
        <v>45762.63470060192</v>
      </c>
      <c r="V409" s="31" t="s">
        <v>76</v>
      </c>
      <c r="W409" s="29" t="str">
        <f>_xlfn.XLOOKUP(Tablo2[[#This Row],[MASKE UZMAN]],'[1]T.C. NO'!E:E,'[1]T.C. NO'!D:D)</f>
        <v>ÇİĞDEM İMATOĞLU</v>
      </c>
      <c r="X409" s="29" t="s">
        <v>77</v>
      </c>
      <c r="Y409" s="31">
        <v>45120.439760624897</v>
      </c>
      <c r="Z409" s="29" t="s">
        <v>174</v>
      </c>
      <c r="AA409" s="29" t="str">
        <f>_xlfn.XLOOKUP(Tablo2[[#This Row],[MASKE HEKİM]],'[1]T.C. NO'!E:E,'[1]T.C. NO'!D:D)</f>
        <v>VEDAT EMİNOĞLU</v>
      </c>
      <c r="AB409" s="32" t="s">
        <v>175</v>
      </c>
      <c r="AC409" s="36" t="s">
        <v>571</v>
      </c>
      <c r="AD409" s="36" t="s">
        <v>571</v>
      </c>
      <c r="AE409" s="33"/>
      <c r="AF409" s="33" t="s">
        <v>2435</v>
      </c>
      <c r="AG409" s="33" t="s">
        <v>1749</v>
      </c>
      <c r="AH409" s="34" t="s">
        <v>1216</v>
      </c>
    </row>
    <row r="410" spans="3:34" ht="15" customHeight="1" x14ac:dyDescent="0.25">
      <c r="C410" s="28" t="s">
        <v>303</v>
      </c>
      <c r="D410" s="29" t="s">
        <v>31</v>
      </c>
      <c r="E410" s="29" t="s">
        <v>507</v>
      </c>
      <c r="F410" s="29" t="s">
        <v>2400</v>
      </c>
      <c r="G410" s="29" t="s">
        <v>2436</v>
      </c>
      <c r="H410" s="48" t="s">
        <v>2437</v>
      </c>
      <c r="I410" s="13" t="s">
        <v>2438</v>
      </c>
      <c r="J410" s="13" t="s">
        <v>317</v>
      </c>
      <c r="K410" s="29" t="str">
        <f t="shared" si="6"/>
        <v>4 8001 2 2 1296096 06 07 50 0</v>
      </c>
      <c r="L410" s="30" t="s">
        <v>2404</v>
      </c>
      <c r="M410" s="30" t="s">
        <v>2434</v>
      </c>
      <c r="N410" s="30">
        <v>321466122</v>
      </c>
      <c r="O410" s="30"/>
      <c r="P410" s="23" t="str">
        <f>MID(Tablo2[[#This Row],[SGK NO]],10,7)</f>
        <v>1296096</v>
      </c>
      <c r="Q410" s="29" t="s">
        <v>41</v>
      </c>
      <c r="R410" s="31">
        <v>45085</v>
      </c>
      <c r="S410" s="31"/>
      <c r="T410" s="29" t="s">
        <v>571</v>
      </c>
      <c r="U410" s="31">
        <v>45762.63470060192</v>
      </c>
      <c r="V410" s="31" t="s">
        <v>76</v>
      </c>
      <c r="W410" s="29" t="str">
        <f>_xlfn.XLOOKUP(Tablo2[[#This Row],[MASKE UZMAN]],'[1]T.C. NO'!E:E,'[1]T.C. NO'!D:D)</f>
        <v>ÇİĞDEM İMATOĞLU</v>
      </c>
      <c r="X410" s="29" t="s">
        <v>77</v>
      </c>
      <c r="Y410" s="31">
        <v>45120.439760624897</v>
      </c>
      <c r="Z410" s="29" t="s">
        <v>174</v>
      </c>
      <c r="AA410" s="29" t="str">
        <f>_xlfn.XLOOKUP(Tablo2[[#This Row],[MASKE HEKİM]],'[1]T.C. NO'!E:E,'[1]T.C. NO'!D:D)</f>
        <v>VEDAT EMİNOĞLU</v>
      </c>
      <c r="AB410" s="32" t="s">
        <v>175</v>
      </c>
      <c r="AC410" s="36" t="s">
        <v>571</v>
      </c>
      <c r="AD410" s="36" t="s">
        <v>571</v>
      </c>
      <c r="AE410" s="33"/>
      <c r="AF410" s="56" t="s">
        <v>2439</v>
      </c>
      <c r="AG410" s="45" t="s">
        <v>2440</v>
      </c>
      <c r="AH410" s="34" t="s">
        <v>1216</v>
      </c>
    </row>
    <row r="411" spans="3:34" ht="15" customHeight="1" x14ac:dyDescent="0.25">
      <c r="C411" s="28" t="s">
        <v>30</v>
      </c>
      <c r="D411" s="29" t="s">
        <v>31</v>
      </c>
      <c r="E411" s="29" t="s">
        <v>525</v>
      </c>
      <c r="F411" s="29" t="s">
        <v>2441</v>
      </c>
      <c r="G411" s="29" t="s">
        <v>2442</v>
      </c>
      <c r="H411" s="29" t="s">
        <v>2443</v>
      </c>
      <c r="I411" s="13" t="s">
        <v>2444</v>
      </c>
      <c r="J411" s="13" t="s">
        <v>155</v>
      </c>
      <c r="K411" s="29" t="str">
        <f t="shared" si="6"/>
        <v>4 4321 2 2 1164081 06 07 52 0</v>
      </c>
      <c r="L411" s="30" t="s">
        <v>2445</v>
      </c>
      <c r="M411" s="30" t="s">
        <v>2446</v>
      </c>
      <c r="N411" s="30" t="s">
        <v>2447</v>
      </c>
      <c r="O411" s="30"/>
      <c r="P411" s="23" t="str">
        <f>MID(Tablo2[[#This Row],[SGK NO]],10,7)</f>
        <v>1164081</v>
      </c>
      <c r="Q411" s="29" t="s">
        <v>149</v>
      </c>
      <c r="R411" s="31">
        <v>45051.420104814693</v>
      </c>
      <c r="S411" s="31"/>
      <c r="T411" s="29">
        <v>5</v>
      </c>
      <c r="U411" s="31">
        <v>45847.393272812478</v>
      </c>
      <c r="V411" s="31" t="s">
        <v>42</v>
      </c>
      <c r="W411" s="29" t="str">
        <f>_xlfn.XLOOKUP(Tablo2[[#This Row],[MASKE UZMAN]],'[1]T.C. NO'!E:E,'[1]T.C. NO'!D:D)</f>
        <v>TAŞTAN CAMCIOĞLU</v>
      </c>
      <c r="X411" s="29" t="s">
        <v>43</v>
      </c>
      <c r="Y411" s="31">
        <v>45051.420105601661</v>
      </c>
      <c r="Z411" s="29" t="s">
        <v>292</v>
      </c>
      <c r="AA411" s="29" t="str">
        <f>_xlfn.XLOOKUP(Tablo2[[#This Row],[MASKE HEKİM]],'[1]T.C. NO'!E:E,'[1]T.C. NO'!D:D)</f>
        <v>YEŞİM FENEMEN</v>
      </c>
      <c r="AB411" s="32" t="s">
        <v>362</v>
      </c>
      <c r="AC411" s="32">
        <v>200</v>
      </c>
      <c r="AD411" s="32">
        <v>75</v>
      </c>
      <c r="AE411" s="33"/>
      <c r="AF411" s="33" t="s">
        <v>2448</v>
      </c>
      <c r="AG411" s="33" t="s">
        <v>494</v>
      </c>
      <c r="AH411" s="34" t="s">
        <v>1571</v>
      </c>
    </row>
    <row r="412" spans="3:34" ht="15" customHeight="1" x14ac:dyDescent="0.25">
      <c r="C412" s="28" t="s">
        <v>303</v>
      </c>
      <c r="D412" s="29" t="s">
        <v>31</v>
      </c>
      <c r="E412" s="29" t="s">
        <v>507</v>
      </c>
      <c r="F412" s="29" t="s">
        <v>2449</v>
      </c>
      <c r="G412" s="29" t="s">
        <v>2450</v>
      </c>
      <c r="H412" s="29" t="s">
        <v>2451</v>
      </c>
      <c r="I412" s="13" t="s">
        <v>2452</v>
      </c>
      <c r="J412" s="13" t="s">
        <v>317</v>
      </c>
      <c r="K412" s="29" t="str">
        <f t="shared" si="6"/>
        <v>4 8001 2 2 1164589 06 07 75 0</v>
      </c>
      <c r="L412" s="30" t="s">
        <v>2453</v>
      </c>
      <c r="M412" s="30" t="s">
        <v>1568</v>
      </c>
      <c r="N412" s="30" t="s">
        <v>1569</v>
      </c>
      <c r="O412" s="30"/>
      <c r="P412" s="23" t="str">
        <f>MID(Tablo2[[#This Row],[SGK NO]],10,7)</f>
        <v>1164589</v>
      </c>
      <c r="Q412" s="29" t="s">
        <v>41</v>
      </c>
      <c r="R412" s="31">
        <v>45051.420403912198</v>
      </c>
      <c r="S412" s="31"/>
      <c r="T412" s="29">
        <v>25</v>
      </c>
      <c r="U412" s="31">
        <v>45784.490962048527</v>
      </c>
      <c r="V412" s="29" t="s">
        <v>853</v>
      </c>
      <c r="W412" s="29" t="str">
        <f>_xlfn.XLOOKUP(Tablo2[[#This Row],[MASKE UZMAN]],'[1]T.C. NO'!E:E,'[1]T.C. NO'!D:D)</f>
        <v>HANDE AGÖR ASİL</v>
      </c>
      <c r="X412" s="29" t="s">
        <v>854</v>
      </c>
      <c r="Y412" s="31">
        <v>45737.568591898307</v>
      </c>
      <c r="Z412" s="29" t="s">
        <v>292</v>
      </c>
      <c r="AA412" s="29" t="str">
        <f>_xlfn.XLOOKUP(Tablo2[[#This Row],[MASKE HEKİM]],'[1]T.C. NO'!E:E,'[1]T.C. NO'!D:D)</f>
        <v>YEŞİM FENEMEN</v>
      </c>
      <c r="AB412" s="32" t="s">
        <v>362</v>
      </c>
      <c r="AC412" s="32">
        <v>540</v>
      </c>
      <c r="AD412" s="32">
        <v>270</v>
      </c>
      <c r="AE412" s="33"/>
      <c r="AF412" s="33" t="s">
        <v>1570</v>
      </c>
      <c r="AG412" s="33" t="s">
        <v>494</v>
      </c>
      <c r="AH412" s="34" t="s">
        <v>989</v>
      </c>
    </row>
    <row r="413" spans="3:34" ht="15" customHeight="1" x14ac:dyDescent="0.25">
      <c r="C413" s="28" t="s">
        <v>303</v>
      </c>
      <c r="D413" s="29" t="s">
        <v>31</v>
      </c>
      <c r="E413" s="29" t="s">
        <v>507</v>
      </c>
      <c r="F413" s="29" t="s">
        <v>2400</v>
      </c>
      <c r="G413" s="29" t="s">
        <v>2454</v>
      </c>
      <c r="H413" s="29" t="s">
        <v>2455</v>
      </c>
      <c r="I413" s="13" t="s">
        <v>2456</v>
      </c>
      <c r="J413" s="13" t="s">
        <v>317</v>
      </c>
      <c r="K413" s="29" t="str">
        <f t="shared" si="6"/>
        <v>4 8001 2 2 1296096 06 07 50 0</v>
      </c>
      <c r="L413" s="30" t="s">
        <v>2404</v>
      </c>
      <c r="M413" s="30"/>
      <c r="N413" s="30"/>
      <c r="O413" s="30"/>
      <c r="P413" s="23" t="str">
        <f>MID(Tablo2[[#This Row],[SGK NO]],10,7)</f>
        <v>1296096</v>
      </c>
      <c r="Q413" s="29" t="s">
        <v>41</v>
      </c>
      <c r="R413" s="31">
        <v>45275</v>
      </c>
      <c r="S413" s="31"/>
      <c r="T413" s="35" t="s">
        <v>571</v>
      </c>
      <c r="U413" s="31">
        <v>45762.63470060192</v>
      </c>
      <c r="V413" s="35" t="s">
        <v>76</v>
      </c>
      <c r="W413" s="29" t="str">
        <f>_xlfn.XLOOKUP(Tablo2[[#This Row],[MASKE UZMAN]],'[1]T.C. NO'!E:E,'[1]T.C. NO'!D:D)</f>
        <v>ÇİĞDEM İMATOĞLU</v>
      </c>
      <c r="X413" s="29" t="s">
        <v>77</v>
      </c>
      <c r="Y413" s="31">
        <v>45120.439760624897</v>
      </c>
      <c r="Z413" s="29" t="s">
        <v>174</v>
      </c>
      <c r="AA413" s="29" t="str">
        <f>_xlfn.XLOOKUP(Tablo2[[#This Row],[MASKE HEKİM]],'[1]T.C. NO'!E:E,'[1]T.C. NO'!D:D)</f>
        <v>VEDAT EMİNOĞLU</v>
      </c>
      <c r="AB413" s="32" t="s">
        <v>175</v>
      </c>
      <c r="AC413" s="36" t="s">
        <v>571</v>
      </c>
      <c r="AD413" s="36" t="s">
        <v>571</v>
      </c>
      <c r="AE413" s="33"/>
      <c r="AF413" s="45"/>
      <c r="AG413" s="33"/>
      <c r="AH413" s="34"/>
    </row>
    <row r="414" spans="3:34" ht="15" customHeight="1" x14ac:dyDescent="0.25">
      <c r="C414" s="28" t="s">
        <v>30</v>
      </c>
      <c r="D414" s="29" t="s">
        <v>31</v>
      </c>
      <c r="E414" s="29" t="s">
        <v>525</v>
      </c>
      <c r="F414" s="29" t="s">
        <v>2457</v>
      </c>
      <c r="G414" s="29" t="s">
        <v>2458</v>
      </c>
      <c r="H414" s="29" t="s">
        <v>2459</v>
      </c>
      <c r="I414" s="13" t="s">
        <v>2460</v>
      </c>
      <c r="J414" s="13" t="s">
        <v>530</v>
      </c>
      <c r="K414" s="29" t="str">
        <f t="shared" si="6"/>
        <v>4 8121 2 2 1302423 06 07 72 0</v>
      </c>
      <c r="L414" s="30" t="s">
        <v>2461</v>
      </c>
      <c r="M414" s="30" t="s">
        <v>2462</v>
      </c>
      <c r="N414" s="30" t="s">
        <v>2463</v>
      </c>
      <c r="O414" s="30"/>
      <c r="P414" s="23" t="str">
        <f>MID(Tablo2[[#This Row],[SGK NO]],10,7)</f>
        <v>1302423</v>
      </c>
      <c r="Q414" s="30" t="s">
        <v>55</v>
      </c>
      <c r="R414" s="31">
        <v>45237.706078761723</v>
      </c>
      <c r="S414" s="31"/>
      <c r="T414" s="29">
        <v>62</v>
      </c>
      <c r="U414" s="31">
        <v>45841.492848205846</v>
      </c>
      <c r="V414" s="29" t="s">
        <v>56</v>
      </c>
      <c r="W414" s="29" t="str">
        <f>_xlfn.XLOOKUP(Tablo2[[#This Row],[MASKE UZMAN]],'[1]T.C. NO'!E:E,'[1]T.C. NO'!D:D)</f>
        <v>FATİH AKTAN</v>
      </c>
      <c r="X414" s="29" t="s">
        <v>57</v>
      </c>
      <c r="Y414" s="31">
        <v>45856.586773830932</v>
      </c>
      <c r="Z414" s="29" t="s">
        <v>2464</v>
      </c>
      <c r="AA414" s="29" t="str">
        <f>_xlfn.XLOOKUP(Tablo2[[#This Row],[MASKE HEKİM]],'[1]T.C. NO'!E:E,'[1]T.C. NO'!D:D)</f>
        <v>MUHAMMED EMİN KELEŞ</v>
      </c>
      <c r="AB414" s="32" t="s">
        <v>2465</v>
      </c>
      <c r="AC414" s="32">
        <v>650</v>
      </c>
      <c r="AD414" s="32">
        <v>325</v>
      </c>
      <c r="AE414" s="33"/>
      <c r="AF414" s="33" t="s">
        <v>2466</v>
      </c>
      <c r="AG414" s="33" t="s">
        <v>827</v>
      </c>
      <c r="AH414" s="34" t="s">
        <v>1086</v>
      </c>
    </row>
    <row r="415" spans="3:34" ht="15" customHeight="1" x14ac:dyDescent="0.25">
      <c r="C415" s="28" t="s">
        <v>30</v>
      </c>
      <c r="D415" s="29" t="s">
        <v>31</v>
      </c>
      <c r="E415" s="29" t="s">
        <v>525</v>
      </c>
      <c r="F415" s="29" t="s">
        <v>2457</v>
      </c>
      <c r="G415" s="29" t="s">
        <v>2467</v>
      </c>
      <c r="H415" s="29" t="s">
        <v>2468</v>
      </c>
      <c r="I415" s="13" t="s">
        <v>2469</v>
      </c>
      <c r="J415" s="13" t="s">
        <v>530</v>
      </c>
      <c r="K415" s="29" t="str">
        <f t="shared" si="6"/>
        <v>4 8121 2 2 1302423 06 07 72 0</v>
      </c>
      <c r="L415" s="30" t="s">
        <v>2461</v>
      </c>
      <c r="M415" s="30" t="s">
        <v>2470</v>
      </c>
      <c r="N415" s="30" t="s">
        <v>2471</v>
      </c>
      <c r="O415" s="30"/>
      <c r="P415" s="23" t="str">
        <f>MID(Tablo2[[#This Row],[SGK NO]],10,7)</f>
        <v>1302423</v>
      </c>
      <c r="Q415" s="30" t="s">
        <v>55</v>
      </c>
      <c r="R415" s="31">
        <v>45237.706078761723</v>
      </c>
      <c r="S415" s="31"/>
      <c r="T415" s="29" t="s">
        <v>571</v>
      </c>
      <c r="U415" s="31">
        <v>45841.492848205846</v>
      </c>
      <c r="V415" s="29" t="s">
        <v>56</v>
      </c>
      <c r="W415" s="29" t="str">
        <f>_xlfn.XLOOKUP(Tablo2[[#This Row],[MASKE UZMAN]],'[1]T.C. NO'!E:E,'[1]T.C. NO'!D:D)</f>
        <v>FATİH AKTAN</v>
      </c>
      <c r="X415" s="29" t="s">
        <v>57</v>
      </c>
      <c r="Y415" s="31">
        <v>45856.586773830932</v>
      </c>
      <c r="Z415" s="29" t="s">
        <v>2464</v>
      </c>
      <c r="AA415" s="29" t="str">
        <f>_xlfn.XLOOKUP(Tablo2[[#This Row],[MASKE HEKİM]],'[1]T.C. NO'!E:E,'[1]T.C. NO'!D:D)</f>
        <v>MUHAMMED EMİN KELEŞ</v>
      </c>
      <c r="AB415" s="32" t="s">
        <v>2465</v>
      </c>
      <c r="AC415" s="36" t="s">
        <v>571</v>
      </c>
      <c r="AD415" s="36" t="s">
        <v>571</v>
      </c>
      <c r="AE415" s="33"/>
      <c r="AF415" s="33" t="s">
        <v>2472</v>
      </c>
      <c r="AG415" s="33" t="s">
        <v>559</v>
      </c>
      <c r="AH415" s="34" t="s">
        <v>1086</v>
      </c>
    </row>
    <row r="416" spans="3:34" ht="15" customHeight="1" x14ac:dyDescent="0.25">
      <c r="C416" s="28" t="s">
        <v>30</v>
      </c>
      <c r="D416" s="29" t="s">
        <v>31</v>
      </c>
      <c r="E416" s="29" t="s">
        <v>525</v>
      </c>
      <c r="F416" s="29" t="s">
        <v>2457</v>
      </c>
      <c r="G416" s="29" t="s">
        <v>2473</v>
      </c>
      <c r="H416" s="29" t="s">
        <v>2474</v>
      </c>
      <c r="I416" s="13" t="s">
        <v>2475</v>
      </c>
      <c r="J416" s="13" t="s">
        <v>530</v>
      </c>
      <c r="K416" s="29" t="str">
        <f t="shared" si="6"/>
        <v>4 8121 2 2 1302423 06 07 72 0</v>
      </c>
      <c r="L416" s="30" t="s">
        <v>2461</v>
      </c>
      <c r="M416" s="30" t="s">
        <v>2476</v>
      </c>
      <c r="N416" s="30" t="s">
        <v>2477</v>
      </c>
      <c r="O416" s="30"/>
      <c r="P416" s="23" t="str">
        <f>MID(Tablo2[[#This Row],[SGK NO]],10,7)</f>
        <v>1302423</v>
      </c>
      <c r="Q416" s="30" t="s">
        <v>55</v>
      </c>
      <c r="R416" s="31">
        <v>45237.706078761723</v>
      </c>
      <c r="S416" s="31"/>
      <c r="T416" s="29" t="s">
        <v>571</v>
      </c>
      <c r="U416" s="31">
        <v>45841.492848205846</v>
      </c>
      <c r="V416" s="29" t="s">
        <v>56</v>
      </c>
      <c r="W416" s="29" t="str">
        <f>_xlfn.XLOOKUP(Tablo2[[#This Row],[MASKE UZMAN]],'[1]T.C. NO'!E:E,'[1]T.C. NO'!D:D)</f>
        <v>FATİH AKTAN</v>
      </c>
      <c r="X416" s="29" t="s">
        <v>57</v>
      </c>
      <c r="Y416" s="31">
        <v>45856.586773830932</v>
      </c>
      <c r="Z416" s="29" t="s">
        <v>2464</v>
      </c>
      <c r="AA416" s="29" t="str">
        <f>_xlfn.XLOOKUP(Tablo2[[#This Row],[MASKE HEKİM]],'[1]T.C. NO'!E:E,'[1]T.C. NO'!D:D)</f>
        <v>MUHAMMED EMİN KELEŞ</v>
      </c>
      <c r="AB416" s="32" t="s">
        <v>2465</v>
      </c>
      <c r="AC416" s="36" t="s">
        <v>571</v>
      </c>
      <c r="AD416" s="36" t="s">
        <v>571</v>
      </c>
      <c r="AE416" s="33"/>
      <c r="AF416" s="33" t="s">
        <v>2478</v>
      </c>
      <c r="AG416" s="33" t="s">
        <v>2370</v>
      </c>
      <c r="AH416" s="34" t="s">
        <v>1086</v>
      </c>
    </row>
    <row r="417" spans="3:34" ht="15" customHeight="1" x14ac:dyDescent="0.25">
      <c r="C417" s="28" t="s">
        <v>303</v>
      </c>
      <c r="D417" s="29" t="s">
        <v>31</v>
      </c>
      <c r="E417" s="29" t="s">
        <v>507</v>
      </c>
      <c r="F417" s="29" t="s">
        <v>2479</v>
      </c>
      <c r="G417" s="29" t="s">
        <v>2480</v>
      </c>
      <c r="H417" s="29" t="s">
        <v>2481</v>
      </c>
      <c r="I417" s="13" t="s">
        <v>2482</v>
      </c>
      <c r="J417" s="13" t="s">
        <v>317</v>
      </c>
      <c r="K417" s="29" t="str">
        <f t="shared" si="6"/>
        <v>4 8001 1 1 1251774 06 25 57 0</v>
      </c>
      <c r="L417" s="30" t="s">
        <v>2483</v>
      </c>
      <c r="M417" s="30" t="s">
        <v>2484</v>
      </c>
      <c r="N417" s="30" t="s">
        <v>2485</v>
      </c>
      <c r="O417" s="30"/>
      <c r="P417" s="23" t="str">
        <f>MID(Tablo2[[#This Row],[SGK NO]],10,7)</f>
        <v>1251774</v>
      </c>
      <c r="Q417" s="29" t="s">
        <v>41</v>
      </c>
      <c r="R417" s="31">
        <v>45055.483069213107</v>
      </c>
      <c r="S417" s="31"/>
      <c r="T417" s="29">
        <v>4</v>
      </c>
      <c r="U417" s="31">
        <v>45828.462770752143</v>
      </c>
      <c r="V417" s="29" t="s">
        <v>557</v>
      </c>
      <c r="W417" s="29" t="str">
        <f>_xlfn.XLOOKUP(Tablo2[[#This Row],[MASKE UZMAN]],'[1]T.C. NO'!E:E,'[1]T.C. NO'!D:D)</f>
        <v>MEHMET ALİ ULUER</v>
      </c>
      <c r="X417" s="29" t="s">
        <v>558</v>
      </c>
      <c r="Y417" s="31">
        <v>45781.320981828496</v>
      </c>
      <c r="Z417" s="29" t="s">
        <v>126</v>
      </c>
      <c r="AA417" s="29" t="str">
        <f>_xlfn.XLOOKUP(Tablo2[[#This Row],[MASKE HEKİM]],'[1]T.C. NO'!E:E,'[1]T.C. NO'!D:D)</f>
        <v>SANCAR EMİNOĞLU</v>
      </c>
      <c r="AB417" s="32" t="s">
        <v>127</v>
      </c>
      <c r="AC417" s="32">
        <v>80</v>
      </c>
      <c r="AD417" s="32">
        <v>40</v>
      </c>
      <c r="AE417" s="33"/>
      <c r="AF417" s="33" t="s">
        <v>2486</v>
      </c>
      <c r="AG417" s="33" t="s">
        <v>278</v>
      </c>
      <c r="AH417" s="34" t="s">
        <v>627</v>
      </c>
    </row>
    <row r="418" spans="3:34" ht="15" customHeight="1" x14ac:dyDescent="0.25">
      <c r="C418" s="28" t="s">
        <v>30</v>
      </c>
      <c r="D418" s="29" t="s">
        <v>31</v>
      </c>
      <c r="E418" s="29" t="s">
        <v>525</v>
      </c>
      <c r="F418" s="29" t="s">
        <v>2457</v>
      </c>
      <c r="G418" s="29" t="s">
        <v>2487</v>
      </c>
      <c r="H418" s="29" t="s">
        <v>2488</v>
      </c>
      <c r="I418" s="13" t="s">
        <v>2489</v>
      </c>
      <c r="J418" s="13" t="s">
        <v>530</v>
      </c>
      <c r="K418" s="29" t="str">
        <f t="shared" si="6"/>
        <v>4 8121 2 2 1302423 06 07 72 0</v>
      </c>
      <c r="L418" s="30" t="s">
        <v>2461</v>
      </c>
      <c r="M418" s="30" t="s">
        <v>2490</v>
      </c>
      <c r="N418" s="30" t="s">
        <v>2491</v>
      </c>
      <c r="O418" s="30"/>
      <c r="P418" s="23" t="str">
        <f>MID(Tablo2[[#This Row],[SGK NO]],10,7)</f>
        <v>1302423</v>
      </c>
      <c r="Q418" s="30" t="s">
        <v>55</v>
      </c>
      <c r="R418" s="31">
        <v>45237.706078761723</v>
      </c>
      <c r="S418" s="31"/>
      <c r="T418" s="29" t="s">
        <v>571</v>
      </c>
      <c r="U418" s="31">
        <v>45841.492848205846</v>
      </c>
      <c r="V418" s="29" t="s">
        <v>56</v>
      </c>
      <c r="W418" s="29" t="str">
        <f>_xlfn.XLOOKUP(Tablo2[[#This Row],[MASKE UZMAN]],'[1]T.C. NO'!E:E,'[1]T.C. NO'!D:D)</f>
        <v>FATİH AKTAN</v>
      </c>
      <c r="X418" s="29" t="s">
        <v>57</v>
      </c>
      <c r="Y418" s="31">
        <v>45856.586773830932</v>
      </c>
      <c r="Z418" s="29" t="s">
        <v>2464</v>
      </c>
      <c r="AA418" s="29" t="str">
        <f>_xlfn.XLOOKUP(Tablo2[[#This Row],[MASKE HEKİM]],'[1]T.C. NO'!E:E,'[1]T.C. NO'!D:D)</f>
        <v>MUHAMMED EMİN KELEŞ</v>
      </c>
      <c r="AB418" s="32" t="s">
        <v>2465</v>
      </c>
      <c r="AC418" s="36" t="s">
        <v>571</v>
      </c>
      <c r="AD418" s="36" t="s">
        <v>571</v>
      </c>
      <c r="AE418" s="33"/>
      <c r="AF418" s="33" t="s">
        <v>2492</v>
      </c>
      <c r="AG418" s="33" t="s">
        <v>1085</v>
      </c>
      <c r="AH418" s="34" t="s">
        <v>1086</v>
      </c>
    </row>
    <row r="419" spans="3:34" ht="15" customHeight="1" x14ac:dyDescent="0.25">
      <c r="C419" s="28" t="s">
        <v>30</v>
      </c>
      <c r="D419" s="29" t="s">
        <v>31</v>
      </c>
      <c r="E419" s="29" t="s">
        <v>525</v>
      </c>
      <c r="F419" s="29" t="s">
        <v>2457</v>
      </c>
      <c r="G419" s="29" t="s">
        <v>2493</v>
      </c>
      <c r="H419" s="29" t="s">
        <v>2494</v>
      </c>
      <c r="I419" s="13" t="s">
        <v>2495</v>
      </c>
      <c r="J419" s="13" t="s">
        <v>530</v>
      </c>
      <c r="K419" s="29" t="str">
        <f t="shared" si="6"/>
        <v>4 8121 2 2 1302423 06 07 72 0</v>
      </c>
      <c r="L419" s="30" t="s">
        <v>2461</v>
      </c>
      <c r="M419" s="30">
        <v>39922092</v>
      </c>
      <c r="N419" s="30" t="s">
        <v>2496</v>
      </c>
      <c r="O419" s="30"/>
      <c r="P419" s="23" t="str">
        <f>MID(Tablo2[[#This Row],[SGK NO]],10,7)</f>
        <v>1302423</v>
      </c>
      <c r="Q419" s="30" t="s">
        <v>55</v>
      </c>
      <c r="R419" s="31">
        <v>45237.706078761723</v>
      </c>
      <c r="S419" s="31"/>
      <c r="T419" s="29" t="s">
        <v>571</v>
      </c>
      <c r="U419" s="31">
        <v>45841.492848205846</v>
      </c>
      <c r="V419" s="29" t="s">
        <v>56</v>
      </c>
      <c r="W419" s="29" t="str">
        <f>_xlfn.XLOOKUP(Tablo2[[#This Row],[MASKE UZMAN]],'[1]T.C. NO'!E:E,'[1]T.C. NO'!D:D)</f>
        <v>FATİH AKTAN</v>
      </c>
      <c r="X419" s="29" t="s">
        <v>57</v>
      </c>
      <c r="Y419" s="31">
        <v>45856.586773830932</v>
      </c>
      <c r="Z419" s="29" t="s">
        <v>2464</v>
      </c>
      <c r="AA419" s="29" t="str">
        <f>_xlfn.XLOOKUP(Tablo2[[#This Row],[MASKE HEKİM]],'[1]T.C. NO'!E:E,'[1]T.C. NO'!D:D)</f>
        <v>MUHAMMED EMİN KELEŞ</v>
      </c>
      <c r="AB419" s="32" t="s">
        <v>2465</v>
      </c>
      <c r="AC419" s="36" t="s">
        <v>571</v>
      </c>
      <c r="AD419" s="36" t="s">
        <v>571</v>
      </c>
      <c r="AE419" s="33"/>
      <c r="AF419" s="33" t="s">
        <v>2497</v>
      </c>
      <c r="AG419" s="33" t="s">
        <v>322</v>
      </c>
      <c r="AH419" s="34" t="s">
        <v>1086</v>
      </c>
    </row>
    <row r="420" spans="3:34" ht="15" customHeight="1" x14ac:dyDescent="0.25">
      <c r="C420" s="28" t="s">
        <v>30</v>
      </c>
      <c r="D420" s="29" t="s">
        <v>31</v>
      </c>
      <c r="E420" s="29" t="s">
        <v>525</v>
      </c>
      <c r="F420" s="29" t="s">
        <v>2457</v>
      </c>
      <c r="G420" s="29" t="s">
        <v>2498</v>
      </c>
      <c r="H420" s="29" t="s">
        <v>2499</v>
      </c>
      <c r="I420" s="13" t="s">
        <v>2500</v>
      </c>
      <c r="J420" s="13" t="s">
        <v>530</v>
      </c>
      <c r="K420" s="29" t="str">
        <f t="shared" si="6"/>
        <v>4 8121 2 2 1302423 06 07 72 0</v>
      </c>
      <c r="L420" s="30" t="s">
        <v>2461</v>
      </c>
      <c r="M420" s="30" t="s">
        <v>2501</v>
      </c>
      <c r="N420" s="30">
        <v>32816622</v>
      </c>
      <c r="O420" s="30"/>
      <c r="P420" s="23" t="str">
        <f>MID(Tablo2[[#This Row],[SGK NO]],10,7)</f>
        <v>1302423</v>
      </c>
      <c r="Q420" s="30" t="s">
        <v>55</v>
      </c>
      <c r="R420" s="31">
        <v>45237.706078761723</v>
      </c>
      <c r="S420" s="42"/>
      <c r="T420" s="33" t="s">
        <v>571</v>
      </c>
      <c r="U420" s="31">
        <v>45841.492848205846</v>
      </c>
      <c r="V420" s="29" t="s">
        <v>56</v>
      </c>
      <c r="W420" s="29" t="str">
        <f>_xlfn.XLOOKUP(Tablo2[[#This Row],[MASKE UZMAN]],'[1]T.C. NO'!E:E,'[1]T.C. NO'!D:D)</f>
        <v>FATİH AKTAN</v>
      </c>
      <c r="X420" s="29" t="s">
        <v>57</v>
      </c>
      <c r="Y420" s="31">
        <v>45856.586773830932</v>
      </c>
      <c r="Z420" s="29" t="s">
        <v>2464</v>
      </c>
      <c r="AA420" s="29" t="str">
        <f>_xlfn.XLOOKUP(Tablo2[[#This Row],[MASKE HEKİM]],'[1]T.C. NO'!E:E,'[1]T.C. NO'!D:D)</f>
        <v>MUHAMMED EMİN KELEŞ</v>
      </c>
      <c r="AB420" s="32" t="s">
        <v>2465</v>
      </c>
      <c r="AC420" s="33" t="s">
        <v>571</v>
      </c>
      <c r="AD420" s="29" t="s">
        <v>571</v>
      </c>
      <c r="AE420" s="33"/>
      <c r="AF420" s="33" t="s">
        <v>1814</v>
      </c>
      <c r="AG420" s="33" t="s">
        <v>1207</v>
      </c>
      <c r="AH420" s="34" t="s">
        <v>1086</v>
      </c>
    </row>
    <row r="421" spans="3:34" ht="15" customHeight="1" x14ac:dyDescent="0.25">
      <c r="C421" s="28" t="s">
        <v>303</v>
      </c>
      <c r="D421" s="44" t="s">
        <v>31</v>
      </c>
      <c r="E421" s="44" t="s">
        <v>200</v>
      </c>
      <c r="F421" s="44" t="s">
        <v>2502</v>
      </c>
      <c r="G421" s="44" t="s">
        <v>2502</v>
      </c>
      <c r="H421" s="44" t="s">
        <v>2503</v>
      </c>
      <c r="I421" s="13" t="s">
        <v>2504</v>
      </c>
      <c r="J421" s="13" t="s">
        <v>2505</v>
      </c>
      <c r="K421" s="29" t="str">
        <f t="shared" si="6"/>
        <v>2 4520 1 1 1446650 06 02 60 0</v>
      </c>
      <c r="L421" s="30" t="s">
        <v>2506</v>
      </c>
      <c r="M421" s="43">
        <v>4.0036522209059296E+16</v>
      </c>
      <c r="N421" s="43" t="s">
        <v>2507</v>
      </c>
      <c r="O421" s="43"/>
      <c r="P421" s="23" t="str">
        <f>MID(Tablo2[[#This Row],[SGK NO]],10,7)</f>
        <v>1446650</v>
      </c>
      <c r="Q421" s="29" t="s">
        <v>41</v>
      </c>
      <c r="R421" s="31">
        <v>45055.943773148145</v>
      </c>
      <c r="S421" s="31"/>
      <c r="T421" s="29">
        <v>1</v>
      </c>
      <c r="U421" s="31">
        <v>45874.628323807847</v>
      </c>
      <c r="V421" s="31" t="s">
        <v>267</v>
      </c>
      <c r="W421" s="29" t="str">
        <f>_xlfn.XLOOKUP(Tablo2[[#This Row],[MASKE UZMAN]],'[1]T.C. NO'!E:E,'[1]T.C. NO'!D:D)</f>
        <v>YEŞİM AYDIN</v>
      </c>
      <c r="X421" s="29" t="s">
        <v>268</v>
      </c>
      <c r="Y421" s="31">
        <v>45055.652104699053</v>
      </c>
      <c r="Z421" s="29" t="s">
        <v>174</v>
      </c>
      <c r="AA421" s="29" t="str">
        <f>_xlfn.XLOOKUP(Tablo2[[#This Row],[MASKE HEKİM]],'[1]T.C. NO'!E:E,'[1]T.C. NO'!D:D)</f>
        <v>VEDAT EMİNOĞLU</v>
      </c>
      <c r="AB421" s="32" t="s">
        <v>175</v>
      </c>
      <c r="AC421" s="32">
        <v>20</v>
      </c>
      <c r="AD421" s="32">
        <v>10</v>
      </c>
      <c r="AE421" s="33"/>
      <c r="AF421" s="60" t="s">
        <v>2508</v>
      </c>
      <c r="AG421" s="60" t="s">
        <v>1154</v>
      </c>
      <c r="AH421" s="34">
        <v>0</v>
      </c>
    </row>
    <row r="422" spans="3:34" ht="15" customHeight="1" x14ac:dyDescent="0.25">
      <c r="C422" s="28" t="s">
        <v>30</v>
      </c>
      <c r="D422" s="29" t="s">
        <v>31</v>
      </c>
      <c r="E422" s="29" t="s">
        <v>525</v>
      </c>
      <c r="F422" s="29" t="s">
        <v>2509</v>
      </c>
      <c r="G422" s="29" t="s">
        <v>2510</v>
      </c>
      <c r="H422" s="29" t="s">
        <v>2511</v>
      </c>
      <c r="I422" s="13" t="s">
        <v>2512</v>
      </c>
      <c r="J422" s="13" t="s">
        <v>530</v>
      </c>
      <c r="K422" s="29" t="str">
        <f t="shared" si="6"/>
        <v>4 8121 1 1 1372655 06 21 76 0</v>
      </c>
      <c r="L422" s="30" t="s">
        <v>2513</v>
      </c>
      <c r="M422" s="30" t="s">
        <v>2514</v>
      </c>
      <c r="N422" s="30" t="s">
        <v>2515</v>
      </c>
      <c r="O422" s="30"/>
      <c r="P422" s="23" t="str">
        <f>MID(Tablo2[[#This Row],[SGK NO]],10,7)</f>
        <v>1372655</v>
      </c>
      <c r="Q422" s="29" t="s">
        <v>55</v>
      </c>
      <c r="R422" s="31">
        <v>45063.581088923384</v>
      </c>
      <c r="S422" s="31"/>
      <c r="T422" s="29">
        <v>25</v>
      </c>
      <c r="U422" s="31">
        <v>45873.550841458142</v>
      </c>
      <c r="V422" s="29" t="s">
        <v>284</v>
      </c>
      <c r="W422" s="29" t="str">
        <f>_xlfn.XLOOKUP(Tablo2[[#This Row],[MASKE UZMAN]],'[1]T.C. NO'!E:E,'[1]T.C. NO'!D:D)</f>
        <v xml:space="preserve">YUNUS ANIL </v>
      </c>
      <c r="X422" s="29" t="s">
        <v>285</v>
      </c>
      <c r="Y422" s="31">
        <v>45063.581089479383</v>
      </c>
      <c r="Z422" s="29" t="s">
        <v>106</v>
      </c>
      <c r="AA422" s="29" t="str">
        <f>_xlfn.XLOOKUP(Tablo2[[#This Row],[MASKE HEKİM]],'[1]T.C. NO'!E:E,'[1]T.C. NO'!D:D)</f>
        <v>AYSU KUTLU</v>
      </c>
      <c r="AB422" s="32" t="s">
        <v>107</v>
      </c>
      <c r="AC422" s="32">
        <v>260</v>
      </c>
      <c r="AD422" s="32">
        <v>135</v>
      </c>
      <c r="AE422" s="33"/>
      <c r="AF422" s="41" t="s">
        <v>2516</v>
      </c>
      <c r="AG422" s="33" t="s">
        <v>61</v>
      </c>
      <c r="AH422" s="34" t="s">
        <v>2292</v>
      </c>
    </row>
    <row r="423" spans="3:34" ht="15" customHeight="1" x14ac:dyDescent="0.25">
      <c r="C423" s="28" t="s">
        <v>303</v>
      </c>
      <c r="D423" s="29" t="s">
        <v>678</v>
      </c>
      <c r="E423" s="29" t="s">
        <v>507</v>
      </c>
      <c r="F423" s="29" t="s">
        <v>2517</v>
      </c>
      <c r="G423" s="29" t="s">
        <v>2518</v>
      </c>
      <c r="H423" s="29" t="s">
        <v>2519</v>
      </c>
      <c r="I423" s="13" t="s">
        <v>2520</v>
      </c>
      <c r="J423" s="13" t="s">
        <v>317</v>
      </c>
      <c r="K423" s="29" t="str">
        <f t="shared" si="6"/>
        <v>4 8001 1 1 1020098 18 01 56 0</v>
      </c>
      <c r="L423" s="30" t="s">
        <v>2521</v>
      </c>
      <c r="M423" s="30" t="s">
        <v>2522</v>
      </c>
      <c r="N423" s="30" t="s">
        <v>2523</v>
      </c>
      <c r="O423" s="30"/>
      <c r="P423" s="23" t="str">
        <f>MID(Tablo2[[#This Row],[SGK NO]],10,7)</f>
        <v>1020098</v>
      </c>
      <c r="Q423" s="30" t="s">
        <v>41</v>
      </c>
      <c r="R423" s="31">
        <v>45063.620250127278</v>
      </c>
      <c r="S423" s="31"/>
      <c r="T423" s="29">
        <v>1</v>
      </c>
      <c r="U423" s="31">
        <v>45841.722274861299</v>
      </c>
      <c r="V423" s="29" t="s">
        <v>557</v>
      </c>
      <c r="W423" s="29" t="str">
        <f>_xlfn.XLOOKUP(Tablo2[[#This Row],[MASKE UZMAN]],'[1]T.C. NO'!E:E,'[1]T.C. NO'!D:D)</f>
        <v>MEHMET ALİ ULUER</v>
      </c>
      <c r="X423" s="29" t="s">
        <v>558</v>
      </c>
      <c r="Y423" s="31">
        <v>45701.647128611337</v>
      </c>
      <c r="Z423" s="29" t="s">
        <v>368</v>
      </c>
      <c r="AA423" s="29" t="str">
        <f>_xlfn.XLOOKUP(Tablo2[[#This Row],[MASKE HEKİM]],'[1]T.C. NO'!E:E,'[1]T.C. NO'!D:D)</f>
        <v>MEHMET ALİ CAN ÖZTÜRK</v>
      </c>
      <c r="AB423" s="32" t="s">
        <v>369</v>
      </c>
      <c r="AC423" s="32">
        <v>20</v>
      </c>
      <c r="AD423" s="32">
        <v>10</v>
      </c>
      <c r="AE423" s="33"/>
      <c r="AF423" s="33" t="s">
        <v>2524</v>
      </c>
      <c r="AG423" s="33" t="s">
        <v>678</v>
      </c>
      <c r="AH423" s="34" t="s">
        <v>1216</v>
      </c>
    </row>
    <row r="424" spans="3:34" ht="15" customHeight="1" x14ac:dyDescent="0.25">
      <c r="C424" s="28" t="s">
        <v>303</v>
      </c>
      <c r="D424" s="29" t="s">
        <v>678</v>
      </c>
      <c r="E424" s="29" t="s">
        <v>507</v>
      </c>
      <c r="F424" s="29" t="s">
        <v>2525</v>
      </c>
      <c r="G424" s="29" t="s">
        <v>2526</v>
      </c>
      <c r="H424" s="29" t="s">
        <v>2527</v>
      </c>
      <c r="I424" s="13" t="s">
        <v>2528</v>
      </c>
      <c r="J424" s="13" t="s">
        <v>317</v>
      </c>
      <c r="K424" s="29" t="str">
        <f t="shared" si="6"/>
        <v>4 8001 1 1 1013971 18 01 40 0</v>
      </c>
      <c r="L424" s="30" t="s">
        <v>2529</v>
      </c>
      <c r="M424" s="30" t="s">
        <v>2530</v>
      </c>
      <c r="N424" s="30" t="s">
        <v>2531</v>
      </c>
      <c r="O424" s="30"/>
      <c r="P424" s="23" t="str">
        <f>MID(Tablo2[[#This Row],[SGK NO]],10,7)</f>
        <v>1013971</v>
      </c>
      <c r="Q424" s="29" t="s">
        <v>41</v>
      </c>
      <c r="R424" s="31">
        <v>45068.429979062639</v>
      </c>
      <c r="S424" s="31"/>
      <c r="T424" s="29">
        <v>1</v>
      </c>
      <c r="U424" s="31">
        <v>45841.717714166734</v>
      </c>
      <c r="V424" s="29" t="s">
        <v>557</v>
      </c>
      <c r="W424" s="29" t="str">
        <f>_xlfn.XLOOKUP(Tablo2[[#This Row],[MASKE UZMAN]],'[1]T.C. NO'!E:E,'[1]T.C. NO'!D:D)</f>
        <v>MEHMET ALİ ULUER</v>
      </c>
      <c r="X424" s="29" t="s">
        <v>558</v>
      </c>
      <c r="Y424" s="31">
        <v>45701.656494514085</v>
      </c>
      <c r="Z424" s="29" t="s">
        <v>368</v>
      </c>
      <c r="AA424" s="29" t="str">
        <f>_xlfn.XLOOKUP(Tablo2[[#This Row],[MASKE HEKİM]],'[1]T.C. NO'!E:E,'[1]T.C. NO'!D:D)</f>
        <v>MEHMET ALİ CAN ÖZTÜRK</v>
      </c>
      <c r="AB424" s="32" t="s">
        <v>369</v>
      </c>
      <c r="AC424" s="32">
        <v>20</v>
      </c>
      <c r="AD424" s="32">
        <v>10</v>
      </c>
      <c r="AE424" s="33"/>
      <c r="AF424" s="33" t="s">
        <v>2532</v>
      </c>
      <c r="AG424" s="33" t="s">
        <v>678</v>
      </c>
      <c r="AH424" s="34" t="s">
        <v>801</v>
      </c>
    </row>
    <row r="425" spans="3:34" ht="15" customHeight="1" x14ac:dyDescent="0.25">
      <c r="C425" s="28" t="s">
        <v>303</v>
      </c>
      <c r="D425" s="29" t="s">
        <v>752</v>
      </c>
      <c r="E425" s="29" t="s">
        <v>507</v>
      </c>
      <c r="F425" s="29" t="s">
        <v>2533</v>
      </c>
      <c r="G425" s="29" t="s">
        <v>2534</v>
      </c>
      <c r="H425" s="29" t="s">
        <v>2535</v>
      </c>
      <c r="I425" s="13" t="s">
        <v>2536</v>
      </c>
      <c r="J425" s="13" t="s">
        <v>317</v>
      </c>
      <c r="K425" s="29" t="str">
        <f t="shared" si="6"/>
        <v>4 8001 1 1 1021189 71 01 34 0</v>
      </c>
      <c r="L425" s="30" t="s">
        <v>2537</v>
      </c>
      <c r="M425" s="30" t="s">
        <v>2538</v>
      </c>
      <c r="N425" s="30" t="s">
        <v>2539</v>
      </c>
      <c r="O425" s="30"/>
      <c r="P425" s="23" t="str">
        <f>MID(Tablo2[[#This Row],[SGK NO]],10,7)</f>
        <v>1021189</v>
      </c>
      <c r="Q425" s="29" t="s">
        <v>41</v>
      </c>
      <c r="R425" s="31">
        <v>45068.430690289475</v>
      </c>
      <c r="S425" s="31"/>
      <c r="T425" s="29">
        <v>1</v>
      </c>
      <c r="U425" s="31">
        <v>45841.71691931691</v>
      </c>
      <c r="V425" s="29" t="s">
        <v>557</v>
      </c>
      <c r="W425" s="29" t="str">
        <f>_xlfn.XLOOKUP(Tablo2[[#This Row],[MASKE UZMAN]],'[1]T.C. NO'!E:E,'[1]T.C. NO'!D:D)</f>
        <v>MEHMET ALİ ULUER</v>
      </c>
      <c r="X425" s="29" t="s">
        <v>558</v>
      </c>
      <c r="Y425" s="31">
        <v>45701.649297256954</v>
      </c>
      <c r="Z425" s="29" t="s">
        <v>368</v>
      </c>
      <c r="AA425" s="29" t="str">
        <f>_xlfn.XLOOKUP(Tablo2[[#This Row],[MASKE HEKİM]],'[1]T.C. NO'!E:E,'[1]T.C. NO'!D:D)</f>
        <v>MEHMET ALİ CAN ÖZTÜRK</v>
      </c>
      <c r="AB425" s="32" t="s">
        <v>369</v>
      </c>
      <c r="AC425" s="32">
        <v>20</v>
      </c>
      <c r="AD425" s="32">
        <v>10</v>
      </c>
      <c r="AE425" s="33"/>
      <c r="AF425" s="33" t="s">
        <v>2540</v>
      </c>
      <c r="AG425" s="33" t="s">
        <v>752</v>
      </c>
      <c r="AH425" s="34" t="s">
        <v>801</v>
      </c>
    </row>
    <row r="426" spans="3:34" ht="15" customHeight="1" x14ac:dyDescent="0.25">
      <c r="C426" s="28" t="s">
        <v>303</v>
      </c>
      <c r="D426" s="29" t="s">
        <v>1027</v>
      </c>
      <c r="E426" s="29" t="s">
        <v>507</v>
      </c>
      <c r="F426" s="29" t="s">
        <v>2541</v>
      </c>
      <c r="G426" s="29" t="s">
        <v>2542</v>
      </c>
      <c r="H426" s="29" t="s">
        <v>2543</v>
      </c>
      <c r="I426" s="13" t="s">
        <v>2544</v>
      </c>
      <c r="J426" s="13" t="s">
        <v>317</v>
      </c>
      <c r="K426" s="29" t="str">
        <f t="shared" si="6"/>
        <v>4 8001 1 1 1016600 40 01 73 0</v>
      </c>
      <c r="L426" s="30" t="s">
        <v>2545</v>
      </c>
      <c r="M426" s="30" t="s">
        <v>2546</v>
      </c>
      <c r="N426" s="30" t="s">
        <v>2547</v>
      </c>
      <c r="O426" s="30"/>
      <c r="P426" s="23" t="str">
        <f>MID(Tablo2[[#This Row],[SGK NO]],10,7)</f>
        <v>1016600</v>
      </c>
      <c r="Q426" s="29" t="s">
        <v>41</v>
      </c>
      <c r="R426" s="31">
        <v>45068.432523148149</v>
      </c>
      <c r="S426" s="31"/>
      <c r="T426" s="29">
        <v>1</v>
      </c>
      <c r="U426" s="31">
        <v>45841.716089004651</v>
      </c>
      <c r="V426" s="29" t="s">
        <v>557</v>
      </c>
      <c r="W426" s="29" t="str">
        <f>_xlfn.XLOOKUP(Tablo2[[#This Row],[MASKE UZMAN]],'[1]T.C. NO'!E:E,'[1]T.C. NO'!D:D)</f>
        <v>MEHMET ALİ ULUER</v>
      </c>
      <c r="X426" s="29" t="s">
        <v>558</v>
      </c>
      <c r="Y426" s="31">
        <v>45856.580734120216</v>
      </c>
      <c r="Z426" s="29" t="s">
        <v>174</v>
      </c>
      <c r="AA426" s="29" t="str">
        <f>_xlfn.XLOOKUP(Tablo2[[#This Row],[MASKE HEKİM]],'[1]T.C. NO'!E:E,'[1]T.C. NO'!D:D)</f>
        <v>VEDAT EMİNOĞLU</v>
      </c>
      <c r="AB426" s="32" t="s">
        <v>175</v>
      </c>
      <c r="AC426" s="32">
        <v>20</v>
      </c>
      <c r="AD426" s="32">
        <v>10</v>
      </c>
      <c r="AE426" s="33"/>
      <c r="AF426" s="33" t="s">
        <v>2548</v>
      </c>
      <c r="AG426" s="33" t="s">
        <v>1027</v>
      </c>
      <c r="AH426" s="34" t="s">
        <v>801</v>
      </c>
    </row>
    <row r="427" spans="3:34" ht="15" customHeight="1" x14ac:dyDescent="0.25">
      <c r="C427" s="28" t="s">
        <v>30</v>
      </c>
      <c r="D427" s="29" t="s">
        <v>31</v>
      </c>
      <c r="E427" s="29" t="s">
        <v>525</v>
      </c>
      <c r="F427" s="29" t="s">
        <v>2549</v>
      </c>
      <c r="G427" s="29" t="s">
        <v>2550</v>
      </c>
      <c r="H427" s="29" t="s">
        <v>2551</v>
      </c>
      <c r="I427" s="13" t="s">
        <v>2552</v>
      </c>
      <c r="J427" s="13" t="s">
        <v>530</v>
      </c>
      <c r="K427" s="29" t="str">
        <f t="shared" si="6"/>
        <v>4 8121 1 1 1437789 06 21 26 0</v>
      </c>
      <c r="L427" s="30" t="s">
        <v>2553</v>
      </c>
      <c r="M427" s="30" t="s">
        <v>2554</v>
      </c>
      <c r="N427" s="30" t="s">
        <v>2555</v>
      </c>
      <c r="O427" s="30"/>
      <c r="P427" s="23" t="str">
        <f>MID(Tablo2[[#This Row],[SGK NO]],10,7)</f>
        <v>1437789</v>
      </c>
      <c r="Q427" s="29" t="s">
        <v>55</v>
      </c>
      <c r="R427" s="31">
        <v>45068.47842263896</v>
      </c>
      <c r="S427" s="31"/>
      <c r="T427" s="29">
        <v>1</v>
      </c>
      <c r="U427" s="31">
        <v>45841.745302615687</v>
      </c>
      <c r="V427" s="29" t="s">
        <v>104</v>
      </c>
      <c r="W427" s="29" t="str">
        <f>_xlfn.XLOOKUP(Tablo2[[#This Row],[MASKE UZMAN]],'[1]T.C. NO'!E:E,'[1]T.C. NO'!D:D)</f>
        <v>ESİN ŞAHİN</v>
      </c>
      <c r="X427" s="29" t="s">
        <v>105</v>
      </c>
      <c r="Y427" s="31">
        <v>45780.35911606485</v>
      </c>
      <c r="Z427" s="29" t="s">
        <v>126</v>
      </c>
      <c r="AA427" s="29" t="str">
        <f>_xlfn.XLOOKUP(Tablo2[[#This Row],[MASKE HEKİM]],'[1]T.C. NO'!E:E,'[1]T.C. NO'!D:D)</f>
        <v>SANCAR EMİNOĞLU</v>
      </c>
      <c r="AB427" s="32" t="s">
        <v>127</v>
      </c>
      <c r="AC427" s="32">
        <v>10</v>
      </c>
      <c r="AD427" s="32">
        <v>5</v>
      </c>
      <c r="AE427" s="33"/>
      <c r="AF427" s="45" t="s">
        <v>2556</v>
      </c>
      <c r="AG427" s="45" t="s">
        <v>61</v>
      </c>
      <c r="AH427" s="34" t="s">
        <v>551</v>
      </c>
    </row>
    <row r="428" spans="3:34" ht="15" customHeight="1" x14ac:dyDescent="0.25">
      <c r="C428" s="28" t="s">
        <v>30</v>
      </c>
      <c r="D428" s="29" t="s">
        <v>31</v>
      </c>
      <c r="E428" s="29" t="s">
        <v>525</v>
      </c>
      <c r="F428" s="29" t="s">
        <v>2557</v>
      </c>
      <c r="G428" s="29" t="s">
        <v>2557</v>
      </c>
      <c r="H428" s="29" t="s">
        <v>2558</v>
      </c>
      <c r="I428" s="13" t="s">
        <v>2559</v>
      </c>
      <c r="J428" s="13" t="s">
        <v>530</v>
      </c>
      <c r="K428" s="29" t="str">
        <f t="shared" si="6"/>
        <v>4 8121 2 2 1355680 06 07 76 0</v>
      </c>
      <c r="L428" s="30" t="s">
        <v>2560</v>
      </c>
      <c r="M428" s="30" t="s">
        <v>2561</v>
      </c>
      <c r="N428" s="30" t="s">
        <v>2562</v>
      </c>
      <c r="O428" s="30"/>
      <c r="P428" s="23" t="str">
        <f>MID(Tablo2[[#This Row],[SGK NO]],10,7)</f>
        <v>1355680</v>
      </c>
      <c r="Q428" s="29" t="s">
        <v>55</v>
      </c>
      <c r="R428" s="31">
        <v>45068.480155567173</v>
      </c>
      <c r="S428" s="31"/>
      <c r="T428" s="29">
        <v>1</v>
      </c>
      <c r="U428" s="31">
        <v>45841.74483532412</v>
      </c>
      <c r="V428" s="29" t="s">
        <v>104</v>
      </c>
      <c r="W428" s="29" t="str">
        <f>_xlfn.XLOOKUP(Tablo2[[#This Row],[MASKE UZMAN]],'[1]T.C. NO'!E:E,'[1]T.C. NO'!D:D)</f>
        <v>ESİN ŞAHİN</v>
      </c>
      <c r="X428" s="29" t="s">
        <v>105</v>
      </c>
      <c r="Y428" s="31">
        <v>45781.292607928161</v>
      </c>
      <c r="Z428" s="29" t="s">
        <v>126</v>
      </c>
      <c r="AA428" s="29" t="str">
        <f>_xlfn.XLOOKUP(Tablo2[[#This Row],[MASKE HEKİM]],'[1]T.C. NO'!E:E,'[1]T.C. NO'!D:D)</f>
        <v>SANCAR EMİNOĞLU</v>
      </c>
      <c r="AB428" s="32" t="s">
        <v>127</v>
      </c>
      <c r="AC428" s="32">
        <v>10</v>
      </c>
      <c r="AD428" s="32">
        <v>5</v>
      </c>
      <c r="AE428" s="33"/>
      <c r="AF428" s="33" t="s">
        <v>2563</v>
      </c>
      <c r="AG428" s="33" t="s">
        <v>1207</v>
      </c>
      <c r="AH428" s="34" t="s">
        <v>551</v>
      </c>
    </row>
    <row r="429" spans="3:34" ht="15" customHeight="1" x14ac:dyDescent="0.25">
      <c r="C429" s="28" t="s">
        <v>30</v>
      </c>
      <c r="D429" s="29" t="s">
        <v>31</v>
      </c>
      <c r="E429" s="29" t="s">
        <v>525</v>
      </c>
      <c r="F429" s="29" t="s">
        <v>2564</v>
      </c>
      <c r="G429" s="29" t="s">
        <v>2565</v>
      </c>
      <c r="H429" s="29" t="s">
        <v>2566</v>
      </c>
      <c r="I429" s="13" t="s">
        <v>2567</v>
      </c>
      <c r="J429" s="13" t="s">
        <v>530</v>
      </c>
      <c r="K429" s="29" t="str">
        <f t="shared" si="6"/>
        <v>4 8121 2 2 1355672 06 24 68 0</v>
      </c>
      <c r="L429" s="30" t="s">
        <v>2568</v>
      </c>
      <c r="M429" s="30" t="s">
        <v>2569</v>
      </c>
      <c r="N429" s="30" t="s">
        <v>2570</v>
      </c>
      <c r="O429" s="30"/>
      <c r="P429" s="23" t="str">
        <f>MID(Tablo2[[#This Row],[SGK NO]],10,7)</f>
        <v>1355672</v>
      </c>
      <c r="Q429" s="29" t="s">
        <v>55</v>
      </c>
      <c r="R429" s="31">
        <v>45068.480950485915</v>
      </c>
      <c r="S429" s="31"/>
      <c r="T429" s="29">
        <v>1</v>
      </c>
      <c r="U429" s="31">
        <v>45873.550084838178</v>
      </c>
      <c r="V429" s="29" t="s">
        <v>284</v>
      </c>
      <c r="W429" s="29" t="str">
        <f>_xlfn.XLOOKUP(Tablo2[[#This Row],[MASKE UZMAN]],'[1]T.C. NO'!E:E,'[1]T.C. NO'!D:D)</f>
        <v xml:space="preserve">YUNUS ANIL </v>
      </c>
      <c r="X429" s="29" t="s">
        <v>285</v>
      </c>
      <c r="Y429" s="31">
        <v>45781.293404803146</v>
      </c>
      <c r="Z429" s="29" t="s">
        <v>126</v>
      </c>
      <c r="AA429" s="29" t="str">
        <f>_xlfn.XLOOKUP(Tablo2[[#This Row],[MASKE HEKİM]],'[1]T.C. NO'!E:E,'[1]T.C. NO'!D:D)</f>
        <v>SANCAR EMİNOĞLU</v>
      </c>
      <c r="AB429" s="32" t="s">
        <v>127</v>
      </c>
      <c r="AC429" s="32">
        <v>10</v>
      </c>
      <c r="AD429" s="32">
        <v>5</v>
      </c>
      <c r="AE429" s="33"/>
      <c r="AF429" s="33" t="s">
        <v>2571</v>
      </c>
      <c r="AG429" s="33" t="s">
        <v>958</v>
      </c>
      <c r="AH429" s="34" t="s">
        <v>551</v>
      </c>
    </row>
    <row r="430" spans="3:34" ht="15" customHeight="1" x14ac:dyDescent="0.25">
      <c r="C430" s="28" t="s">
        <v>30</v>
      </c>
      <c r="D430" s="29" t="s">
        <v>31</v>
      </c>
      <c r="E430" s="29" t="s">
        <v>525</v>
      </c>
      <c r="F430" s="29" t="s">
        <v>2572</v>
      </c>
      <c r="G430" s="29" t="s">
        <v>2573</v>
      </c>
      <c r="H430" s="29" t="s">
        <v>2574</v>
      </c>
      <c r="I430" s="13" t="s">
        <v>2575</v>
      </c>
      <c r="J430" s="13" t="s">
        <v>530</v>
      </c>
      <c r="K430" s="29" t="str">
        <f t="shared" si="6"/>
        <v>4 8121 1 1 1418592 06 21 35 0</v>
      </c>
      <c r="L430" s="30" t="s">
        <v>2576</v>
      </c>
      <c r="M430" s="30" t="s">
        <v>2577</v>
      </c>
      <c r="N430" s="30" t="s">
        <v>2578</v>
      </c>
      <c r="O430" s="30"/>
      <c r="P430" s="23" t="str">
        <f>MID(Tablo2[[#This Row],[SGK NO]],10,7)</f>
        <v>1418592</v>
      </c>
      <c r="Q430" s="29" t="s">
        <v>55</v>
      </c>
      <c r="R430" s="31">
        <v>45068.579770358745</v>
      </c>
      <c r="S430" s="31"/>
      <c r="T430" s="29">
        <v>3</v>
      </c>
      <c r="U430" s="31">
        <v>45841.744233564939</v>
      </c>
      <c r="V430" s="29" t="s">
        <v>104</v>
      </c>
      <c r="W430" s="29" t="str">
        <f>_xlfn.XLOOKUP(Tablo2[[#This Row],[MASKE UZMAN]],'[1]T.C. NO'!E:E,'[1]T.C. NO'!D:D)</f>
        <v>ESİN ŞAHİN</v>
      </c>
      <c r="X430" s="29" t="s">
        <v>105</v>
      </c>
      <c r="Y430" s="31">
        <v>45781.29774685204</v>
      </c>
      <c r="Z430" s="29" t="s">
        <v>126</v>
      </c>
      <c r="AA430" s="29" t="str">
        <f>_xlfn.XLOOKUP(Tablo2[[#This Row],[MASKE HEKİM]],'[1]T.C. NO'!E:E,'[1]T.C. NO'!D:D)</f>
        <v>SANCAR EMİNOĞLU</v>
      </c>
      <c r="AB430" s="32" t="s">
        <v>127</v>
      </c>
      <c r="AC430" s="32">
        <v>30</v>
      </c>
      <c r="AD430" s="32">
        <v>15</v>
      </c>
      <c r="AE430" s="33"/>
      <c r="AF430" s="45" t="s">
        <v>2579</v>
      </c>
      <c r="AG430" s="33" t="s">
        <v>61</v>
      </c>
      <c r="AH430" s="34" t="s">
        <v>737</v>
      </c>
    </row>
    <row r="431" spans="3:34" ht="15" customHeight="1" x14ac:dyDescent="0.25">
      <c r="C431" s="28" t="s">
        <v>30</v>
      </c>
      <c r="D431" s="29" t="s">
        <v>31</v>
      </c>
      <c r="E431" s="29" t="s">
        <v>525</v>
      </c>
      <c r="F431" s="29" t="s">
        <v>2580</v>
      </c>
      <c r="G431" s="29" t="s">
        <v>2581</v>
      </c>
      <c r="H431" s="29" t="s">
        <v>2582</v>
      </c>
      <c r="I431" s="13" t="s">
        <v>2583</v>
      </c>
      <c r="J431" s="13" t="s">
        <v>530</v>
      </c>
      <c r="K431" s="29" t="str">
        <f t="shared" si="6"/>
        <v>4 8121 2 2 1291938 06 07 63 0</v>
      </c>
      <c r="L431" s="30" t="s">
        <v>2584</v>
      </c>
      <c r="M431" s="30" t="s">
        <v>2585</v>
      </c>
      <c r="N431" s="30" t="s">
        <v>2586</v>
      </c>
      <c r="O431" s="30"/>
      <c r="P431" s="23" t="str">
        <f>MID(Tablo2[[#This Row],[SGK NO]],10,7)</f>
        <v>1291938</v>
      </c>
      <c r="Q431" s="29" t="s">
        <v>55</v>
      </c>
      <c r="R431" s="31">
        <v>45068.698694849387</v>
      </c>
      <c r="S431" s="31"/>
      <c r="T431" s="29">
        <v>1</v>
      </c>
      <c r="U431" s="31">
        <v>45691.362872905098</v>
      </c>
      <c r="V431" s="29" t="s">
        <v>335</v>
      </c>
      <c r="W431" s="29" t="str">
        <f>_xlfn.XLOOKUP(Tablo2[[#This Row],[MASKE UZMAN]],'[1]T.C. NO'!E:E,'[1]T.C. NO'!D:D)</f>
        <v>HÜSEYİN İLHAN</v>
      </c>
      <c r="X431" s="29" t="s">
        <v>336</v>
      </c>
      <c r="Y431" s="31">
        <v>45781.304989305325</v>
      </c>
      <c r="Z431" s="29" t="s">
        <v>126</v>
      </c>
      <c r="AA431" s="29" t="str">
        <f>_xlfn.XLOOKUP(Tablo2[[#This Row],[MASKE HEKİM]],'[1]T.C. NO'!E:E,'[1]T.C. NO'!D:D)</f>
        <v>SANCAR EMİNOĞLU</v>
      </c>
      <c r="AB431" s="32" t="s">
        <v>127</v>
      </c>
      <c r="AC431" s="32">
        <v>10</v>
      </c>
      <c r="AD431" s="32">
        <v>5</v>
      </c>
      <c r="AE431" s="33"/>
      <c r="AF431" s="33" t="s">
        <v>2587</v>
      </c>
      <c r="AG431" s="33" t="s">
        <v>494</v>
      </c>
      <c r="AH431" s="34" t="s">
        <v>1227</v>
      </c>
    </row>
    <row r="432" spans="3:34" ht="15" customHeight="1" x14ac:dyDescent="0.25">
      <c r="C432" s="28" t="s">
        <v>30</v>
      </c>
      <c r="D432" s="29" t="s">
        <v>31</v>
      </c>
      <c r="E432" s="29" t="s">
        <v>525</v>
      </c>
      <c r="F432" s="29" t="s">
        <v>2588</v>
      </c>
      <c r="G432" s="29" t="s">
        <v>2589</v>
      </c>
      <c r="H432" s="29" t="s">
        <v>2590</v>
      </c>
      <c r="I432" s="13" t="s">
        <v>2591</v>
      </c>
      <c r="J432" s="13" t="s">
        <v>530</v>
      </c>
      <c r="K432" s="29" t="str">
        <f t="shared" si="6"/>
        <v>4 8121 2 2 1286541 06 07 01 0</v>
      </c>
      <c r="L432" s="30" t="s">
        <v>2592</v>
      </c>
      <c r="M432" s="30" t="s">
        <v>2593</v>
      </c>
      <c r="N432" s="30" t="s">
        <v>2594</v>
      </c>
      <c r="O432" s="30"/>
      <c r="P432" s="23" t="str">
        <f>MID(Tablo2[[#This Row],[SGK NO]],10,7)</f>
        <v>1286541</v>
      </c>
      <c r="Q432" s="29" t="s">
        <v>55</v>
      </c>
      <c r="R432" s="31">
        <v>45068.70049276622</v>
      </c>
      <c r="S432" s="31"/>
      <c r="T432" s="29">
        <v>1</v>
      </c>
      <c r="U432" s="31">
        <v>45873.549285173416</v>
      </c>
      <c r="V432" s="29" t="s">
        <v>284</v>
      </c>
      <c r="W432" s="29" t="str">
        <f>_xlfn.XLOOKUP(Tablo2[[#This Row],[MASKE UZMAN]],'[1]T.C. NO'!E:E,'[1]T.C. NO'!D:D)</f>
        <v xml:space="preserve">YUNUS ANIL </v>
      </c>
      <c r="X432" s="29" t="s">
        <v>285</v>
      </c>
      <c r="Y432" s="31">
        <v>45875.494432916865</v>
      </c>
      <c r="Z432" s="29" t="s">
        <v>368</v>
      </c>
      <c r="AA432" s="29" t="str">
        <f>_xlfn.XLOOKUP(Tablo2[[#This Row],[MASKE HEKİM]],'[1]T.C. NO'!E:E,'[1]T.C. NO'!D:D)</f>
        <v>MEHMET ALİ CAN ÖZTÜRK</v>
      </c>
      <c r="AB432" s="32" t="s">
        <v>369</v>
      </c>
      <c r="AC432" s="32">
        <v>10</v>
      </c>
      <c r="AD432" s="32">
        <v>5</v>
      </c>
      <c r="AE432" s="33"/>
      <c r="AF432" s="33" t="s">
        <v>2595</v>
      </c>
      <c r="AG432" s="33" t="s">
        <v>322</v>
      </c>
      <c r="AH432" s="34" t="s">
        <v>1086</v>
      </c>
    </row>
    <row r="433" spans="3:34" ht="15" customHeight="1" x14ac:dyDescent="0.25">
      <c r="C433" s="28" t="s">
        <v>30</v>
      </c>
      <c r="D433" s="29" t="s">
        <v>31</v>
      </c>
      <c r="E433" s="29" t="s">
        <v>525</v>
      </c>
      <c r="F433" s="29" t="s">
        <v>2596</v>
      </c>
      <c r="G433" s="29" t="s">
        <v>2597</v>
      </c>
      <c r="H433" s="29" t="s">
        <v>2598</v>
      </c>
      <c r="I433" s="13" t="s">
        <v>2599</v>
      </c>
      <c r="J433" s="13" t="s">
        <v>530</v>
      </c>
      <c r="K433" s="29" t="str">
        <f t="shared" si="6"/>
        <v>4 8121 2 2 1283927 06 07 06 0</v>
      </c>
      <c r="L433" s="30" t="s">
        <v>2600</v>
      </c>
      <c r="M433" s="30" t="s">
        <v>2601</v>
      </c>
      <c r="N433" s="30" t="s">
        <v>2602</v>
      </c>
      <c r="O433" s="30"/>
      <c r="P433" s="23" t="str">
        <f>MID(Tablo2[[#This Row],[SGK NO]],10,7)</f>
        <v>1283927</v>
      </c>
      <c r="Q433" s="29" t="s">
        <v>55</v>
      </c>
      <c r="R433" s="31">
        <v>45068.701123599429</v>
      </c>
      <c r="S433" s="31"/>
      <c r="T433" s="29">
        <v>1</v>
      </c>
      <c r="U433" s="31">
        <v>45873.548551446758</v>
      </c>
      <c r="V433" s="29" t="s">
        <v>284</v>
      </c>
      <c r="W433" s="29" t="str">
        <f>_xlfn.XLOOKUP(Tablo2[[#This Row],[MASKE UZMAN]],'[1]T.C. NO'!E:E,'[1]T.C. NO'!D:D)</f>
        <v xml:space="preserve">YUNUS ANIL </v>
      </c>
      <c r="X433" s="29" t="s">
        <v>285</v>
      </c>
      <c r="Y433" s="31">
        <v>45781.306221180595</v>
      </c>
      <c r="Z433" s="29" t="s">
        <v>126</v>
      </c>
      <c r="AA433" s="29" t="str">
        <f>_xlfn.XLOOKUP(Tablo2[[#This Row],[MASKE HEKİM]],'[1]T.C. NO'!E:E,'[1]T.C. NO'!D:D)</f>
        <v>SANCAR EMİNOĞLU</v>
      </c>
      <c r="AB433" s="32" t="s">
        <v>127</v>
      </c>
      <c r="AC433" s="32">
        <v>10</v>
      </c>
      <c r="AD433" s="32">
        <v>5</v>
      </c>
      <c r="AE433" s="33"/>
      <c r="AF433" s="33" t="s">
        <v>2603</v>
      </c>
      <c r="AG433" s="33" t="s">
        <v>210</v>
      </c>
      <c r="AH433" s="34" t="s">
        <v>1227</v>
      </c>
    </row>
    <row r="434" spans="3:34" ht="15" customHeight="1" x14ac:dyDescent="0.25">
      <c r="C434" s="28" t="s">
        <v>30</v>
      </c>
      <c r="D434" s="29" t="s">
        <v>31</v>
      </c>
      <c r="E434" s="29" t="s">
        <v>525</v>
      </c>
      <c r="F434" s="44" t="s">
        <v>2604</v>
      </c>
      <c r="G434" s="29" t="s">
        <v>2605</v>
      </c>
      <c r="H434" s="29" t="s">
        <v>2606</v>
      </c>
      <c r="I434" s="13" t="s">
        <v>2607</v>
      </c>
      <c r="J434" s="13" t="s">
        <v>530</v>
      </c>
      <c r="K434" s="29" t="str">
        <f t="shared" si="6"/>
        <v>4 8121 1 1 1416658 06 21 41 0</v>
      </c>
      <c r="L434" s="30" t="s">
        <v>2608</v>
      </c>
      <c r="M434" s="30" t="s">
        <v>2609</v>
      </c>
      <c r="N434" s="30" t="s">
        <v>2610</v>
      </c>
      <c r="O434" s="30"/>
      <c r="P434" s="23" t="str">
        <f>MID(Tablo2[[#This Row],[SGK NO]],10,7)</f>
        <v>1416658</v>
      </c>
      <c r="Q434" s="29" t="s">
        <v>55</v>
      </c>
      <c r="R434" s="31">
        <v>45068.701403240673</v>
      </c>
      <c r="S434" s="31"/>
      <c r="T434" s="29">
        <v>6</v>
      </c>
      <c r="U434" s="31">
        <v>45841.739484733902</v>
      </c>
      <c r="V434" s="29" t="s">
        <v>319</v>
      </c>
      <c r="W434" s="29" t="str">
        <f>_xlfn.XLOOKUP(Tablo2[[#This Row],[MASKE UZMAN]],'[1]T.C. NO'!E:E,'[1]T.C. NO'!D:D)</f>
        <v>HALİL DEMİRATA</v>
      </c>
      <c r="X434" s="29" t="s">
        <v>320</v>
      </c>
      <c r="Y434" s="31">
        <v>45781.299192592502</v>
      </c>
      <c r="Z434" s="29" t="s">
        <v>126</v>
      </c>
      <c r="AA434" s="29" t="str">
        <f>_xlfn.XLOOKUP(Tablo2[[#This Row],[MASKE HEKİM]],'[1]T.C. NO'!E:E,'[1]T.C. NO'!D:D)</f>
        <v>SANCAR EMİNOĞLU</v>
      </c>
      <c r="AB434" s="32" t="s">
        <v>127</v>
      </c>
      <c r="AC434" s="32">
        <v>60</v>
      </c>
      <c r="AD434" s="32">
        <v>30</v>
      </c>
      <c r="AE434" s="33"/>
      <c r="AF434" s="41" t="s">
        <v>2611</v>
      </c>
      <c r="AG434" s="33" t="s">
        <v>996</v>
      </c>
      <c r="AH434" s="34" t="s">
        <v>1227</v>
      </c>
    </row>
    <row r="435" spans="3:34" ht="15" customHeight="1" x14ac:dyDescent="0.25">
      <c r="C435" s="28" t="s">
        <v>303</v>
      </c>
      <c r="D435" s="29" t="s">
        <v>752</v>
      </c>
      <c r="E435" s="29" t="s">
        <v>507</v>
      </c>
      <c r="F435" s="29" t="s">
        <v>2612</v>
      </c>
      <c r="G435" s="29" t="s">
        <v>2613</v>
      </c>
      <c r="H435" s="29" t="s">
        <v>2614</v>
      </c>
      <c r="I435" s="13" t="s">
        <v>2615</v>
      </c>
      <c r="J435" s="13" t="s">
        <v>317</v>
      </c>
      <c r="K435" s="29" t="str">
        <f t="shared" si="6"/>
        <v>4 8001 1 1 1036559 71 01 78 0</v>
      </c>
      <c r="L435" s="30" t="s">
        <v>2616</v>
      </c>
      <c r="M435" s="30" t="s">
        <v>2617</v>
      </c>
      <c r="N435" s="30" t="s">
        <v>2618</v>
      </c>
      <c r="O435" s="30"/>
      <c r="P435" s="23" t="str">
        <f>MID(Tablo2[[#This Row],[SGK NO]],10,7)</f>
        <v>1036559</v>
      </c>
      <c r="Q435" s="29" t="s">
        <v>41</v>
      </c>
      <c r="R435" s="31">
        <v>45068.731988900341</v>
      </c>
      <c r="S435" s="31"/>
      <c r="T435" s="29">
        <v>1</v>
      </c>
      <c r="U435" s="31">
        <v>45841.724499490578</v>
      </c>
      <c r="V435" s="29" t="s">
        <v>557</v>
      </c>
      <c r="W435" s="29" t="str">
        <f>_xlfn.XLOOKUP(Tablo2[[#This Row],[MASKE UZMAN]],'[1]T.C. NO'!E:E,'[1]T.C. NO'!D:D)</f>
        <v>MEHMET ALİ ULUER</v>
      </c>
      <c r="X435" s="29" t="s">
        <v>558</v>
      </c>
      <c r="Y435" s="31">
        <v>45701.643764004577</v>
      </c>
      <c r="Z435" s="29" t="s">
        <v>368</v>
      </c>
      <c r="AA435" s="29" t="str">
        <f>_xlfn.XLOOKUP(Tablo2[[#This Row],[MASKE HEKİM]],'[1]T.C. NO'!E:E,'[1]T.C. NO'!D:D)</f>
        <v>MEHMET ALİ CAN ÖZTÜRK</v>
      </c>
      <c r="AB435" s="32" t="s">
        <v>369</v>
      </c>
      <c r="AC435" s="32">
        <v>20</v>
      </c>
      <c r="AD435" s="32">
        <v>10</v>
      </c>
      <c r="AE435" s="33"/>
      <c r="AF435" s="33" t="s">
        <v>2619</v>
      </c>
      <c r="AG435" s="45" t="s">
        <v>752</v>
      </c>
      <c r="AH435" s="34" t="s">
        <v>801</v>
      </c>
    </row>
    <row r="436" spans="3:34" ht="15" customHeight="1" x14ac:dyDescent="0.25">
      <c r="C436" s="28" t="s">
        <v>30</v>
      </c>
      <c r="D436" s="29" t="s">
        <v>752</v>
      </c>
      <c r="E436" s="29" t="s">
        <v>525</v>
      </c>
      <c r="F436" s="29" t="s">
        <v>2620</v>
      </c>
      <c r="G436" s="29" t="s">
        <v>2621</v>
      </c>
      <c r="H436" s="29" t="s">
        <v>2622</v>
      </c>
      <c r="I436" s="13" t="s">
        <v>2623</v>
      </c>
      <c r="J436" s="13" t="s">
        <v>530</v>
      </c>
      <c r="K436" s="29" t="str">
        <f t="shared" si="6"/>
        <v>4 8121 1 1 1030484 71 01 17 0</v>
      </c>
      <c r="L436" s="30" t="s">
        <v>2624</v>
      </c>
      <c r="M436" s="30" t="s">
        <v>2538</v>
      </c>
      <c r="N436" s="30" t="s">
        <v>2539</v>
      </c>
      <c r="O436" s="30"/>
      <c r="P436" s="23" t="str">
        <f>MID(Tablo2[[#This Row],[SGK NO]],10,7)</f>
        <v>1030484</v>
      </c>
      <c r="Q436" s="30" t="s">
        <v>55</v>
      </c>
      <c r="R436" s="31">
        <v>45068.73730645841</v>
      </c>
      <c r="S436" s="31"/>
      <c r="T436" s="29">
        <v>1</v>
      </c>
      <c r="U436" s="31">
        <v>45841.723566909786</v>
      </c>
      <c r="V436" s="29" t="s">
        <v>557</v>
      </c>
      <c r="W436" s="29" t="str">
        <f>_xlfn.XLOOKUP(Tablo2[[#This Row],[MASKE UZMAN]],'[1]T.C. NO'!E:E,'[1]T.C. NO'!D:D)</f>
        <v>MEHMET ALİ ULUER</v>
      </c>
      <c r="X436" s="29" t="s">
        <v>558</v>
      </c>
      <c r="Y436" s="31">
        <v>45701.645038263872</v>
      </c>
      <c r="Z436" s="29" t="s">
        <v>368</v>
      </c>
      <c r="AA436" s="29" t="str">
        <f>_xlfn.XLOOKUP(Tablo2[[#This Row],[MASKE HEKİM]],'[1]T.C. NO'!E:E,'[1]T.C. NO'!D:D)</f>
        <v>MEHMET ALİ CAN ÖZTÜRK</v>
      </c>
      <c r="AB436" s="32" t="s">
        <v>369</v>
      </c>
      <c r="AC436" s="32">
        <v>10</v>
      </c>
      <c r="AD436" s="32">
        <v>5</v>
      </c>
      <c r="AE436" s="33"/>
      <c r="AF436" s="33" t="s">
        <v>2625</v>
      </c>
      <c r="AG436" s="33" t="s">
        <v>752</v>
      </c>
      <c r="AH436" s="34" t="s">
        <v>1086</v>
      </c>
    </row>
    <row r="437" spans="3:34" ht="15" customHeight="1" x14ac:dyDescent="0.25">
      <c r="C437" s="28" t="s">
        <v>303</v>
      </c>
      <c r="D437" s="29" t="s">
        <v>1027</v>
      </c>
      <c r="E437" s="29" t="s">
        <v>507</v>
      </c>
      <c r="F437" s="29" t="s">
        <v>2626</v>
      </c>
      <c r="G437" s="29" t="s">
        <v>2627</v>
      </c>
      <c r="H437" s="29" t="s">
        <v>2628</v>
      </c>
      <c r="I437" s="13" t="s">
        <v>2629</v>
      </c>
      <c r="J437" s="13" t="s">
        <v>317</v>
      </c>
      <c r="K437" s="29" t="str">
        <f t="shared" si="6"/>
        <v>4 8001 1 1 1028906 40 01 60 0</v>
      </c>
      <c r="L437" s="30" t="s">
        <v>2630</v>
      </c>
      <c r="M437" s="30" t="s">
        <v>2631</v>
      </c>
      <c r="N437" s="30" t="s">
        <v>2632</v>
      </c>
      <c r="O437" s="30"/>
      <c r="P437" s="23" t="str">
        <f>MID(Tablo2[[#This Row],[SGK NO]],10,7)</f>
        <v>1028906</v>
      </c>
      <c r="Q437" s="29" t="s">
        <v>41</v>
      </c>
      <c r="R437" s="31">
        <v>45068.737870567013</v>
      </c>
      <c r="S437" s="31"/>
      <c r="T437" s="29">
        <v>1</v>
      </c>
      <c r="U437" s="31">
        <v>45841.72270456003</v>
      </c>
      <c r="V437" s="29" t="s">
        <v>557</v>
      </c>
      <c r="W437" s="29" t="str">
        <f>_xlfn.XLOOKUP(Tablo2[[#This Row],[MASKE UZMAN]],'[1]T.C. NO'!E:E,'[1]T.C. NO'!D:D)</f>
        <v>MEHMET ALİ ULUER</v>
      </c>
      <c r="X437" s="29" t="s">
        <v>558</v>
      </c>
      <c r="Y437" s="31">
        <v>45856.58510449063</v>
      </c>
      <c r="Z437" s="29" t="s">
        <v>174</v>
      </c>
      <c r="AA437" s="29" t="str">
        <f>_xlfn.XLOOKUP(Tablo2[[#This Row],[MASKE HEKİM]],'[1]T.C. NO'!E:E,'[1]T.C. NO'!D:D)</f>
        <v>VEDAT EMİNOĞLU</v>
      </c>
      <c r="AB437" s="32" t="s">
        <v>175</v>
      </c>
      <c r="AC437" s="32">
        <v>20</v>
      </c>
      <c r="AD437" s="32">
        <v>10</v>
      </c>
      <c r="AE437" s="33"/>
      <c r="AF437" s="33" t="s">
        <v>2633</v>
      </c>
      <c r="AG437" s="45" t="s">
        <v>1027</v>
      </c>
      <c r="AH437" s="34" t="s">
        <v>801</v>
      </c>
    </row>
    <row r="438" spans="3:34" ht="15" customHeight="1" x14ac:dyDescent="0.25">
      <c r="C438" s="28" t="s">
        <v>30</v>
      </c>
      <c r="D438" s="29" t="s">
        <v>1027</v>
      </c>
      <c r="E438" s="29" t="s">
        <v>525</v>
      </c>
      <c r="F438" s="29" t="s">
        <v>2634</v>
      </c>
      <c r="G438" s="29" t="s">
        <v>2635</v>
      </c>
      <c r="H438" s="29" t="s">
        <v>2636</v>
      </c>
      <c r="I438" s="13" t="s">
        <v>2637</v>
      </c>
      <c r="J438" s="13" t="s">
        <v>530</v>
      </c>
      <c r="K438" s="29" t="str">
        <f t="shared" si="6"/>
        <v>4 8121 1 1 1024254 40 01 64 0</v>
      </c>
      <c r="L438" s="30" t="s">
        <v>2638</v>
      </c>
      <c r="M438" s="30" t="s">
        <v>2639</v>
      </c>
      <c r="N438" s="30" t="s">
        <v>2640</v>
      </c>
      <c r="O438" s="30"/>
      <c r="P438" s="23" t="str">
        <f>MID(Tablo2[[#This Row],[SGK NO]],10,7)</f>
        <v>1024254</v>
      </c>
      <c r="Q438" s="30" t="s">
        <v>55</v>
      </c>
      <c r="R438" s="31">
        <v>45068.739570323844</v>
      </c>
      <c r="S438" s="31"/>
      <c r="T438" s="29">
        <v>1</v>
      </c>
      <c r="U438" s="31">
        <v>45841.721850220114</v>
      </c>
      <c r="V438" s="29" t="s">
        <v>557</v>
      </c>
      <c r="W438" s="29" t="str">
        <f>_xlfn.XLOOKUP(Tablo2[[#This Row],[MASKE UZMAN]],'[1]T.C. NO'!E:E,'[1]T.C. NO'!D:D)</f>
        <v>MEHMET ALİ ULUER</v>
      </c>
      <c r="X438" s="29" t="s">
        <v>558</v>
      </c>
      <c r="Y438" s="31">
        <v>45856.584229722153</v>
      </c>
      <c r="Z438" s="29" t="s">
        <v>174</v>
      </c>
      <c r="AA438" s="29" t="str">
        <f>_xlfn.XLOOKUP(Tablo2[[#This Row],[MASKE HEKİM]],'[1]T.C. NO'!E:E,'[1]T.C. NO'!D:D)</f>
        <v>VEDAT EMİNOĞLU</v>
      </c>
      <c r="AB438" s="32" t="s">
        <v>175</v>
      </c>
      <c r="AC438" s="32">
        <v>10</v>
      </c>
      <c r="AD438" s="32">
        <v>5</v>
      </c>
      <c r="AE438" s="33"/>
      <c r="AF438" s="33" t="s">
        <v>2641</v>
      </c>
      <c r="AG438" s="33" t="s">
        <v>1027</v>
      </c>
      <c r="AH438" s="34" t="s">
        <v>1086</v>
      </c>
    </row>
    <row r="439" spans="3:34" ht="15" customHeight="1" x14ac:dyDescent="0.25">
      <c r="C439" s="28" t="s">
        <v>30</v>
      </c>
      <c r="D439" s="29" t="s">
        <v>31</v>
      </c>
      <c r="E439" s="29" t="s">
        <v>525</v>
      </c>
      <c r="F439" s="29" t="s">
        <v>2642</v>
      </c>
      <c r="G439" s="29" t="s">
        <v>2643</v>
      </c>
      <c r="H439" s="29" t="s">
        <v>2644</v>
      </c>
      <c r="I439" s="13" t="s">
        <v>2645</v>
      </c>
      <c r="J439" s="13" t="s">
        <v>530</v>
      </c>
      <c r="K439" s="29" t="str">
        <f t="shared" si="6"/>
        <v>4 8121 2 2 1260382 06 07 32 0</v>
      </c>
      <c r="L439" s="30" t="s">
        <v>2646</v>
      </c>
      <c r="M439" s="30" t="s">
        <v>2647</v>
      </c>
      <c r="N439" s="30" t="s">
        <v>2648</v>
      </c>
      <c r="O439" s="30"/>
      <c r="P439" s="23" t="str">
        <f>MID(Tablo2[[#This Row],[SGK NO]],10,7)</f>
        <v>1260382</v>
      </c>
      <c r="Q439" s="29" t="s">
        <v>55</v>
      </c>
      <c r="R439" s="31">
        <v>45068.926012801006</v>
      </c>
      <c r="S439" s="31"/>
      <c r="T439" s="29">
        <v>1</v>
      </c>
      <c r="U439" s="31">
        <v>45873.54783778917</v>
      </c>
      <c r="V439" s="29" t="s">
        <v>284</v>
      </c>
      <c r="W439" s="29" t="str">
        <f>_xlfn.XLOOKUP(Tablo2[[#This Row],[MASKE UZMAN]],'[1]T.C. NO'!E:E,'[1]T.C. NO'!D:D)</f>
        <v xml:space="preserve">YUNUS ANIL </v>
      </c>
      <c r="X439" s="29" t="s">
        <v>285</v>
      </c>
      <c r="Y439" s="31">
        <v>45780.359645196702</v>
      </c>
      <c r="Z439" s="29" t="s">
        <v>126</v>
      </c>
      <c r="AA439" s="29" t="str">
        <f>_xlfn.XLOOKUP(Tablo2[[#This Row],[MASKE HEKİM]],'[1]T.C. NO'!E:E,'[1]T.C. NO'!D:D)</f>
        <v>SANCAR EMİNOĞLU</v>
      </c>
      <c r="AB439" s="32" t="s">
        <v>127</v>
      </c>
      <c r="AC439" s="32">
        <v>10</v>
      </c>
      <c r="AD439" s="32">
        <v>5</v>
      </c>
      <c r="AE439" s="33"/>
      <c r="AF439" s="33" t="s">
        <v>2649</v>
      </c>
      <c r="AG439" s="33" t="s">
        <v>827</v>
      </c>
      <c r="AH439" s="34" t="s">
        <v>1086</v>
      </c>
    </row>
    <row r="440" spans="3:34" ht="15" customHeight="1" x14ac:dyDescent="0.25">
      <c r="C440" s="28" t="s">
        <v>30</v>
      </c>
      <c r="D440" s="29" t="s">
        <v>31</v>
      </c>
      <c r="E440" s="29" t="s">
        <v>525</v>
      </c>
      <c r="F440" s="29" t="s">
        <v>2650</v>
      </c>
      <c r="G440" s="29" t="s">
        <v>2651</v>
      </c>
      <c r="H440" s="29" t="s">
        <v>2652</v>
      </c>
      <c r="I440" s="13" t="s">
        <v>2653</v>
      </c>
      <c r="J440" s="30" t="s">
        <v>530</v>
      </c>
      <c r="K440" s="29" t="str">
        <f t="shared" si="6"/>
        <v>4 8121 2 2 1242697 06 07 01 0</v>
      </c>
      <c r="L440" s="30" t="s">
        <v>2654</v>
      </c>
      <c r="M440" s="30" t="s">
        <v>2655</v>
      </c>
      <c r="N440" s="30" t="s">
        <v>2656</v>
      </c>
      <c r="O440" s="30"/>
      <c r="P440" s="23" t="str">
        <f>MID(Tablo2[[#This Row],[SGK NO]],10,7)</f>
        <v>1242697</v>
      </c>
      <c r="Q440" s="29" t="s">
        <v>55</v>
      </c>
      <c r="R440" s="31">
        <v>45068.928043981483</v>
      </c>
      <c r="S440" s="31"/>
      <c r="T440" s="29">
        <v>0</v>
      </c>
      <c r="U440" s="31" t="e">
        <v>#N/A</v>
      </c>
      <c r="V440" s="29" t="s">
        <v>284</v>
      </c>
      <c r="W440" s="29" t="e">
        <f>_xlfn.XLOOKUP(Tablo2[[#This Row],[MASKE UZMAN]],'[1]T.C. NO'!E:E,'[1]T.C. NO'!D:D)</f>
        <v>#N/A</v>
      </c>
      <c r="X440" s="29" t="e">
        <v>#N/A</v>
      </c>
      <c r="Y440" s="31" t="e">
        <v>#N/A</v>
      </c>
      <c r="Z440" s="29" t="s">
        <v>798</v>
      </c>
      <c r="AA440" s="29" t="e">
        <f>_xlfn.XLOOKUP(Tablo2[[#This Row],[MASKE HEKİM]],'[1]T.C. NO'!E:E,'[1]T.C. NO'!D:D)</f>
        <v>#N/A</v>
      </c>
      <c r="AB440" s="32" t="e">
        <v>#N/A</v>
      </c>
      <c r="AC440" s="32">
        <v>10</v>
      </c>
      <c r="AD440" s="36">
        <v>0</v>
      </c>
      <c r="AE440" s="33"/>
      <c r="AF440" s="33" t="s">
        <v>2657</v>
      </c>
      <c r="AG440" s="33" t="s">
        <v>47</v>
      </c>
      <c r="AH440" s="34" t="s">
        <v>551</v>
      </c>
    </row>
    <row r="441" spans="3:34" ht="15" customHeight="1" x14ac:dyDescent="0.25">
      <c r="C441" s="28" t="s">
        <v>303</v>
      </c>
      <c r="D441" s="29" t="s">
        <v>31</v>
      </c>
      <c r="E441" s="29" t="s">
        <v>904</v>
      </c>
      <c r="F441" s="44" t="s">
        <v>2658</v>
      </c>
      <c r="G441" s="44" t="s">
        <v>2659</v>
      </c>
      <c r="H441" s="44" t="s">
        <v>2660</v>
      </c>
      <c r="I441" s="13" t="s">
        <v>2661</v>
      </c>
      <c r="J441" s="13" t="s">
        <v>909</v>
      </c>
      <c r="K441" s="29" t="str">
        <f t="shared" si="6"/>
        <v>4 5622 1 1 1416619 06 25 02 0</v>
      </c>
      <c r="L441" s="30" t="s">
        <v>2662</v>
      </c>
      <c r="M441" s="30" t="s">
        <v>2663</v>
      </c>
      <c r="N441" s="30" t="s">
        <v>2664</v>
      </c>
      <c r="O441" s="30"/>
      <c r="P441" s="23" t="str">
        <f>MID(Tablo2[[#This Row],[SGK NO]],10,7)</f>
        <v>1416619</v>
      </c>
      <c r="Q441" s="29" t="s">
        <v>55</v>
      </c>
      <c r="R441" s="31">
        <v>45068.929329641163</v>
      </c>
      <c r="S441" s="31"/>
      <c r="T441" s="29">
        <v>1</v>
      </c>
      <c r="U441" s="31">
        <v>45828.460336539429</v>
      </c>
      <c r="V441" s="29" t="s">
        <v>557</v>
      </c>
      <c r="W441" s="29" t="str">
        <f>_xlfn.XLOOKUP(Tablo2[[#This Row],[MASKE UZMAN]],'[1]T.C. NO'!E:E,'[1]T.C. NO'!D:D)</f>
        <v>MEHMET ALİ ULUER</v>
      </c>
      <c r="X441" s="29" t="s">
        <v>558</v>
      </c>
      <c r="Y441" s="31">
        <v>45781.323772280011</v>
      </c>
      <c r="Z441" s="29" t="s">
        <v>126</v>
      </c>
      <c r="AA441" s="29" t="str">
        <f>_xlfn.XLOOKUP(Tablo2[[#This Row],[MASKE HEKİM]],'[1]T.C. NO'!E:E,'[1]T.C. NO'!D:D)</f>
        <v>SANCAR EMİNOĞLU</v>
      </c>
      <c r="AB441" s="32" t="s">
        <v>127</v>
      </c>
      <c r="AC441" s="32">
        <v>10</v>
      </c>
      <c r="AD441" s="32">
        <v>5</v>
      </c>
      <c r="AE441" s="33"/>
      <c r="AF441" s="41" t="s">
        <v>2665</v>
      </c>
      <c r="AG441" s="33" t="s">
        <v>278</v>
      </c>
      <c r="AH441" s="34" t="s">
        <v>2666</v>
      </c>
    </row>
    <row r="442" spans="3:34" ht="15" customHeight="1" x14ac:dyDescent="0.25">
      <c r="C442" s="28" t="s">
        <v>303</v>
      </c>
      <c r="D442" s="29" t="s">
        <v>31</v>
      </c>
      <c r="E442" s="29" t="s">
        <v>904</v>
      </c>
      <c r="F442" s="29" t="s">
        <v>2667</v>
      </c>
      <c r="G442" s="29" t="s">
        <v>2668</v>
      </c>
      <c r="H442" s="29" t="s">
        <v>2669</v>
      </c>
      <c r="I442" s="13" t="s">
        <v>2670</v>
      </c>
      <c r="J442" s="13" t="s">
        <v>909</v>
      </c>
      <c r="K442" s="29" t="str">
        <f t="shared" si="6"/>
        <v>4 5622 1 1 1416307 06 25 78 0</v>
      </c>
      <c r="L442" s="30" t="s">
        <v>2671</v>
      </c>
      <c r="M442" s="30">
        <v>3.9968422244245504E+16</v>
      </c>
      <c r="N442" s="30" t="s">
        <v>2672</v>
      </c>
      <c r="O442" s="30"/>
      <c r="P442" s="23" t="str">
        <f>MID(Tablo2[[#This Row],[SGK NO]],10,7)</f>
        <v>1416307</v>
      </c>
      <c r="Q442" s="29" t="s">
        <v>55</v>
      </c>
      <c r="R442" s="31">
        <v>45068.9294212963</v>
      </c>
      <c r="S442" s="31"/>
      <c r="T442" s="29">
        <v>2</v>
      </c>
      <c r="U442" s="31">
        <v>45828.460921446793</v>
      </c>
      <c r="V442" s="29" t="s">
        <v>557</v>
      </c>
      <c r="W442" s="29" t="str">
        <f>_xlfn.XLOOKUP(Tablo2[[#This Row],[MASKE UZMAN]],'[1]T.C. NO'!E:E,'[1]T.C. NO'!D:D)</f>
        <v>MEHMET ALİ ULUER</v>
      </c>
      <c r="X442" s="29" t="s">
        <v>558</v>
      </c>
      <c r="Y442" s="31">
        <v>45781.323259282392</v>
      </c>
      <c r="Z442" s="29" t="s">
        <v>126</v>
      </c>
      <c r="AA442" s="29" t="str">
        <f>_xlfn.XLOOKUP(Tablo2[[#This Row],[MASKE HEKİM]],'[1]T.C. NO'!E:E,'[1]T.C. NO'!D:D)</f>
        <v>SANCAR EMİNOĞLU</v>
      </c>
      <c r="AB442" s="32" t="s">
        <v>127</v>
      </c>
      <c r="AC442" s="32">
        <v>20</v>
      </c>
      <c r="AD442" s="32">
        <v>10</v>
      </c>
      <c r="AE442" s="33"/>
      <c r="AF442" s="41" t="s">
        <v>2673</v>
      </c>
      <c r="AG442" s="33" t="s">
        <v>185</v>
      </c>
      <c r="AH442" s="34" t="s">
        <v>2674</v>
      </c>
    </row>
    <row r="443" spans="3:34" ht="15" customHeight="1" x14ac:dyDescent="0.25">
      <c r="C443" s="28" t="s">
        <v>303</v>
      </c>
      <c r="D443" s="29" t="s">
        <v>31</v>
      </c>
      <c r="E443" s="29" t="s">
        <v>904</v>
      </c>
      <c r="F443" s="29" t="s">
        <v>2675</v>
      </c>
      <c r="G443" s="29" t="s">
        <v>2676</v>
      </c>
      <c r="H443" s="29" t="s">
        <v>2677</v>
      </c>
      <c r="I443" s="13" t="s">
        <v>2678</v>
      </c>
      <c r="J443" s="13" t="s">
        <v>909</v>
      </c>
      <c r="K443" s="29" t="str">
        <f t="shared" si="6"/>
        <v>4 5622 1 1 1413475 06 21 59 0</v>
      </c>
      <c r="L443" s="30" t="s">
        <v>2679</v>
      </c>
      <c r="M443" s="30" t="s">
        <v>2609</v>
      </c>
      <c r="N443" s="30" t="s">
        <v>2610</v>
      </c>
      <c r="O443" s="30"/>
      <c r="P443" s="23" t="str">
        <f>MID(Tablo2[[#This Row],[SGK NO]],10,7)</f>
        <v>1413475</v>
      </c>
      <c r="Q443" s="29" t="s">
        <v>55</v>
      </c>
      <c r="R443" s="31">
        <v>45068.929933888838</v>
      </c>
      <c r="S443" s="31"/>
      <c r="T443" s="29">
        <v>3</v>
      </c>
      <c r="U443" s="31">
        <v>45842.352700810414</v>
      </c>
      <c r="V443" s="29" t="s">
        <v>557</v>
      </c>
      <c r="W443" s="29" t="str">
        <f>_xlfn.XLOOKUP(Tablo2[[#This Row],[MASKE UZMAN]],'[1]T.C. NO'!E:E,'[1]T.C. NO'!D:D)</f>
        <v>MEHMET ALİ ULUER</v>
      </c>
      <c r="X443" s="29" t="s">
        <v>558</v>
      </c>
      <c r="Y443" s="31">
        <v>45781.325188680552</v>
      </c>
      <c r="Z443" s="29" t="s">
        <v>126</v>
      </c>
      <c r="AA443" s="29" t="str">
        <f>_xlfn.XLOOKUP(Tablo2[[#This Row],[MASKE HEKİM]],'[1]T.C. NO'!E:E,'[1]T.C. NO'!D:D)</f>
        <v>SANCAR EMİNOĞLU</v>
      </c>
      <c r="AB443" s="32" t="s">
        <v>127</v>
      </c>
      <c r="AC443" s="32">
        <v>30</v>
      </c>
      <c r="AD443" s="32">
        <v>15</v>
      </c>
      <c r="AE443" s="33"/>
      <c r="AF443" s="45" t="s">
        <v>2680</v>
      </c>
      <c r="AG443" s="33" t="s">
        <v>996</v>
      </c>
      <c r="AH443" s="34" t="s">
        <v>2008</v>
      </c>
    </row>
    <row r="444" spans="3:34" ht="15" customHeight="1" x14ac:dyDescent="0.25">
      <c r="C444" s="28" t="s">
        <v>30</v>
      </c>
      <c r="D444" s="29" t="s">
        <v>31</v>
      </c>
      <c r="E444" s="29" t="s">
        <v>525</v>
      </c>
      <c r="F444" s="29" t="s">
        <v>2457</v>
      </c>
      <c r="G444" s="29" t="s">
        <v>2681</v>
      </c>
      <c r="H444" s="29" t="s">
        <v>2682</v>
      </c>
      <c r="I444" s="13" t="s">
        <v>2683</v>
      </c>
      <c r="J444" s="13" t="s">
        <v>530</v>
      </c>
      <c r="K444" s="29" t="str">
        <f t="shared" si="6"/>
        <v>4 8121 2 2 1302423 06 07 72 0</v>
      </c>
      <c r="L444" s="30" t="s">
        <v>2461</v>
      </c>
      <c r="M444" s="30" t="s">
        <v>2684</v>
      </c>
      <c r="N444" s="30" t="s">
        <v>2685</v>
      </c>
      <c r="O444" s="30"/>
      <c r="P444" s="23" t="str">
        <f>MID(Tablo2[[#This Row],[SGK NO]],10,7)</f>
        <v>1302423</v>
      </c>
      <c r="Q444" s="30" t="s">
        <v>55</v>
      </c>
      <c r="R444" s="31">
        <v>45237.706078761723</v>
      </c>
      <c r="S444" s="31"/>
      <c r="T444" s="29" t="s">
        <v>571</v>
      </c>
      <c r="U444" s="31">
        <v>45841.492848205846</v>
      </c>
      <c r="V444" s="29" t="s">
        <v>56</v>
      </c>
      <c r="W444" s="29" t="str">
        <f>_xlfn.XLOOKUP(Tablo2[[#This Row],[MASKE UZMAN]],'[1]T.C. NO'!E:E,'[1]T.C. NO'!D:D)</f>
        <v>FATİH AKTAN</v>
      </c>
      <c r="X444" s="29" t="s">
        <v>57</v>
      </c>
      <c r="Y444" s="31">
        <v>45856.586773830932</v>
      </c>
      <c r="Z444" s="29" t="s">
        <v>2464</v>
      </c>
      <c r="AA444" s="29" t="str">
        <f>_xlfn.XLOOKUP(Tablo2[[#This Row],[MASKE HEKİM]],'[1]T.C. NO'!E:E,'[1]T.C. NO'!D:D)</f>
        <v>MUHAMMED EMİN KELEŞ</v>
      </c>
      <c r="AB444" s="32" t="s">
        <v>2465</v>
      </c>
      <c r="AC444" s="36" t="s">
        <v>571</v>
      </c>
      <c r="AD444" s="36" t="s">
        <v>571</v>
      </c>
      <c r="AE444" s="33"/>
      <c r="AF444" s="33" t="s">
        <v>1820</v>
      </c>
      <c r="AG444" s="33" t="s">
        <v>322</v>
      </c>
      <c r="AH444" s="34" t="s">
        <v>1086</v>
      </c>
    </row>
    <row r="445" spans="3:34" ht="15" customHeight="1" x14ac:dyDescent="0.25">
      <c r="C445" s="28" t="s">
        <v>30</v>
      </c>
      <c r="D445" s="29" t="s">
        <v>31</v>
      </c>
      <c r="E445" s="29" t="s">
        <v>525</v>
      </c>
      <c r="F445" s="29" t="s">
        <v>2457</v>
      </c>
      <c r="G445" s="29" t="s">
        <v>2686</v>
      </c>
      <c r="H445" s="29" t="s">
        <v>2687</v>
      </c>
      <c r="I445" s="13" t="s">
        <v>2688</v>
      </c>
      <c r="J445" s="13" t="s">
        <v>530</v>
      </c>
      <c r="K445" s="29" t="str">
        <f t="shared" si="6"/>
        <v>4 8121 2 2 1302423 06 07 72 0</v>
      </c>
      <c r="L445" s="30" t="s">
        <v>2461</v>
      </c>
      <c r="M445" s="30" t="s">
        <v>2689</v>
      </c>
      <c r="N445" s="30" t="s">
        <v>2690</v>
      </c>
      <c r="O445" s="30"/>
      <c r="P445" s="23" t="str">
        <f>MID(Tablo2[[#This Row],[SGK NO]],10,7)</f>
        <v>1302423</v>
      </c>
      <c r="Q445" s="30" t="s">
        <v>55</v>
      </c>
      <c r="R445" s="31">
        <v>45237.706078761723</v>
      </c>
      <c r="S445" s="31"/>
      <c r="T445" s="29" t="s">
        <v>571</v>
      </c>
      <c r="U445" s="31">
        <v>45841.492848205846</v>
      </c>
      <c r="V445" s="29" t="s">
        <v>56</v>
      </c>
      <c r="W445" s="29" t="str">
        <f>_xlfn.XLOOKUP(Tablo2[[#This Row],[MASKE UZMAN]],'[1]T.C. NO'!E:E,'[1]T.C. NO'!D:D)</f>
        <v>FATİH AKTAN</v>
      </c>
      <c r="X445" s="29" t="s">
        <v>57</v>
      </c>
      <c r="Y445" s="31">
        <v>45856.586773830932</v>
      </c>
      <c r="Z445" s="29" t="s">
        <v>2464</v>
      </c>
      <c r="AA445" s="29" t="str">
        <f>_xlfn.XLOOKUP(Tablo2[[#This Row],[MASKE HEKİM]],'[1]T.C. NO'!E:E,'[1]T.C. NO'!D:D)</f>
        <v>MUHAMMED EMİN KELEŞ</v>
      </c>
      <c r="AB445" s="32" t="s">
        <v>2465</v>
      </c>
      <c r="AC445" s="36" t="s">
        <v>571</v>
      </c>
      <c r="AD445" s="36" t="s">
        <v>571</v>
      </c>
      <c r="AE445" s="33"/>
      <c r="AF445" s="33" t="s">
        <v>1820</v>
      </c>
      <c r="AG445" s="33" t="s">
        <v>322</v>
      </c>
      <c r="AH445" s="34" t="s">
        <v>1086</v>
      </c>
    </row>
    <row r="446" spans="3:34" ht="15" customHeight="1" x14ac:dyDescent="0.25">
      <c r="C446" s="28" t="s">
        <v>30</v>
      </c>
      <c r="D446" s="29" t="s">
        <v>31</v>
      </c>
      <c r="E446" s="29" t="s">
        <v>525</v>
      </c>
      <c r="F446" s="29" t="s">
        <v>2691</v>
      </c>
      <c r="G446" s="29" t="s">
        <v>2692</v>
      </c>
      <c r="H446" s="29" t="s">
        <v>2693</v>
      </c>
      <c r="I446" s="13" t="s">
        <v>2694</v>
      </c>
      <c r="J446" s="13" t="s">
        <v>530</v>
      </c>
      <c r="K446" s="29" t="str">
        <f t="shared" si="6"/>
        <v>4 8121 2 2 1334949 06 07 06 0</v>
      </c>
      <c r="L446" s="30" t="s">
        <v>2695</v>
      </c>
      <c r="M446" s="30" t="s">
        <v>2696</v>
      </c>
      <c r="N446" s="30" t="s">
        <v>2697</v>
      </c>
      <c r="O446" s="30"/>
      <c r="P446" s="23" t="str">
        <f>MID(Tablo2[[#This Row],[SGK NO]],10,7)</f>
        <v>1334949</v>
      </c>
      <c r="Q446" s="29" t="s">
        <v>55</v>
      </c>
      <c r="R446" s="31">
        <v>45068.932905092595</v>
      </c>
      <c r="S446" s="31"/>
      <c r="T446" s="29">
        <v>5</v>
      </c>
      <c r="U446" s="31">
        <v>45841.743546932936</v>
      </c>
      <c r="V446" s="29" t="s">
        <v>104</v>
      </c>
      <c r="W446" s="29" t="str">
        <f>_xlfn.XLOOKUP(Tablo2[[#This Row],[MASKE UZMAN]],'[1]T.C. NO'!E:E,'[1]T.C. NO'!D:D)</f>
        <v>ESİN ŞAHİN</v>
      </c>
      <c r="X446" s="29" t="s">
        <v>105</v>
      </c>
      <c r="Y446" s="31">
        <v>45781.299865694251</v>
      </c>
      <c r="Z446" s="29" t="s">
        <v>126</v>
      </c>
      <c r="AA446" s="29" t="str">
        <f>_xlfn.XLOOKUP(Tablo2[[#This Row],[MASKE HEKİM]],'[1]T.C. NO'!E:E,'[1]T.C. NO'!D:D)</f>
        <v>SANCAR EMİNOĞLU</v>
      </c>
      <c r="AB446" s="32" t="s">
        <v>127</v>
      </c>
      <c r="AC446" s="32">
        <v>50</v>
      </c>
      <c r="AD446" s="32">
        <v>25</v>
      </c>
      <c r="AE446" s="33"/>
      <c r="AF446" s="33" t="s">
        <v>2698</v>
      </c>
      <c r="AG446" s="33" t="s">
        <v>322</v>
      </c>
      <c r="AH446" s="34" t="s">
        <v>737</v>
      </c>
    </row>
    <row r="447" spans="3:34" ht="15" customHeight="1" x14ac:dyDescent="0.25">
      <c r="C447" s="28" t="s">
        <v>30</v>
      </c>
      <c r="D447" s="29" t="s">
        <v>31</v>
      </c>
      <c r="E447" s="29" t="s">
        <v>525</v>
      </c>
      <c r="F447" s="29" t="s">
        <v>2699</v>
      </c>
      <c r="G447" s="29" t="s">
        <v>2700</v>
      </c>
      <c r="H447" s="29" t="s">
        <v>2701</v>
      </c>
      <c r="I447" s="13" t="s">
        <v>2702</v>
      </c>
      <c r="J447" s="13" t="s">
        <v>530</v>
      </c>
      <c r="K447" s="29" t="str">
        <f t="shared" si="6"/>
        <v>4 8121 2 2 1320262 06 07 63 0</v>
      </c>
      <c r="L447" s="30" t="s">
        <v>2703</v>
      </c>
      <c r="M447" s="30" t="s">
        <v>2704</v>
      </c>
      <c r="N447" s="30" t="s">
        <v>2705</v>
      </c>
      <c r="O447" s="30"/>
      <c r="P447" s="23" t="str">
        <f>MID(Tablo2[[#This Row],[SGK NO]],10,7)</f>
        <v>1320262</v>
      </c>
      <c r="Q447" s="30" t="s">
        <v>55</v>
      </c>
      <c r="R447" s="31">
        <v>45068.954085648147</v>
      </c>
      <c r="S447" s="31"/>
      <c r="T447" s="29">
        <v>1</v>
      </c>
      <c r="U447" s="31">
        <v>45841.742679247633</v>
      </c>
      <c r="V447" s="29" t="s">
        <v>104</v>
      </c>
      <c r="W447" s="29" t="str">
        <f>_xlfn.XLOOKUP(Tablo2[[#This Row],[MASKE UZMAN]],'[1]T.C. NO'!E:E,'[1]T.C. NO'!D:D)</f>
        <v>ESİN ŞAHİN</v>
      </c>
      <c r="X447" s="29" t="s">
        <v>105</v>
      </c>
      <c r="Y447" s="31">
        <v>45781.303253935184</v>
      </c>
      <c r="Z447" s="29" t="s">
        <v>126</v>
      </c>
      <c r="AA447" s="29" t="str">
        <f>_xlfn.XLOOKUP(Tablo2[[#This Row],[MASKE HEKİM]],'[1]T.C. NO'!E:E,'[1]T.C. NO'!D:D)</f>
        <v>SANCAR EMİNOĞLU</v>
      </c>
      <c r="AB447" s="32" t="s">
        <v>127</v>
      </c>
      <c r="AC447" s="32">
        <v>10</v>
      </c>
      <c r="AD447" s="32">
        <v>5</v>
      </c>
      <c r="AE447" s="33"/>
      <c r="AF447" s="33" t="s">
        <v>2706</v>
      </c>
      <c r="AG447" s="33" t="s">
        <v>559</v>
      </c>
      <c r="AH447" s="34" t="s">
        <v>551</v>
      </c>
    </row>
    <row r="448" spans="3:34" ht="15" customHeight="1" x14ac:dyDescent="0.25">
      <c r="C448" s="28" t="s">
        <v>30</v>
      </c>
      <c r="D448" s="29" t="s">
        <v>678</v>
      </c>
      <c r="E448" s="29" t="s">
        <v>525</v>
      </c>
      <c r="F448" s="29" t="s">
        <v>2707</v>
      </c>
      <c r="G448" s="29" t="s">
        <v>2708</v>
      </c>
      <c r="H448" s="29" t="s">
        <v>2709</v>
      </c>
      <c r="I448" s="13" t="s">
        <v>2710</v>
      </c>
      <c r="J448" s="13" t="s">
        <v>530</v>
      </c>
      <c r="K448" s="29" t="str">
        <f t="shared" si="6"/>
        <v>4 8121 1 1 1020607 18 01 80 0</v>
      </c>
      <c r="L448" s="30" t="s">
        <v>2711</v>
      </c>
      <c r="M448" s="30" t="s">
        <v>2530</v>
      </c>
      <c r="N448" s="30" t="s">
        <v>2531</v>
      </c>
      <c r="O448" s="30"/>
      <c r="P448" s="23" t="str">
        <f>MID(Tablo2[[#This Row],[SGK NO]],10,7)</f>
        <v>1020607</v>
      </c>
      <c r="Q448" s="30" t="s">
        <v>55</v>
      </c>
      <c r="R448" s="31">
        <v>45069.337169641163</v>
      </c>
      <c r="S448" s="31"/>
      <c r="T448" s="29">
        <v>1</v>
      </c>
      <c r="U448" s="31">
        <v>45841.719786435366</v>
      </c>
      <c r="V448" s="29" t="s">
        <v>557</v>
      </c>
      <c r="W448" s="29" t="str">
        <f>_xlfn.XLOOKUP(Tablo2[[#This Row],[MASKE UZMAN]],'[1]T.C. NO'!E:E,'[1]T.C. NO'!D:D)</f>
        <v>MEHMET ALİ ULUER</v>
      </c>
      <c r="X448" s="29" t="s">
        <v>558</v>
      </c>
      <c r="Y448" s="31">
        <v>45701.645524235908</v>
      </c>
      <c r="Z448" s="29" t="s">
        <v>368</v>
      </c>
      <c r="AA448" s="29" t="str">
        <f>_xlfn.XLOOKUP(Tablo2[[#This Row],[MASKE HEKİM]],'[1]T.C. NO'!E:E,'[1]T.C. NO'!D:D)</f>
        <v>MEHMET ALİ CAN ÖZTÜRK</v>
      </c>
      <c r="AB448" s="32" t="s">
        <v>369</v>
      </c>
      <c r="AC448" s="32">
        <v>10</v>
      </c>
      <c r="AD448" s="32">
        <v>5</v>
      </c>
      <c r="AE448" s="33"/>
      <c r="AF448" s="33" t="s">
        <v>2712</v>
      </c>
      <c r="AG448" s="33" t="s">
        <v>678</v>
      </c>
      <c r="AH448" s="34" t="s">
        <v>1086</v>
      </c>
    </row>
    <row r="449" spans="3:34" ht="15" customHeight="1" x14ac:dyDescent="0.25">
      <c r="C449" s="28" t="s">
        <v>303</v>
      </c>
      <c r="D449" s="29" t="s">
        <v>31</v>
      </c>
      <c r="E449" s="29" t="s">
        <v>507</v>
      </c>
      <c r="F449" s="29" t="s">
        <v>2713</v>
      </c>
      <c r="G449" s="29" t="s">
        <v>2714</v>
      </c>
      <c r="H449" s="29" t="s">
        <v>2715</v>
      </c>
      <c r="I449" s="13" t="s">
        <v>2716</v>
      </c>
      <c r="J449" s="13" t="s">
        <v>317</v>
      </c>
      <c r="K449" s="29" t="str">
        <f t="shared" si="6"/>
        <v>4 8001 1 1 1267114 06 26 71 0</v>
      </c>
      <c r="L449" s="30" t="s">
        <v>2717</v>
      </c>
      <c r="M449" s="30" t="s">
        <v>2718</v>
      </c>
      <c r="N449" s="30" t="s">
        <v>2719</v>
      </c>
      <c r="O449" s="30"/>
      <c r="P449" s="23" t="str">
        <f>MID(Tablo2[[#This Row],[SGK NO]],10,7)</f>
        <v>1267114</v>
      </c>
      <c r="Q449" s="29" t="s">
        <v>41</v>
      </c>
      <c r="R449" s="31">
        <v>45069.921909722223</v>
      </c>
      <c r="S449" s="31"/>
      <c r="T449" s="29">
        <v>5</v>
      </c>
      <c r="U449" s="31">
        <v>45841.734155277722</v>
      </c>
      <c r="V449" s="29" t="s">
        <v>335</v>
      </c>
      <c r="W449" s="29" t="str">
        <f>_xlfn.XLOOKUP(Tablo2[[#This Row],[MASKE UZMAN]],'[1]T.C. NO'!E:E,'[1]T.C. NO'!D:D)</f>
        <v>HÜSEYİN İLHAN</v>
      </c>
      <c r="X449" s="29" t="s">
        <v>336</v>
      </c>
      <c r="Y449" s="31">
        <v>45781.313553541899</v>
      </c>
      <c r="Z449" s="29" t="s">
        <v>126</v>
      </c>
      <c r="AA449" s="29" t="str">
        <f>_xlfn.XLOOKUP(Tablo2[[#This Row],[MASKE HEKİM]],'[1]T.C. NO'!E:E,'[1]T.C. NO'!D:D)</f>
        <v>SANCAR EMİNOĞLU</v>
      </c>
      <c r="AB449" s="32" t="s">
        <v>127</v>
      </c>
      <c r="AC449" s="32">
        <v>100</v>
      </c>
      <c r="AD449" s="32">
        <v>60</v>
      </c>
      <c r="AE449" s="33"/>
      <c r="AF449" s="33" t="s">
        <v>2720</v>
      </c>
      <c r="AG449" s="33" t="s">
        <v>420</v>
      </c>
      <c r="AH449" s="34" t="s">
        <v>989</v>
      </c>
    </row>
    <row r="450" spans="3:34" ht="15" customHeight="1" x14ac:dyDescent="0.25">
      <c r="C450" s="28" t="s">
        <v>303</v>
      </c>
      <c r="D450" s="29" t="s">
        <v>752</v>
      </c>
      <c r="E450" s="29" t="s">
        <v>507</v>
      </c>
      <c r="F450" s="29" t="s">
        <v>2721</v>
      </c>
      <c r="G450" s="29" t="s">
        <v>2722</v>
      </c>
      <c r="H450" s="29" t="s">
        <v>2723</v>
      </c>
      <c r="I450" s="13" t="s">
        <v>2724</v>
      </c>
      <c r="J450" s="30" t="s">
        <v>2725</v>
      </c>
      <c r="K450" s="29" t="str">
        <f t="shared" ref="K450:K513" si="7">CONCATENATE(MID(L450,1,1)," ",MID(L450,2,4)," ",MID(L450,7,1)," ",MID(L450,9,1)," ",MID(L450,10,7)," ",MID(L450,18,2)," ",MID(L450,20,2)," ",MID(L450,22,2)," ",MID(L450,26,1))</f>
        <v>4 8001 1 1 1029746 71 01 55 0</v>
      </c>
      <c r="L450" s="30" t="s">
        <v>2726</v>
      </c>
      <c r="M450" s="30" t="s">
        <v>2727</v>
      </c>
      <c r="N450" s="30" t="s">
        <v>2728</v>
      </c>
      <c r="O450" s="30"/>
      <c r="P450" s="23" t="str">
        <f>MID(Tablo2[[#This Row],[SGK NO]],10,7)</f>
        <v>1029746</v>
      </c>
      <c r="Q450" s="29" t="s">
        <v>41</v>
      </c>
      <c r="R450" s="31">
        <v>45069.939004629632</v>
      </c>
      <c r="S450" s="31"/>
      <c r="T450" s="29">
        <v>1</v>
      </c>
      <c r="U450" s="31">
        <v>45841.718927222304</v>
      </c>
      <c r="V450" s="29" t="s">
        <v>557</v>
      </c>
      <c r="W450" s="29" t="str">
        <f>_xlfn.XLOOKUP(Tablo2[[#This Row],[MASKE UZMAN]],'[1]T.C. NO'!E:E,'[1]T.C. NO'!D:D)</f>
        <v>MEHMET ALİ ULUER</v>
      </c>
      <c r="X450" s="29" t="s">
        <v>558</v>
      </c>
      <c r="Y450" s="31">
        <v>45842.661145960446</v>
      </c>
      <c r="Z450" s="29" t="s">
        <v>368</v>
      </c>
      <c r="AA450" s="29" t="str">
        <f>_xlfn.XLOOKUP(Tablo2[[#This Row],[MASKE HEKİM]],'[1]T.C. NO'!E:E,'[1]T.C. NO'!D:D)</f>
        <v>MEHMET ALİ CAN ÖZTÜRK</v>
      </c>
      <c r="AB450" s="32" t="s">
        <v>369</v>
      </c>
      <c r="AC450" s="32">
        <v>20</v>
      </c>
      <c r="AD450" s="32">
        <v>10</v>
      </c>
      <c r="AE450" s="33"/>
      <c r="AF450" s="33" t="s">
        <v>2729</v>
      </c>
      <c r="AG450" s="33" t="s">
        <v>752</v>
      </c>
      <c r="AH450" s="34" t="s">
        <v>1216</v>
      </c>
    </row>
    <row r="451" spans="3:34" ht="15" customHeight="1" x14ac:dyDescent="0.25">
      <c r="C451" s="28" t="s">
        <v>30</v>
      </c>
      <c r="D451" s="29" t="s">
        <v>31</v>
      </c>
      <c r="E451" s="29" t="s">
        <v>525</v>
      </c>
      <c r="F451" s="29" t="s">
        <v>2457</v>
      </c>
      <c r="G451" s="29" t="s">
        <v>2730</v>
      </c>
      <c r="H451" s="29" t="s">
        <v>2731</v>
      </c>
      <c r="I451" s="13" t="s">
        <v>2732</v>
      </c>
      <c r="J451" s="13" t="s">
        <v>530</v>
      </c>
      <c r="K451" s="29" t="str">
        <f t="shared" si="7"/>
        <v>4 8121 2 2 1302423 06 07 72 0</v>
      </c>
      <c r="L451" s="30" t="s">
        <v>2461</v>
      </c>
      <c r="M451" s="30" t="s">
        <v>2733</v>
      </c>
      <c r="N451" s="30" t="s">
        <v>2734</v>
      </c>
      <c r="O451" s="30"/>
      <c r="P451" s="23" t="str">
        <f>MID(Tablo2[[#This Row],[SGK NO]],10,7)</f>
        <v>1302423</v>
      </c>
      <c r="Q451" s="30" t="s">
        <v>55</v>
      </c>
      <c r="R451" s="31">
        <v>45237.706078761723</v>
      </c>
      <c r="S451" s="31"/>
      <c r="T451" s="29" t="s">
        <v>571</v>
      </c>
      <c r="U451" s="31">
        <v>45841.492848205846</v>
      </c>
      <c r="V451" s="29" t="s">
        <v>56</v>
      </c>
      <c r="W451" s="29" t="str">
        <f>_xlfn.XLOOKUP(Tablo2[[#This Row],[MASKE UZMAN]],'[1]T.C. NO'!E:E,'[1]T.C. NO'!D:D)</f>
        <v>FATİH AKTAN</v>
      </c>
      <c r="X451" s="29" t="s">
        <v>57</v>
      </c>
      <c r="Y451" s="31">
        <v>45856.586773830932</v>
      </c>
      <c r="Z451" s="29" t="s">
        <v>2464</v>
      </c>
      <c r="AA451" s="29" t="str">
        <f>_xlfn.XLOOKUP(Tablo2[[#This Row],[MASKE HEKİM]],'[1]T.C. NO'!E:E,'[1]T.C. NO'!D:D)</f>
        <v>MUHAMMED EMİN KELEŞ</v>
      </c>
      <c r="AB451" s="32" t="s">
        <v>2465</v>
      </c>
      <c r="AC451" s="36" t="s">
        <v>571</v>
      </c>
      <c r="AD451" s="36" t="s">
        <v>571</v>
      </c>
      <c r="AE451" s="33"/>
      <c r="AF451" s="33" t="s">
        <v>2735</v>
      </c>
      <c r="AG451" s="33" t="s">
        <v>1600</v>
      </c>
      <c r="AH451" s="34" t="s">
        <v>1086</v>
      </c>
    </row>
    <row r="452" spans="3:34" ht="15" customHeight="1" x14ac:dyDescent="0.25">
      <c r="C452" s="28" t="s">
        <v>30</v>
      </c>
      <c r="D452" s="29" t="s">
        <v>31</v>
      </c>
      <c r="E452" s="29" t="s">
        <v>525</v>
      </c>
      <c r="F452" s="29" t="s">
        <v>2457</v>
      </c>
      <c r="G452" s="29" t="s">
        <v>2736</v>
      </c>
      <c r="H452" s="29" t="s">
        <v>2737</v>
      </c>
      <c r="I452" s="13" t="s">
        <v>2738</v>
      </c>
      <c r="J452" s="13" t="s">
        <v>530</v>
      </c>
      <c r="K452" s="29" t="str">
        <f t="shared" si="7"/>
        <v>4 8121 2 2 1302423 06 07 72 0</v>
      </c>
      <c r="L452" s="30" t="s">
        <v>2461</v>
      </c>
      <c r="M452" s="30" t="s">
        <v>2739</v>
      </c>
      <c r="N452" s="30" t="s">
        <v>2740</v>
      </c>
      <c r="O452" s="30"/>
      <c r="P452" s="23" t="str">
        <f>MID(Tablo2[[#This Row],[SGK NO]],10,7)</f>
        <v>1302423</v>
      </c>
      <c r="Q452" s="30" t="s">
        <v>55</v>
      </c>
      <c r="R452" s="31">
        <v>45237.706078761723</v>
      </c>
      <c r="S452" s="31"/>
      <c r="T452" s="29" t="s">
        <v>571</v>
      </c>
      <c r="U452" s="31">
        <v>45841.492848205846</v>
      </c>
      <c r="V452" s="29" t="s">
        <v>56</v>
      </c>
      <c r="W452" s="29" t="str">
        <f>_xlfn.XLOOKUP(Tablo2[[#This Row],[MASKE UZMAN]],'[1]T.C. NO'!E:E,'[1]T.C. NO'!D:D)</f>
        <v>FATİH AKTAN</v>
      </c>
      <c r="X452" s="29" t="s">
        <v>57</v>
      </c>
      <c r="Y452" s="31">
        <v>45856.586773830932</v>
      </c>
      <c r="Z452" s="29" t="s">
        <v>2464</v>
      </c>
      <c r="AA452" s="29" t="str">
        <f>_xlfn.XLOOKUP(Tablo2[[#This Row],[MASKE HEKİM]],'[1]T.C. NO'!E:E,'[1]T.C. NO'!D:D)</f>
        <v>MUHAMMED EMİN KELEŞ</v>
      </c>
      <c r="AB452" s="32" t="s">
        <v>2465</v>
      </c>
      <c r="AC452" s="33" t="s">
        <v>571</v>
      </c>
      <c r="AD452" s="36" t="s">
        <v>571</v>
      </c>
      <c r="AE452" s="33"/>
      <c r="AF452" s="55" t="s">
        <v>2741</v>
      </c>
      <c r="AG452" s="33" t="s">
        <v>2139</v>
      </c>
      <c r="AH452" s="34" t="s">
        <v>1086</v>
      </c>
    </row>
    <row r="453" spans="3:34" ht="15" customHeight="1" x14ac:dyDescent="0.25">
      <c r="C453" s="28" t="s">
        <v>303</v>
      </c>
      <c r="D453" s="29" t="s">
        <v>752</v>
      </c>
      <c r="E453" s="29" t="s">
        <v>507</v>
      </c>
      <c r="F453" s="29" t="s">
        <v>2742</v>
      </c>
      <c r="G453" s="29" t="s">
        <v>2743</v>
      </c>
      <c r="H453" s="29" t="s">
        <v>2744</v>
      </c>
      <c r="I453" s="13" t="s">
        <v>2745</v>
      </c>
      <c r="J453" s="13" t="s">
        <v>317</v>
      </c>
      <c r="K453" s="29" t="str">
        <f t="shared" si="7"/>
        <v>4 8001 1 1 1036760 71 01 85 0</v>
      </c>
      <c r="L453" s="30" t="s">
        <v>2746</v>
      </c>
      <c r="M453" s="30">
        <v>4.10118851601922E+16</v>
      </c>
      <c r="N453" s="30" t="s">
        <v>2747</v>
      </c>
      <c r="O453" s="30"/>
      <c r="P453" s="23" t="str">
        <f>MID(Tablo2[[#This Row],[SGK NO]],10,7)</f>
        <v>1036760</v>
      </c>
      <c r="Q453" s="29" t="s">
        <v>41</v>
      </c>
      <c r="R453" s="31">
        <v>45069.942986111113</v>
      </c>
      <c r="S453" s="31"/>
      <c r="T453" s="29">
        <v>8</v>
      </c>
      <c r="U453" s="31">
        <v>45841.718115601689</v>
      </c>
      <c r="V453" s="29" t="s">
        <v>557</v>
      </c>
      <c r="W453" s="29" t="str">
        <f>_xlfn.XLOOKUP(Tablo2[[#This Row],[MASKE UZMAN]],'[1]T.C. NO'!E:E,'[1]T.C. NO'!D:D)</f>
        <v>MEHMET ALİ ULUER</v>
      </c>
      <c r="X453" s="29" t="s">
        <v>558</v>
      </c>
      <c r="Y453" s="31">
        <v>45712.589860416483</v>
      </c>
      <c r="Z453" s="29" t="s">
        <v>368</v>
      </c>
      <c r="AA453" s="29" t="str">
        <f>_xlfn.XLOOKUP(Tablo2[[#This Row],[MASKE HEKİM]],'[1]T.C. NO'!E:E,'[1]T.C. NO'!D:D)</f>
        <v>MEHMET ALİ CAN ÖZTÜRK</v>
      </c>
      <c r="AB453" s="32" t="s">
        <v>369</v>
      </c>
      <c r="AC453" s="32">
        <v>160</v>
      </c>
      <c r="AD453" s="32">
        <v>80</v>
      </c>
      <c r="AE453" s="33"/>
      <c r="AF453" s="61" t="s">
        <v>2748</v>
      </c>
      <c r="AG453" s="61" t="s">
        <v>752</v>
      </c>
      <c r="AH453" s="34" t="s">
        <v>1216</v>
      </c>
    </row>
    <row r="454" spans="3:34" ht="15" customHeight="1" x14ac:dyDescent="0.25">
      <c r="C454" s="28" t="s">
        <v>303</v>
      </c>
      <c r="D454" s="29" t="s">
        <v>31</v>
      </c>
      <c r="E454" s="29" t="s">
        <v>507</v>
      </c>
      <c r="F454" s="29" t="s">
        <v>2749</v>
      </c>
      <c r="G454" s="29" t="s">
        <v>2750</v>
      </c>
      <c r="H454" s="29" t="s">
        <v>2751</v>
      </c>
      <c r="I454" s="13" t="s">
        <v>2752</v>
      </c>
      <c r="J454" s="13" t="s">
        <v>317</v>
      </c>
      <c r="K454" s="29" t="str">
        <f t="shared" si="7"/>
        <v>4 8001 2 2 1202148 06 07 95 0</v>
      </c>
      <c r="L454" s="30" t="s">
        <v>2753</v>
      </c>
      <c r="M454" s="30" t="s">
        <v>2754</v>
      </c>
      <c r="N454" s="30" t="s">
        <v>2755</v>
      </c>
      <c r="O454" s="30"/>
      <c r="P454" s="23" t="str">
        <f>MID(Tablo2[[#This Row],[SGK NO]],10,7)</f>
        <v>1202148</v>
      </c>
      <c r="Q454" s="29" t="s">
        <v>41</v>
      </c>
      <c r="R454" s="31">
        <v>45070.572833668906</v>
      </c>
      <c r="S454" s="31"/>
      <c r="T454" s="29">
        <v>1</v>
      </c>
      <c r="U454" s="31">
        <v>45737.619809247553</v>
      </c>
      <c r="V454" s="29" t="s">
        <v>853</v>
      </c>
      <c r="W454" s="29" t="str">
        <f>_xlfn.XLOOKUP(Tablo2[[#This Row],[MASKE UZMAN]],'[1]T.C. NO'!E:E,'[1]T.C. NO'!D:D)</f>
        <v>HANDE AGÖR ASİL</v>
      </c>
      <c r="X454" s="29" t="s">
        <v>854</v>
      </c>
      <c r="Y454" s="31">
        <v>45698.567534398288</v>
      </c>
      <c r="Z454" s="29" t="s">
        <v>58</v>
      </c>
      <c r="AA454" s="29" t="str">
        <f>_xlfn.XLOOKUP(Tablo2[[#This Row],[MASKE HEKİM]],'[1]T.C. NO'!E:E,'[1]T.C. NO'!D:D)</f>
        <v>MİNE MUMCUOĞLU</v>
      </c>
      <c r="AB454" s="32" t="s">
        <v>59</v>
      </c>
      <c r="AC454" s="32">
        <v>20</v>
      </c>
      <c r="AD454" s="32">
        <v>10</v>
      </c>
      <c r="AE454" s="33"/>
      <c r="AF454" s="55" t="s">
        <v>2756</v>
      </c>
      <c r="AG454" s="55" t="s">
        <v>47</v>
      </c>
      <c r="AH454" s="34" t="s">
        <v>1102</v>
      </c>
    </row>
    <row r="455" spans="3:34" ht="15" customHeight="1" thickBot="1" x14ac:dyDescent="0.3">
      <c r="C455" s="28" t="s">
        <v>30</v>
      </c>
      <c r="D455" s="29" t="s">
        <v>31</v>
      </c>
      <c r="E455" s="29" t="s">
        <v>525</v>
      </c>
      <c r="F455" s="29" t="s">
        <v>2457</v>
      </c>
      <c r="G455" s="29" t="s">
        <v>2757</v>
      </c>
      <c r="H455" s="29" t="s">
        <v>2758</v>
      </c>
      <c r="I455" s="13" t="s">
        <v>2759</v>
      </c>
      <c r="J455" s="13" t="s">
        <v>530</v>
      </c>
      <c r="K455" s="29" t="str">
        <f t="shared" si="7"/>
        <v>4 8121 2 2 1302423 06 07 72 0</v>
      </c>
      <c r="L455" s="30" t="s">
        <v>2461</v>
      </c>
      <c r="M455" s="30" t="s">
        <v>2760</v>
      </c>
      <c r="N455" s="30">
        <v>31922283</v>
      </c>
      <c r="O455" s="30"/>
      <c r="P455" s="23" t="str">
        <f>MID(Tablo2[[#This Row],[SGK NO]],10,7)</f>
        <v>1302423</v>
      </c>
      <c r="Q455" s="30" t="s">
        <v>55</v>
      </c>
      <c r="R455" s="31">
        <v>45237.706078761723</v>
      </c>
      <c r="S455" s="31"/>
      <c r="T455" s="29" t="s">
        <v>571</v>
      </c>
      <c r="U455" s="31">
        <v>45841.492848205846</v>
      </c>
      <c r="V455" s="29" t="s">
        <v>56</v>
      </c>
      <c r="W455" s="29" t="str">
        <f>_xlfn.XLOOKUP(Tablo2[[#This Row],[MASKE UZMAN]],'[1]T.C. NO'!E:E,'[1]T.C. NO'!D:D)</f>
        <v>FATİH AKTAN</v>
      </c>
      <c r="X455" s="29" t="s">
        <v>57</v>
      </c>
      <c r="Y455" s="31">
        <v>45856.586773830932</v>
      </c>
      <c r="Z455" s="29" t="s">
        <v>2464</v>
      </c>
      <c r="AA455" s="29" t="str">
        <f>_xlfn.XLOOKUP(Tablo2[[#This Row],[MASKE HEKİM]],'[1]T.C. NO'!E:E,'[1]T.C. NO'!D:D)</f>
        <v>MUHAMMED EMİN KELEŞ</v>
      </c>
      <c r="AB455" s="32" t="s">
        <v>2465</v>
      </c>
      <c r="AC455" s="36" t="s">
        <v>571</v>
      </c>
      <c r="AD455" s="36" t="s">
        <v>571</v>
      </c>
      <c r="AE455" s="33"/>
      <c r="AF455" s="62" t="s">
        <v>2761</v>
      </c>
      <c r="AG455" s="33" t="s">
        <v>2121</v>
      </c>
      <c r="AH455" s="34" t="s">
        <v>1086</v>
      </c>
    </row>
    <row r="456" spans="3:34" ht="15" customHeight="1" x14ac:dyDescent="0.25">
      <c r="C456" s="28" t="s">
        <v>30</v>
      </c>
      <c r="D456" s="29" t="s">
        <v>31</v>
      </c>
      <c r="E456" s="29" t="s">
        <v>525</v>
      </c>
      <c r="F456" s="29" t="s">
        <v>2457</v>
      </c>
      <c r="G456" s="29" t="s">
        <v>2762</v>
      </c>
      <c r="H456" s="29" t="s">
        <v>2763</v>
      </c>
      <c r="I456" s="13" t="s">
        <v>2764</v>
      </c>
      <c r="J456" s="13" t="s">
        <v>530</v>
      </c>
      <c r="K456" s="29" t="str">
        <f t="shared" si="7"/>
        <v>4 8121 2 2 1302423 06 07 72 0</v>
      </c>
      <c r="L456" s="30" t="s">
        <v>2461</v>
      </c>
      <c r="M456" s="30" t="s">
        <v>2765</v>
      </c>
      <c r="N456" s="30" t="s">
        <v>2766</v>
      </c>
      <c r="O456" s="30"/>
      <c r="P456" s="23" t="str">
        <f>MID(Tablo2[[#This Row],[SGK NO]],10,7)</f>
        <v>1302423</v>
      </c>
      <c r="Q456" s="30" t="s">
        <v>55</v>
      </c>
      <c r="R456" s="31">
        <v>45237.706078761723</v>
      </c>
      <c r="S456" s="31"/>
      <c r="T456" s="29" t="s">
        <v>571</v>
      </c>
      <c r="U456" s="31">
        <v>45841.492848205846</v>
      </c>
      <c r="V456" s="29" t="s">
        <v>56</v>
      </c>
      <c r="W456" s="29" t="str">
        <f>_xlfn.XLOOKUP(Tablo2[[#This Row],[MASKE UZMAN]],'[1]T.C. NO'!E:E,'[1]T.C. NO'!D:D)</f>
        <v>FATİH AKTAN</v>
      </c>
      <c r="X456" s="29" t="s">
        <v>57</v>
      </c>
      <c r="Y456" s="31">
        <v>45856.586773830932</v>
      </c>
      <c r="Z456" s="29" t="s">
        <v>2464</v>
      </c>
      <c r="AA456" s="29" t="str">
        <f>_xlfn.XLOOKUP(Tablo2[[#This Row],[MASKE HEKİM]],'[1]T.C. NO'!E:E,'[1]T.C. NO'!D:D)</f>
        <v>MUHAMMED EMİN KELEŞ</v>
      </c>
      <c r="AB456" s="32" t="s">
        <v>2465</v>
      </c>
      <c r="AC456" s="36" t="s">
        <v>571</v>
      </c>
      <c r="AD456" s="36" t="s">
        <v>571</v>
      </c>
      <c r="AE456" s="33"/>
      <c r="AF456" s="33" t="s">
        <v>2767</v>
      </c>
      <c r="AG456" s="33" t="s">
        <v>47</v>
      </c>
      <c r="AH456" s="34" t="s">
        <v>1086</v>
      </c>
    </row>
    <row r="457" spans="3:34" ht="15" customHeight="1" x14ac:dyDescent="0.25">
      <c r="C457" s="28" t="s">
        <v>30</v>
      </c>
      <c r="D457" s="29" t="s">
        <v>31</v>
      </c>
      <c r="E457" s="29" t="s">
        <v>525</v>
      </c>
      <c r="F457" s="29" t="s">
        <v>2457</v>
      </c>
      <c r="G457" s="29" t="s">
        <v>2768</v>
      </c>
      <c r="H457" s="29" t="s">
        <v>2769</v>
      </c>
      <c r="I457" s="13" t="s">
        <v>2770</v>
      </c>
      <c r="J457" s="13" t="s">
        <v>530</v>
      </c>
      <c r="K457" s="29" t="str">
        <f t="shared" si="7"/>
        <v>4 8121 2 2 1302423 06 07 72 0</v>
      </c>
      <c r="L457" s="30" t="s">
        <v>2461</v>
      </c>
      <c r="M457" s="30" t="s">
        <v>1937</v>
      </c>
      <c r="N457" s="30" t="s">
        <v>2771</v>
      </c>
      <c r="O457" s="30"/>
      <c r="P457" s="23" t="str">
        <f>MID(Tablo2[[#This Row],[SGK NO]],10,7)</f>
        <v>1302423</v>
      </c>
      <c r="Q457" s="30" t="s">
        <v>55</v>
      </c>
      <c r="R457" s="31">
        <v>45237.706078761723</v>
      </c>
      <c r="S457" s="31"/>
      <c r="T457" s="29" t="s">
        <v>571</v>
      </c>
      <c r="U457" s="31">
        <v>45841.492848205846</v>
      </c>
      <c r="V457" s="29" t="s">
        <v>56</v>
      </c>
      <c r="W457" s="29" t="str">
        <f>_xlfn.XLOOKUP(Tablo2[[#This Row],[MASKE UZMAN]],'[1]T.C. NO'!E:E,'[1]T.C. NO'!D:D)</f>
        <v>FATİH AKTAN</v>
      </c>
      <c r="X457" s="29" t="s">
        <v>57</v>
      </c>
      <c r="Y457" s="31">
        <v>45856.586773830932</v>
      </c>
      <c r="Z457" s="29" t="s">
        <v>2464</v>
      </c>
      <c r="AA457" s="29" t="str">
        <f>_xlfn.XLOOKUP(Tablo2[[#This Row],[MASKE HEKİM]],'[1]T.C. NO'!E:E,'[1]T.C. NO'!D:D)</f>
        <v>MUHAMMED EMİN KELEŞ</v>
      </c>
      <c r="AB457" s="32" t="s">
        <v>2465</v>
      </c>
      <c r="AC457" s="36" t="s">
        <v>571</v>
      </c>
      <c r="AD457" s="36" t="s">
        <v>571</v>
      </c>
      <c r="AE457" s="33"/>
      <c r="AF457" s="33" t="s">
        <v>1820</v>
      </c>
      <c r="AG457" s="55" t="s">
        <v>322</v>
      </c>
      <c r="AH457" s="34" t="s">
        <v>1086</v>
      </c>
    </row>
    <row r="458" spans="3:34" ht="15" customHeight="1" x14ac:dyDescent="0.25">
      <c r="C458" s="28" t="s">
        <v>30</v>
      </c>
      <c r="D458" s="29" t="s">
        <v>31</v>
      </c>
      <c r="E458" s="29" t="s">
        <v>525</v>
      </c>
      <c r="F458" s="29" t="s">
        <v>2457</v>
      </c>
      <c r="G458" s="29" t="s">
        <v>2772</v>
      </c>
      <c r="H458" s="29" t="s">
        <v>2773</v>
      </c>
      <c r="I458" s="13" t="s">
        <v>2774</v>
      </c>
      <c r="J458" s="13" t="s">
        <v>530</v>
      </c>
      <c r="K458" s="29" t="str">
        <f t="shared" si="7"/>
        <v>4 8121 2 2 1302423 06 07 72 0</v>
      </c>
      <c r="L458" s="30" t="s">
        <v>2461</v>
      </c>
      <c r="M458" s="30" t="s">
        <v>2775</v>
      </c>
      <c r="N458" s="30" t="s">
        <v>2776</v>
      </c>
      <c r="O458" s="30"/>
      <c r="P458" s="23" t="str">
        <f>MID(Tablo2[[#This Row],[SGK NO]],10,7)</f>
        <v>1302423</v>
      </c>
      <c r="Q458" s="30" t="s">
        <v>55</v>
      </c>
      <c r="R458" s="31">
        <v>45237.706078761723</v>
      </c>
      <c r="S458" s="31"/>
      <c r="T458" s="29" t="s">
        <v>571</v>
      </c>
      <c r="U458" s="31">
        <v>45841.492848205846</v>
      </c>
      <c r="V458" s="29" t="s">
        <v>56</v>
      </c>
      <c r="W458" s="29" t="str">
        <f>_xlfn.XLOOKUP(Tablo2[[#This Row],[MASKE UZMAN]],'[1]T.C. NO'!E:E,'[1]T.C. NO'!D:D)</f>
        <v>FATİH AKTAN</v>
      </c>
      <c r="X458" s="29" t="s">
        <v>57</v>
      </c>
      <c r="Y458" s="31">
        <v>45856.586773830932</v>
      </c>
      <c r="Z458" s="29" t="s">
        <v>2464</v>
      </c>
      <c r="AA458" s="29" t="str">
        <f>_xlfn.XLOOKUP(Tablo2[[#This Row],[MASKE HEKİM]],'[1]T.C. NO'!E:E,'[1]T.C. NO'!D:D)</f>
        <v>MUHAMMED EMİN KELEŞ</v>
      </c>
      <c r="AB458" s="32" t="s">
        <v>2465</v>
      </c>
      <c r="AC458" s="36" t="s">
        <v>571</v>
      </c>
      <c r="AD458" s="36" t="s">
        <v>571</v>
      </c>
      <c r="AE458" s="33"/>
      <c r="AF458" s="13" t="s">
        <v>2777</v>
      </c>
      <c r="AG458" s="55" t="s">
        <v>958</v>
      </c>
      <c r="AH458" s="34" t="s">
        <v>1086</v>
      </c>
    </row>
    <row r="459" spans="3:34" ht="15" customHeight="1" x14ac:dyDescent="0.25">
      <c r="C459" s="28" t="s">
        <v>303</v>
      </c>
      <c r="D459" s="29" t="s">
        <v>31</v>
      </c>
      <c r="E459" s="29" t="s">
        <v>507</v>
      </c>
      <c r="F459" s="29" t="s">
        <v>2778</v>
      </c>
      <c r="G459" s="29" t="s">
        <v>2779</v>
      </c>
      <c r="H459" s="29" t="s">
        <v>2780</v>
      </c>
      <c r="I459" s="13" t="s">
        <v>2781</v>
      </c>
      <c r="J459" s="13" t="s">
        <v>317</v>
      </c>
      <c r="K459" s="29" t="str">
        <f t="shared" si="7"/>
        <v>4 8001 2 2 1246252 06 07 64 0</v>
      </c>
      <c r="L459" s="30" t="s">
        <v>2782</v>
      </c>
      <c r="M459" s="30" t="s">
        <v>2783</v>
      </c>
      <c r="N459" s="30" t="s">
        <v>2784</v>
      </c>
      <c r="O459" s="30"/>
      <c r="P459" s="23" t="str">
        <f>MID(Tablo2[[#This Row],[SGK NO]],10,7)</f>
        <v>1246252</v>
      </c>
      <c r="Q459" s="29" t="s">
        <v>41</v>
      </c>
      <c r="R459" s="31">
        <v>45084.449687361252</v>
      </c>
      <c r="S459" s="31"/>
      <c r="T459" s="29">
        <v>10</v>
      </c>
      <c r="U459" s="31" t="e">
        <v>#N/A</v>
      </c>
      <c r="V459" s="29" t="s">
        <v>515</v>
      </c>
      <c r="W459" s="29" t="e">
        <f>_xlfn.XLOOKUP(Tablo2[[#This Row],[MASKE UZMAN]],'[1]T.C. NO'!E:E,'[1]T.C. NO'!D:D)</f>
        <v>#N/A</v>
      </c>
      <c r="X459" s="29" t="e">
        <v>#N/A</v>
      </c>
      <c r="Y459" s="31">
        <v>45765.379951516166</v>
      </c>
      <c r="Z459" s="29" t="s">
        <v>106</v>
      </c>
      <c r="AA459" s="29" t="str">
        <f>_xlfn.XLOOKUP(Tablo2[[#This Row],[MASKE HEKİM]],'[1]T.C. NO'!E:E,'[1]T.C. NO'!D:D)</f>
        <v>AYSU KUTLU</v>
      </c>
      <c r="AB459" s="32" t="s">
        <v>107</v>
      </c>
      <c r="AC459" s="32">
        <v>220</v>
      </c>
      <c r="AD459" s="32">
        <v>110</v>
      </c>
      <c r="AE459" s="33"/>
      <c r="AF459" s="13" t="s">
        <v>2785</v>
      </c>
      <c r="AG459" s="55" t="s">
        <v>47</v>
      </c>
      <c r="AH459" s="34" t="s">
        <v>627</v>
      </c>
    </row>
    <row r="460" spans="3:34" ht="15" customHeight="1" x14ac:dyDescent="0.25">
      <c r="C460" s="28" t="s">
        <v>30</v>
      </c>
      <c r="D460" s="29" t="s">
        <v>31</v>
      </c>
      <c r="E460" s="29" t="s">
        <v>525</v>
      </c>
      <c r="F460" s="29" t="s">
        <v>2786</v>
      </c>
      <c r="G460" s="29" t="s">
        <v>2787</v>
      </c>
      <c r="H460" s="29" t="s">
        <v>2788</v>
      </c>
      <c r="I460" s="13" t="s">
        <v>2789</v>
      </c>
      <c r="J460" s="13" t="s">
        <v>530</v>
      </c>
      <c r="K460" s="29" t="str">
        <f t="shared" si="7"/>
        <v>4 8121 2 2 1202151 06 07 01 0</v>
      </c>
      <c r="L460" s="30" t="s">
        <v>2790</v>
      </c>
      <c r="M460" s="30" t="s">
        <v>2791</v>
      </c>
      <c r="N460" s="30">
        <v>328229707</v>
      </c>
      <c r="O460" s="30"/>
      <c r="P460" s="23" t="str">
        <f>MID(Tablo2[[#This Row],[SGK NO]],10,7)</f>
        <v>1202151</v>
      </c>
      <c r="Q460" s="29" t="s">
        <v>55</v>
      </c>
      <c r="R460" s="31">
        <v>45084.449819907546</v>
      </c>
      <c r="S460" s="31"/>
      <c r="T460" s="29">
        <v>4</v>
      </c>
      <c r="U460" s="31">
        <v>45841.715003298596</v>
      </c>
      <c r="V460" s="29" t="s">
        <v>557</v>
      </c>
      <c r="W460" s="29" t="str">
        <f>_xlfn.XLOOKUP(Tablo2[[#This Row],[MASKE UZMAN]],'[1]T.C. NO'!E:E,'[1]T.C. NO'!D:D)</f>
        <v>MEHMET ALİ ULUER</v>
      </c>
      <c r="X460" s="29" t="s">
        <v>558</v>
      </c>
      <c r="Y460" s="31">
        <v>45698.552472939715</v>
      </c>
      <c r="Z460" s="29" t="s">
        <v>58</v>
      </c>
      <c r="AA460" s="29" t="str">
        <f>_xlfn.XLOOKUP(Tablo2[[#This Row],[MASKE HEKİM]],'[1]T.C. NO'!E:E,'[1]T.C. NO'!D:D)</f>
        <v>MİNE MUMCUOĞLU</v>
      </c>
      <c r="AB460" s="32" t="s">
        <v>59</v>
      </c>
      <c r="AC460" s="32">
        <v>50</v>
      </c>
      <c r="AD460" s="32">
        <v>20</v>
      </c>
      <c r="AE460" s="33"/>
      <c r="AF460" s="55" t="s">
        <v>1814</v>
      </c>
      <c r="AG460" s="55" t="s">
        <v>1207</v>
      </c>
      <c r="AH460" s="34" t="s">
        <v>737</v>
      </c>
    </row>
    <row r="461" spans="3:34" ht="15" customHeight="1" x14ac:dyDescent="0.25">
      <c r="C461" s="28" t="s">
        <v>303</v>
      </c>
      <c r="D461" s="29" t="s">
        <v>31</v>
      </c>
      <c r="E461" s="29" t="s">
        <v>507</v>
      </c>
      <c r="F461" s="29" t="s">
        <v>2792</v>
      </c>
      <c r="G461" s="29" t="s">
        <v>2793</v>
      </c>
      <c r="H461" s="29" t="s">
        <v>2794</v>
      </c>
      <c r="I461" s="13" t="s">
        <v>2795</v>
      </c>
      <c r="J461" s="13" t="s">
        <v>317</v>
      </c>
      <c r="K461" s="29" t="str">
        <f t="shared" si="7"/>
        <v>4 8001 2 2 1235991 06 07 85 0</v>
      </c>
      <c r="L461" s="30" t="s">
        <v>2796</v>
      </c>
      <c r="M461" s="30" t="s">
        <v>2797</v>
      </c>
      <c r="N461" s="30" t="s">
        <v>2798</v>
      </c>
      <c r="O461" s="30"/>
      <c r="P461" s="23" t="str">
        <f>MID(Tablo2[[#This Row],[SGK NO]],10,7)</f>
        <v>1235991</v>
      </c>
      <c r="Q461" s="29" t="s">
        <v>41</v>
      </c>
      <c r="R461" s="31">
        <v>45084.450326145627</v>
      </c>
      <c r="S461" s="31"/>
      <c r="T461" s="29">
        <v>3</v>
      </c>
      <c r="U461" s="31">
        <v>45841.71421749983</v>
      </c>
      <c r="V461" s="29" t="s">
        <v>557</v>
      </c>
      <c r="W461" s="29" t="str">
        <f>_xlfn.XLOOKUP(Tablo2[[#This Row],[MASKE UZMAN]],'[1]T.C. NO'!E:E,'[1]T.C. NO'!D:D)</f>
        <v>MEHMET ALİ ULUER</v>
      </c>
      <c r="X461" s="29" t="s">
        <v>558</v>
      </c>
      <c r="Y461" s="31">
        <v>45781.3053357522</v>
      </c>
      <c r="Z461" s="29" t="s">
        <v>126</v>
      </c>
      <c r="AA461" s="29" t="str">
        <f>_xlfn.XLOOKUP(Tablo2[[#This Row],[MASKE HEKİM]],'[1]T.C. NO'!E:E,'[1]T.C. NO'!D:D)</f>
        <v>SANCAR EMİNOĞLU</v>
      </c>
      <c r="AB461" s="32" t="s">
        <v>127</v>
      </c>
      <c r="AC461" s="32">
        <v>60</v>
      </c>
      <c r="AD461" s="32">
        <v>30</v>
      </c>
      <c r="AE461" s="33"/>
      <c r="AF461" s="55" t="s">
        <v>2799</v>
      </c>
      <c r="AG461" s="55" t="s">
        <v>2800</v>
      </c>
      <c r="AH461" s="34" t="s">
        <v>989</v>
      </c>
    </row>
    <row r="462" spans="3:34" ht="15" customHeight="1" thickBot="1" x14ac:dyDescent="0.3">
      <c r="C462" s="28" t="s">
        <v>303</v>
      </c>
      <c r="D462" s="29" t="s">
        <v>31</v>
      </c>
      <c r="E462" s="29" t="s">
        <v>507</v>
      </c>
      <c r="F462" s="29" t="s">
        <v>2801</v>
      </c>
      <c r="G462" s="29" t="s">
        <v>2802</v>
      </c>
      <c r="H462" s="29" t="s">
        <v>2803</v>
      </c>
      <c r="I462" s="13" t="s">
        <v>2804</v>
      </c>
      <c r="J462" s="13" t="s">
        <v>317</v>
      </c>
      <c r="K462" s="29" t="str">
        <f t="shared" si="7"/>
        <v>4 8001 2 2 1203114 06 07 91 0</v>
      </c>
      <c r="L462" s="30" t="s">
        <v>2805</v>
      </c>
      <c r="M462" s="30" t="s">
        <v>2791</v>
      </c>
      <c r="N462" s="30">
        <v>328229707</v>
      </c>
      <c r="O462" s="30"/>
      <c r="P462" s="23" t="str">
        <f>MID(Tablo2[[#This Row],[SGK NO]],10,7)</f>
        <v>1203114</v>
      </c>
      <c r="Q462" s="29" t="s">
        <v>41</v>
      </c>
      <c r="R462" s="31">
        <v>45084.451295173727</v>
      </c>
      <c r="S462" s="31"/>
      <c r="T462" s="29">
        <v>5</v>
      </c>
      <c r="U462" s="31">
        <v>45841.713480567094</v>
      </c>
      <c r="V462" s="29" t="s">
        <v>557</v>
      </c>
      <c r="W462" s="29" t="str">
        <f>_xlfn.XLOOKUP(Tablo2[[#This Row],[MASKE UZMAN]],'[1]T.C. NO'!E:E,'[1]T.C. NO'!D:D)</f>
        <v>MEHMET ALİ ULUER</v>
      </c>
      <c r="X462" s="29" t="s">
        <v>558</v>
      </c>
      <c r="Y462" s="31">
        <v>45781.318666481413</v>
      </c>
      <c r="Z462" s="29" t="s">
        <v>126</v>
      </c>
      <c r="AA462" s="29" t="str">
        <f>_xlfn.XLOOKUP(Tablo2[[#This Row],[MASKE HEKİM]],'[1]T.C. NO'!E:E,'[1]T.C. NO'!D:D)</f>
        <v>SANCAR EMİNOĞLU</v>
      </c>
      <c r="AB462" s="32" t="s">
        <v>127</v>
      </c>
      <c r="AC462" s="32">
        <v>100</v>
      </c>
      <c r="AD462" s="32">
        <v>50</v>
      </c>
      <c r="AE462" s="33"/>
      <c r="AF462" s="62" t="s">
        <v>1814</v>
      </c>
      <c r="AG462" s="33" t="s">
        <v>1207</v>
      </c>
      <c r="AH462" s="34" t="s">
        <v>519</v>
      </c>
    </row>
    <row r="463" spans="3:34" ht="15" customHeight="1" x14ac:dyDescent="0.25">
      <c r="C463" s="28" t="s">
        <v>303</v>
      </c>
      <c r="D463" s="29" t="s">
        <v>31</v>
      </c>
      <c r="E463" s="29" t="s">
        <v>507</v>
      </c>
      <c r="F463" s="29" t="s">
        <v>2806</v>
      </c>
      <c r="G463" s="29" t="s">
        <v>2807</v>
      </c>
      <c r="H463" s="29" t="s">
        <v>2808</v>
      </c>
      <c r="I463" s="13" t="s">
        <v>2809</v>
      </c>
      <c r="J463" s="13" t="s">
        <v>317</v>
      </c>
      <c r="K463" s="29" t="str">
        <f t="shared" si="7"/>
        <v>4 8001 2 2 1201205 06 07 25 0</v>
      </c>
      <c r="L463" s="30" t="s">
        <v>2810</v>
      </c>
      <c r="M463" s="30" t="s">
        <v>2811</v>
      </c>
      <c r="N463" s="30" t="s">
        <v>2812</v>
      </c>
      <c r="O463" s="30"/>
      <c r="P463" s="23" t="str">
        <f>MID(Tablo2[[#This Row],[SGK NO]],10,7)</f>
        <v>1201205</v>
      </c>
      <c r="Q463" s="29" t="s">
        <v>41</v>
      </c>
      <c r="R463" s="31">
        <v>45084.45187419001</v>
      </c>
      <c r="S463" s="31"/>
      <c r="T463" s="29">
        <v>3</v>
      </c>
      <c r="U463" s="31">
        <v>45737.625120949</v>
      </c>
      <c r="V463" s="29" t="s">
        <v>853</v>
      </c>
      <c r="W463" s="29" t="str">
        <f>_xlfn.XLOOKUP(Tablo2[[#This Row],[MASKE UZMAN]],'[1]T.C. NO'!E:E,'[1]T.C. NO'!D:D)</f>
        <v>HANDE AGÖR ASİL</v>
      </c>
      <c r="X463" s="29" t="s">
        <v>854</v>
      </c>
      <c r="Y463" s="31">
        <v>45503.41112745367</v>
      </c>
      <c r="Z463" s="29" t="s">
        <v>106</v>
      </c>
      <c r="AA463" s="29" t="str">
        <f>_xlfn.XLOOKUP(Tablo2[[#This Row],[MASKE HEKİM]],'[1]T.C. NO'!E:E,'[1]T.C. NO'!D:D)</f>
        <v>AYSU KUTLU</v>
      </c>
      <c r="AB463" s="32" t="s">
        <v>107</v>
      </c>
      <c r="AC463" s="32">
        <v>60</v>
      </c>
      <c r="AD463" s="32">
        <v>30</v>
      </c>
      <c r="AE463" s="33"/>
      <c r="AF463" s="55" t="s">
        <v>2813</v>
      </c>
      <c r="AG463" s="33" t="s">
        <v>2328</v>
      </c>
      <c r="AH463" s="34" t="s">
        <v>519</v>
      </c>
    </row>
    <row r="464" spans="3:34" ht="15" customHeight="1" x14ac:dyDescent="0.25">
      <c r="C464" s="28" t="s">
        <v>30</v>
      </c>
      <c r="D464" s="29" t="s">
        <v>31</v>
      </c>
      <c r="E464" s="29" t="s">
        <v>525</v>
      </c>
      <c r="F464" s="29" t="s">
        <v>2457</v>
      </c>
      <c r="G464" s="29" t="s">
        <v>2814</v>
      </c>
      <c r="H464" s="29" t="s">
        <v>2815</v>
      </c>
      <c r="I464" s="13" t="s">
        <v>2816</v>
      </c>
      <c r="J464" s="13" t="s">
        <v>530</v>
      </c>
      <c r="K464" s="29" t="str">
        <f t="shared" si="7"/>
        <v>4 8121 2 2 1302423 06 07 72 0</v>
      </c>
      <c r="L464" s="30" t="s">
        <v>2461</v>
      </c>
      <c r="M464" s="30" t="s">
        <v>2817</v>
      </c>
      <c r="N464" s="30" t="s">
        <v>2818</v>
      </c>
      <c r="O464" s="30"/>
      <c r="P464" s="23" t="str">
        <f>MID(Tablo2[[#This Row],[SGK NO]],10,7)</f>
        <v>1302423</v>
      </c>
      <c r="Q464" s="30" t="s">
        <v>55</v>
      </c>
      <c r="R464" s="31">
        <v>45237.706078761723</v>
      </c>
      <c r="S464" s="31"/>
      <c r="T464" s="29" t="s">
        <v>571</v>
      </c>
      <c r="U464" s="31">
        <v>45841.492848205846</v>
      </c>
      <c r="V464" s="29" t="s">
        <v>56</v>
      </c>
      <c r="W464" s="29" t="str">
        <f>_xlfn.XLOOKUP(Tablo2[[#This Row],[MASKE UZMAN]],'[1]T.C. NO'!E:E,'[1]T.C. NO'!D:D)</f>
        <v>FATİH AKTAN</v>
      </c>
      <c r="X464" s="29" t="s">
        <v>57</v>
      </c>
      <c r="Y464" s="31">
        <v>45856.586773830932</v>
      </c>
      <c r="Z464" s="29" t="s">
        <v>2464</v>
      </c>
      <c r="AA464" s="29" t="str">
        <f>_xlfn.XLOOKUP(Tablo2[[#This Row],[MASKE HEKİM]],'[1]T.C. NO'!E:E,'[1]T.C. NO'!D:D)</f>
        <v>MUHAMMED EMİN KELEŞ</v>
      </c>
      <c r="AB464" s="32" t="s">
        <v>2465</v>
      </c>
      <c r="AC464" s="36" t="s">
        <v>571</v>
      </c>
      <c r="AD464" s="36" t="s">
        <v>571</v>
      </c>
      <c r="AE464" s="33"/>
      <c r="AF464" s="55" t="s">
        <v>2819</v>
      </c>
      <c r="AG464" s="55" t="s">
        <v>559</v>
      </c>
      <c r="AH464" s="34" t="s">
        <v>1086</v>
      </c>
    </row>
    <row r="465" spans="3:34" ht="15" customHeight="1" x14ac:dyDescent="0.25">
      <c r="C465" s="28" t="s">
        <v>30</v>
      </c>
      <c r="D465" s="29" t="s">
        <v>31</v>
      </c>
      <c r="E465" s="29" t="s">
        <v>525</v>
      </c>
      <c r="F465" s="29" t="s">
        <v>2457</v>
      </c>
      <c r="G465" s="29" t="s">
        <v>2820</v>
      </c>
      <c r="H465" s="29" t="s">
        <v>2821</v>
      </c>
      <c r="I465" s="13" t="s">
        <v>2822</v>
      </c>
      <c r="J465" s="13" t="s">
        <v>530</v>
      </c>
      <c r="K465" s="29" t="str">
        <f t="shared" si="7"/>
        <v>4 8121 2 2 1302423 06 07 72 0</v>
      </c>
      <c r="L465" s="30" t="s">
        <v>2461</v>
      </c>
      <c r="M465" s="30" t="s">
        <v>2823</v>
      </c>
      <c r="N465" s="30" t="s">
        <v>2824</v>
      </c>
      <c r="O465" s="30"/>
      <c r="P465" s="23" t="str">
        <f>MID(Tablo2[[#This Row],[SGK NO]],10,7)</f>
        <v>1302423</v>
      </c>
      <c r="Q465" s="30" t="s">
        <v>55</v>
      </c>
      <c r="R465" s="31">
        <v>45237.706078761723</v>
      </c>
      <c r="S465" s="31"/>
      <c r="T465" s="29" t="s">
        <v>571</v>
      </c>
      <c r="U465" s="31">
        <v>45841.492848205846</v>
      </c>
      <c r="V465" s="29" t="s">
        <v>56</v>
      </c>
      <c r="W465" s="29" t="str">
        <f>_xlfn.XLOOKUP(Tablo2[[#This Row],[MASKE UZMAN]],'[1]T.C. NO'!E:E,'[1]T.C. NO'!D:D)</f>
        <v>FATİH AKTAN</v>
      </c>
      <c r="X465" s="29" t="s">
        <v>57</v>
      </c>
      <c r="Y465" s="31">
        <v>45856.586773830932</v>
      </c>
      <c r="Z465" s="29" t="s">
        <v>2464</v>
      </c>
      <c r="AA465" s="29" t="str">
        <f>_xlfn.XLOOKUP(Tablo2[[#This Row],[MASKE HEKİM]],'[1]T.C. NO'!E:E,'[1]T.C. NO'!D:D)</f>
        <v>MUHAMMED EMİN KELEŞ</v>
      </c>
      <c r="AB465" s="32" t="s">
        <v>2465</v>
      </c>
      <c r="AC465" s="36" t="s">
        <v>571</v>
      </c>
      <c r="AD465" s="36" t="s">
        <v>571</v>
      </c>
      <c r="AE465" s="33"/>
      <c r="AF465" s="55" t="s">
        <v>2825</v>
      </c>
      <c r="AG465" s="55" t="s">
        <v>559</v>
      </c>
      <c r="AH465" s="34" t="s">
        <v>1086</v>
      </c>
    </row>
    <row r="466" spans="3:34" ht="15" customHeight="1" x14ac:dyDescent="0.25">
      <c r="C466" s="28" t="s">
        <v>30</v>
      </c>
      <c r="D466" s="29" t="s">
        <v>31</v>
      </c>
      <c r="E466" s="29" t="s">
        <v>525</v>
      </c>
      <c r="F466" s="29" t="s">
        <v>2457</v>
      </c>
      <c r="G466" s="29" t="s">
        <v>2826</v>
      </c>
      <c r="H466" s="29" t="s">
        <v>2827</v>
      </c>
      <c r="I466" s="13" t="s">
        <v>2828</v>
      </c>
      <c r="J466" s="13" t="s">
        <v>530</v>
      </c>
      <c r="K466" s="29" t="str">
        <f t="shared" si="7"/>
        <v>4 8121 2 2 1302423 06 07 72 0</v>
      </c>
      <c r="L466" s="30" t="s">
        <v>2461</v>
      </c>
      <c r="M466" s="30" t="s">
        <v>2829</v>
      </c>
      <c r="N466" s="30" t="s">
        <v>2830</v>
      </c>
      <c r="O466" s="30"/>
      <c r="P466" s="23" t="str">
        <f>MID(Tablo2[[#This Row],[SGK NO]],10,7)</f>
        <v>1302423</v>
      </c>
      <c r="Q466" s="30" t="s">
        <v>55</v>
      </c>
      <c r="R466" s="31">
        <v>45237.706078761723</v>
      </c>
      <c r="S466" s="31"/>
      <c r="T466" s="29" t="s">
        <v>571</v>
      </c>
      <c r="U466" s="31">
        <v>45841.492848205846</v>
      </c>
      <c r="V466" s="29" t="s">
        <v>56</v>
      </c>
      <c r="W466" s="29" t="str">
        <f>_xlfn.XLOOKUP(Tablo2[[#This Row],[MASKE UZMAN]],'[1]T.C. NO'!E:E,'[1]T.C. NO'!D:D)</f>
        <v>FATİH AKTAN</v>
      </c>
      <c r="X466" s="29" t="s">
        <v>57</v>
      </c>
      <c r="Y466" s="31">
        <v>45856.586773830932</v>
      </c>
      <c r="Z466" s="29" t="s">
        <v>2464</v>
      </c>
      <c r="AA466" s="29" t="str">
        <f>_xlfn.XLOOKUP(Tablo2[[#This Row],[MASKE HEKİM]],'[1]T.C. NO'!E:E,'[1]T.C. NO'!D:D)</f>
        <v>MUHAMMED EMİN KELEŞ</v>
      </c>
      <c r="AB466" s="32" t="s">
        <v>2465</v>
      </c>
      <c r="AC466" s="36" t="s">
        <v>571</v>
      </c>
      <c r="AD466" s="36" t="s">
        <v>571</v>
      </c>
      <c r="AE466" s="33"/>
      <c r="AF466" s="55" t="s">
        <v>2831</v>
      </c>
      <c r="AG466" s="55" t="s">
        <v>405</v>
      </c>
      <c r="AH466" s="34" t="s">
        <v>1086</v>
      </c>
    </row>
    <row r="467" spans="3:34" ht="15" customHeight="1" x14ac:dyDescent="0.25">
      <c r="C467" s="28" t="s">
        <v>30</v>
      </c>
      <c r="D467" s="29" t="s">
        <v>31</v>
      </c>
      <c r="E467" s="29" t="s">
        <v>525</v>
      </c>
      <c r="F467" s="29" t="s">
        <v>2457</v>
      </c>
      <c r="G467" s="29" t="s">
        <v>2832</v>
      </c>
      <c r="H467" s="29" t="s">
        <v>2833</v>
      </c>
      <c r="I467" s="13" t="s">
        <v>2834</v>
      </c>
      <c r="J467" s="13" t="s">
        <v>530</v>
      </c>
      <c r="K467" s="29" t="str">
        <f t="shared" si="7"/>
        <v>4 8121 2 2 1302423 06 07 72 0</v>
      </c>
      <c r="L467" s="30" t="s">
        <v>2461</v>
      </c>
      <c r="M467" s="30" t="s">
        <v>2835</v>
      </c>
      <c r="N467" s="30" t="s">
        <v>2836</v>
      </c>
      <c r="O467" s="30"/>
      <c r="P467" s="23" t="str">
        <f>MID(Tablo2[[#This Row],[SGK NO]],10,7)</f>
        <v>1302423</v>
      </c>
      <c r="Q467" s="30" t="s">
        <v>55</v>
      </c>
      <c r="R467" s="31">
        <v>45237.706078761723</v>
      </c>
      <c r="S467" s="31"/>
      <c r="T467" s="29" t="s">
        <v>571</v>
      </c>
      <c r="U467" s="31">
        <v>45841.492848205846</v>
      </c>
      <c r="V467" s="29" t="s">
        <v>56</v>
      </c>
      <c r="W467" s="29" t="str">
        <f>_xlfn.XLOOKUP(Tablo2[[#This Row],[MASKE UZMAN]],'[1]T.C. NO'!E:E,'[1]T.C. NO'!D:D)</f>
        <v>FATİH AKTAN</v>
      </c>
      <c r="X467" s="29" t="s">
        <v>57</v>
      </c>
      <c r="Y467" s="31">
        <v>45856.586773830932</v>
      </c>
      <c r="Z467" s="29" t="s">
        <v>2464</v>
      </c>
      <c r="AA467" s="29" t="str">
        <f>_xlfn.XLOOKUP(Tablo2[[#This Row],[MASKE HEKİM]],'[1]T.C. NO'!E:E,'[1]T.C. NO'!D:D)</f>
        <v>MUHAMMED EMİN KELEŞ</v>
      </c>
      <c r="AB467" s="32" t="s">
        <v>2465</v>
      </c>
      <c r="AC467" s="36" t="s">
        <v>571</v>
      </c>
      <c r="AD467" s="36" t="s">
        <v>571</v>
      </c>
      <c r="AE467" s="33"/>
      <c r="AF467" s="55" t="s">
        <v>2837</v>
      </c>
      <c r="AG467" s="55" t="s">
        <v>210</v>
      </c>
      <c r="AH467" s="34" t="s">
        <v>1086</v>
      </c>
    </row>
    <row r="468" spans="3:34" ht="15" customHeight="1" x14ac:dyDescent="0.25">
      <c r="C468" s="28" t="s">
        <v>30</v>
      </c>
      <c r="D468" s="29" t="s">
        <v>31</v>
      </c>
      <c r="E468" s="29" t="s">
        <v>525</v>
      </c>
      <c r="F468" s="29" t="s">
        <v>2457</v>
      </c>
      <c r="G468" s="29" t="s">
        <v>2838</v>
      </c>
      <c r="H468" s="29" t="s">
        <v>2839</v>
      </c>
      <c r="I468" s="13" t="s">
        <v>2840</v>
      </c>
      <c r="J468" s="13" t="s">
        <v>530</v>
      </c>
      <c r="K468" s="29" t="str">
        <f t="shared" si="7"/>
        <v>4 8121 2 2 1302423 06 07 72 0</v>
      </c>
      <c r="L468" s="30" t="s">
        <v>2461</v>
      </c>
      <c r="M468" s="30" t="s">
        <v>2841</v>
      </c>
      <c r="N468" s="30" t="s">
        <v>2842</v>
      </c>
      <c r="O468" s="30"/>
      <c r="P468" s="23" t="str">
        <f>MID(Tablo2[[#This Row],[SGK NO]],10,7)</f>
        <v>1302423</v>
      </c>
      <c r="Q468" s="30" t="s">
        <v>55</v>
      </c>
      <c r="R468" s="31">
        <v>45237.706078761723</v>
      </c>
      <c r="S468" s="31"/>
      <c r="T468" s="29" t="s">
        <v>571</v>
      </c>
      <c r="U468" s="31">
        <v>45841.492848205846</v>
      </c>
      <c r="V468" s="29" t="s">
        <v>56</v>
      </c>
      <c r="W468" s="29" t="str">
        <f>_xlfn.XLOOKUP(Tablo2[[#This Row],[MASKE UZMAN]],'[1]T.C. NO'!E:E,'[1]T.C. NO'!D:D)</f>
        <v>FATİH AKTAN</v>
      </c>
      <c r="X468" s="29" t="s">
        <v>57</v>
      </c>
      <c r="Y468" s="31">
        <v>45856.586773830932</v>
      </c>
      <c r="Z468" s="29" t="s">
        <v>2464</v>
      </c>
      <c r="AA468" s="29" t="str">
        <f>_xlfn.XLOOKUP(Tablo2[[#This Row],[MASKE HEKİM]],'[1]T.C. NO'!E:E,'[1]T.C. NO'!D:D)</f>
        <v>MUHAMMED EMİN KELEŞ</v>
      </c>
      <c r="AB468" s="32" t="s">
        <v>2465</v>
      </c>
      <c r="AC468" s="36" t="s">
        <v>571</v>
      </c>
      <c r="AD468" s="36" t="s">
        <v>571</v>
      </c>
      <c r="AE468" s="33"/>
      <c r="AF468" s="55" t="s">
        <v>2843</v>
      </c>
      <c r="AG468" s="33" t="s">
        <v>61</v>
      </c>
      <c r="AH468" s="34" t="s">
        <v>1086</v>
      </c>
    </row>
    <row r="469" spans="3:34" ht="15" customHeight="1" x14ac:dyDescent="0.25">
      <c r="C469" s="28" t="s">
        <v>30</v>
      </c>
      <c r="D469" s="29" t="s">
        <v>31</v>
      </c>
      <c r="E469" s="29" t="s">
        <v>525</v>
      </c>
      <c r="F469" s="29" t="s">
        <v>2457</v>
      </c>
      <c r="G469" s="29" t="s">
        <v>2844</v>
      </c>
      <c r="H469" s="29" t="s">
        <v>2845</v>
      </c>
      <c r="I469" s="13" t="s">
        <v>2846</v>
      </c>
      <c r="J469" s="13" t="s">
        <v>530</v>
      </c>
      <c r="K469" s="29" t="str">
        <f t="shared" si="7"/>
        <v>4 8121 2 2 1302423 06 07 72 0</v>
      </c>
      <c r="L469" s="30" t="s">
        <v>2461</v>
      </c>
      <c r="M469" s="30" t="s">
        <v>2847</v>
      </c>
      <c r="N469" s="30" t="s">
        <v>2848</v>
      </c>
      <c r="O469" s="30"/>
      <c r="P469" s="23" t="str">
        <f>MID(Tablo2[[#This Row],[SGK NO]],10,7)</f>
        <v>1302423</v>
      </c>
      <c r="Q469" s="30" t="s">
        <v>55</v>
      </c>
      <c r="R469" s="31">
        <v>45237.706078761723</v>
      </c>
      <c r="S469" s="31"/>
      <c r="T469" s="29" t="s">
        <v>571</v>
      </c>
      <c r="U469" s="31">
        <v>45841.492848205846</v>
      </c>
      <c r="V469" s="29" t="s">
        <v>56</v>
      </c>
      <c r="W469" s="29" t="str">
        <f>_xlfn.XLOOKUP(Tablo2[[#This Row],[MASKE UZMAN]],'[1]T.C. NO'!E:E,'[1]T.C. NO'!D:D)</f>
        <v>FATİH AKTAN</v>
      </c>
      <c r="X469" s="29" t="s">
        <v>57</v>
      </c>
      <c r="Y469" s="31">
        <v>45856.586773830932</v>
      </c>
      <c r="Z469" s="29" t="s">
        <v>2464</v>
      </c>
      <c r="AA469" s="29" t="str">
        <f>_xlfn.XLOOKUP(Tablo2[[#This Row],[MASKE HEKİM]],'[1]T.C. NO'!E:E,'[1]T.C. NO'!D:D)</f>
        <v>MUHAMMED EMİN KELEŞ</v>
      </c>
      <c r="AB469" s="32" t="s">
        <v>2465</v>
      </c>
      <c r="AC469" s="36" t="s">
        <v>571</v>
      </c>
      <c r="AD469" s="29" t="s">
        <v>571</v>
      </c>
      <c r="AE469" s="33"/>
      <c r="AF469" s="55" t="s">
        <v>2849</v>
      </c>
      <c r="AG469" s="55" t="s">
        <v>1847</v>
      </c>
      <c r="AH469" s="34" t="s">
        <v>1086</v>
      </c>
    </row>
    <row r="470" spans="3:34" ht="15" customHeight="1" x14ac:dyDescent="0.25">
      <c r="C470" s="28" t="s">
        <v>30</v>
      </c>
      <c r="D470" s="29" t="s">
        <v>31</v>
      </c>
      <c r="E470" s="29" t="s">
        <v>525</v>
      </c>
      <c r="F470" s="29" t="s">
        <v>2457</v>
      </c>
      <c r="G470" s="29" t="s">
        <v>2850</v>
      </c>
      <c r="H470" s="29" t="s">
        <v>2851</v>
      </c>
      <c r="I470" s="13" t="s">
        <v>2852</v>
      </c>
      <c r="J470" s="13" t="s">
        <v>530</v>
      </c>
      <c r="K470" s="29" t="str">
        <f t="shared" si="7"/>
        <v>4 8121 2 2 1302423 06 07 72 0</v>
      </c>
      <c r="L470" s="30" t="s">
        <v>2461</v>
      </c>
      <c r="M470" s="30" t="s">
        <v>2853</v>
      </c>
      <c r="N470" s="30" t="s">
        <v>2854</v>
      </c>
      <c r="O470" s="30"/>
      <c r="P470" s="23" t="str">
        <f>MID(Tablo2[[#This Row],[SGK NO]],10,7)</f>
        <v>1302423</v>
      </c>
      <c r="Q470" s="30" t="s">
        <v>55</v>
      </c>
      <c r="R470" s="31">
        <v>45237.706078761723</v>
      </c>
      <c r="S470" s="31"/>
      <c r="T470" s="29" t="s">
        <v>571</v>
      </c>
      <c r="U470" s="31">
        <v>45841.492848205846</v>
      </c>
      <c r="V470" s="29" t="s">
        <v>56</v>
      </c>
      <c r="W470" s="29" t="str">
        <f>_xlfn.XLOOKUP(Tablo2[[#This Row],[MASKE UZMAN]],'[1]T.C. NO'!E:E,'[1]T.C. NO'!D:D)</f>
        <v>FATİH AKTAN</v>
      </c>
      <c r="X470" s="29" t="s">
        <v>57</v>
      </c>
      <c r="Y470" s="31">
        <v>45856.586773830932</v>
      </c>
      <c r="Z470" s="29" t="s">
        <v>2464</v>
      </c>
      <c r="AA470" s="29" t="str">
        <f>_xlfn.XLOOKUP(Tablo2[[#This Row],[MASKE HEKİM]],'[1]T.C. NO'!E:E,'[1]T.C. NO'!D:D)</f>
        <v>MUHAMMED EMİN KELEŞ</v>
      </c>
      <c r="AB470" s="32" t="s">
        <v>2465</v>
      </c>
      <c r="AC470" s="36" t="s">
        <v>571</v>
      </c>
      <c r="AD470" s="29" t="s">
        <v>571</v>
      </c>
      <c r="AE470" s="33"/>
      <c r="AF470" s="13" t="s">
        <v>2855</v>
      </c>
      <c r="AG470" s="55" t="s">
        <v>845</v>
      </c>
      <c r="AH470" s="34" t="s">
        <v>1086</v>
      </c>
    </row>
    <row r="471" spans="3:34" ht="15" customHeight="1" x14ac:dyDescent="0.25">
      <c r="C471" s="28" t="s">
        <v>30</v>
      </c>
      <c r="D471" s="29" t="s">
        <v>31</v>
      </c>
      <c r="E471" s="29" t="s">
        <v>525</v>
      </c>
      <c r="F471" s="29" t="s">
        <v>2457</v>
      </c>
      <c r="G471" s="29" t="s">
        <v>2856</v>
      </c>
      <c r="H471" s="29" t="s">
        <v>2857</v>
      </c>
      <c r="I471" s="13" t="s">
        <v>2858</v>
      </c>
      <c r="J471" s="13" t="s">
        <v>530</v>
      </c>
      <c r="K471" s="29" t="str">
        <f t="shared" si="7"/>
        <v>4 8121 2 2 1302423 06 07 72 0</v>
      </c>
      <c r="L471" s="30" t="s">
        <v>2461</v>
      </c>
      <c r="M471" s="30">
        <v>39952279</v>
      </c>
      <c r="N471" s="30" t="s">
        <v>2859</v>
      </c>
      <c r="O471" s="30"/>
      <c r="P471" s="23" t="str">
        <f>MID(Tablo2[[#This Row],[SGK NO]],10,7)</f>
        <v>1302423</v>
      </c>
      <c r="Q471" s="30" t="s">
        <v>55</v>
      </c>
      <c r="R471" s="31">
        <v>45237.706078761723</v>
      </c>
      <c r="S471" s="31"/>
      <c r="T471" s="29" t="s">
        <v>571</v>
      </c>
      <c r="U471" s="31">
        <v>45841.492848205846</v>
      </c>
      <c r="V471" s="29" t="s">
        <v>56</v>
      </c>
      <c r="W471" s="29" t="str">
        <f>_xlfn.XLOOKUP(Tablo2[[#This Row],[MASKE UZMAN]],'[1]T.C. NO'!E:E,'[1]T.C. NO'!D:D)</f>
        <v>FATİH AKTAN</v>
      </c>
      <c r="X471" s="29" t="s">
        <v>57</v>
      </c>
      <c r="Y471" s="31">
        <v>45856.586773830932</v>
      </c>
      <c r="Z471" s="29" t="s">
        <v>2464</v>
      </c>
      <c r="AA471" s="29" t="str">
        <f>_xlfn.XLOOKUP(Tablo2[[#This Row],[MASKE HEKİM]],'[1]T.C. NO'!E:E,'[1]T.C. NO'!D:D)</f>
        <v>MUHAMMED EMİN KELEŞ</v>
      </c>
      <c r="AB471" s="32" t="s">
        <v>2465</v>
      </c>
      <c r="AC471" s="36" t="s">
        <v>571</v>
      </c>
      <c r="AD471" s="36" t="s">
        <v>571</v>
      </c>
      <c r="AE471" s="33"/>
      <c r="AF471" s="55" t="s">
        <v>2860</v>
      </c>
      <c r="AG471" s="55" t="s">
        <v>810</v>
      </c>
      <c r="AH471" s="34" t="s">
        <v>1086</v>
      </c>
    </row>
    <row r="472" spans="3:34" ht="15" customHeight="1" x14ac:dyDescent="0.25">
      <c r="C472" s="28" t="s">
        <v>30</v>
      </c>
      <c r="D472" s="29" t="s">
        <v>31</v>
      </c>
      <c r="E472" s="29" t="s">
        <v>525</v>
      </c>
      <c r="F472" s="29" t="s">
        <v>2457</v>
      </c>
      <c r="G472" s="29" t="s">
        <v>2861</v>
      </c>
      <c r="H472" s="29" t="s">
        <v>2862</v>
      </c>
      <c r="I472" s="13" t="s">
        <v>2863</v>
      </c>
      <c r="J472" s="13" t="s">
        <v>530</v>
      </c>
      <c r="K472" s="29" t="str">
        <f t="shared" si="7"/>
        <v>4 8121 2 2 1302423 06 07 72 0</v>
      </c>
      <c r="L472" s="30" t="s">
        <v>2461</v>
      </c>
      <c r="M472" s="30" t="s">
        <v>2864</v>
      </c>
      <c r="N472" s="30" t="s">
        <v>2865</v>
      </c>
      <c r="O472" s="30"/>
      <c r="P472" s="23" t="str">
        <f>MID(Tablo2[[#This Row],[SGK NO]],10,7)</f>
        <v>1302423</v>
      </c>
      <c r="Q472" s="30" t="s">
        <v>55</v>
      </c>
      <c r="R472" s="31">
        <v>45237.706078761723</v>
      </c>
      <c r="S472" s="31"/>
      <c r="T472" s="29" t="s">
        <v>571</v>
      </c>
      <c r="U472" s="31">
        <v>45841.492848205846</v>
      </c>
      <c r="V472" s="29" t="s">
        <v>56</v>
      </c>
      <c r="W472" s="29" t="str">
        <f>_xlfn.XLOOKUP(Tablo2[[#This Row],[MASKE UZMAN]],'[1]T.C. NO'!E:E,'[1]T.C. NO'!D:D)</f>
        <v>FATİH AKTAN</v>
      </c>
      <c r="X472" s="29" t="s">
        <v>57</v>
      </c>
      <c r="Y472" s="31">
        <v>45856.586773830932</v>
      </c>
      <c r="Z472" s="29" t="s">
        <v>2464</v>
      </c>
      <c r="AA472" s="29" t="str">
        <f>_xlfn.XLOOKUP(Tablo2[[#This Row],[MASKE HEKİM]],'[1]T.C. NO'!E:E,'[1]T.C. NO'!D:D)</f>
        <v>MUHAMMED EMİN KELEŞ</v>
      </c>
      <c r="AB472" s="32" t="s">
        <v>2465</v>
      </c>
      <c r="AC472" s="36" t="s">
        <v>571</v>
      </c>
      <c r="AD472" s="36" t="s">
        <v>571</v>
      </c>
      <c r="AE472" s="33"/>
      <c r="AF472" s="55" t="s">
        <v>2866</v>
      </c>
      <c r="AG472" s="55" t="s">
        <v>1085</v>
      </c>
      <c r="AH472" s="34" t="s">
        <v>1086</v>
      </c>
    </row>
    <row r="473" spans="3:34" ht="15" customHeight="1" x14ac:dyDescent="0.25">
      <c r="C473" s="28" t="s">
        <v>30</v>
      </c>
      <c r="D473" s="29" t="s">
        <v>31</v>
      </c>
      <c r="E473" s="29" t="s">
        <v>525</v>
      </c>
      <c r="F473" s="29" t="s">
        <v>2457</v>
      </c>
      <c r="G473" s="29" t="s">
        <v>2867</v>
      </c>
      <c r="H473" s="29" t="s">
        <v>2868</v>
      </c>
      <c r="I473" s="13" t="s">
        <v>2869</v>
      </c>
      <c r="J473" s="13" t="s">
        <v>530</v>
      </c>
      <c r="K473" s="29" t="str">
        <f t="shared" si="7"/>
        <v>4 8121 2 2 1302423 06 07 72 0</v>
      </c>
      <c r="L473" s="30" t="s">
        <v>2461</v>
      </c>
      <c r="M473" s="30" t="s">
        <v>2870</v>
      </c>
      <c r="N473" s="30" t="s">
        <v>2871</v>
      </c>
      <c r="O473" s="30"/>
      <c r="P473" s="23" t="str">
        <f>MID(Tablo2[[#This Row],[SGK NO]],10,7)</f>
        <v>1302423</v>
      </c>
      <c r="Q473" s="30" t="s">
        <v>55</v>
      </c>
      <c r="R473" s="31">
        <v>45237.706078761723</v>
      </c>
      <c r="S473" s="31"/>
      <c r="T473" s="29" t="s">
        <v>571</v>
      </c>
      <c r="U473" s="31">
        <v>45841.492848205846</v>
      </c>
      <c r="V473" s="29" t="s">
        <v>56</v>
      </c>
      <c r="W473" s="29" t="str">
        <f>_xlfn.XLOOKUP(Tablo2[[#This Row],[MASKE UZMAN]],'[1]T.C. NO'!E:E,'[1]T.C. NO'!D:D)</f>
        <v>FATİH AKTAN</v>
      </c>
      <c r="X473" s="29" t="s">
        <v>57</v>
      </c>
      <c r="Y473" s="31">
        <v>45856.586773830932</v>
      </c>
      <c r="Z473" s="29" t="s">
        <v>2464</v>
      </c>
      <c r="AA473" s="29" t="str">
        <f>_xlfn.XLOOKUP(Tablo2[[#This Row],[MASKE HEKİM]],'[1]T.C. NO'!E:E,'[1]T.C. NO'!D:D)</f>
        <v>MUHAMMED EMİN KELEŞ</v>
      </c>
      <c r="AB473" s="32" t="s">
        <v>2465</v>
      </c>
      <c r="AC473" s="36" t="s">
        <v>571</v>
      </c>
      <c r="AD473" s="36" t="s">
        <v>571</v>
      </c>
      <c r="AE473" s="33"/>
      <c r="AF473" s="33" t="s">
        <v>2872</v>
      </c>
      <c r="AG473" s="55" t="s">
        <v>810</v>
      </c>
      <c r="AH473" s="34" t="s">
        <v>1086</v>
      </c>
    </row>
    <row r="474" spans="3:34" ht="15" customHeight="1" x14ac:dyDescent="0.25">
      <c r="C474" s="28" t="s">
        <v>303</v>
      </c>
      <c r="D474" s="29" t="s">
        <v>31</v>
      </c>
      <c r="E474" s="29" t="s">
        <v>507</v>
      </c>
      <c r="F474" s="29" t="s">
        <v>2873</v>
      </c>
      <c r="G474" s="29" t="s">
        <v>2874</v>
      </c>
      <c r="H474" s="29" t="s">
        <v>2875</v>
      </c>
      <c r="I474" s="13" t="s">
        <v>2876</v>
      </c>
      <c r="J474" s="13" t="s">
        <v>317</v>
      </c>
      <c r="K474" s="29" t="str">
        <f t="shared" si="7"/>
        <v>4 8001 2 2 1227056 06 10 74 0</v>
      </c>
      <c r="L474" s="30" t="s">
        <v>2877</v>
      </c>
      <c r="M474" s="30" t="s">
        <v>2878</v>
      </c>
      <c r="N474" s="30" t="s">
        <v>2879</v>
      </c>
      <c r="O474" s="30"/>
      <c r="P474" s="23" t="str">
        <f>MID(Tablo2[[#This Row],[SGK NO]],10,7)</f>
        <v>1227056</v>
      </c>
      <c r="Q474" s="29" t="s">
        <v>41</v>
      </c>
      <c r="R474" s="31">
        <v>45084.483747337945</v>
      </c>
      <c r="S474" s="31"/>
      <c r="T474" s="29">
        <v>1</v>
      </c>
      <c r="U474" s="31">
        <v>45841.48755665496</v>
      </c>
      <c r="V474" s="29" t="s">
        <v>96</v>
      </c>
      <c r="W474" s="29" t="str">
        <f>_xlfn.XLOOKUP(Tablo2[[#This Row],[MASKE UZMAN]],'[1]T.C. NO'!E:E,'[1]T.C. NO'!D:D)</f>
        <v>SEDA ERDOĞAN</v>
      </c>
      <c r="X474" s="29" t="s">
        <v>97</v>
      </c>
      <c r="Y474" s="31">
        <v>45296.592573749833</v>
      </c>
      <c r="Z474" s="29" t="s">
        <v>2464</v>
      </c>
      <c r="AA474" s="29" t="str">
        <f>_xlfn.XLOOKUP(Tablo2[[#This Row],[MASKE HEKİM]],'[1]T.C. NO'!E:E,'[1]T.C. NO'!D:D)</f>
        <v>MUHAMMED EMİN KELEŞ</v>
      </c>
      <c r="AB474" s="32" t="s">
        <v>2465</v>
      </c>
      <c r="AC474" s="32">
        <v>20</v>
      </c>
      <c r="AD474" s="32">
        <v>10</v>
      </c>
      <c r="AE474" s="33"/>
      <c r="AF474" s="33" t="s">
        <v>2880</v>
      </c>
      <c r="AG474" s="55" t="s">
        <v>845</v>
      </c>
      <c r="AH474" s="34" t="s">
        <v>801</v>
      </c>
    </row>
    <row r="475" spans="3:34" ht="15" customHeight="1" x14ac:dyDescent="0.25">
      <c r="C475" s="28" t="s">
        <v>303</v>
      </c>
      <c r="D475" s="29" t="s">
        <v>31</v>
      </c>
      <c r="E475" s="29" t="s">
        <v>507</v>
      </c>
      <c r="F475" s="29" t="s">
        <v>2881</v>
      </c>
      <c r="G475" s="29" t="s">
        <v>2882</v>
      </c>
      <c r="H475" s="29" t="s">
        <v>2883</v>
      </c>
      <c r="I475" s="13" t="s">
        <v>2884</v>
      </c>
      <c r="J475" s="13" t="s">
        <v>317</v>
      </c>
      <c r="K475" s="29" t="str">
        <f t="shared" si="7"/>
        <v>4 8001 2 2 1226902 06 24 17 0</v>
      </c>
      <c r="L475" s="30" t="s">
        <v>2885</v>
      </c>
      <c r="M475" s="30" t="s">
        <v>2886</v>
      </c>
      <c r="N475" s="30" t="s">
        <v>2887</v>
      </c>
      <c r="O475" s="30"/>
      <c r="P475" s="23" t="str">
        <f>MID(Tablo2[[#This Row],[SGK NO]],10,7)</f>
        <v>1226902</v>
      </c>
      <c r="Q475" s="29" t="s">
        <v>41</v>
      </c>
      <c r="R475" s="31">
        <v>45084.483913958538</v>
      </c>
      <c r="S475" s="31"/>
      <c r="T475" s="29">
        <v>1</v>
      </c>
      <c r="U475" s="31">
        <v>45841.486427824013</v>
      </c>
      <c r="V475" s="29" t="s">
        <v>96</v>
      </c>
      <c r="W475" s="29" t="str">
        <f>_xlfn.XLOOKUP(Tablo2[[#This Row],[MASKE UZMAN]],'[1]T.C. NO'!E:E,'[1]T.C. NO'!D:D)</f>
        <v>SEDA ERDOĞAN</v>
      </c>
      <c r="X475" s="29" t="s">
        <v>97</v>
      </c>
      <c r="Y475" s="31">
        <v>45685.374229131732</v>
      </c>
      <c r="Z475" s="29" t="s">
        <v>2464</v>
      </c>
      <c r="AA475" s="29" t="str">
        <f>_xlfn.XLOOKUP(Tablo2[[#This Row],[MASKE HEKİM]],'[1]T.C. NO'!E:E,'[1]T.C. NO'!D:D)</f>
        <v>MUHAMMED EMİN KELEŞ</v>
      </c>
      <c r="AB475" s="32" t="s">
        <v>2465</v>
      </c>
      <c r="AC475" s="32">
        <v>20</v>
      </c>
      <c r="AD475" s="32">
        <v>10</v>
      </c>
      <c r="AE475" s="33"/>
      <c r="AF475" s="33" t="s">
        <v>2888</v>
      </c>
      <c r="AG475" s="55" t="s">
        <v>958</v>
      </c>
      <c r="AH475" s="34" t="s">
        <v>801</v>
      </c>
    </row>
    <row r="476" spans="3:34" ht="15" customHeight="1" x14ac:dyDescent="0.25">
      <c r="C476" s="28" t="s">
        <v>30</v>
      </c>
      <c r="D476" s="29" t="s">
        <v>31</v>
      </c>
      <c r="E476" s="29" t="s">
        <v>525</v>
      </c>
      <c r="F476" s="29" t="s">
        <v>2457</v>
      </c>
      <c r="G476" s="29" t="s">
        <v>2889</v>
      </c>
      <c r="H476" s="29" t="s">
        <v>2890</v>
      </c>
      <c r="I476" s="13" t="s">
        <v>2891</v>
      </c>
      <c r="J476" s="13" t="s">
        <v>530</v>
      </c>
      <c r="K476" s="29" t="str">
        <f t="shared" si="7"/>
        <v>4 8121 2 2 1302423 06 07 72 0</v>
      </c>
      <c r="L476" s="30" t="s">
        <v>2461</v>
      </c>
      <c r="M476" s="30" t="s">
        <v>2892</v>
      </c>
      <c r="N476" s="30" t="s">
        <v>2893</v>
      </c>
      <c r="O476" s="30"/>
      <c r="P476" s="23" t="str">
        <f>MID(Tablo2[[#This Row],[SGK NO]],10,7)</f>
        <v>1302423</v>
      </c>
      <c r="Q476" s="30" t="s">
        <v>55</v>
      </c>
      <c r="R476" s="31">
        <v>45237.706078761723</v>
      </c>
      <c r="S476" s="31"/>
      <c r="T476" s="29" t="s">
        <v>571</v>
      </c>
      <c r="U476" s="31">
        <v>45841.492848205846</v>
      </c>
      <c r="V476" s="29" t="s">
        <v>56</v>
      </c>
      <c r="W476" s="29" t="str">
        <f>_xlfn.XLOOKUP(Tablo2[[#This Row],[MASKE UZMAN]],'[1]T.C. NO'!E:E,'[1]T.C. NO'!D:D)</f>
        <v>FATİH AKTAN</v>
      </c>
      <c r="X476" s="29" t="s">
        <v>57</v>
      </c>
      <c r="Y476" s="31">
        <v>45856.586773830932</v>
      </c>
      <c r="Z476" s="29" t="s">
        <v>2464</v>
      </c>
      <c r="AA476" s="29" t="str">
        <f>_xlfn.XLOOKUP(Tablo2[[#This Row],[MASKE HEKİM]],'[1]T.C. NO'!E:E,'[1]T.C. NO'!D:D)</f>
        <v>MUHAMMED EMİN KELEŞ</v>
      </c>
      <c r="AB476" s="32" t="s">
        <v>2465</v>
      </c>
      <c r="AC476" s="33" t="s">
        <v>571</v>
      </c>
      <c r="AD476" s="36" t="s">
        <v>571</v>
      </c>
      <c r="AE476" s="33"/>
      <c r="AF476" s="33" t="s">
        <v>2894</v>
      </c>
      <c r="AG476" s="55" t="s">
        <v>810</v>
      </c>
      <c r="AH476" s="34" t="s">
        <v>1086</v>
      </c>
    </row>
    <row r="477" spans="3:34" ht="15" customHeight="1" x14ac:dyDescent="0.25">
      <c r="C477" s="28" t="s">
        <v>30</v>
      </c>
      <c r="D477" s="29" t="s">
        <v>31</v>
      </c>
      <c r="E477" s="29" t="s">
        <v>525</v>
      </c>
      <c r="F477" s="29" t="s">
        <v>2457</v>
      </c>
      <c r="G477" s="29" t="s">
        <v>2895</v>
      </c>
      <c r="H477" s="29" t="s">
        <v>2896</v>
      </c>
      <c r="I477" s="13" t="s">
        <v>2897</v>
      </c>
      <c r="J477" s="13" t="s">
        <v>530</v>
      </c>
      <c r="K477" s="29" t="str">
        <f t="shared" si="7"/>
        <v>4 8121 2 2 1302423 06 07 72 0</v>
      </c>
      <c r="L477" s="30" t="s">
        <v>2461</v>
      </c>
      <c r="M477" s="30" t="s">
        <v>2898</v>
      </c>
      <c r="N477" s="30" t="s">
        <v>2899</v>
      </c>
      <c r="O477" s="30"/>
      <c r="P477" s="23" t="str">
        <f>MID(Tablo2[[#This Row],[SGK NO]],10,7)</f>
        <v>1302423</v>
      </c>
      <c r="Q477" s="30" t="s">
        <v>55</v>
      </c>
      <c r="R477" s="31">
        <v>45237.706078761723</v>
      </c>
      <c r="S477" s="31"/>
      <c r="T477" s="29" t="s">
        <v>571</v>
      </c>
      <c r="U477" s="31">
        <v>45841.492848205846</v>
      </c>
      <c r="V477" s="29" t="s">
        <v>56</v>
      </c>
      <c r="W477" s="29" t="str">
        <f>_xlfn.XLOOKUP(Tablo2[[#This Row],[MASKE UZMAN]],'[1]T.C. NO'!E:E,'[1]T.C. NO'!D:D)</f>
        <v>FATİH AKTAN</v>
      </c>
      <c r="X477" s="29" t="s">
        <v>57</v>
      </c>
      <c r="Y477" s="31">
        <v>45856.586773830932</v>
      </c>
      <c r="Z477" s="29" t="s">
        <v>2464</v>
      </c>
      <c r="AA477" s="29" t="str">
        <f>_xlfn.XLOOKUP(Tablo2[[#This Row],[MASKE HEKİM]],'[1]T.C. NO'!E:E,'[1]T.C. NO'!D:D)</f>
        <v>MUHAMMED EMİN KELEŞ</v>
      </c>
      <c r="AB477" s="32" t="s">
        <v>2465</v>
      </c>
      <c r="AC477" s="36" t="s">
        <v>571</v>
      </c>
      <c r="AD477" s="36" t="s">
        <v>571</v>
      </c>
      <c r="AE477" s="33"/>
      <c r="AF477" s="33" t="s">
        <v>2900</v>
      </c>
      <c r="AG477" s="55" t="s">
        <v>810</v>
      </c>
      <c r="AH477" s="34" t="s">
        <v>1086</v>
      </c>
    </row>
    <row r="478" spans="3:34" ht="15" customHeight="1" x14ac:dyDescent="0.25">
      <c r="C478" s="28" t="s">
        <v>30</v>
      </c>
      <c r="D478" s="29" t="s">
        <v>31</v>
      </c>
      <c r="E478" s="29" t="s">
        <v>525</v>
      </c>
      <c r="F478" s="29" t="s">
        <v>2457</v>
      </c>
      <c r="G478" s="29" t="s">
        <v>2901</v>
      </c>
      <c r="H478" s="29" t="s">
        <v>2902</v>
      </c>
      <c r="I478" s="13" t="s">
        <v>2903</v>
      </c>
      <c r="J478" s="13" t="s">
        <v>530</v>
      </c>
      <c r="K478" s="29" t="str">
        <f t="shared" si="7"/>
        <v>4 8121 2 2 1302423 06 07 72 0</v>
      </c>
      <c r="L478" s="30" t="s">
        <v>2461</v>
      </c>
      <c r="M478" s="30" t="s">
        <v>2904</v>
      </c>
      <c r="N478" s="30" t="s">
        <v>2905</v>
      </c>
      <c r="O478" s="30"/>
      <c r="P478" s="23" t="str">
        <f>MID(Tablo2[[#This Row],[SGK NO]],10,7)</f>
        <v>1302423</v>
      </c>
      <c r="Q478" s="30" t="s">
        <v>55</v>
      </c>
      <c r="R478" s="31">
        <v>45237.706078761723</v>
      </c>
      <c r="S478" s="31"/>
      <c r="T478" s="29" t="s">
        <v>571</v>
      </c>
      <c r="U478" s="31">
        <v>45841.492848205846</v>
      </c>
      <c r="V478" s="29" t="s">
        <v>56</v>
      </c>
      <c r="W478" s="29" t="str">
        <f>_xlfn.XLOOKUP(Tablo2[[#This Row],[MASKE UZMAN]],'[1]T.C. NO'!E:E,'[1]T.C. NO'!D:D)</f>
        <v>FATİH AKTAN</v>
      </c>
      <c r="X478" s="29" t="s">
        <v>57</v>
      </c>
      <c r="Y478" s="31">
        <v>45856.586773830932</v>
      </c>
      <c r="Z478" s="29" t="s">
        <v>2464</v>
      </c>
      <c r="AA478" s="29" t="str">
        <f>_xlfn.XLOOKUP(Tablo2[[#This Row],[MASKE HEKİM]],'[1]T.C. NO'!E:E,'[1]T.C. NO'!D:D)</f>
        <v>MUHAMMED EMİN KELEŞ</v>
      </c>
      <c r="AB478" s="32" t="s">
        <v>2465</v>
      </c>
      <c r="AC478" s="36" t="s">
        <v>571</v>
      </c>
      <c r="AD478" s="36" t="s">
        <v>571</v>
      </c>
      <c r="AE478" s="33"/>
      <c r="AF478" s="33" t="s">
        <v>2906</v>
      </c>
      <c r="AG478" s="55" t="s">
        <v>371</v>
      </c>
      <c r="AH478" s="34" t="s">
        <v>1086</v>
      </c>
    </row>
    <row r="479" spans="3:34" ht="15" customHeight="1" x14ac:dyDescent="0.25">
      <c r="C479" s="28" t="s">
        <v>30</v>
      </c>
      <c r="D479" s="29" t="s">
        <v>31</v>
      </c>
      <c r="E479" s="29" t="s">
        <v>525</v>
      </c>
      <c r="F479" s="29" t="s">
        <v>2457</v>
      </c>
      <c r="G479" s="29" t="s">
        <v>2907</v>
      </c>
      <c r="H479" s="29" t="s">
        <v>2908</v>
      </c>
      <c r="I479" s="13" t="s">
        <v>2909</v>
      </c>
      <c r="J479" s="13" t="s">
        <v>530</v>
      </c>
      <c r="K479" s="29" t="str">
        <f t="shared" si="7"/>
        <v>4 8121 2 2 1302423 06 07 72 0</v>
      </c>
      <c r="L479" s="30" t="s">
        <v>2461</v>
      </c>
      <c r="M479" s="30" t="s">
        <v>2910</v>
      </c>
      <c r="N479" s="30" t="s">
        <v>2911</v>
      </c>
      <c r="O479" s="30"/>
      <c r="P479" s="23" t="str">
        <f>MID(Tablo2[[#This Row],[SGK NO]],10,7)</f>
        <v>1302423</v>
      </c>
      <c r="Q479" s="30" t="s">
        <v>55</v>
      </c>
      <c r="R479" s="31">
        <v>45237.706078761723</v>
      </c>
      <c r="S479" s="31"/>
      <c r="T479" s="29" t="s">
        <v>571</v>
      </c>
      <c r="U479" s="31">
        <v>45841.492848205846</v>
      </c>
      <c r="V479" s="29" t="s">
        <v>56</v>
      </c>
      <c r="W479" s="29" t="str">
        <f>_xlfn.XLOOKUP(Tablo2[[#This Row],[MASKE UZMAN]],'[1]T.C. NO'!E:E,'[1]T.C. NO'!D:D)</f>
        <v>FATİH AKTAN</v>
      </c>
      <c r="X479" s="29" t="s">
        <v>57</v>
      </c>
      <c r="Y479" s="31">
        <v>45856.586773830932</v>
      </c>
      <c r="Z479" s="29" t="s">
        <v>2464</v>
      </c>
      <c r="AA479" s="29" t="str">
        <f>_xlfn.XLOOKUP(Tablo2[[#This Row],[MASKE HEKİM]],'[1]T.C. NO'!E:E,'[1]T.C. NO'!D:D)</f>
        <v>MUHAMMED EMİN KELEŞ</v>
      </c>
      <c r="AB479" s="32" t="s">
        <v>2465</v>
      </c>
      <c r="AC479" s="36" t="s">
        <v>571</v>
      </c>
      <c r="AD479" s="36" t="s">
        <v>571</v>
      </c>
      <c r="AE479" s="33"/>
      <c r="AF479" s="33" t="s">
        <v>2912</v>
      </c>
      <c r="AG479" s="55" t="s">
        <v>1600</v>
      </c>
      <c r="AH479" s="34" t="s">
        <v>1086</v>
      </c>
    </row>
    <row r="480" spans="3:34" ht="15" customHeight="1" x14ac:dyDescent="0.25">
      <c r="C480" s="28" t="s">
        <v>30</v>
      </c>
      <c r="D480" s="29" t="s">
        <v>31</v>
      </c>
      <c r="E480" s="29" t="s">
        <v>525</v>
      </c>
      <c r="F480" s="29" t="s">
        <v>2457</v>
      </c>
      <c r="G480" s="29" t="s">
        <v>2913</v>
      </c>
      <c r="H480" s="29" t="s">
        <v>2914</v>
      </c>
      <c r="I480" s="13" t="s">
        <v>2915</v>
      </c>
      <c r="J480" s="13" t="s">
        <v>530</v>
      </c>
      <c r="K480" s="29" t="str">
        <f t="shared" si="7"/>
        <v>4 8121 2 2 1302423 06 07 72 0</v>
      </c>
      <c r="L480" s="30" t="s">
        <v>2461</v>
      </c>
      <c r="M480" s="30" t="s">
        <v>2916</v>
      </c>
      <c r="N480" s="30" t="s">
        <v>2917</v>
      </c>
      <c r="O480" s="30"/>
      <c r="P480" s="23" t="str">
        <f>MID(Tablo2[[#This Row],[SGK NO]],10,7)</f>
        <v>1302423</v>
      </c>
      <c r="Q480" s="30" t="s">
        <v>55</v>
      </c>
      <c r="R480" s="31">
        <v>45237.706078761723</v>
      </c>
      <c r="S480" s="31"/>
      <c r="T480" s="29" t="s">
        <v>571</v>
      </c>
      <c r="U480" s="31">
        <v>45841.492848205846</v>
      </c>
      <c r="V480" s="29" t="s">
        <v>56</v>
      </c>
      <c r="W480" s="29" t="str">
        <f>_xlfn.XLOOKUP(Tablo2[[#This Row],[MASKE UZMAN]],'[1]T.C. NO'!E:E,'[1]T.C. NO'!D:D)</f>
        <v>FATİH AKTAN</v>
      </c>
      <c r="X480" s="29" t="s">
        <v>57</v>
      </c>
      <c r="Y480" s="31">
        <v>45856.586773830932</v>
      </c>
      <c r="Z480" s="29" t="s">
        <v>2464</v>
      </c>
      <c r="AA480" s="29" t="str">
        <f>_xlfn.XLOOKUP(Tablo2[[#This Row],[MASKE HEKİM]],'[1]T.C. NO'!E:E,'[1]T.C. NO'!D:D)</f>
        <v>MUHAMMED EMİN KELEŞ</v>
      </c>
      <c r="AB480" s="32" t="s">
        <v>2465</v>
      </c>
      <c r="AC480" s="36" t="s">
        <v>571</v>
      </c>
      <c r="AD480" s="36" t="s">
        <v>571</v>
      </c>
      <c r="AE480" s="33"/>
      <c r="AF480" s="55" t="s">
        <v>2303</v>
      </c>
      <c r="AG480" s="55" t="s">
        <v>996</v>
      </c>
      <c r="AH480" s="34" t="s">
        <v>1086</v>
      </c>
    </row>
    <row r="481" spans="3:34" ht="15" customHeight="1" x14ac:dyDescent="0.25">
      <c r="C481" s="28" t="s">
        <v>30</v>
      </c>
      <c r="D481" s="29" t="s">
        <v>31</v>
      </c>
      <c r="E481" s="29" t="s">
        <v>525</v>
      </c>
      <c r="F481" s="29" t="s">
        <v>2457</v>
      </c>
      <c r="G481" s="29" t="s">
        <v>2918</v>
      </c>
      <c r="H481" s="29" t="s">
        <v>2919</v>
      </c>
      <c r="I481" s="13" t="s">
        <v>2920</v>
      </c>
      <c r="J481" s="13" t="s">
        <v>530</v>
      </c>
      <c r="K481" s="29" t="str">
        <f t="shared" si="7"/>
        <v>4 8121 2 2 1302423 06 07 72 0</v>
      </c>
      <c r="L481" s="30" t="s">
        <v>2461</v>
      </c>
      <c r="M481" s="30" t="s">
        <v>2921</v>
      </c>
      <c r="N481" s="30" t="s">
        <v>2922</v>
      </c>
      <c r="O481" s="30"/>
      <c r="P481" s="23" t="str">
        <f>MID(Tablo2[[#This Row],[SGK NO]],10,7)</f>
        <v>1302423</v>
      </c>
      <c r="Q481" s="30" t="s">
        <v>55</v>
      </c>
      <c r="R481" s="31">
        <v>45237.706078761723</v>
      </c>
      <c r="S481" s="31"/>
      <c r="T481" s="29" t="s">
        <v>571</v>
      </c>
      <c r="U481" s="31">
        <v>45841.492848205846</v>
      </c>
      <c r="V481" s="29" t="s">
        <v>56</v>
      </c>
      <c r="W481" s="29" t="str">
        <f>_xlfn.XLOOKUP(Tablo2[[#This Row],[MASKE UZMAN]],'[1]T.C. NO'!E:E,'[1]T.C. NO'!D:D)</f>
        <v>FATİH AKTAN</v>
      </c>
      <c r="X481" s="29" t="s">
        <v>57</v>
      </c>
      <c r="Y481" s="31">
        <v>45856.586773830932</v>
      </c>
      <c r="Z481" s="29" t="s">
        <v>2464</v>
      </c>
      <c r="AA481" s="29" t="str">
        <f>_xlfn.XLOOKUP(Tablo2[[#This Row],[MASKE HEKİM]],'[1]T.C. NO'!E:E,'[1]T.C. NO'!D:D)</f>
        <v>MUHAMMED EMİN KELEŞ</v>
      </c>
      <c r="AB481" s="32" t="s">
        <v>2465</v>
      </c>
      <c r="AC481" s="36" t="s">
        <v>571</v>
      </c>
      <c r="AD481" s="36" t="s">
        <v>571</v>
      </c>
      <c r="AE481" s="33"/>
      <c r="AF481" s="55" t="s">
        <v>2211</v>
      </c>
      <c r="AG481" s="55" t="s">
        <v>810</v>
      </c>
      <c r="AH481" s="34" t="s">
        <v>1086</v>
      </c>
    </row>
    <row r="482" spans="3:34" ht="15" customHeight="1" x14ac:dyDescent="0.25">
      <c r="C482" s="28" t="s">
        <v>30</v>
      </c>
      <c r="D482" s="29" t="s">
        <v>31</v>
      </c>
      <c r="E482" s="29" t="s">
        <v>525</v>
      </c>
      <c r="F482" s="29" t="s">
        <v>2457</v>
      </c>
      <c r="G482" s="29" t="s">
        <v>2923</v>
      </c>
      <c r="H482" s="29" t="s">
        <v>2924</v>
      </c>
      <c r="I482" s="13" t="s">
        <v>2925</v>
      </c>
      <c r="J482" s="13" t="s">
        <v>530</v>
      </c>
      <c r="K482" s="29" t="str">
        <f t="shared" si="7"/>
        <v>4 8121 2 2 1302423 06 07 72 0</v>
      </c>
      <c r="L482" s="30" t="s">
        <v>2461</v>
      </c>
      <c r="M482" s="30" t="s">
        <v>2926</v>
      </c>
      <c r="N482" s="30" t="s">
        <v>2927</v>
      </c>
      <c r="O482" s="30"/>
      <c r="P482" s="23" t="str">
        <f>MID(Tablo2[[#This Row],[SGK NO]],10,7)</f>
        <v>1302423</v>
      </c>
      <c r="Q482" s="30" t="s">
        <v>55</v>
      </c>
      <c r="R482" s="31">
        <v>45237.706078761723</v>
      </c>
      <c r="S482" s="31"/>
      <c r="T482" s="29" t="s">
        <v>571</v>
      </c>
      <c r="U482" s="31">
        <v>45841.492848205846</v>
      </c>
      <c r="V482" s="29" t="s">
        <v>56</v>
      </c>
      <c r="W482" s="29" t="str">
        <f>_xlfn.XLOOKUP(Tablo2[[#This Row],[MASKE UZMAN]],'[1]T.C. NO'!E:E,'[1]T.C. NO'!D:D)</f>
        <v>FATİH AKTAN</v>
      </c>
      <c r="X482" s="29" t="s">
        <v>57</v>
      </c>
      <c r="Y482" s="31">
        <v>45856.586773830932</v>
      </c>
      <c r="Z482" s="29" t="s">
        <v>2464</v>
      </c>
      <c r="AA482" s="29" t="str">
        <f>_xlfn.XLOOKUP(Tablo2[[#This Row],[MASKE HEKİM]],'[1]T.C. NO'!E:E,'[1]T.C. NO'!D:D)</f>
        <v>MUHAMMED EMİN KELEŞ</v>
      </c>
      <c r="AB482" s="32" t="s">
        <v>2465</v>
      </c>
      <c r="AC482" s="33" t="s">
        <v>571</v>
      </c>
      <c r="AD482" s="36" t="s">
        <v>571</v>
      </c>
      <c r="AE482" s="33"/>
      <c r="AF482" s="55" t="s">
        <v>2928</v>
      </c>
      <c r="AG482" s="33" t="s">
        <v>1005</v>
      </c>
      <c r="AH482" s="34" t="s">
        <v>1086</v>
      </c>
    </row>
    <row r="483" spans="3:34" ht="15" customHeight="1" x14ac:dyDescent="0.25">
      <c r="C483" s="28" t="s">
        <v>30</v>
      </c>
      <c r="D483" s="29" t="s">
        <v>31</v>
      </c>
      <c r="E483" s="29" t="s">
        <v>525</v>
      </c>
      <c r="F483" s="29" t="s">
        <v>2457</v>
      </c>
      <c r="G483" s="29" t="s">
        <v>2929</v>
      </c>
      <c r="H483" s="29" t="s">
        <v>2930</v>
      </c>
      <c r="I483" s="13" t="s">
        <v>2931</v>
      </c>
      <c r="J483" s="13" t="s">
        <v>530</v>
      </c>
      <c r="K483" s="29" t="str">
        <f t="shared" si="7"/>
        <v>4 8121 2 2 1302423 06 07 72 0</v>
      </c>
      <c r="L483" s="30" t="s">
        <v>2461</v>
      </c>
      <c r="M483" s="30" t="s">
        <v>2932</v>
      </c>
      <c r="N483" s="30" t="s">
        <v>2933</v>
      </c>
      <c r="O483" s="30"/>
      <c r="P483" s="23" t="str">
        <f>MID(Tablo2[[#This Row],[SGK NO]],10,7)</f>
        <v>1302423</v>
      </c>
      <c r="Q483" s="30" t="s">
        <v>55</v>
      </c>
      <c r="R483" s="31">
        <v>45237.706078761723</v>
      </c>
      <c r="S483" s="31"/>
      <c r="T483" s="29" t="s">
        <v>571</v>
      </c>
      <c r="U483" s="31">
        <v>45841.492848205846</v>
      </c>
      <c r="V483" s="29" t="s">
        <v>56</v>
      </c>
      <c r="W483" s="29" t="str">
        <f>_xlfn.XLOOKUP(Tablo2[[#This Row],[MASKE UZMAN]],'[1]T.C. NO'!E:E,'[1]T.C. NO'!D:D)</f>
        <v>FATİH AKTAN</v>
      </c>
      <c r="X483" s="29" t="s">
        <v>57</v>
      </c>
      <c r="Y483" s="31">
        <v>45856.586773830932</v>
      </c>
      <c r="Z483" s="29" t="s">
        <v>2464</v>
      </c>
      <c r="AA483" s="29" t="str">
        <f>_xlfn.XLOOKUP(Tablo2[[#This Row],[MASKE HEKİM]],'[1]T.C. NO'!E:E,'[1]T.C. NO'!D:D)</f>
        <v>MUHAMMED EMİN KELEŞ</v>
      </c>
      <c r="AB483" s="32" t="s">
        <v>2465</v>
      </c>
      <c r="AC483" s="36" t="s">
        <v>571</v>
      </c>
      <c r="AD483" s="36" t="s">
        <v>571</v>
      </c>
      <c r="AE483" s="33"/>
      <c r="AF483" s="55" t="s">
        <v>2934</v>
      </c>
      <c r="AG483" s="55" t="s">
        <v>996</v>
      </c>
      <c r="AH483" s="34" t="s">
        <v>1086</v>
      </c>
    </row>
    <row r="484" spans="3:34" ht="15" customHeight="1" x14ac:dyDescent="0.25">
      <c r="C484" s="28" t="s">
        <v>30</v>
      </c>
      <c r="D484" s="29" t="s">
        <v>31</v>
      </c>
      <c r="E484" s="29" t="s">
        <v>525</v>
      </c>
      <c r="F484" s="29" t="s">
        <v>2457</v>
      </c>
      <c r="G484" s="29" t="s">
        <v>2935</v>
      </c>
      <c r="H484" s="29" t="s">
        <v>2936</v>
      </c>
      <c r="I484" s="13" t="s">
        <v>2937</v>
      </c>
      <c r="J484" s="13" t="s">
        <v>530</v>
      </c>
      <c r="K484" s="29" t="str">
        <f t="shared" si="7"/>
        <v>4 8121 2 2 1302423 06 07 72 0</v>
      </c>
      <c r="L484" s="30" t="s">
        <v>2461</v>
      </c>
      <c r="M484" s="30" t="s">
        <v>2938</v>
      </c>
      <c r="N484" s="30" t="s">
        <v>2939</v>
      </c>
      <c r="O484" s="30"/>
      <c r="P484" s="23" t="str">
        <f>MID(Tablo2[[#This Row],[SGK NO]],10,7)</f>
        <v>1302423</v>
      </c>
      <c r="Q484" s="30" t="s">
        <v>55</v>
      </c>
      <c r="R484" s="31">
        <v>45237.706078761723</v>
      </c>
      <c r="S484" s="31"/>
      <c r="T484" s="29" t="s">
        <v>571</v>
      </c>
      <c r="U484" s="31">
        <v>45841.492848205846</v>
      </c>
      <c r="V484" s="29" t="s">
        <v>56</v>
      </c>
      <c r="W484" s="29" t="str">
        <f>_xlfn.XLOOKUP(Tablo2[[#This Row],[MASKE UZMAN]],'[1]T.C. NO'!E:E,'[1]T.C. NO'!D:D)</f>
        <v>FATİH AKTAN</v>
      </c>
      <c r="X484" s="29" t="s">
        <v>57</v>
      </c>
      <c r="Y484" s="31">
        <v>45856.586773830932</v>
      </c>
      <c r="Z484" s="29" t="s">
        <v>2464</v>
      </c>
      <c r="AA484" s="29" t="str">
        <f>_xlfn.XLOOKUP(Tablo2[[#This Row],[MASKE HEKİM]],'[1]T.C. NO'!E:E,'[1]T.C. NO'!D:D)</f>
        <v>MUHAMMED EMİN KELEŞ</v>
      </c>
      <c r="AB484" s="32" t="s">
        <v>2465</v>
      </c>
      <c r="AC484" s="36" t="s">
        <v>571</v>
      </c>
      <c r="AD484" s="36" t="s">
        <v>571</v>
      </c>
      <c r="AE484" s="33"/>
      <c r="AF484" s="55" t="s">
        <v>2309</v>
      </c>
      <c r="AG484" s="33" t="s">
        <v>996</v>
      </c>
      <c r="AH484" s="34" t="s">
        <v>1086</v>
      </c>
    </row>
    <row r="485" spans="3:34" ht="15" customHeight="1" x14ac:dyDescent="0.25">
      <c r="C485" s="28" t="s">
        <v>30</v>
      </c>
      <c r="D485" s="29" t="s">
        <v>31</v>
      </c>
      <c r="E485" s="29" t="s">
        <v>525</v>
      </c>
      <c r="F485" s="29" t="s">
        <v>2457</v>
      </c>
      <c r="G485" s="29" t="s">
        <v>2940</v>
      </c>
      <c r="H485" s="29" t="s">
        <v>2941</v>
      </c>
      <c r="I485" s="13" t="s">
        <v>2942</v>
      </c>
      <c r="J485" s="13" t="s">
        <v>530</v>
      </c>
      <c r="K485" s="29" t="str">
        <f t="shared" si="7"/>
        <v>4 8121 2 2 1302423 06 07 72 0</v>
      </c>
      <c r="L485" s="30" t="s">
        <v>2461</v>
      </c>
      <c r="M485" s="30" t="s">
        <v>2943</v>
      </c>
      <c r="N485" s="30" t="s">
        <v>2944</v>
      </c>
      <c r="O485" s="30"/>
      <c r="P485" s="23" t="str">
        <f>MID(Tablo2[[#This Row],[SGK NO]],10,7)</f>
        <v>1302423</v>
      </c>
      <c r="Q485" s="30" t="s">
        <v>55</v>
      </c>
      <c r="R485" s="31">
        <v>45237.706078761723</v>
      </c>
      <c r="S485" s="31"/>
      <c r="T485" s="29" t="s">
        <v>571</v>
      </c>
      <c r="U485" s="31">
        <v>45841.492848205846</v>
      </c>
      <c r="V485" s="29" t="s">
        <v>56</v>
      </c>
      <c r="W485" s="29" t="str">
        <f>_xlfn.XLOOKUP(Tablo2[[#This Row],[MASKE UZMAN]],'[1]T.C. NO'!E:E,'[1]T.C. NO'!D:D)</f>
        <v>FATİH AKTAN</v>
      </c>
      <c r="X485" s="29" t="s">
        <v>57</v>
      </c>
      <c r="Y485" s="31">
        <v>45856.586773830932</v>
      </c>
      <c r="Z485" s="29" t="s">
        <v>2464</v>
      </c>
      <c r="AA485" s="29" t="str">
        <f>_xlfn.XLOOKUP(Tablo2[[#This Row],[MASKE HEKİM]],'[1]T.C. NO'!E:E,'[1]T.C. NO'!D:D)</f>
        <v>MUHAMMED EMİN KELEŞ</v>
      </c>
      <c r="AB485" s="32" t="s">
        <v>2465</v>
      </c>
      <c r="AC485" s="36" t="s">
        <v>571</v>
      </c>
      <c r="AD485" s="36" t="s">
        <v>571</v>
      </c>
      <c r="AE485" s="33"/>
      <c r="AF485" s="55" t="s">
        <v>2228</v>
      </c>
      <c r="AG485" s="33" t="s">
        <v>420</v>
      </c>
      <c r="AH485" s="34" t="s">
        <v>1086</v>
      </c>
    </row>
    <row r="486" spans="3:34" ht="15" customHeight="1" x14ac:dyDescent="0.25">
      <c r="C486" s="28" t="s">
        <v>30</v>
      </c>
      <c r="D486" s="29" t="s">
        <v>31</v>
      </c>
      <c r="E486" s="29" t="s">
        <v>525</v>
      </c>
      <c r="F486" s="29" t="s">
        <v>2457</v>
      </c>
      <c r="G486" s="29" t="s">
        <v>2945</v>
      </c>
      <c r="H486" s="29" t="s">
        <v>2946</v>
      </c>
      <c r="I486" s="13" t="s">
        <v>2947</v>
      </c>
      <c r="J486" s="13" t="s">
        <v>530</v>
      </c>
      <c r="K486" s="29" t="str">
        <f t="shared" si="7"/>
        <v>4 8121 2 2 1302423 06 07 72 0</v>
      </c>
      <c r="L486" s="30" t="s">
        <v>2461</v>
      </c>
      <c r="M486" s="30" t="s">
        <v>2948</v>
      </c>
      <c r="N486" s="30" t="s">
        <v>2949</v>
      </c>
      <c r="O486" s="30"/>
      <c r="P486" s="23" t="str">
        <f>MID(Tablo2[[#This Row],[SGK NO]],10,7)</f>
        <v>1302423</v>
      </c>
      <c r="Q486" s="30" t="s">
        <v>55</v>
      </c>
      <c r="R486" s="31">
        <v>45237.706078761723</v>
      </c>
      <c r="S486" s="31"/>
      <c r="T486" s="29" t="s">
        <v>571</v>
      </c>
      <c r="U486" s="31">
        <v>45841.492848205846</v>
      </c>
      <c r="V486" s="29" t="s">
        <v>56</v>
      </c>
      <c r="W486" s="29" t="str">
        <f>_xlfn.XLOOKUP(Tablo2[[#This Row],[MASKE UZMAN]],'[1]T.C. NO'!E:E,'[1]T.C. NO'!D:D)</f>
        <v>FATİH AKTAN</v>
      </c>
      <c r="X486" s="29" t="s">
        <v>57</v>
      </c>
      <c r="Y486" s="31">
        <v>45856.586773830932</v>
      </c>
      <c r="Z486" s="29" t="s">
        <v>2464</v>
      </c>
      <c r="AA486" s="29" t="str">
        <f>_xlfn.XLOOKUP(Tablo2[[#This Row],[MASKE HEKİM]],'[1]T.C. NO'!E:E,'[1]T.C. NO'!D:D)</f>
        <v>MUHAMMED EMİN KELEŞ</v>
      </c>
      <c r="AB486" s="32" t="s">
        <v>2465</v>
      </c>
      <c r="AC486" s="33" t="s">
        <v>571</v>
      </c>
      <c r="AD486" s="29" t="s">
        <v>571</v>
      </c>
      <c r="AE486" s="33"/>
      <c r="AF486" s="55" t="s">
        <v>2950</v>
      </c>
      <c r="AG486" s="55" t="s">
        <v>371</v>
      </c>
      <c r="AH486" s="34" t="s">
        <v>1086</v>
      </c>
    </row>
    <row r="487" spans="3:34" ht="15" customHeight="1" x14ac:dyDescent="0.25">
      <c r="C487" s="28" t="s">
        <v>30</v>
      </c>
      <c r="D487" s="29" t="s">
        <v>31</v>
      </c>
      <c r="E487" s="29" t="s">
        <v>525</v>
      </c>
      <c r="F487" s="29" t="s">
        <v>2457</v>
      </c>
      <c r="G487" s="29" t="s">
        <v>2951</v>
      </c>
      <c r="H487" s="29" t="s">
        <v>2952</v>
      </c>
      <c r="I487" s="13" t="s">
        <v>2953</v>
      </c>
      <c r="J487" s="13" t="s">
        <v>530</v>
      </c>
      <c r="K487" s="29" t="str">
        <f t="shared" si="7"/>
        <v>4 8121 2 2 1302423 06 07 72 0</v>
      </c>
      <c r="L487" s="30" t="s">
        <v>2461</v>
      </c>
      <c r="M487" s="30" t="s">
        <v>1862</v>
      </c>
      <c r="N487" s="30" t="s">
        <v>2954</v>
      </c>
      <c r="O487" s="30"/>
      <c r="P487" s="23" t="str">
        <f>MID(Tablo2[[#This Row],[SGK NO]],10,7)</f>
        <v>1302423</v>
      </c>
      <c r="Q487" s="30" t="s">
        <v>55</v>
      </c>
      <c r="R487" s="31">
        <v>45237.706078761723</v>
      </c>
      <c r="S487" s="42"/>
      <c r="T487" s="33" t="s">
        <v>571</v>
      </c>
      <c r="U487" s="31">
        <v>45841.492848205846</v>
      </c>
      <c r="V487" s="29" t="s">
        <v>56</v>
      </c>
      <c r="W487" s="29" t="str">
        <f>_xlfn.XLOOKUP(Tablo2[[#This Row],[MASKE UZMAN]],'[1]T.C. NO'!E:E,'[1]T.C. NO'!D:D)</f>
        <v>FATİH AKTAN</v>
      </c>
      <c r="X487" s="29" t="s">
        <v>57</v>
      </c>
      <c r="Y487" s="31">
        <v>45856.586773830932</v>
      </c>
      <c r="Z487" s="29" t="s">
        <v>2464</v>
      </c>
      <c r="AA487" s="29" t="str">
        <f>_xlfn.XLOOKUP(Tablo2[[#This Row],[MASKE HEKİM]],'[1]T.C. NO'!E:E,'[1]T.C. NO'!D:D)</f>
        <v>MUHAMMED EMİN KELEŞ</v>
      </c>
      <c r="AB487" s="32" t="s">
        <v>2465</v>
      </c>
      <c r="AC487" s="33" t="s">
        <v>571</v>
      </c>
      <c r="AD487" s="29" t="s">
        <v>571</v>
      </c>
      <c r="AE487" s="33"/>
      <c r="AF487" s="55" t="s">
        <v>1864</v>
      </c>
      <c r="AG487" s="55" t="s">
        <v>322</v>
      </c>
      <c r="AH487" s="34" t="s">
        <v>1086</v>
      </c>
    </row>
    <row r="488" spans="3:34" ht="15" customHeight="1" x14ac:dyDescent="0.25">
      <c r="C488" s="28" t="s">
        <v>30</v>
      </c>
      <c r="D488" s="29" t="s">
        <v>31</v>
      </c>
      <c r="E488" s="29" t="s">
        <v>525</v>
      </c>
      <c r="F488" s="29" t="s">
        <v>2457</v>
      </c>
      <c r="G488" s="29" t="s">
        <v>2955</v>
      </c>
      <c r="H488" s="29" t="s">
        <v>2956</v>
      </c>
      <c r="I488" s="13" t="s">
        <v>2957</v>
      </c>
      <c r="J488" s="13" t="s">
        <v>530</v>
      </c>
      <c r="K488" s="29" t="str">
        <f t="shared" si="7"/>
        <v>4 8121 2 2 1302423 06 07 72 0</v>
      </c>
      <c r="L488" s="30" t="s">
        <v>2461</v>
      </c>
      <c r="M488" s="30" t="s">
        <v>2958</v>
      </c>
      <c r="N488" s="30">
        <v>32852213</v>
      </c>
      <c r="O488" s="30"/>
      <c r="P488" s="23" t="str">
        <f>MID(Tablo2[[#This Row],[SGK NO]],10,7)</f>
        <v>1302423</v>
      </c>
      <c r="Q488" s="30" t="s">
        <v>55</v>
      </c>
      <c r="R488" s="31">
        <v>45237.706078761723</v>
      </c>
      <c r="S488" s="31"/>
      <c r="T488" s="29" t="s">
        <v>571</v>
      </c>
      <c r="U488" s="31">
        <v>45841.492848205846</v>
      </c>
      <c r="V488" s="29" t="s">
        <v>56</v>
      </c>
      <c r="W488" s="29" t="str">
        <f>_xlfn.XLOOKUP(Tablo2[[#This Row],[MASKE UZMAN]],'[1]T.C. NO'!E:E,'[1]T.C. NO'!D:D)</f>
        <v>FATİH AKTAN</v>
      </c>
      <c r="X488" s="29" t="s">
        <v>57</v>
      </c>
      <c r="Y488" s="31">
        <v>45856.586773830932</v>
      </c>
      <c r="Z488" s="29" t="s">
        <v>2464</v>
      </c>
      <c r="AA488" s="29" t="str">
        <f>_xlfn.XLOOKUP(Tablo2[[#This Row],[MASKE HEKİM]],'[1]T.C. NO'!E:E,'[1]T.C. NO'!D:D)</f>
        <v>MUHAMMED EMİN KELEŞ</v>
      </c>
      <c r="AB488" s="32" t="s">
        <v>2465</v>
      </c>
      <c r="AC488" s="36" t="s">
        <v>571</v>
      </c>
      <c r="AD488" s="36" t="s">
        <v>571</v>
      </c>
      <c r="AE488" s="33"/>
      <c r="AF488" s="33" t="s">
        <v>2959</v>
      </c>
      <c r="AG488" s="33" t="s">
        <v>2960</v>
      </c>
      <c r="AH488" s="34" t="s">
        <v>1086</v>
      </c>
    </row>
    <row r="489" spans="3:34" ht="15" customHeight="1" x14ac:dyDescent="0.25">
      <c r="C489" s="28" t="s">
        <v>30</v>
      </c>
      <c r="D489" s="29" t="s">
        <v>31</v>
      </c>
      <c r="E489" s="29" t="s">
        <v>525</v>
      </c>
      <c r="F489" s="29" t="s">
        <v>2457</v>
      </c>
      <c r="G489" s="29" t="s">
        <v>2961</v>
      </c>
      <c r="H489" s="29" t="s">
        <v>2962</v>
      </c>
      <c r="I489" s="13" t="s">
        <v>2963</v>
      </c>
      <c r="J489" s="13" t="s">
        <v>530</v>
      </c>
      <c r="K489" s="29" t="str">
        <f t="shared" si="7"/>
        <v>4 8121 2 2 1302423 06 07 72 0</v>
      </c>
      <c r="L489" s="30" t="s">
        <v>2461</v>
      </c>
      <c r="M489" s="30" t="s">
        <v>2964</v>
      </c>
      <c r="N489" s="30" t="s">
        <v>2965</v>
      </c>
      <c r="O489" s="30"/>
      <c r="P489" s="23" t="str">
        <f>MID(Tablo2[[#This Row],[SGK NO]],10,7)</f>
        <v>1302423</v>
      </c>
      <c r="Q489" s="30" t="s">
        <v>55</v>
      </c>
      <c r="R489" s="31">
        <v>45237.706078761723</v>
      </c>
      <c r="S489" s="31"/>
      <c r="T489" s="29" t="s">
        <v>571</v>
      </c>
      <c r="U489" s="31">
        <v>45841.492848205846</v>
      </c>
      <c r="V489" s="29" t="s">
        <v>56</v>
      </c>
      <c r="W489" s="29" t="str">
        <f>_xlfn.XLOOKUP(Tablo2[[#This Row],[MASKE UZMAN]],'[1]T.C. NO'!E:E,'[1]T.C. NO'!D:D)</f>
        <v>FATİH AKTAN</v>
      </c>
      <c r="X489" s="29" t="s">
        <v>57</v>
      </c>
      <c r="Y489" s="31">
        <v>45856.586773830932</v>
      </c>
      <c r="Z489" s="29" t="s">
        <v>2464</v>
      </c>
      <c r="AA489" s="29" t="str">
        <f>_xlfn.XLOOKUP(Tablo2[[#This Row],[MASKE HEKİM]],'[1]T.C. NO'!E:E,'[1]T.C. NO'!D:D)</f>
        <v>MUHAMMED EMİN KELEŞ</v>
      </c>
      <c r="AB489" s="32" t="s">
        <v>2465</v>
      </c>
      <c r="AC489" s="36" t="s">
        <v>571</v>
      </c>
      <c r="AD489" s="36" t="s">
        <v>571</v>
      </c>
      <c r="AE489" s="33"/>
      <c r="AF489" s="13" t="s">
        <v>2966</v>
      </c>
      <c r="AG489" s="33" t="s">
        <v>371</v>
      </c>
      <c r="AH489" s="34" t="s">
        <v>1086</v>
      </c>
    </row>
    <row r="490" spans="3:34" ht="15" customHeight="1" x14ac:dyDescent="0.25">
      <c r="C490" s="28" t="s">
        <v>30</v>
      </c>
      <c r="D490" s="29" t="s">
        <v>31</v>
      </c>
      <c r="E490" s="29" t="s">
        <v>525</v>
      </c>
      <c r="F490" s="29" t="s">
        <v>2457</v>
      </c>
      <c r="G490" s="29" t="s">
        <v>2967</v>
      </c>
      <c r="H490" s="29" t="s">
        <v>2968</v>
      </c>
      <c r="I490" s="13" t="s">
        <v>2969</v>
      </c>
      <c r="J490" s="13" t="s">
        <v>530</v>
      </c>
      <c r="K490" s="29" t="str">
        <f t="shared" si="7"/>
        <v>4 8121 2 2 1302423 06 07 72 0</v>
      </c>
      <c r="L490" s="30" t="s">
        <v>2461</v>
      </c>
      <c r="M490" s="30" t="s">
        <v>2970</v>
      </c>
      <c r="N490" s="30" t="s">
        <v>2971</v>
      </c>
      <c r="O490" s="30"/>
      <c r="P490" s="23" t="str">
        <f>MID(Tablo2[[#This Row],[SGK NO]],10,7)</f>
        <v>1302423</v>
      </c>
      <c r="Q490" s="30" t="s">
        <v>55</v>
      </c>
      <c r="R490" s="31">
        <v>45237.706078761723</v>
      </c>
      <c r="S490" s="31"/>
      <c r="T490" s="29" t="s">
        <v>571</v>
      </c>
      <c r="U490" s="31">
        <v>45841.492848205846</v>
      </c>
      <c r="V490" s="29" t="s">
        <v>56</v>
      </c>
      <c r="W490" s="29" t="str">
        <f>_xlfn.XLOOKUP(Tablo2[[#This Row],[MASKE UZMAN]],'[1]T.C. NO'!E:E,'[1]T.C. NO'!D:D)</f>
        <v>FATİH AKTAN</v>
      </c>
      <c r="X490" s="29" t="s">
        <v>57</v>
      </c>
      <c r="Y490" s="31">
        <v>45856.586773830932</v>
      </c>
      <c r="Z490" s="29" t="s">
        <v>2464</v>
      </c>
      <c r="AA490" s="29" t="str">
        <f>_xlfn.XLOOKUP(Tablo2[[#This Row],[MASKE HEKİM]],'[1]T.C. NO'!E:E,'[1]T.C. NO'!D:D)</f>
        <v>MUHAMMED EMİN KELEŞ</v>
      </c>
      <c r="AB490" s="32" t="s">
        <v>2465</v>
      </c>
      <c r="AC490" s="36" t="s">
        <v>571</v>
      </c>
      <c r="AD490" s="36" t="s">
        <v>571</v>
      </c>
      <c r="AE490" s="33"/>
      <c r="AF490" s="55" t="s">
        <v>2972</v>
      </c>
      <c r="AG490" s="55" t="s">
        <v>322</v>
      </c>
      <c r="AH490" s="34" t="s">
        <v>1086</v>
      </c>
    </row>
    <row r="491" spans="3:34" ht="15" customHeight="1" x14ac:dyDescent="0.25">
      <c r="C491" s="28" t="s">
        <v>30</v>
      </c>
      <c r="D491" s="29" t="s">
        <v>31</v>
      </c>
      <c r="E491" s="29" t="s">
        <v>525</v>
      </c>
      <c r="F491" s="29" t="s">
        <v>2457</v>
      </c>
      <c r="G491" s="29" t="s">
        <v>2973</v>
      </c>
      <c r="H491" s="29" t="s">
        <v>2974</v>
      </c>
      <c r="I491" s="13" t="s">
        <v>2975</v>
      </c>
      <c r="J491" s="13" t="s">
        <v>530</v>
      </c>
      <c r="K491" s="29" t="str">
        <f t="shared" si="7"/>
        <v>4 8121 2 2 1302423 06 07 72 0</v>
      </c>
      <c r="L491" s="30" t="s">
        <v>2461</v>
      </c>
      <c r="M491" s="30" t="s">
        <v>2689</v>
      </c>
      <c r="N491" s="30" t="s">
        <v>2690</v>
      </c>
      <c r="O491" s="30"/>
      <c r="P491" s="23" t="str">
        <f>MID(Tablo2[[#This Row],[SGK NO]],10,7)</f>
        <v>1302423</v>
      </c>
      <c r="Q491" s="30" t="s">
        <v>55</v>
      </c>
      <c r="R491" s="31">
        <v>45237.706078761723</v>
      </c>
      <c r="S491" s="31"/>
      <c r="T491" s="29" t="s">
        <v>571</v>
      </c>
      <c r="U491" s="31">
        <v>45841.492848205846</v>
      </c>
      <c r="V491" s="29" t="s">
        <v>56</v>
      </c>
      <c r="W491" s="29" t="str">
        <f>_xlfn.XLOOKUP(Tablo2[[#This Row],[MASKE UZMAN]],'[1]T.C. NO'!E:E,'[1]T.C. NO'!D:D)</f>
        <v>FATİH AKTAN</v>
      </c>
      <c r="X491" s="29" t="s">
        <v>57</v>
      </c>
      <c r="Y491" s="31">
        <v>45856.586773830932</v>
      </c>
      <c r="Z491" s="29" t="s">
        <v>2464</v>
      </c>
      <c r="AA491" s="29" t="str">
        <f>_xlfn.XLOOKUP(Tablo2[[#This Row],[MASKE HEKİM]],'[1]T.C. NO'!E:E,'[1]T.C. NO'!D:D)</f>
        <v>MUHAMMED EMİN KELEŞ</v>
      </c>
      <c r="AB491" s="32" t="s">
        <v>2465</v>
      </c>
      <c r="AC491" s="36" t="s">
        <v>571</v>
      </c>
      <c r="AD491" s="36" t="s">
        <v>571</v>
      </c>
      <c r="AE491" s="33"/>
      <c r="AF491" s="55" t="s">
        <v>1820</v>
      </c>
      <c r="AG491" s="55" t="s">
        <v>322</v>
      </c>
      <c r="AH491" s="34" t="s">
        <v>1086</v>
      </c>
    </row>
    <row r="492" spans="3:34" ht="15" customHeight="1" x14ac:dyDescent="0.25">
      <c r="C492" s="28" t="s">
        <v>30</v>
      </c>
      <c r="D492" s="29" t="s">
        <v>31</v>
      </c>
      <c r="E492" s="29" t="s">
        <v>525</v>
      </c>
      <c r="F492" s="29" t="s">
        <v>2457</v>
      </c>
      <c r="G492" s="29" t="s">
        <v>2976</v>
      </c>
      <c r="H492" s="29" t="s">
        <v>2977</v>
      </c>
      <c r="I492" s="13" t="s">
        <v>2978</v>
      </c>
      <c r="J492" s="13" t="s">
        <v>530</v>
      </c>
      <c r="K492" s="29" t="str">
        <f t="shared" si="7"/>
        <v>4 8121 2 2 1302423 06 07 72 0</v>
      </c>
      <c r="L492" s="30" t="s">
        <v>2461</v>
      </c>
      <c r="M492" s="30" t="s">
        <v>2979</v>
      </c>
      <c r="N492" s="30" t="s">
        <v>2980</v>
      </c>
      <c r="O492" s="30"/>
      <c r="P492" s="23" t="str">
        <f>MID(Tablo2[[#This Row],[SGK NO]],10,7)</f>
        <v>1302423</v>
      </c>
      <c r="Q492" s="30" t="s">
        <v>55</v>
      </c>
      <c r="R492" s="31">
        <v>45237.706078761723</v>
      </c>
      <c r="S492" s="31"/>
      <c r="T492" s="29" t="s">
        <v>571</v>
      </c>
      <c r="U492" s="31">
        <v>45841.492848205846</v>
      </c>
      <c r="V492" s="29" t="s">
        <v>56</v>
      </c>
      <c r="W492" s="29" t="str">
        <f>_xlfn.XLOOKUP(Tablo2[[#This Row],[MASKE UZMAN]],'[1]T.C. NO'!E:E,'[1]T.C. NO'!D:D)</f>
        <v>FATİH AKTAN</v>
      </c>
      <c r="X492" s="29" t="s">
        <v>57</v>
      </c>
      <c r="Y492" s="31">
        <v>45856.586773830932</v>
      </c>
      <c r="Z492" s="29" t="s">
        <v>2464</v>
      </c>
      <c r="AA492" s="29" t="str">
        <f>_xlfn.XLOOKUP(Tablo2[[#This Row],[MASKE HEKİM]],'[1]T.C. NO'!E:E,'[1]T.C. NO'!D:D)</f>
        <v>MUHAMMED EMİN KELEŞ</v>
      </c>
      <c r="AB492" s="32" t="s">
        <v>2465</v>
      </c>
      <c r="AC492" s="36" t="s">
        <v>571</v>
      </c>
      <c r="AD492" s="36" t="s">
        <v>571</v>
      </c>
      <c r="AE492" s="33"/>
      <c r="AF492" s="55" t="s">
        <v>2981</v>
      </c>
      <c r="AG492" s="55" t="s">
        <v>559</v>
      </c>
      <c r="AH492" s="34" t="s">
        <v>1086</v>
      </c>
    </row>
    <row r="493" spans="3:34" ht="15" customHeight="1" x14ac:dyDescent="0.25">
      <c r="C493" s="28" t="s">
        <v>30</v>
      </c>
      <c r="D493" s="29" t="s">
        <v>31</v>
      </c>
      <c r="E493" s="29" t="s">
        <v>525</v>
      </c>
      <c r="F493" s="29" t="s">
        <v>2457</v>
      </c>
      <c r="G493" s="29" t="s">
        <v>2982</v>
      </c>
      <c r="H493" s="29" t="s">
        <v>2983</v>
      </c>
      <c r="I493" s="13" t="s">
        <v>2984</v>
      </c>
      <c r="J493" s="13" t="s">
        <v>530</v>
      </c>
      <c r="K493" s="29" t="str">
        <f t="shared" si="7"/>
        <v>4 8121 2 2 1302423 06 07 72 0</v>
      </c>
      <c r="L493" s="30" t="s">
        <v>2461</v>
      </c>
      <c r="M493" s="30" t="s">
        <v>1880</v>
      </c>
      <c r="N493" s="30" t="s">
        <v>2985</v>
      </c>
      <c r="O493" s="30"/>
      <c r="P493" s="23" t="str">
        <f>MID(Tablo2[[#This Row],[SGK NO]],10,7)</f>
        <v>1302423</v>
      </c>
      <c r="Q493" s="30" t="s">
        <v>55</v>
      </c>
      <c r="R493" s="31">
        <v>45237.706078761723</v>
      </c>
      <c r="S493" s="31"/>
      <c r="T493" s="29" t="s">
        <v>571</v>
      </c>
      <c r="U493" s="31">
        <v>45841.492848205846</v>
      </c>
      <c r="V493" s="29" t="s">
        <v>56</v>
      </c>
      <c r="W493" s="29" t="str">
        <f>_xlfn.XLOOKUP(Tablo2[[#This Row],[MASKE UZMAN]],'[1]T.C. NO'!E:E,'[1]T.C. NO'!D:D)</f>
        <v>FATİH AKTAN</v>
      </c>
      <c r="X493" s="29" t="s">
        <v>57</v>
      </c>
      <c r="Y493" s="31">
        <v>45856.586773830932</v>
      </c>
      <c r="Z493" s="29" t="s">
        <v>2464</v>
      </c>
      <c r="AA493" s="29" t="str">
        <f>_xlfn.XLOOKUP(Tablo2[[#This Row],[MASKE HEKİM]],'[1]T.C. NO'!E:E,'[1]T.C. NO'!D:D)</f>
        <v>MUHAMMED EMİN KELEŞ</v>
      </c>
      <c r="AB493" s="32" t="s">
        <v>2465</v>
      </c>
      <c r="AC493" s="36" t="s">
        <v>571</v>
      </c>
      <c r="AD493" s="36" t="s">
        <v>571</v>
      </c>
      <c r="AE493" s="33"/>
      <c r="AF493" s="55" t="s">
        <v>2986</v>
      </c>
      <c r="AG493" s="55" t="s">
        <v>322</v>
      </c>
      <c r="AH493" s="34" t="s">
        <v>1086</v>
      </c>
    </row>
    <row r="494" spans="3:34" ht="15" customHeight="1" x14ac:dyDescent="0.25">
      <c r="C494" s="28" t="s">
        <v>30</v>
      </c>
      <c r="D494" s="29" t="s">
        <v>31</v>
      </c>
      <c r="E494" s="29" t="s">
        <v>525</v>
      </c>
      <c r="F494" s="29" t="s">
        <v>2457</v>
      </c>
      <c r="G494" s="29" t="s">
        <v>2987</v>
      </c>
      <c r="H494" s="29" t="s">
        <v>2988</v>
      </c>
      <c r="I494" s="13" t="s">
        <v>2989</v>
      </c>
      <c r="J494" s="13" t="s">
        <v>530</v>
      </c>
      <c r="K494" s="29" t="str">
        <f t="shared" si="7"/>
        <v>4 8121 2 2 1302423 06 07 72 0</v>
      </c>
      <c r="L494" s="30" t="s">
        <v>2461</v>
      </c>
      <c r="M494" s="30" t="s">
        <v>2990</v>
      </c>
      <c r="N494" s="30" t="s">
        <v>2991</v>
      </c>
      <c r="O494" s="30"/>
      <c r="P494" s="23" t="str">
        <f>MID(Tablo2[[#This Row],[SGK NO]],10,7)</f>
        <v>1302423</v>
      </c>
      <c r="Q494" s="30" t="s">
        <v>55</v>
      </c>
      <c r="R494" s="31">
        <v>45237.706078761723</v>
      </c>
      <c r="S494" s="31"/>
      <c r="T494" s="29" t="s">
        <v>571</v>
      </c>
      <c r="U494" s="31">
        <v>45841.492848205846</v>
      </c>
      <c r="V494" s="29" t="s">
        <v>56</v>
      </c>
      <c r="W494" s="29" t="str">
        <f>_xlfn.XLOOKUP(Tablo2[[#This Row],[MASKE UZMAN]],'[1]T.C. NO'!E:E,'[1]T.C. NO'!D:D)</f>
        <v>FATİH AKTAN</v>
      </c>
      <c r="X494" s="29" t="s">
        <v>57</v>
      </c>
      <c r="Y494" s="31">
        <v>45856.586773830932</v>
      </c>
      <c r="Z494" s="29" t="s">
        <v>2464</v>
      </c>
      <c r="AA494" s="29" t="str">
        <f>_xlfn.XLOOKUP(Tablo2[[#This Row],[MASKE HEKİM]],'[1]T.C. NO'!E:E,'[1]T.C. NO'!D:D)</f>
        <v>MUHAMMED EMİN KELEŞ</v>
      </c>
      <c r="AB494" s="32" t="s">
        <v>2465</v>
      </c>
      <c r="AC494" s="36" t="s">
        <v>571</v>
      </c>
      <c r="AD494" s="36" t="s">
        <v>571</v>
      </c>
      <c r="AE494" s="33"/>
      <c r="AF494" s="13" t="s">
        <v>2992</v>
      </c>
      <c r="AG494" s="55" t="s">
        <v>958</v>
      </c>
      <c r="AH494" s="34" t="s">
        <v>1086</v>
      </c>
    </row>
    <row r="495" spans="3:34" ht="15" customHeight="1" x14ac:dyDescent="0.25">
      <c r="C495" s="28" t="s">
        <v>30</v>
      </c>
      <c r="D495" s="29" t="s">
        <v>31</v>
      </c>
      <c r="E495" s="29" t="s">
        <v>525</v>
      </c>
      <c r="F495" s="29" t="s">
        <v>2457</v>
      </c>
      <c r="G495" s="29" t="s">
        <v>2993</v>
      </c>
      <c r="H495" s="29" t="s">
        <v>2994</v>
      </c>
      <c r="I495" s="13" t="s">
        <v>2995</v>
      </c>
      <c r="J495" s="13" t="s">
        <v>530</v>
      </c>
      <c r="K495" s="29" t="str">
        <f t="shared" si="7"/>
        <v>4 8121 2 2 1302423 06 07 72 0</v>
      </c>
      <c r="L495" s="30" t="s">
        <v>2461</v>
      </c>
      <c r="M495" s="30" t="s">
        <v>2996</v>
      </c>
      <c r="N495" s="30" t="s">
        <v>2997</v>
      </c>
      <c r="O495" s="30"/>
      <c r="P495" s="23" t="str">
        <f>MID(Tablo2[[#This Row],[SGK NO]],10,7)</f>
        <v>1302423</v>
      </c>
      <c r="Q495" s="30" t="s">
        <v>55</v>
      </c>
      <c r="R495" s="31">
        <v>45237.706078761723</v>
      </c>
      <c r="S495" s="31"/>
      <c r="T495" s="29" t="s">
        <v>571</v>
      </c>
      <c r="U495" s="31">
        <v>45841.492848205846</v>
      </c>
      <c r="V495" s="29" t="s">
        <v>56</v>
      </c>
      <c r="W495" s="29" t="str">
        <f>_xlfn.XLOOKUP(Tablo2[[#This Row],[MASKE UZMAN]],'[1]T.C. NO'!E:E,'[1]T.C. NO'!D:D)</f>
        <v>FATİH AKTAN</v>
      </c>
      <c r="X495" s="29" t="s">
        <v>57</v>
      </c>
      <c r="Y495" s="31">
        <v>45856.586773830932</v>
      </c>
      <c r="Z495" s="29" t="s">
        <v>2464</v>
      </c>
      <c r="AA495" s="29" t="str">
        <f>_xlfn.XLOOKUP(Tablo2[[#This Row],[MASKE HEKİM]],'[1]T.C. NO'!E:E,'[1]T.C. NO'!D:D)</f>
        <v>MUHAMMED EMİN KELEŞ</v>
      </c>
      <c r="AB495" s="32" t="s">
        <v>2465</v>
      </c>
      <c r="AC495" s="36" t="s">
        <v>571</v>
      </c>
      <c r="AD495" s="36" t="s">
        <v>571</v>
      </c>
      <c r="AE495" s="33"/>
      <c r="AF495" s="29" t="s">
        <v>2998</v>
      </c>
      <c r="AG495" s="29" t="s">
        <v>322</v>
      </c>
      <c r="AH495" s="34" t="s">
        <v>1086</v>
      </c>
    </row>
    <row r="496" spans="3:34" ht="15" customHeight="1" x14ac:dyDescent="0.25">
      <c r="C496" s="28" t="s">
        <v>30</v>
      </c>
      <c r="D496" s="29" t="s">
        <v>31</v>
      </c>
      <c r="E496" s="29" t="s">
        <v>525</v>
      </c>
      <c r="F496" s="29" t="s">
        <v>2457</v>
      </c>
      <c r="G496" s="29" t="s">
        <v>2999</v>
      </c>
      <c r="H496" s="29" t="s">
        <v>3000</v>
      </c>
      <c r="I496" s="13" t="s">
        <v>3001</v>
      </c>
      <c r="J496" s="13" t="s">
        <v>530</v>
      </c>
      <c r="K496" s="29" t="str">
        <f t="shared" si="7"/>
        <v>4 8121 2 2 1302423 06 07 72 0</v>
      </c>
      <c r="L496" s="30" t="s">
        <v>2461</v>
      </c>
      <c r="M496" s="30" t="s">
        <v>3002</v>
      </c>
      <c r="N496" s="30" t="s">
        <v>3003</v>
      </c>
      <c r="O496" s="30"/>
      <c r="P496" s="23" t="str">
        <f>MID(Tablo2[[#This Row],[SGK NO]],10,7)</f>
        <v>1302423</v>
      </c>
      <c r="Q496" s="30" t="s">
        <v>55</v>
      </c>
      <c r="R496" s="31">
        <v>45237.706078761723</v>
      </c>
      <c r="S496" s="31"/>
      <c r="T496" s="29" t="s">
        <v>571</v>
      </c>
      <c r="U496" s="31">
        <v>45841.492848205846</v>
      </c>
      <c r="V496" s="29" t="s">
        <v>56</v>
      </c>
      <c r="W496" s="29" t="str">
        <f>_xlfn.XLOOKUP(Tablo2[[#This Row],[MASKE UZMAN]],'[1]T.C. NO'!E:E,'[1]T.C. NO'!D:D)</f>
        <v>FATİH AKTAN</v>
      </c>
      <c r="X496" s="29" t="s">
        <v>57</v>
      </c>
      <c r="Y496" s="31">
        <v>45856.586773830932</v>
      </c>
      <c r="Z496" s="29" t="s">
        <v>2464</v>
      </c>
      <c r="AA496" s="29" t="str">
        <f>_xlfn.XLOOKUP(Tablo2[[#This Row],[MASKE HEKİM]],'[1]T.C. NO'!E:E,'[1]T.C. NO'!D:D)</f>
        <v>MUHAMMED EMİN KELEŞ</v>
      </c>
      <c r="AB496" s="32" t="s">
        <v>2465</v>
      </c>
      <c r="AC496" s="36" t="s">
        <v>571</v>
      </c>
      <c r="AD496" s="36" t="s">
        <v>571</v>
      </c>
      <c r="AE496" s="33"/>
      <c r="AF496" s="29" t="s">
        <v>3004</v>
      </c>
      <c r="AG496" s="29" t="s">
        <v>322</v>
      </c>
      <c r="AH496" s="34" t="s">
        <v>1086</v>
      </c>
    </row>
    <row r="497" spans="3:34" ht="15" customHeight="1" x14ac:dyDescent="0.25">
      <c r="C497" s="28" t="s">
        <v>30</v>
      </c>
      <c r="D497" s="29" t="s">
        <v>31</v>
      </c>
      <c r="E497" s="29" t="s">
        <v>525</v>
      </c>
      <c r="F497" s="29" t="s">
        <v>2457</v>
      </c>
      <c r="G497" s="29" t="s">
        <v>3005</v>
      </c>
      <c r="H497" s="29" t="s">
        <v>3006</v>
      </c>
      <c r="I497" s="13" t="s">
        <v>3007</v>
      </c>
      <c r="J497" s="13" t="s">
        <v>530</v>
      </c>
      <c r="K497" s="29" t="str">
        <f t="shared" si="7"/>
        <v>4 8121 2 2 1302423 06 07 72 0</v>
      </c>
      <c r="L497" s="30" t="s">
        <v>2461</v>
      </c>
      <c r="M497" s="30" t="s">
        <v>3008</v>
      </c>
      <c r="N497" s="30" t="s">
        <v>3009</v>
      </c>
      <c r="O497" s="30"/>
      <c r="P497" s="23" t="str">
        <f>MID(Tablo2[[#This Row],[SGK NO]],10,7)</f>
        <v>1302423</v>
      </c>
      <c r="Q497" s="30" t="s">
        <v>55</v>
      </c>
      <c r="R497" s="31">
        <v>45237.706078761723</v>
      </c>
      <c r="S497" s="31"/>
      <c r="T497" s="29" t="s">
        <v>571</v>
      </c>
      <c r="U497" s="31">
        <v>45841.492848205846</v>
      </c>
      <c r="V497" s="29" t="s">
        <v>56</v>
      </c>
      <c r="W497" s="29" t="str">
        <f>_xlfn.XLOOKUP(Tablo2[[#This Row],[MASKE UZMAN]],'[1]T.C. NO'!E:E,'[1]T.C. NO'!D:D)</f>
        <v>FATİH AKTAN</v>
      </c>
      <c r="X497" s="29" t="s">
        <v>57</v>
      </c>
      <c r="Y497" s="31">
        <v>45856.586773830932</v>
      </c>
      <c r="Z497" s="29" t="s">
        <v>2464</v>
      </c>
      <c r="AA497" s="29" t="str">
        <f>_xlfn.XLOOKUP(Tablo2[[#This Row],[MASKE HEKİM]],'[1]T.C. NO'!E:E,'[1]T.C. NO'!D:D)</f>
        <v>MUHAMMED EMİN KELEŞ</v>
      </c>
      <c r="AB497" s="32" t="s">
        <v>2465</v>
      </c>
      <c r="AC497" s="36" t="s">
        <v>571</v>
      </c>
      <c r="AD497" s="36" t="s">
        <v>571</v>
      </c>
      <c r="AE497" s="33"/>
      <c r="AF497" s="29" t="s">
        <v>3010</v>
      </c>
      <c r="AG497" s="29" t="s">
        <v>1600</v>
      </c>
      <c r="AH497" s="34" t="s">
        <v>1086</v>
      </c>
    </row>
    <row r="498" spans="3:34" ht="15" customHeight="1" x14ac:dyDescent="0.25">
      <c r="C498" s="28" t="s">
        <v>30</v>
      </c>
      <c r="D498" s="29" t="s">
        <v>31</v>
      </c>
      <c r="E498" s="29" t="s">
        <v>525</v>
      </c>
      <c r="F498" s="29" t="s">
        <v>2457</v>
      </c>
      <c r="G498" s="29" t="s">
        <v>3011</v>
      </c>
      <c r="H498" s="29" t="s">
        <v>3012</v>
      </c>
      <c r="I498" s="13" t="s">
        <v>3013</v>
      </c>
      <c r="J498" s="13" t="s">
        <v>530</v>
      </c>
      <c r="K498" s="29" t="str">
        <f t="shared" si="7"/>
        <v>4 8121 2 2 1302423 06 07 72 0</v>
      </c>
      <c r="L498" s="30" t="s">
        <v>2461</v>
      </c>
      <c r="M498" s="30" t="s">
        <v>3014</v>
      </c>
      <c r="N498" s="30" t="s">
        <v>3015</v>
      </c>
      <c r="O498" s="30"/>
      <c r="P498" s="23" t="str">
        <f>MID(Tablo2[[#This Row],[SGK NO]],10,7)</f>
        <v>1302423</v>
      </c>
      <c r="Q498" s="30" t="s">
        <v>55</v>
      </c>
      <c r="R498" s="31">
        <v>45237.706078761723</v>
      </c>
      <c r="S498" s="31"/>
      <c r="T498" s="29" t="s">
        <v>571</v>
      </c>
      <c r="U498" s="31">
        <v>45841.492848205846</v>
      </c>
      <c r="V498" s="29" t="s">
        <v>56</v>
      </c>
      <c r="W498" s="29" t="str">
        <f>_xlfn.XLOOKUP(Tablo2[[#This Row],[MASKE UZMAN]],'[1]T.C. NO'!E:E,'[1]T.C. NO'!D:D)</f>
        <v>FATİH AKTAN</v>
      </c>
      <c r="X498" s="29" t="s">
        <v>57</v>
      </c>
      <c r="Y498" s="31">
        <v>45856.586773830932</v>
      </c>
      <c r="Z498" s="29" t="s">
        <v>2464</v>
      </c>
      <c r="AA498" s="29" t="str">
        <f>_xlfn.XLOOKUP(Tablo2[[#This Row],[MASKE HEKİM]],'[1]T.C. NO'!E:E,'[1]T.C. NO'!D:D)</f>
        <v>MUHAMMED EMİN KELEŞ</v>
      </c>
      <c r="AB498" s="32" t="s">
        <v>2465</v>
      </c>
      <c r="AC498" s="36" t="s">
        <v>571</v>
      </c>
      <c r="AD498" s="36" t="s">
        <v>571</v>
      </c>
      <c r="AE498" s="33"/>
      <c r="AF498" s="29" t="s">
        <v>2255</v>
      </c>
      <c r="AG498" s="33" t="s">
        <v>996</v>
      </c>
      <c r="AH498" s="34" t="s">
        <v>1086</v>
      </c>
    </row>
    <row r="499" spans="3:34" ht="15" customHeight="1" x14ac:dyDescent="0.25">
      <c r="C499" s="28" t="s">
        <v>303</v>
      </c>
      <c r="D499" s="29" t="s">
        <v>31</v>
      </c>
      <c r="E499" s="29" t="s">
        <v>507</v>
      </c>
      <c r="F499" s="29" t="s">
        <v>3016</v>
      </c>
      <c r="G499" s="29" t="s">
        <v>3017</v>
      </c>
      <c r="H499" s="48" t="s">
        <v>3018</v>
      </c>
      <c r="I499" s="13" t="s">
        <v>3019</v>
      </c>
      <c r="J499" s="13" t="s">
        <v>317</v>
      </c>
      <c r="K499" s="29" t="str">
        <f t="shared" si="7"/>
        <v>4 8001 1 1 1277371 06 05 46 0</v>
      </c>
      <c r="L499" s="30" t="s">
        <v>3020</v>
      </c>
      <c r="M499" s="30" t="s">
        <v>3021</v>
      </c>
      <c r="N499" s="30" t="s">
        <v>3022</v>
      </c>
      <c r="O499" s="30"/>
      <c r="P499" s="23" t="str">
        <f>MID(Tablo2[[#This Row],[SGK NO]],10,7)</f>
        <v>1277371</v>
      </c>
      <c r="Q499" s="29" t="s">
        <v>41</v>
      </c>
      <c r="R499" s="31">
        <v>45084.4844094906</v>
      </c>
      <c r="S499" s="31"/>
      <c r="T499" s="29">
        <v>2</v>
      </c>
      <c r="U499" s="31">
        <v>45841.485423935112</v>
      </c>
      <c r="V499" s="29" t="s">
        <v>96</v>
      </c>
      <c r="W499" s="29" t="str">
        <f>_xlfn.XLOOKUP(Tablo2[[#This Row],[MASKE UZMAN]],'[1]T.C. NO'!E:E,'[1]T.C. NO'!D:D)</f>
        <v>SEDA ERDOĞAN</v>
      </c>
      <c r="X499" s="29" t="s">
        <v>97</v>
      </c>
      <c r="Y499" s="31">
        <v>45296.621579988394</v>
      </c>
      <c r="Z499" s="29" t="s">
        <v>2464</v>
      </c>
      <c r="AA499" s="29" t="str">
        <f>_xlfn.XLOOKUP(Tablo2[[#This Row],[MASKE HEKİM]],'[1]T.C. NO'!E:E,'[1]T.C. NO'!D:D)</f>
        <v>MUHAMMED EMİN KELEŞ</v>
      </c>
      <c r="AB499" s="32" t="s">
        <v>2465</v>
      </c>
      <c r="AC499" s="32">
        <v>40</v>
      </c>
      <c r="AD499" s="32">
        <v>20</v>
      </c>
      <c r="AE499" s="33"/>
      <c r="AF499" s="29" t="s">
        <v>3023</v>
      </c>
      <c r="AG499" s="33" t="s">
        <v>2121</v>
      </c>
      <c r="AH499" s="34" t="s">
        <v>801</v>
      </c>
    </row>
    <row r="500" spans="3:34" ht="15" customHeight="1" x14ac:dyDescent="0.25">
      <c r="C500" s="28" t="s">
        <v>303</v>
      </c>
      <c r="D500" s="29" t="s">
        <v>31</v>
      </c>
      <c r="E500" s="29" t="s">
        <v>507</v>
      </c>
      <c r="F500" s="29" t="s">
        <v>3024</v>
      </c>
      <c r="G500" s="29" t="s">
        <v>3025</v>
      </c>
      <c r="H500" s="29" t="s">
        <v>3026</v>
      </c>
      <c r="I500" s="13" t="s">
        <v>3027</v>
      </c>
      <c r="J500" s="13" t="s">
        <v>317</v>
      </c>
      <c r="K500" s="29" t="str">
        <f t="shared" si="7"/>
        <v>4 8001 1 1 1276568 06 18 19 0</v>
      </c>
      <c r="L500" s="30" t="s">
        <v>3028</v>
      </c>
      <c r="M500" s="30" t="s">
        <v>3029</v>
      </c>
      <c r="N500" s="30" t="s">
        <v>3030</v>
      </c>
      <c r="O500" s="30"/>
      <c r="P500" s="23" t="str">
        <f>MID(Tablo2[[#This Row],[SGK NO]],10,7)</f>
        <v>1276568</v>
      </c>
      <c r="Q500" s="29" t="s">
        <v>41</v>
      </c>
      <c r="R500" s="31">
        <v>45084.484903402627</v>
      </c>
      <c r="S500" s="31"/>
      <c r="T500" s="29">
        <v>1</v>
      </c>
      <c r="U500" s="31">
        <v>45841.484459490515</v>
      </c>
      <c r="V500" s="29" t="s">
        <v>96</v>
      </c>
      <c r="W500" s="29" t="str">
        <f>_xlfn.XLOOKUP(Tablo2[[#This Row],[MASKE UZMAN]],'[1]T.C. NO'!E:E,'[1]T.C. NO'!D:D)</f>
        <v>SEDA ERDOĞAN</v>
      </c>
      <c r="X500" s="29" t="s">
        <v>97</v>
      </c>
      <c r="Y500" s="31">
        <v>45509.737810115796</v>
      </c>
      <c r="Z500" s="29" t="s">
        <v>798</v>
      </c>
      <c r="AA500" s="29" t="str">
        <f>_xlfn.XLOOKUP(Tablo2[[#This Row],[MASKE HEKİM]],'[1]T.C. NO'!E:E,'[1]T.C. NO'!D:D)</f>
        <v>EMİNE KELEŞ</v>
      </c>
      <c r="AB500" s="32" t="s">
        <v>799</v>
      </c>
      <c r="AC500" s="32">
        <v>20</v>
      </c>
      <c r="AD500" s="32">
        <v>10</v>
      </c>
      <c r="AE500" s="33"/>
      <c r="AF500" s="29" t="s">
        <v>3031</v>
      </c>
      <c r="AG500" s="29" t="s">
        <v>1749</v>
      </c>
      <c r="AH500" s="34" t="s">
        <v>801</v>
      </c>
    </row>
    <row r="501" spans="3:34" ht="15" customHeight="1" x14ac:dyDescent="0.25">
      <c r="C501" s="28" t="s">
        <v>30</v>
      </c>
      <c r="D501" s="29" t="s">
        <v>31</v>
      </c>
      <c r="E501" s="29" t="s">
        <v>525</v>
      </c>
      <c r="F501" s="29" t="s">
        <v>2457</v>
      </c>
      <c r="G501" s="29" t="s">
        <v>3032</v>
      </c>
      <c r="H501" s="29" t="s">
        <v>3033</v>
      </c>
      <c r="I501" s="13" t="s">
        <v>3034</v>
      </c>
      <c r="J501" s="13" t="s">
        <v>530</v>
      </c>
      <c r="K501" s="29" t="str">
        <f t="shared" si="7"/>
        <v>4 8121 2 2 1302423 06 07 72 0</v>
      </c>
      <c r="L501" s="30" t="s">
        <v>2461</v>
      </c>
      <c r="M501" s="30" t="s">
        <v>3035</v>
      </c>
      <c r="N501" s="30" t="s">
        <v>3036</v>
      </c>
      <c r="O501" s="30"/>
      <c r="P501" s="23" t="str">
        <f>MID(Tablo2[[#This Row],[SGK NO]],10,7)</f>
        <v>1302423</v>
      </c>
      <c r="Q501" s="30" t="s">
        <v>55</v>
      </c>
      <c r="R501" s="31">
        <v>45237.706078761723</v>
      </c>
      <c r="S501" s="31"/>
      <c r="T501" s="29" t="s">
        <v>571</v>
      </c>
      <c r="U501" s="31">
        <v>45841.492848205846</v>
      </c>
      <c r="V501" s="29" t="s">
        <v>56</v>
      </c>
      <c r="W501" s="29" t="str">
        <f>_xlfn.XLOOKUP(Tablo2[[#This Row],[MASKE UZMAN]],'[1]T.C. NO'!E:E,'[1]T.C. NO'!D:D)</f>
        <v>FATİH AKTAN</v>
      </c>
      <c r="X501" s="29" t="s">
        <v>57</v>
      </c>
      <c r="Y501" s="31">
        <v>45856.586773830932</v>
      </c>
      <c r="Z501" s="29" t="s">
        <v>2464</v>
      </c>
      <c r="AA501" s="29" t="str">
        <f>_xlfn.XLOOKUP(Tablo2[[#This Row],[MASKE HEKİM]],'[1]T.C. NO'!E:E,'[1]T.C. NO'!D:D)</f>
        <v>MUHAMMED EMİN KELEŞ</v>
      </c>
      <c r="AB501" s="32" t="s">
        <v>2465</v>
      </c>
      <c r="AC501" s="36" t="s">
        <v>571</v>
      </c>
      <c r="AD501" s="36" t="s">
        <v>571</v>
      </c>
      <c r="AE501" s="33"/>
      <c r="AF501" s="29" t="s">
        <v>3037</v>
      </c>
      <c r="AG501" s="29" t="s">
        <v>494</v>
      </c>
      <c r="AH501" s="34" t="s">
        <v>1086</v>
      </c>
    </row>
    <row r="502" spans="3:34" ht="15" customHeight="1" x14ac:dyDescent="0.25">
      <c r="C502" s="28" t="s">
        <v>30</v>
      </c>
      <c r="D502" s="29" t="s">
        <v>31</v>
      </c>
      <c r="E502" s="29" t="s">
        <v>525</v>
      </c>
      <c r="F502" s="29" t="s">
        <v>2457</v>
      </c>
      <c r="G502" s="29" t="s">
        <v>3038</v>
      </c>
      <c r="H502" s="29" t="s">
        <v>3039</v>
      </c>
      <c r="I502" s="13" t="s">
        <v>3040</v>
      </c>
      <c r="J502" s="13" t="s">
        <v>530</v>
      </c>
      <c r="K502" s="29" t="str">
        <f t="shared" si="7"/>
        <v>4 8121 2 2 1302423 06 07 72 0</v>
      </c>
      <c r="L502" s="30" t="s">
        <v>2461</v>
      </c>
      <c r="M502" s="30" t="s">
        <v>3041</v>
      </c>
      <c r="N502" s="30" t="s">
        <v>3042</v>
      </c>
      <c r="O502" s="30"/>
      <c r="P502" s="23" t="str">
        <f>MID(Tablo2[[#This Row],[SGK NO]],10,7)</f>
        <v>1302423</v>
      </c>
      <c r="Q502" s="30" t="s">
        <v>55</v>
      </c>
      <c r="R502" s="31">
        <v>45237.706078761723</v>
      </c>
      <c r="S502" s="31"/>
      <c r="T502" s="29" t="s">
        <v>571</v>
      </c>
      <c r="U502" s="31">
        <v>45841.492848205846</v>
      </c>
      <c r="V502" s="29" t="s">
        <v>56</v>
      </c>
      <c r="W502" s="29" t="str">
        <f>_xlfn.XLOOKUP(Tablo2[[#This Row],[MASKE UZMAN]],'[1]T.C. NO'!E:E,'[1]T.C. NO'!D:D)</f>
        <v>FATİH AKTAN</v>
      </c>
      <c r="X502" s="29" t="s">
        <v>57</v>
      </c>
      <c r="Y502" s="31">
        <v>45856.586773830932</v>
      </c>
      <c r="Z502" s="29" t="s">
        <v>2464</v>
      </c>
      <c r="AA502" s="29" t="str">
        <f>_xlfn.XLOOKUP(Tablo2[[#This Row],[MASKE HEKİM]],'[1]T.C. NO'!E:E,'[1]T.C. NO'!D:D)</f>
        <v>MUHAMMED EMİN KELEŞ</v>
      </c>
      <c r="AB502" s="32" t="s">
        <v>2465</v>
      </c>
      <c r="AC502" s="36" t="s">
        <v>571</v>
      </c>
      <c r="AD502" s="36" t="s">
        <v>571</v>
      </c>
      <c r="AE502" s="33"/>
      <c r="AF502" s="29" t="s">
        <v>3043</v>
      </c>
      <c r="AG502" s="33" t="s">
        <v>185</v>
      </c>
      <c r="AH502" s="34" t="s">
        <v>1086</v>
      </c>
    </row>
    <row r="503" spans="3:34" ht="15" customHeight="1" x14ac:dyDescent="0.25">
      <c r="C503" s="28" t="s">
        <v>30</v>
      </c>
      <c r="D503" s="29" t="s">
        <v>31</v>
      </c>
      <c r="E503" s="29" t="s">
        <v>525</v>
      </c>
      <c r="F503" s="29" t="s">
        <v>2457</v>
      </c>
      <c r="G503" s="29" t="s">
        <v>3044</v>
      </c>
      <c r="H503" s="29" t="s">
        <v>3045</v>
      </c>
      <c r="I503" s="13" t="s">
        <v>3046</v>
      </c>
      <c r="J503" s="13" t="s">
        <v>530</v>
      </c>
      <c r="K503" s="29" t="str">
        <f t="shared" si="7"/>
        <v>4 8121 2 2 1302423 06 07 72 0</v>
      </c>
      <c r="L503" s="30" t="s">
        <v>2461</v>
      </c>
      <c r="M503" s="30" t="s">
        <v>3047</v>
      </c>
      <c r="N503" s="30" t="s">
        <v>3048</v>
      </c>
      <c r="O503" s="30"/>
      <c r="P503" s="23" t="str">
        <f>MID(Tablo2[[#This Row],[SGK NO]],10,7)</f>
        <v>1302423</v>
      </c>
      <c r="Q503" s="30" t="s">
        <v>55</v>
      </c>
      <c r="R503" s="31">
        <v>45237.706078761723</v>
      </c>
      <c r="S503" s="31"/>
      <c r="T503" s="29" t="s">
        <v>571</v>
      </c>
      <c r="U503" s="31">
        <v>45841.492848205846</v>
      </c>
      <c r="V503" s="29" t="s">
        <v>56</v>
      </c>
      <c r="W503" s="29" t="str">
        <f>_xlfn.XLOOKUP(Tablo2[[#This Row],[MASKE UZMAN]],'[1]T.C. NO'!E:E,'[1]T.C. NO'!D:D)</f>
        <v>FATİH AKTAN</v>
      </c>
      <c r="X503" s="29" t="s">
        <v>57</v>
      </c>
      <c r="Y503" s="31">
        <v>45856.586773830932</v>
      </c>
      <c r="Z503" s="29" t="s">
        <v>2464</v>
      </c>
      <c r="AA503" s="29" t="str">
        <f>_xlfn.XLOOKUP(Tablo2[[#This Row],[MASKE HEKİM]],'[1]T.C. NO'!E:E,'[1]T.C. NO'!D:D)</f>
        <v>MUHAMMED EMİN KELEŞ</v>
      </c>
      <c r="AB503" s="32" t="s">
        <v>2465</v>
      </c>
      <c r="AC503" s="36" t="s">
        <v>571</v>
      </c>
      <c r="AD503" s="36" t="s">
        <v>571</v>
      </c>
      <c r="AE503" s="33"/>
      <c r="AF503" s="29" t="s">
        <v>3049</v>
      </c>
      <c r="AG503" s="33" t="s">
        <v>996</v>
      </c>
      <c r="AH503" s="34" t="s">
        <v>1086</v>
      </c>
    </row>
    <row r="504" spans="3:34" ht="15" customHeight="1" x14ac:dyDescent="0.25">
      <c r="C504" s="28" t="s">
        <v>30</v>
      </c>
      <c r="D504" s="29" t="s">
        <v>31</v>
      </c>
      <c r="E504" s="29" t="s">
        <v>525</v>
      </c>
      <c r="F504" s="29" t="s">
        <v>2457</v>
      </c>
      <c r="G504" s="29" t="s">
        <v>3050</v>
      </c>
      <c r="H504" s="29" t="s">
        <v>3051</v>
      </c>
      <c r="I504" s="13" t="s">
        <v>3052</v>
      </c>
      <c r="J504" s="13" t="s">
        <v>530</v>
      </c>
      <c r="K504" s="29" t="str">
        <f t="shared" si="7"/>
        <v>4 8121 2 2 1302423 06 07 72 0</v>
      </c>
      <c r="L504" s="30" t="s">
        <v>2461</v>
      </c>
      <c r="M504" s="30" t="s">
        <v>3053</v>
      </c>
      <c r="N504" s="30" t="s">
        <v>3054</v>
      </c>
      <c r="O504" s="30"/>
      <c r="P504" s="23" t="str">
        <f>MID(Tablo2[[#This Row],[SGK NO]],10,7)</f>
        <v>1302423</v>
      </c>
      <c r="Q504" s="30" t="s">
        <v>55</v>
      </c>
      <c r="R504" s="31">
        <v>45237.706078761723</v>
      </c>
      <c r="S504" s="31"/>
      <c r="T504" s="29" t="s">
        <v>571</v>
      </c>
      <c r="U504" s="31">
        <v>45841.492848205846</v>
      </c>
      <c r="V504" s="29" t="s">
        <v>56</v>
      </c>
      <c r="W504" s="29" t="str">
        <f>_xlfn.XLOOKUP(Tablo2[[#This Row],[MASKE UZMAN]],'[1]T.C. NO'!E:E,'[1]T.C. NO'!D:D)</f>
        <v>FATİH AKTAN</v>
      </c>
      <c r="X504" s="29" t="s">
        <v>57</v>
      </c>
      <c r="Y504" s="31">
        <v>45856.586773830932</v>
      </c>
      <c r="Z504" s="29" t="s">
        <v>2464</v>
      </c>
      <c r="AA504" s="29" t="str">
        <f>_xlfn.XLOOKUP(Tablo2[[#This Row],[MASKE HEKİM]],'[1]T.C. NO'!E:E,'[1]T.C. NO'!D:D)</f>
        <v>MUHAMMED EMİN KELEŞ</v>
      </c>
      <c r="AB504" s="32" t="s">
        <v>2465</v>
      </c>
      <c r="AC504" s="36" t="s">
        <v>571</v>
      </c>
      <c r="AD504" s="36" t="s">
        <v>571</v>
      </c>
      <c r="AE504" s="33"/>
      <c r="AF504" s="13" t="s">
        <v>3055</v>
      </c>
      <c r="AG504" s="33" t="s">
        <v>1600</v>
      </c>
      <c r="AH504" s="34" t="s">
        <v>1086</v>
      </c>
    </row>
    <row r="505" spans="3:34" ht="15" customHeight="1" x14ac:dyDescent="0.25">
      <c r="C505" s="28" t="s">
        <v>30</v>
      </c>
      <c r="D505" s="29" t="s">
        <v>31</v>
      </c>
      <c r="E505" s="29" t="s">
        <v>525</v>
      </c>
      <c r="F505" s="29" t="s">
        <v>2457</v>
      </c>
      <c r="G505" s="29" t="s">
        <v>3056</v>
      </c>
      <c r="H505" s="29" t="s">
        <v>3057</v>
      </c>
      <c r="I505" s="13" t="s">
        <v>3058</v>
      </c>
      <c r="J505" s="13" t="s">
        <v>530</v>
      </c>
      <c r="K505" s="29" t="str">
        <f t="shared" si="7"/>
        <v>4 8121 2 2 1302423 06 07 72 0</v>
      </c>
      <c r="L505" s="30" t="s">
        <v>2461</v>
      </c>
      <c r="M505" s="30" t="s">
        <v>3059</v>
      </c>
      <c r="N505" s="30" t="s">
        <v>3060</v>
      </c>
      <c r="O505" s="30"/>
      <c r="P505" s="23" t="str">
        <f>MID(Tablo2[[#This Row],[SGK NO]],10,7)</f>
        <v>1302423</v>
      </c>
      <c r="Q505" s="30" t="s">
        <v>55</v>
      </c>
      <c r="R505" s="31">
        <v>45237.706078761723</v>
      </c>
      <c r="S505" s="31"/>
      <c r="T505" s="29" t="s">
        <v>571</v>
      </c>
      <c r="U505" s="31">
        <v>45841.492848205846</v>
      </c>
      <c r="V505" s="29" t="s">
        <v>56</v>
      </c>
      <c r="W505" s="29" t="str">
        <f>_xlfn.XLOOKUP(Tablo2[[#This Row],[MASKE UZMAN]],'[1]T.C. NO'!E:E,'[1]T.C. NO'!D:D)</f>
        <v>FATİH AKTAN</v>
      </c>
      <c r="X505" s="29" t="s">
        <v>57</v>
      </c>
      <c r="Y505" s="31">
        <v>45856.586773830932</v>
      </c>
      <c r="Z505" s="29" t="s">
        <v>2464</v>
      </c>
      <c r="AA505" s="29" t="str">
        <f>_xlfn.XLOOKUP(Tablo2[[#This Row],[MASKE HEKİM]],'[1]T.C. NO'!E:E,'[1]T.C. NO'!D:D)</f>
        <v>MUHAMMED EMİN KELEŞ</v>
      </c>
      <c r="AB505" s="32" t="s">
        <v>2465</v>
      </c>
      <c r="AC505" s="36" t="s">
        <v>571</v>
      </c>
      <c r="AD505" s="36" t="s">
        <v>571</v>
      </c>
      <c r="AE505" s="33"/>
      <c r="AF505" s="55" t="s">
        <v>3061</v>
      </c>
      <c r="AG505" s="55" t="s">
        <v>1749</v>
      </c>
      <c r="AH505" s="34" t="s">
        <v>1086</v>
      </c>
    </row>
    <row r="506" spans="3:34" ht="15" customHeight="1" x14ac:dyDescent="0.25">
      <c r="C506" s="28" t="s">
        <v>30</v>
      </c>
      <c r="D506" s="29" t="s">
        <v>31</v>
      </c>
      <c r="E506" s="29" t="s">
        <v>525</v>
      </c>
      <c r="F506" s="29" t="s">
        <v>2457</v>
      </c>
      <c r="G506" s="29" t="s">
        <v>3062</v>
      </c>
      <c r="H506" s="29" t="s">
        <v>3063</v>
      </c>
      <c r="I506" s="13" t="s">
        <v>3064</v>
      </c>
      <c r="J506" s="13" t="s">
        <v>530</v>
      </c>
      <c r="K506" s="29" t="str">
        <f t="shared" si="7"/>
        <v>4 8121 2 2 1302423 06 07 72 0</v>
      </c>
      <c r="L506" s="30" t="s">
        <v>2461</v>
      </c>
      <c r="M506" s="30" t="s">
        <v>3065</v>
      </c>
      <c r="N506" s="30" t="s">
        <v>3066</v>
      </c>
      <c r="O506" s="30"/>
      <c r="P506" s="23" t="str">
        <f>MID(Tablo2[[#This Row],[SGK NO]],10,7)</f>
        <v>1302423</v>
      </c>
      <c r="Q506" s="30" t="s">
        <v>55</v>
      </c>
      <c r="R506" s="31">
        <v>45237.706078761723</v>
      </c>
      <c r="S506" s="31"/>
      <c r="T506" s="29" t="s">
        <v>571</v>
      </c>
      <c r="U506" s="31">
        <v>45841.492848205846</v>
      </c>
      <c r="V506" s="29" t="s">
        <v>56</v>
      </c>
      <c r="W506" s="29" t="str">
        <f>_xlfn.XLOOKUP(Tablo2[[#This Row],[MASKE UZMAN]],'[1]T.C. NO'!E:E,'[1]T.C. NO'!D:D)</f>
        <v>FATİH AKTAN</v>
      </c>
      <c r="X506" s="29" t="s">
        <v>57</v>
      </c>
      <c r="Y506" s="31">
        <v>45856.586773830932</v>
      </c>
      <c r="Z506" s="29" t="s">
        <v>2464</v>
      </c>
      <c r="AA506" s="29" t="str">
        <f>_xlfn.XLOOKUP(Tablo2[[#This Row],[MASKE HEKİM]],'[1]T.C. NO'!E:E,'[1]T.C. NO'!D:D)</f>
        <v>MUHAMMED EMİN KELEŞ</v>
      </c>
      <c r="AB506" s="32" t="s">
        <v>2465</v>
      </c>
      <c r="AC506" s="36" t="s">
        <v>571</v>
      </c>
      <c r="AD506" s="36" t="s">
        <v>571</v>
      </c>
      <c r="AE506" s="33"/>
      <c r="AF506" s="55" t="s">
        <v>3067</v>
      </c>
      <c r="AG506" s="33" t="s">
        <v>185</v>
      </c>
      <c r="AH506" s="34" t="s">
        <v>1086</v>
      </c>
    </row>
    <row r="507" spans="3:34" ht="15" customHeight="1" x14ac:dyDescent="0.25">
      <c r="C507" s="28" t="s">
        <v>30</v>
      </c>
      <c r="D507" s="29" t="s">
        <v>31</v>
      </c>
      <c r="E507" s="29" t="s">
        <v>525</v>
      </c>
      <c r="F507" s="29" t="s">
        <v>2457</v>
      </c>
      <c r="G507" s="29" t="s">
        <v>3068</v>
      </c>
      <c r="H507" s="29" t="s">
        <v>3069</v>
      </c>
      <c r="I507" s="13" t="s">
        <v>3070</v>
      </c>
      <c r="J507" s="13" t="s">
        <v>530</v>
      </c>
      <c r="K507" s="29" t="str">
        <f t="shared" si="7"/>
        <v>4 8121 2 2 1302423 06 07 72 0</v>
      </c>
      <c r="L507" s="30" t="s">
        <v>2461</v>
      </c>
      <c r="M507" s="30" t="s">
        <v>3071</v>
      </c>
      <c r="N507" s="30" t="s">
        <v>3072</v>
      </c>
      <c r="O507" s="30"/>
      <c r="P507" s="23" t="str">
        <f>MID(Tablo2[[#This Row],[SGK NO]],10,7)</f>
        <v>1302423</v>
      </c>
      <c r="Q507" s="30" t="s">
        <v>55</v>
      </c>
      <c r="R507" s="31">
        <v>45237.706078761723</v>
      </c>
      <c r="S507" s="31"/>
      <c r="T507" s="29" t="s">
        <v>571</v>
      </c>
      <c r="U507" s="31">
        <v>45841.492848205846</v>
      </c>
      <c r="V507" s="29" t="s">
        <v>56</v>
      </c>
      <c r="W507" s="29" t="str">
        <f>_xlfn.XLOOKUP(Tablo2[[#This Row],[MASKE UZMAN]],'[1]T.C. NO'!E:E,'[1]T.C. NO'!D:D)</f>
        <v>FATİH AKTAN</v>
      </c>
      <c r="X507" s="29" t="s">
        <v>57</v>
      </c>
      <c r="Y507" s="31">
        <v>45856.586773830932</v>
      </c>
      <c r="Z507" s="29" t="s">
        <v>2464</v>
      </c>
      <c r="AA507" s="29" t="str">
        <f>_xlfn.XLOOKUP(Tablo2[[#This Row],[MASKE HEKİM]],'[1]T.C. NO'!E:E,'[1]T.C. NO'!D:D)</f>
        <v>MUHAMMED EMİN KELEŞ</v>
      </c>
      <c r="AB507" s="32" t="s">
        <v>2465</v>
      </c>
      <c r="AC507" s="33" t="s">
        <v>571</v>
      </c>
      <c r="AD507" s="29" t="s">
        <v>571</v>
      </c>
      <c r="AE507" s="33"/>
      <c r="AF507" s="29" t="s">
        <v>3073</v>
      </c>
      <c r="AG507" s="33" t="s">
        <v>2346</v>
      </c>
      <c r="AH507" s="34" t="s">
        <v>1086</v>
      </c>
    </row>
    <row r="508" spans="3:34" ht="15" customHeight="1" x14ac:dyDescent="0.25">
      <c r="C508" s="28" t="s">
        <v>30</v>
      </c>
      <c r="D508" s="29" t="s">
        <v>31</v>
      </c>
      <c r="E508" s="29" t="s">
        <v>525</v>
      </c>
      <c r="F508" s="29" t="s">
        <v>2457</v>
      </c>
      <c r="G508" s="29" t="s">
        <v>3074</v>
      </c>
      <c r="H508" s="29" t="s">
        <v>3075</v>
      </c>
      <c r="I508" s="13" t="s">
        <v>3076</v>
      </c>
      <c r="J508" s="13" t="s">
        <v>530</v>
      </c>
      <c r="K508" s="29" t="str">
        <f t="shared" si="7"/>
        <v>4 8121 2 2 1302423 06 07 72 0</v>
      </c>
      <c r="L508" s="30" t="s">
        <v>2461</v>
      </c>
      <c r="M508" s="30" t="s">
        <v>3077</v>
      </c>
      <c r="N508" s="30" t="s">
        <v>3078</v>
      </c>
      <c r="O508" s="30"/>
      <c r="P508" s="23" t="str">
        <f>MID(Tablo2[[#This Row],[SGK NO]],10,7)</f>
        <v>1302423</v>
      </c>
      <c r="Q508" s="30" t="s">
        <v>55</v>
      </c>
      <c r="R508" s="31">
        <v>45237.706078761723</v>
      </c>
      <c r="S508" s="31"/>
      <c r="T508" s="29" t="s">
        <v>571</v>
      </c>
      <c r="U508" s="31">
        <v>45841.492848205846</v>
      </c>
      <c r="V508" s="29" t="s">
        <v>56</v>
      </c>
      <c r="W508" s="29" t="str">
        <f>_xlfn.XLOOKUP(Tablo2[[#This Row],[MASKE UZMAN]],'[1]T.C. NO'!E:E,'[1]T.C. NO'!D:D)</f>
        <v>FATİH AKTAN</v>
      </c>
      <c r="X508" s="29" t="s">
        <v>57</v>
      </c>
      <c r="Y508" s="31">
        <v>45856.586773830932</v>
      </c>
      <c r="Z508" s="29" t="s">
        <v>2464</v>
      </c>
      <c r="AA508" s="29" t="str">
        <f>_xlfn.XLOOKUP(Tablo2[[#This Row],[MASKE HEKİM]],'[1]T.C. NO'!E:E,'[1]T.C. NO'!D:D)</f>
        <v>MUHAMMED EMİN KELEŞ</v>
      </c>
      <c r="AB508" s="32" t="s">
        <v>2465</v>
      </c>
      <c r="AC508" s="36" t="s">
        <v>571</v>
      </c>
      <c r="AD508" s="36" t="s">
        <v>571</v>
      </c>
      <c r="AE508" s="33"/>
      <c r="AF508" s="33" t="s">
        <v>3079</v>
      </c>
      <c r="AG508" s="33" t="s">
        <v>2346</v>
      </c>
      <c r="AH508" s="34" t="s">
        <v>1086</v>
      </c>
    </row>
    <row r="509" spans="3:34" ht="15" customHeight="1" x14ac:dyDescent="0.25">
      <c r="C509" s="28" t="s">
        <v>30</v>
      </c>
      <c r="D509" s="29" t="s">
        <v>31</v>
      </c>
      <c r="E509" s="29" t="s">
        <v>525</v>
      </c>
      <c r="F509" s="29" t="s">
        <v>2457</v>
      </c>
      <c r="G509" s="29" t="s">
        <v>3080</v>
      </c>
      <c r="H509" s="29" t="s">
        <v>3081</v>
      </c>
      <c r="I509" s="13" t="s">
        <v>3082</v>
      </c>
      <c r="J509" s="13" t="s">
        <v>530</v>
      </c>
      <c r="K509" s="29" t="str">
        <f t="shared" si="7"/>
        <v>4 8121 2 2 1302423 06 07 72 0</v>
      </c>
      <c r="L509" s="30" t="s">
        <v>2461</v>
      </c>
      <c r="M509" s="30" t="s">
        <v>2204</v>
      </c>
      <c r="N509" s="30" t="s">
        <v>2205</v>
      </c>
      <c r="O509" s="30"/>
      <c r="P509" s="23" t="str">
        <f>MID(Tablo2[[#This Row],[SGK NO]],10,7)</f>
        <v>1302423</v>
      </c>
      <c r="Q509" s="30" t="s">
        <v>55</v>
      </c>
      <c r="R509" s="31">
        <v>45237.706078761723</v>
      </c>
      <c r="S509" s="31"/>
      <c r="T509" s="29" t="s">
        <v>571</v>
      </c>
      <c r="U509" s="31">
        <v>45841.492848205846</v>
      </c>
      <c r="V509" s="29" t="s">
        <v>56</v>
      </c>
      <c r="W509" s="29" t="str">
        <f>_xlfn.XLOOKUP(Tablo2[[#This Row],[MASKE UZMAN]],'[1]T.C. NO'!E:E,'[1]T.C. NO'!D:D)</f>
        <v>FATİH AKTAN</v>
      </c>
      <c r="X509" s="29" t="s">
        <v>57</v>
      </c>
      <c r="Y509" s="31">
        <v>45856.586773830932</v>
      </c>
      <c r="Z509" s="29" t="s">
        <v>2464</v>
      </c>
      <c r="AA509" s="29" t="str">
        <f>_xlfn.XLOOKUP(Tablo2[[#This Row],[MASKE HEKİM]],'[1]T.C. NO'!E:E,'[1]T.C. NO'!D:D)</f>
        <v>MUHAMMED EMİN KELEŞ</v>
      </c>
      <c r="AB509" s="32" t="s">
        <v>2465</v>
      </c>
      <c r="AC509" s="36" t="s">
        <v>571</v>
      </c>
      <c r="AD509" s="36" t="s">
        <v>571</v>
      </c>
      <c r="AE509" s="33"/>
      <c r="AF509" s="33" t="s">
        <v>3083</v>
      </c>
      <c r="AG509" s="33" t="s">
        <v>3084</v>
      </c>
      <c r="AH509" s="34" t="s">
        <v>1086</v>
      </c>
    </row>
    <row r="510" spans="3:34" ht="15" customHeight="1" x14ac:dyDescent="0.25">
      <c r="C510" s="28" t="s">
        <v>30</v>
      </c>
      <c r="D510" s="29" t="s">
        <v>31</v>
      </c>
      <c r="E510" s="29" t="s">
        <v>525</v>
      </c>
      <c r="F510" s="29" t="s">
        <v>2457</v>
      </c>
      <c r="G510" s="29" t="s">
        <v>3085</v>
      </c>
      <c r="H510" s="29" t="s">
        <v>3086</v>
      </c>
      <c r="I510" s="13" t="s">
        <v>3087</v>
      </c>
      <c r="J510" s="13" t="s">
        <v>530</v>
      </c>
      <c r="K510" s="29" t="str">
        <f t="shared" si="7"/>
        <v>4 8121 2 2 1302423 06 07 72 0</v>
      </c>
      <c r="L510" s="30" t="s">
        <v>2461</v>
      </c>
      <c r="M510" s="30" t="s">
        <v>3088</v>
      </c>
      <c r="N510" s="30" t="s">
        <v>3089</v>
      </c>
      <c r="O510" s="30"/>
      <c r="P510" s="23" t="str">
        <f>MID(Tablo2[[#This Row],[SGK NO]],10,7)</f>
        <v>1302423</v>
      </c>
      <c r="Q510" s="30" t="s">
        <v>55</v>
      </c>
      <c r="R510" s="31">
        <v>45237.706078761723</v>
      </c>
      <c r="S510" s="31"/>
      <c r="T510" s="29" t="s">
        <v>571</v>
      </c>
      <c r="U510" s="31">
        <v>45841.492848205846</v>
      </c>
      <c r="V510" s="29" t="s">
        <v>56</v>
      </c>
      <c r="W510" s="29" t="str">
        <f>_xlfn.XLOOKUP(Tablo2[[#This Row],[MASKE UZMAN]],'[1]T.C. NO'!E:E,'[1]T.C. NO'!D:D)</f>
        <v>FATİH AKTAN</v>
      </c>
      <c r="X510" s="29" t="s">
        <v>57</v>
      </c>
      <c r="Y510" s="31">
        <v>45856.586773830932</v>
      </c>
      <c r="Z510" s="29" t="s">
        <v>2464</v>
      </c>
      <c r="AA510" s="29" t="str">
        <f>_xlfn.XLOOKUP(Tablo2[[#This Row],[MASKE HEKİM]],'[1]T.C. NO'!E:E,'[1]T.C. NO'!D:D)</f>
        <v>MUHAMMED EMİN KELEŞ</v>
      </c>
      <c r="AB510" s="32" t="s">
        <v>2465</v>
      </c>
      <c r="AC510" s="36" t="s">
        <v>571</v>
      </c>
      <c r="AD510" s="36" t="s">
        <v>571</v>
      </c>
      <c r="AE510" s="33"/>
      <c r="AF510" s="33" t="s">
        <v>3090</v>
      </c>
      <c r="AG510" s="33" t="s">
        <v>2363</v>
      </c>
      <c r="AH510" s="34" t="s">
        <v>1086</v>
      </c>
    </row>
    <row r="511" spans="3:34" ht="15" customHeight="1" x14ac:dyDescent="0.25">
      <c r="C511" s="28" t="s">
        <v>303</v>
      </c>
      <c r="D511" s="29" t="s">
        <v>31</v>
      </c>
      <c r="E511" s="29" t="s">
        <v>507</v>
      </c>
      <c r="F511" s="29" t="s">
        <v>3091</v>
      </c>
      <c r="G511" s="29" t="s">
        <v>3092</v>
      </c>
      <c r="H511" s="29" t="s">
        <v>3093</v>
      </c>
      <c r="I511" s="13" t="s">
        <v>3094</v>
      </c>
      <c r="J511" s="13" t="s">
        <v>317</v>
      </c>
      <c r="K511" s="29" t="str">
        <f t="shared" si="7"/>
        <v>4 8001 2 2 1324225 06 07 49 0</v>
      </c>
      <c r="L511" s="30" t="s">
        <v>3095</v>
      </c>
      <c r="M511" s="30" t="s">
        <v>3096</v>
      </c>
      <c r="N511" s="30" t="s">
        <v>3097</v>
      </c>
      <c r="O511" s="30"/>
      <c r="P511" s="23" t="str">
        <f>MID(Tablo2[[#This Row],[SGK NO]],10,7)</f>
        <v>1324225</v>
      </c>
      <c r="Q511" s="29" t="s">
        <v>41</v>
      </c>
      <c r="R511" s="31">
        <v>45084.493710243143</v>
      </c>
      <c r="S511" s="31"/>
      <c r="T511" s="29">
        <v>1</v>
      </c>
      <c r="U511" s="31">
        <v>45737.62981278915</v>
      </c>
      <c r="V511" s="29" t="s">
        <v>853</v>
      </c>
      <c r="W511" s="29" t="str">
        <f>_xlfn.XLOOKUP(Tablo2[[#This Row],[MASKE UZMAN]],'[1]T.C. NO'!E:E,'[1]T.C. NO'!D:D)</f>
        <v>HANDE AGÖR ASİL</v>
      </c>
      <c r="X511" s="29" t="s">
        <v>854</v>
      </c>
      <c r="Y511" s="31">
        <v>45781.30145056732</v>
      </c>
      <c r="Z511" s="29" t="s">
        <v>126</v>
      </c>
      <c r="AA511" s="29" t="str">
        <f>_xlfn.XLOOKUP(Tablo2[[#This Row],[MASKE HEKİM]],'[1]T.C. NO'!E:E,'[1]T.C. NO'!D:D)</f>
        <v>SANCAR EMİNOĞLU</v>
      </c>
      <c r="AB511" s="32" t="s">
        <v>127</v>
      </c>
      <c r="AC511" s="32">
        <v>20</v>
      </c>
      <c r="AD511" s="32">
        <v>10</v>
      </c>
      <c r="AE511" s="33"/>
      <c r="AF511" s="33" t="s">
        <v>3098</v>
      </c>
      <c r="AG511" s="33" t="s">
        <v>210</v>
      </c>
      <c r="AH511" s="34" t="s">
        <v>519</v>
      </c>
    </row>
    <row r="512" spans="3:34" ht="15" customHeight="1" x14ac:dyDescent="0.25">
      <c r="C512" s="28" t="s">
        <v>303</v>
      </c>
      <c r="D512" s="29" t="s">
        <v>31</v>
      </c>
      <c r="E512" s="29" t="s">
        <v>507</v>
      </c>
      <c r="F512" s="29" t="s">
        <v>3099</v>
      </c>
      <c r="G512" s="29" t="s">
        <v>3100</v>
      </c>
      <c r="H512" s="29" t="s">
        <v>3101</v>
      </c>
      <c r="I512" s="13" t="s">
        <v>3102</v>
      </c>
      <c r="J512" s="13" t="s">
        <v>317</v>
      </c>
      <c r="K512" s="29" t="str">
        <f t="shared" si="7"/>
        <v>4 8001 2 2 1311233 06 07 55 0</v>
      </c>
      <c r="L512" s="30" t="s">
        <v>3103</v>
      </c>
      <c r="M512" s="30" t="s">
        <v>3104</v>
      </c>
      <c r="N512" s="30" t="s">
        <v>3105</v>
      </c>
      <c r="O512" s="30"/>
      <c r="P512" s="23" t="str">
        <f>MID(Tablo2[[#This Row],[SGK NO]],10,7)</f>
        <v>1311233</v>
      </c>
      <c r="Q512" s="29" t="s">
        <v>41</v>
      </c>
      <c r="R512" s="31">
        <v>45084.544826643541</v>
      </c>
      <c r="S512" s="31"/>
      <c r="T512" s="29">
        <v>1</v>
      </c>
      <c r="U512" s="31">
        <v>45841.71730644675</v>
      </c>
      <c r="V512" s="29" t="s">
        <v>557</v>
      </c>
      <c r="W512" s="29" t="str">
        <f>_xlfn.XLOOKUP(Tablo2[[#This Row],[MASKE UZMAN]],'[1]T.C. NO'!E:E,'[1]T.C. NO'!D:D)</f>
        <v>MEHMET ALİ ULUER</v>
      </c>
      <c r="X512" s="29" t="s">
        <v>558</v>
      </c>
      <c r="Y512" s="31">
        <v>45781.304536273237</v>
      </c>
      <c r="Z512" s="29" t="s">
        <v>126</v>
      </c>
      <c r="AA512" s="29" t="str">
        <f>_xlfn.XLOOKUP(Tablo2[[#This Row],[MASKE HEKİM]],'[1]T.C. NO'!E:E,'[1]T.C. NO'!D:D)</f>
        <v>SANCAR EMİNOĞLU</v>
      </c>
      <c r="AB512" s="32" t="s">
        <v>127</v>
      </c>
      <c r="AC512" s="32">
        <v>20</v>
      </c>
      <c r="AD512" s="32">
        <v>10</v>
      </c>
      <c r="AE512" s="33"/>
      <c r="AF512" s="55" t="s">
        <v>3106</v>
      </c>
      <c r="AG512" s="55" t="s">
        <v>494</v>
      </c>
      <c r="AH512" s="34" t="s">
        <v>989</v>
      </c>
    </row>
    <row r="513" spans="3:34" ht="15" customHeight="1" x14ac:dyDescent="0.25">
      <c r="C513" s="28" t="s">
        <v>303</v>
      </c>
      <c r="D513" s="29" t="s">
        <v>31</v>
      </c>
      <c r="E513" s="29" t="s">
        <v>507</v>
      </c>
      <c r="F513" s="29" t="s">
        <v>3107</v>
      </c>
      <c r="G513" s="29" t="s">
        <v>3108</v>
      </c>
      <c r="H513" s="29" t="s">
        <v>3109</v>
      </c>
      <c r="I513" s="13" t="s">
        <v>3110</v>
      </c>
      <c r="J513" s="13" t="s">
        <v>317</v>
      </c>
      <c r="K513" s="29" t="str">
        <f t="shared" si="7"/>
        <v>4 8001 1 1 1413004 06 21 73 0</v>
      </c>
      <c r="L513" s="30" t="s">
        <v>3111</v>
      </c>
      <c r="M513" s="30" t="s">
        <v>3112</v>
      </c>
      <c r="N513" s="30" t="s">
        <v>3113</v>
      </c>
      <c r="O513" s="30"/>
      <c r="P513" s="23" t="str">
        <f>MID(Tablo2[[#This Row],[SGK NO]],10,7)</f>
        <v>1413004</v>
      </c>
      <c r="Q513" s="29" t="s">
        <v>41</v>
      </c>
      <c r="R513" s="31">
        <v>45084.548010277562</v>
      </c>
      <c r="S513" s="31"/>
      <c r="T513" s="29">
        <v>3</v>
      </c>
      <c r="U513" s="31">
        <v>45841.716470972169</v>
      </c>
      <c r="V513" s="29" t="s">
        <v>557</v>
      </c>
      <c r="W513" s="29" t="str">
        <f>_xlfn.XLOOKUP(Tablo2[[#This Row],[MASKE UZMAN]],'[1]T.C. NO'!E:E,'[1]T.C. NO'!D:D)</f>
        <v>MEHMET ALİ ULUER</v>
      </c>
      <c r="X513" s="29" t="s">
        <v>558</v>
      </c>
      <c r="Y513" s="31">
        <v>45296.58342798613</v>
      </c>
      <c r="Z513" s="29" t="s">
        <v>2464</v>
      </c>
      <c r="AA513" s="29" t="str">
        <f>_xlfn.XLOOKUP(Tablo2[[#This Row],[MASKE HEKİM]],'[1]T.C. NO'!E:E,'[1]T.C. NO'!D:D)</f>
        <v>MUHAMMED EMİN KELEŞ</v>
      </c>
      <c r="AB513" s="32" t="s">
        <v>2465</v>
      </c>
      <c r="AC513" s="32">
        <v>60</v>
      </c>
      <c r="AD513" s="32">
        <v>30</v>
      </c>
      <c r="AE513" s="33"/>
      <c r="AF513" s="63" t="s">
        <v>3114</v>
      </c>
      <c r="AG513" s="61" t="s">
        <v>996</v>
      </c>
      <c r="AH513" s="34" t="s">
        <v>519</v>
      </c>
    </row>
    <row r="514" spans="3:34" ht="15" customHeight="1" x14ac:dyDescent="0.25">
      <c r="C514" s="28" t="s">
        <v>303</v>
      </c>
      <c r="D514" s="29" t="s">
        <v>31</v>
      </c>
      <c r="E514" s="29" t="s">
        <v>507</v>
      </c>
      <c r="F514" s="29" t="s">
        <v>3115</v>
      </c>
      <c r="G514" s="29" t="s">
        <v>3116</v>
      </c>
      <c r="H514" s="29" t="s">
        <v>3117</v>
      </c>
      <c r="I514" s="13" t="s">
        <v>3118</v>
      </c>
      <c r="J514" s="13" t="s">
        <v>317</v>
      </c>
      <c r="K514" s="29" t="str">
        <f t="shared" ref="K514:K577" si="8">CONCATENATE(MID(L514,1,1)," ",MID(L514,2,4)," ",MID(L514,7,1)," ",MID(L514,9,1)," ",MID(L514,10,7)," ",MID(L514,18,2)," ",MID(L514,20,2)," ",MID(L514,22,2)," ",MID(L514,26,1))</f>
        <v>4 8001 1 1 1334349 06 18 85 0</v>
      </c>
      <c r="L514" s="30" t="s">
        <v>3119</v>
      </c>
      <c r="M514" s="30" t="s">
        <v>3120</v>
      </c>
      <c r="N514" s="30" t="s">
        <v>3121</v>
      </c>
      <c r="O514" s="30"/>
      <c r="P514" s="23" t="str">
        <f>MID(Tablo2[[#This Row],[SGK NO]],10,7)</f>
        <v>1334349</v>
      </c>
      <c r="Q514" s="29" t="s">
        <v>41</v>
      </c>
      <c r="R514" s="31">
        <v>45084.549121898133</v>
      </c>
      <c r="S514" s="31"/>
      <c r="T514" s="29">
        <v>3</v>
      </c>
      <c r="U514" s="31">
        <v>45841.7153879744</v>
      </c>
      <c r="V514" s="29" t="s">
        <v>557</v>
      </c>
      <c r="W514" s="29" t="str">
        <f>_xlfn.XLOOKUP(Tablo2[[#This Row],[MASKE UZMAN]],'[1]T.C. NO'!E:E,'[1]T.C. NO'!D:D)</f>
        <v>MEHMET ALİ ULUER</v>
      </c>
      <c r="X514" s="29" t="s">
        <v>558</v>
      </c>
      <c r="Y514" s="31">
        <v>45296.584679618012</v>
      </c>
      <c r="Z514" s="29" t="s">
        <v>2464</v>
      </c>
      <c r="AA514" s="29" t="str">
        <f>_xlfn.XLOOKUP(Tablo2[[#This Row],[MASKE HEKİM]],'[1]T.C. NO'!E:E,'[1]T.C. NO'!D:D)</f>
        <v>MUHAMMED EMİN KELEŞ</v>
      </c>
      <c r="AB514" s="32" t="s">
        <v>2465</v>
      </c>
      <c r="AC514" s="32">
        <v>60</v>
      </c>
      <c r="AD514" s="32">
        <v>30</v>
      </c>
      <c r="AE514" s="33"/>
      <c r="AF514" s="13" t="s">
        <v>3122</v>
      </c>
      <c r="AG514" s="55" t="s">
        <v>1749</v>
      </c>
      <c r="AH514" s="34" t="s">
        <v>627</v>
      </c>
    </row>
    <row r="515" spans="3:34" ht="15" customHeight="1" x14ac:dyDescent="0.25">
      <c r="C515" s="28" t="s">
        <v>303</v>
      </c>
      <c r="D515" s="29" t="s">
        <v>31</v>
      </c>
      <c r="E515" s="29" t="s">
        <v>507</v>
      </c>
      <c r="F515" s="29" t="s">
        <v>3123</v>
      </c>
      <c r="G515" s="29" t="s">
        <v>3124</v>
      </c>
      <c r="H515" s="29" t="s">
        <v>3125</v>
      </c>
      <c r="I515" s="13" t="s">
        <v>3126</v>
      </c>
      <c r="J515" s="13" t="s">
        <v>317</v>
      </c>
      <c r="K515" s="29" t="str">
        <f t="shared" si="8"/>
        <v>4 8001 2 2 1160794 06 07 63 0</v>
      </c>
      <c r="L515" s="30" t="s">
        <v>3127</v>
      </c>
      <c r="M515" s="30" t="s">
        <v>3128</v>
      </c>
      <c r="N515" s="30" t="s">
        <v>3129</v>
      </c>
      <c r="O515" s="30"/>
      <c r="P515" s="23" t="str">
        <f>MID(Tablo2[[#This Row],[SGK NO]],10,7)</f>
        <v>1160794</v>
      </c>
      <c r="Q515" s="29" t="s">
        <v>41</v>
      </c>
      <c r="R515" s="31">
        <v>45084.553453414235</v>
      </c>
      <c r="S515" s="31"/>
      <c r="T515" s="29">
        <v>1</v>
      </c>
      <c r="U515" s="31">
        <v>45737.618174259085</v>
      </c>
      <c r="V515" s="29" t="s">
        <v>853</v>
      </c>
      <c r="W515" s="29" t="str">
        <f>_xlfn.XLOOKUP(Tablo2[[#This Row],[MASKE UZMAN]],'[1]T.C. NO'!E:E,'[1]T.C. NO'!D:D)</f>
        <v>HANDE AGÖR ASİL</v>
      </c>
      <c r="X515" s="29" t="s">
        <v>854</v>
      </c>
      <c r="Y515" s="31">
        <v>45296.586925926153</v>
      </c>
      <c r="Z515" s="29" t="s">
        <v>2464</v>
      </c>
      <c r="AA515" s="29" t="str">
        <f>_xlfn.XLOOKUP(Tablo2[[#This Row],[MASKE HEKİM]],'[1]T.C. NO'!E:E,'[1]T.C. NO'!D:D)</f>
        <v>MUHAMMED EMİN KELEŞ</v>
      </c>
      <c r="AB515" s="32" t="s">
        <v>2465</v>
      </c>
      <c r="AC515" s="32">
        <v>20</v>
      </c>
      <c r="AD515" s="32">
        <v>10</v>
      </c>
      <c r="AE515" s="33"/>
      <c r="AF515" s="13" t="s">
        <v>3130</v>
      </c>
      <c r="AG515" s="55" t="s">
        <v>322</v>
      </c>
      <c r="AH515" s="34" t="s">
        <v>519</v>
      </c>
    </row>
    <row r="516" spans="3:34" ht="15" customHeight="1" x14ac:dyDescent="0.25">
      <c r="C516" s="28" t="s">
        <v>303</v>
      </c>
      <c r="D516" s="29" t="s">
        <v>31</v>
      </c>
      <c r="E516" s="29" t="s">
        <v>507</v>
      </c>
      <c r="F516" s="29" t="s">
        <v>3131</v>
      </c>
      <c r="G516" s="29" t="s">
        <v>3132</v>
      </c>
      <c r="H516" s="29" t="s">
        <v>3133</v>
      </c>
      <c r="I516" s="13" t="s">
        <v>3134</v>
      </c>
      <c r="J516" s="13" t="s">
        <v>317</v>
      </c>
      <c r="K516" s="29" t="str">
        <f t="shared" si="8"/>
        <v>4 8001 2 2 1168940 06 07 61 0</v>
      </c>
      <c r="L516" s="30" t="s">
        <v>3135</v>
      </c>
      <c r="M516" s="30" t="s">
        <v>3136</v>
      </c>
      <c r="N516" s="30" t="s">
        <v>3137</v>
      </c>
      <c r="O516" s="30"/>
      <c r="P516" s="23" t="str">
        <f>MID(Tablo2[[#This Row],[SGK NO]],10,7)</f>
        <v>1168940</v>
      </c>
      <c r="Q516" s="29" t="s">
        <v>41</v>
      </c>
      <c r="R516" s="31">
        <v>45084.553696550895</v>
      </c>
      <c r="S516" s="31"/>
      <c r="T516" s="29">
        <v>2</v>
      </c>
      <c r="U516" s="31">
        <v>45737.619150752202</v>
      </c>
      <c r="V516" s="29" t="s">
        <v>853</v>
      </c>
      <c r="W516" s="29" t="str">
        <f>_xlfn.XLOOKUP(Tablo2[[#This Row],[MASKE UZMAN]],'[1]T.C. NO'!E:E,'[1]T.C. NO'!D:D)</f>
        <v>HANDE AGÖR ASİL</v>
      </c>
      <c r="X516" s="29" t="s">
        <v>854</v>
      </c>
      <c r="Y516" s="31">
        <v>45539.426128691994</v>
      </c>
      <c r="Z516" s="29" t="s">
        <v>798</v>
      </c>
      <c r="AA516" s="29" t="str">
        <f>_xlfn.XLOOKUP(Tablo2[[#This Row],[MASKE HEKİM]],'[1]T.C. NO'!E:E,'[1]T.C. NO'!D:D)</f>
        <v>EMİNE KELEŞ</v>
      </c>
      <c r="AB516" s="32" t="s">
        <v>799</v>
      </c>
      <c r="AC516" s="32">
        <v>40</v>
      </c>
      <c r="AD516" s="32">
        <v>20</v>
      </c>
      <c r="AE516" s="33"/>
      <c r="AF516" s="13" t="s">
        <v>3138</v>
      </c>
      <c r="AG516" s="55" t="s">
        <v>322</v>
      </c>
      <c r="AH516" s="34" t="s">
        <v>519</v>
      </c>
    </row>
    <row r="517" spans="3:34" ht="15" customHeight="1" x14ac:dyDescent="0.25">
      <c r="C517" s="28" t="s">
        <v>303</v>
      </c>
      <c r="D517" s="29" t="s">
        <v>31</v>
      </c>
      <c r="E517" s="29" t="s">
        <v>904</v>
      </c>
      <c r="F517" s="29" t="s">
        <v>3139</v>
      </c>
      <c r="G517" s="29" t="s">
        <v>3139</v>
      </c>
      <c r="H517" s="29" t="s">
        <v>3140</v>
      </c>
      <c r="I517" s="13" t="s">
        <v>3141</v>
      </c>
      <c r="J517" s="13" t="s">
        <v>909</v>
      </c>
      <c r="K517" s="29" t="str">
        <f t="shared" si="8"/>
        <v>4 5622 2 2 1271365 06 21 54 0</v>
      </c>
      <c r="L517" s="30" t="s">
        <v>3142</v>
      </c>
      <c r="M517" s="30" t="s">
        <v>3143</v>
      </c>
      <c r="N517" s="30" t="s">
        <v>3144</v>
      </c>
      <c r="O517" s="30"/>
      <c r="P517" s="23" t="str">
        <f>MID(Tablo2[[#This Row],[SGK NO]],10,7)</f>
        <v>1271365</v>
      </c>
      <c r="Q517" s="29" t="s">
        <v>55</v>
      </c>
      <c r="R517" s="31">
        <v>45084.555309455842</v>
      </c>
      <c r="S517" s="31"/>
      <c r="T517" s="29">
        <v>12</v>
      </c>
      <c r="U517" s="31">
        <v>45856.402146863285</v>
      </c>
      <c r="V517" s="29" t="s">
        <v>284</v>
      </c>
      <c r="W517" s="29" t="str">
        <f>_xlfn.XLOOKUP(Tablo2[[#This Row],[MASKE UZMAN]],'[1]T.C. NO'!E:E,'[1]T.C. NO'!D:D)</f>
        <v xml:space="preserve">YUNUS ANIL </v>
      </c>
      <c r="X517" s="29" t="s">
        <v>285</v>
      </c>
      <c r="Y517" s="31">
        <v>45160.694107268471</v>
      </c>
      <c r="Z517" s="29" t="s">
        <v>106</v>
      </c>
      <c r="AA517" s="29" t="str">
        <f>_xlfn.XLOOKUP(Tablo2[[#This Row],[MASKE HEKİM]],'[1]T.C. NO'!E:E,'[1]T.C. NO'!D:D)</f>
        <v>AYSU KUTLU</v>
      </c>
      <c r="AB517" s="32" t="s">
        <v>107</v>
      </c>
      <c r="AC517" s="32">
        <v>120</v>
      </c>
      <c r="AD517" s="32">
        <v>60</v>
      </c>
      <c r="AE517" s="33"/>
      <c r="AF517" s="13" t="s">
        <v>3145</v>
      </c>
      <c r="AG517" s="55" t="s">
        <v>61</v>
      </c>
      <c r="AH517" s="34" t="s">
        <v>1520</v>
      </c>
    </row>
    <row r="518" spans="3:34" ht="15" customHeight="1" x14ac:dyDescent="0.25">
      <c r="C518" s="28" t="s">
        <v>303</v>
      </c>
      <c r="D518" s="29" t="s">
        <v>31</v>
      </c>
      <c r="E518" s="29" t="s">
        <v>904</v>
      </c>
      <c r="F518" s="29" t="s">
        <v>3146</v>
      </c>
      <c r="G518" s="29" t="s">
        <v>3147</v>
      </c>
      <c r="H518" s="29" t="s">
        <v>3148</v>
      </c>
      <c r="I518" s="13" t="s">
        <v>3149</v>
      </c>
      <c r="J518" s="13" t="s">
        <v>909</v>
      </c>
      <c r="K518" s="29" t="str">
        <f t="shared" si="8"/>
        <v>4 5622 2 2 1236112 06 07 12 0</v>
      </c>
      <c r="L518" s="30" t="s">
        <v>3150</v>
      </c>
      <c r="M518" s="30" t="s">
        <v>3151</v>
      </c>
      <c r="N518" s="30" t="s">
        <v>3152</v>
      </c>
      <c r="O518" s="30"/>
      <c r="P518" s="23" t="str">
        <f>MID(Tablo2[[#This Row],[SGK NO]],10,7)</f>
        <v>1236112</v>
      </c>
      <c r="Q518" s="29" t="s">
        <v>55</v>
      </c>
      <c r="R518" s="31">
        <v>45084.555762175936</v>
      </c>
      <c r="S518" s="31"/>
      <c r="T518" s="29">
        <v>2</v>
      </c>
      <c r="U518" s="31">
        <v>45856.401806597132</v>
      </c>
      <c r="V518" s="29" t="s">
        <v>284</v>
      </c>
      <c r="W518" s="29" t="str">
        <f>_xlfn.XLOOKUP(Tablo2[[#This Row],[MASKE UZMAN]],'[1]T.C. NO'!E:E,'[1]T.C. NO'!D:D)</f>
        <v xml:space="preserve">YUNUS ANIL </v>
      </c>
      <c r="X518" s="29" t="s">
        <v>285</v>
      </c>
      <c r="Y518" s="31">
        <v>45781.342757453676</v>
      </c>
      <c r="Z518" s="29" t="s">
        <v>126</v>
      </c>
      <c r="AA518" s="29" t="str">
        <f>_xlfn.XLOOKUP(Tablo2[[#This Row],[MASKE HEKİM]],'[1]T.C. NO'!E:E,'[1]T.C. NO'!D:D)</f>
        <v>SANCAR EMİNOĞLU</v>
      </c>
      <c r="AB518" s="32" t="s">
        <v>127</v>
      </c>
      <c r="AC518" s="32">
        <v>20</v>
      </c>
      <c r="AD518" s="32">
        <v>10</v>
      </c>
      <c r="AE518" s="33"/>
      <c r="AF518" s="13" t="s">
        <v>3153</v>
      </c>
      <c r="AG518" s="55" t="s">
        <v>3154</v>
      </c>
      <c r="AH518" s="34" t="s">
        <v>1050</v>
      </c>
    </row>
    <row r="519" spans="3:34" ht="15" customHeight="1" x14ac:dyDescent="0.25">
      <c r="C519" s="28" t="s">
        <v>303</v>
      </c>
      <c r="D519" s="29" t="s">
        <v>31</v>
      </c>
      <c r="E519" s="29" t="s">
        <v>904</v>
      </c>
      <c r="F519" s="29" t="s">
        <v>3155</v>
      </c>
      <c r="G519" s="29" t="s">
        <v>3156</v>
      </c>
      <c r="H519" s="29" t="s">
        <v>3157</v>
      </c>
      <c r="I519" s="13" t="s">
        <v>3158</v>
      </c>
      <c r="J519" s="13" t="s">
        <v>909</v>
      </c>
      <c r="K519" s="29" t="str">
        <f t="shared" si="8"/>
        <v>4 5622 1 1 1307326 06 21 28 0</v>
      </c>
      <c r="L519" s="30" t="s">
        <v>3159</v>
      </c>
      <c r="M519" s="30" t="s">
        <v>3160</v>
      </c>
      <c r="N519" s="30" t="s">
        <v>3161</v>
      </c>
      <c r="O519" s="30"/>
      <c r="P519" s="23" t="str">
        <f>MID(Tablo2[[#This Row],[SGK NO]],10,7)</f>
        <v>1307326</v>
      </c>
      <c r="Q519" s="29" t="s">
        <v>55</v>
      </c>
      <c r="R519" s="31">
        <v>45084.556246261578</v>
      </c>
      <c r="S519" s="31"/>
      <c r="T519" s="29">
        <v>12</v>
      </c>
      <c r="U519" s="31">
        <v>45856.400708935224</v>
      </c>
      <c r="V519" s="29" t="s">
        <v>284</v>
      </c>
      <c r="W519" s="29" t="str">
        <f>_xlfn.XLOOKUP(Tablo2[[#This Row],[MASKE UZMAN]],'[1]T.C. NO'!E:E,'[1]T.C. NO'!D:D)</f>
        <v xml:space="preserve">YUNUS ANIL </v>
      </c>
      <c r="X519" s="29" t="s">
        <v>285</v>
      </c>
      <c r="Y519" s="31">
        <v>45698.577682974748</v>
      </c>
      <c r="Z519" s="29" t="s">
        <v>58</v>
      </c>
      <c r="AA519" s="29" t="str">
        <f>_xlfn.XLOOKUP(Tablo2[[#This Row],[MASKE HEKİM]],'[1]T.C. NO'!E:E,'[1]T.C. NO'!D:D)</f>
        <v>MİNE MUMCUOĞLU</v>
      </c>
      <c r="AB519" s="32" t="s">
        <v>59</v>
      </c>
      <c r="AC519" s="32">
        <v>120</v>
      </c>
      <c r="AD519" s="32">
        <v>60</v>
      </c>
      <c r="AE519" s="33"/>
      <c r="AF519" s="33" t="s">
        <v>3162</v>
      </c>
      <c r="AG519" s="55" t="s">
        <v>61</v>
      </c>
      <c r="AH519" s="34" t="s">
        <v>959</v>
      </c>
    </row>
    <row r="520" spans="3:34" ht="15" customHeight="1" x14ac:dyDescent="0.25">
      <c r="C520" s="28" t="s">
        <v>30</v>
      </c>
      <c r="D520" s="29" t="s">
        <v>31</v>
      </c>
      <c r="E520" s="29" t="s">
        <v>525</v>
      </c>
      <c r="F520" s="29" t="s">
        <v>2457</v>
      </c>
      <c r="G520" s="29" t="s">
        <v>3163</v>
      </c>
      <c r="H520" s="29" t="s">
        <v>3164</v>
      </c>
      <c r="I520" s="13" t="s">
        <v>3165</v>
      </c>
      <c r="J520" s="13" t="s">
        <v>530</v>
      </c>
      <c r="K520" s="29" t="str">
        <f t="shared" si="8"/>
        <v>4 8121 2 2 1302423 06 07 72 0</v>
      </c>
      <c r="L520" s="30" t="s">
        <v>2461</v>
      </c>
      <c r="M520" s="30" t="s">
        <v>3166</v>
      </c>
      <c r="N520" s="30" t="s">
        <v>3167</v>
      </c>
      <c r="O520" s="30"/>
      <c r="P520" s="23" t="str">
        <f>MID(Tablo2[[#This Row],[SGK NO]],10,7)</f>
        <v>1302423</v>
      </c>
      <c r="Q520" s="30" t="s">
        <v>55</v>
      </c>
      <c r="R520" s="31">
        <v>45237.706078761723</v>
      </c>
      <c r="S520" s="31"/>
      <c r="T520" s="29" t="s">
        <v>571</v>
      </c>
      <c r="U520" s="31">
        <v>45841.492848205846</v>
      </c>
      <c r="V520" s="29" t="s">
        <v>56</v>
      </c>
      <c r="W520" s="29" t="str">
        <f>_xlfn.XLOOKUP(Tablo2[[#This Row],[MASKE UZMAN]],'[1]T.C. NO'!E:E,'[1]T.C. NO'!D:D)</f>
        <v>FATİH AKTAN</v>
      </c>
      <c r="X520" s="29" t="s">
        <v>57</v>
      </c>
      <c r="Y520" s="31">
        <v>45856.586773830932</v>
      </c>
      <c r="Z520" s="29" t="s">
        <v>2464</v>
      </c>
      <c r="AA520" s="29" t="str">
        <f>_xlfn.XLOOKUP(Tablo2[[#This Row],[MASKE HEKİM]],'[1]T.C. NO'!E:E,'[1]T.C. NO'!D:D)</f>
        <v>MUHAMMED EMİN KELEŞ</v>
      </c>
      <c r="AB520" s="32" t="s">
        <v>2465</v>
      </c>
      <c r="AC520" s="36" t="s">
        <v>571</v>
      </c>
      <c r="AD520" s="36" t="s">
        <v>571</v>
      </c>
      <c r="AE520" s="33"/>
      <c r="AF520" s="55" t="s">
        <v>3168</v>
      </c>
      <c r="AG520" s="55" t="s">
        <v>420</v>
      </c>
      <c r="AH520" s="34" t="s">
        <v>1086</v>
      </c>
    </row>
    <row r="521" spans="3:34" ht="15" customHeight="1" x14ac:dyDescent="0.25">
      <c r="C521" s="28" t="s">
        <v>30</v>
      </c>
      <c r="D521" s="29" t="s">
        <v>31</v>
      </c>
      <c r="E521" s="29" t="s">
        <v>525</v>
      </c>
      <c r="F521" s="29" t="s">
        <v>2457</v>
      </c>
      <c r="G521" s="29" t="s">
        <v>3169</v>
      </c>
      <c r="H521" s="29" t="s">
        <v>3170</v>
      </c>
      <c r="I521" s="13" t="s">
        <v>3171</v>
      </c>
      <c r="J521" s="13" t="s">
        <v>530</v>
      </c>
      <c r="K521" s="29" t="str">
        <f t="shared" si="8"/>
        <v>4 8121 2 2 1302423 06 07 72 0</v>
      </c>
      <c r="L521" s="30" t="s">
        <v>2461</v>
      </c>
      <c r="M521" s="30" t="s">
        <v>3172</v>
      </c>
      <c r="N521" s="30" t="s">
        <v>3173</v>
      </c>
      <c r="O521" s="30"/>
      <c r="P521" s="23" t="str">
        <f>MID(Tablo2[[#This Row],[SGK NO]],10,7)</f>
        <v>1302423</v>
      </c>
      <c r="Q521" s="30" t="s">
        <v>55</v>
      </c>
      <c r="R521" s="31">
        <v>45237.706078761723</v>
      </c>
      <c r="S521" s="31"/>
      <c r="T521" s="29" t="s">
        <v>571</v>
      </c>
      <c r="U521" s="31">
        <v>45841.492848205846</v>
      </c>
      <c r="V521" s="29" t="s">
        <v>56</v>
      </c>
      <c r="W521" s="29" t="str">
        <f>_xlfn.XLOOKUP(Tablo2[[#This Row],[MASKE UZMAN]],'[1]T.C. NO'!E:E,'[1]T.C. NO'!D:D)</f>
        <v>FATİH AKTAN</v>
      </c>
      <c r="X521" s="29" t="s">
        <v>57</v>
      </c>
      <c r="Y521" s="31">
        <v>45856.586773830932</v>
      </c>
      <c r="Z521" s="29" t="s">
        <v>2464</v>
      </c>
      <c r="AA521" s="29" t="str">
        <f>_xlfn.XLOOKUP(Tablo2[[#This Row],[MASKE HEKİM]],'[1]T.C. NO'!E:E,'[1]T.C. NO'!D:D)</f>
        <v>MUHAMMED EMİN KELEŞ</v>
      </c>
      <c r="AB521" s="32" t="s">
        <v>2465</v>
      </c>
      <c r="AC521" s="36" t="s">
        <v>571</v>
      </c>
      <c r="AD521" s="36" t="s">
        <v>571</v>
      </c>
      <c r="AE521" s="33"/>
      <c r="AF521" s="13" t="s">
        <v>3174</v>
      </c>
      <c r="AG521" s="55" t="s">
        <v>322</v>
      </c>
      <c r="AH521" s="34" t="s">
        <v>1086</v>
      </c>
    </row>
    <row r="522" spans="3:34" ht="15" customHeight="1" x14ac:dyDescent="0.25">
      <c r="C522" s="28" t="s">
        <v>30</v>
      </c>
      <c r="D522" s="29" t="s">
        <v>31</v>
      </c>
      <c r="E522" s="29" t="s">
        <v>525</v>
      </c>
      <c r="F522" s="29" t="s">
        <v>2457</v>
      </c>
      <c r="G522" s="29" t="s">
        <v>3175</v>
      </c>
      <c r="H522" s="29" t="s">
        <v>3176</v>
      </c>
      <c r="I522" s="13" t="s">
        <v>3177</v>
      </c>
      <c r="J522" s="13" t="s">
        <v>530</v>
      </c>
      <c r="K522" s="29" t="str">
        <f t="shared" si="8"/>
        <v>4 8121 2 2 1302423 06 07 72 0</v>
      </c>
      <c r="L522" s="30" t="s">
        <v>2461</v>
      </c>
      <c r="M522" s="30" t="s">
        <v>3178</v>
      </c>
      <c r="N522" s="30" t="s">
        <v>3179</v>
      </c>
      <c r="O522" s="30"/>
      <c r="P522" s="23" t="str">
        <f>MID(Tablo2[[#This Row],[SGK NO]],10,7)</f>
        <v>1302423</v>
      </c>
      <c r="Q522" s="30" t="s">
        <v>55</v>
      </c>
      <c r="R522" s="31">
        <v>45237.706078761723</v>
      </c>
      <c r="S522" s="42"/>
      <c r="T522" s="33" t="s">
        <v>571</v>
      </c>
      <c r="U522" s="31">
        <v>45841.492848205846</v>
      </c>
      <c r="V522" s="29" t="s">
        <v>56</v>
      </c>
      <c r="W522" s="29" t="str">
        <f>_xlfn.XLOOKUP(Tablo2[[#This Row],[MASKE UZMAN]],'[1]T.C. NO'!E:E,'[1]T.C. NO'!D:D)</f>
        <v>FATİH AKTAN</v>
      </c>
      <c r="X522" s="29" t="s">
        <v>57</v>
      </c>
      <c r="Y522" s="31">
        <v>45856.586773830932</v>
      </c>
      <c r="Z522" s="29" t="s">
        <v>2464</v>
      </c>
      <c r="AA522" s="29" t="str">
        <f>_xlfn.XLOOKUP(Tablo2[[#This Row],[MASKE HEKİM]],'[1]T.C. NO'!E:E,'[1]T.C. NO'!D:D)</f>
        <v>MUHAMMED EMİN KELEŞ</v>
      </c>
      <c r="AB522" s="32" t="s">
        <v>2465</v>
      </c>
      <c r="AC522" s="33" t="s">
        <v>571</v>
      </c>
      <c r="AD522" s="29" t="s">
        <v>571</v>
      </c>
      <c r="AE522" s="33"/>
      <c r="AF522" s="29" t="s">
        <v>3180</v>
      </c>
      <c r="AG522" s="33" t="s">
        <v>2363</v>
      </c>
      <c r="AH522" s="34" t="s">
        <v>1086</v>
      </c>
    </row>
    <row r="523" spans="3:34" ht="15" customHeight="1" x14ac:dyDescent="0.25">
      <c r="C523" s="28" t="s">
        <v>30</v>
      </c>
      <c r="D523" s="29" t="s">
        <v>31</v>
      </c>
      <c r="E523" s="29" t="s">
        <v>525</v>
      </c>
      <c r="F523" s="29" t="s">
        <v>2457</v>
      </c>
      <c r="G523" s="29" t="s">
        <v>3181</v>
      </c>
      <c r="H523" s="29" t="s">
        <v>3182</v>
      </c>
      <c r="I523" s="13" t="s">
        <v>3183</v>
      </c>
      <c r="J523" s="13" t="s">
        <v>530</v>
      </c>
      <c r="K523" s="29" t="str">
        <f t="shared" si="8"/>
        <v>4 8121 2 2 1302423 06 07 72 0</v>
      </c>
      <c r="L523" s="30" t="s">
        <v>2461</v>
      </c>
      <c r="M523" s="30" t="s">
        <v>3184</v>
      </c>
      <c r="N523" s="30" t="s">
        <v>3185</v>
      </c>
      <c r="O523" s="30"/>
      <c r="P523" s="23" t="str">
        <f>MID(Tablo2[[#This Row],[SGK NO]],10,7)</f>
        <v>1302423</v>
      </c>
      <c r="Q523" s="30" t="s">
        <v>55</v>
      </c>
      <c r="R523" s="31">
        <v>45237.706078761723</v>
      </c>
      <c r="S523" s="42"/>
      <c r="T523" s="33" t="s">
        <v>571</v>
      </c>
      <c r="U523" s="31">
        <v>45841.492848205846</v>
      </c>
      <c r="V523" s="29" t="s">
        <v>56</v>
      </c>
      <c r="W523" s="29" t="str">
        <f>_xlfn.XLOOKUP(Tablo2[[#This Row],[MASKE UZMAN]],'[1]T.C. NO'!E:E,'[1]T.C. NO'!D:D)</f>
        <v>FATİH AKTAN</v>
      </c>
      <c r="X523" s="29" t="s">
        <v>57</v>
      </c>
      <c r="Y523" s="31">
        <v>45856.586773830932</v>
      </c>
      <c r="Z523" s="29" t="s">
        <v>2464</v>
      </c>
      <c r="AA523" s="29" t="str">
        <f>_xlfn.XLOOKUP(Tablo2[[#This Row],[MASKE HEKİM]],'[1]T.C. NO'!E:E,'[1]T.C. NO'!D:D)</f>
        <v>MUHAMMED EMİN KELEŞ</v>
      </c>
      <c r="AB523" s="32" t="s">
        <v>2465</v>
      </c>
      <c r="AC523" s="33" t="s">
        <v>571</v>
      </c>
      <c r="AD523" s="29" t="s">
        <v>571</v>
      </c>
      <c r="AE523" s="33"/>
      <c r="AF523" s="29" t="s">
        <v>3186</v>
      </c>
      <c r="AG523" s="55" t="s">
        <v>827</v>
      </c>
      <c r="AH523" s="34" t="s">
        <v>1086</v>
      </c>
    </row>
    <row r="524" spans="3:34" ht="15" customHeight="1" x14ac:dyDescent="0.25">
      <c r="C524" s="28" t="s">
        <v>30</v>
      </c>
      <c r="D524" s="29" t="s">
        <v>31</v>
      </c>
      <c r="E524" s="29" t="s">
        <v>525</v>
      </c>
      <c r="F524" s="29" t="s">
        <v>2457</v>
      </c>
      <c r="G524" s="29" t="s">
        <v>3187</v>
      </c>
      <c r="H524" s="29" t="s">
        <v>3188</v>
      </c>
      <c r="I524" s="13" t="s">
        <v>3189</v>
      </c>
      <c r="J524" s="13" t="s">
        <v>530</v>
      </c>
      <c r="K524" s="29" t="str">
        <f t="shared" si="8"/>
        <v>4 8121 2 2 1302423 06 07 72 0</v>
      </c>
      <c r="L524" s="30" t="s">
        <v>2461</v>
      </c>
      <c r="M524" s="30" t="s">
        <v>3190</v>
      </c>
      <c r="N524" s="30" t="s">
        <v>3191</v>
      </c>
      <c r="O524" s="30"/>
      <c r="P524" s="23" t="str">
        <f>MID(Tablo2[[#This Row],[SGK NO]],10,7)</f>
        <v>1302423</v>
      </c>
      <c r="Q524" s="30" t="s">
        <v>55</v>
      </c>
      <c r="R524" s="31">
        <v>45237.706078761723</v>
      </c>
      <c r="S524" s="31"/>
      <c r="T524" s="29" t="s">
        <v>571</v>
      </c>
      <c r="U524" s="31">
        <v>45841.492848205846</v>
      </c>
      <c r="V524" s="29" t="s">
        <v>56</v>
      </c>
      <c r="W524" s="29" t="str">
        <f>_xlfn.XLOOKUP(Tablo2[[#This Row],[MASKE UZMAN]],'[1]T.C. NO'!E:E,'[1]T.C. NO'!D:D)</f>
        <v>FATİH AKTAN</v>
      </c>
      <c r="X524" s="29" t="s">
        <v>57</v>
      </c>
      <c r="Y524" s="31">
        <v>45856.586773830932</v>
      </c>
      <c r="Z524" s="29" t="s">
        <v>2464</v>
      </c>
      <c r="AA524" s="29" t="str">
        <f>_xlfn.XLOOKUP(Tablo2[[#This Row],[MASKE HEKİM]],'[1]T.C. NO'!E:E,'[1]T.C. NO'!D:D)</f>
        <v>MUHAMMED EMİN KELEŞ</v>
      </c>
      <c r="AB524" s="32" t="s">
        <v>2465</v>
      </c>
      <c r="AC524" s="36" t="s">
        <v>571</v>
      </c>
      <c r="AD524" s="36" t="s">
        <v>571</v>
      </c>
      <c r="AE524" s="33"/>
      <c r="AF524" s="55" t="s">
        <v>3192</v>
      </c>
      <c r="AG524" s="55" t="s">
        <v>460</v>
      </c>
      <c r="AH524" s="34" t="s">
        <v>1086</v>
      </c>
    </row>
    <row r="525" spans="3:34" ht="15" customHeight="1" x14ac:dyDescent="0.25">
      <c r="C525" s="28" t="s">
        <v>30</v>
      </c>
      <c r="D525" s="29" t="s">
        <v>31</v>
      </c>
      <c r="E525" s="29" t="s">
        <v>525</v>
      </c>
      <c r="F525" s="29" t="s">
        <v>2457</v>
      </c>
      <c r="G525" s="29" t="s">
        <v>3193</v>
      </c>
      <c r="H525" s="29" t="s">
        <v>3194</v>
      </c>
      <c r="I525" s="13" t="s">
        <v>3195</v>
      </c>
      <c r="J525" s="13" t="s">
        <v>530</v>
      </c>
      <c r="K525" s="29" t="str">
        <f t="shared" si="8"/>
        <v>4 8121 2 2 1302423 06 07 72 0</v>
      </c>
      <c r="L525" s="30" t="s">
        <v>2461</v>
      </c>
      <c r="M525" s="30" t="s">
        <v>3196</v>
      </c>
      <c r="N525" s="30" t="s">
        <v>3197</v>
      </c>
      <c r="O525" s="30"/>
      <c r="P525" s="23" t="str">
        <f>MID(Tablo2[[#This Row],[SGK NO]],10,7)</f>
        <v>1302423</v>
      </c>
      <c r="Q525" s="30" t="s">
        <v>55</v>
      </c>
      <c r="R525" s="31">
        <v>45237.706078761723</v>
      </c>
      <c r="S525" s="31"/>
      <c r="T525" s="29" t="s">
        <v>571</v>
      </c>
      <c r="U525" s="31">
        <v>45841.492848205846</v>
      </c>
      <c r="V525" s="29" t="s">
        <v>56</v>
      </c>
      <c r="W525" s="29" t="str">
        <f>_xlfn.XLOOKUP(Tablo2[[#This Row],[MASKE UZMAN]],'[1]T.C. NO'!E:E,'[1]T.C. NO'!D:D)</f>
        <v>FATİH AKTAN</v>
      </c>
      <c r="X525" s="29" t="s">
        <v>57</v>
      </c>
      <c r="Y525" s="31">
        <v>45856.586773830932</v>
      </c>
      <c r="Z525" s="29" t="s">
        <v>2464</v>
      </c>
      <c r="AA525" s="29" t="str">
        <f>_xlfn.XLOOKUP(Tablo2[[#This Row],[MASKE HEKİM]],'[1]T.C. NO'!E:E,'[1]T.C. NO'!D:D)</f>
        <v>MUHAMMED EMİN KELEŞ</v>
      </c>
      <c r="AB525" s="32" t="s">
        <v>2465</v>
      </c>
      <c r="AC525" s="36" t="s">
        <v>571</v>
      </c>
      <c r="AD525" s="36" t="s">
        <v>571</v>
      </c>
      <c r="AE525" s="33"/>
      <c r="AF525" s="55" t="s">
        <v>3198</v>
      </c>
      <c r="AG525" s="55" t="s">
        <v>61</v>
      </c>
      <c r="AH525" s="34" t="s">
        <v>1086</v>
      </c>
    </row>
    <row r="526" spans="3:34" ht="15" customHeight="1" x14ac:dyDescent="0.25">
      <c r="C526" s="28" t="s">
        <v>30</v>
      </c>
      <c r="D526" s="29" t="s">
        <v>31</v>
      </c>
      <c r="E526" s="29" t="s">
        <v>525</v>
      </c>
      <c r="F526" s="29" t="s">
        <v>2457</v>
      </c>
      <c r="G526" s="29" t="s">
        <v>3199</v>
      </c>
      <c r="H526" s="29" t="s">
        <v>3200</v>
      </c>
      <c r="I526" s="13" t="s">
        <v>3201</v>
      </c>
      <c r="J526" s="13" t="s">
        <v>530</v>
      </c>
      <c r="K526" s="29" t="str">
        <f t="shared" si="8"/>
        <v>4 8121 2 2 1302423 06 07 72 0</v>
      </c>
      <c r="L526" s="30" t="s">
        <v>2461</v>
      </c>
      <c r="M526" s="30" t="s">
        <v>3202</v>
      </c>
      <c r="N526" s="30" t="s">
        <v>3203</v>
      </c>
      <c r="O526" s="30"/>
      <c r="P526" s="23" t="str">
        <f>MID(Tablo2[[#This Row],[SGK NO]],10,7)</f>
        <v>1302423</v>
      </c>
      <c r="Q526" s="30" t="s">
        <v>55</v>
      </c>
      <c r="R526" s="31">
        <v>45237.706078761723</v>
      </c>
      <c r="S526" s="31"/>
      <c r="T526" s="29" t="s">
        <v>571</v>
      </c>
      <c r="U526" s="31">
        <v>45841.492848205846</v>
      </c>
      <c r="V526" s="29" t="s">
        <v>56</v>
      </c>
      <c r="W526" s="29" t="str">
        <f>_xlfn.XLOOKUP(Tablo2[[#This Row],[MASKE UZMAN]],'[1]T.C. NO'!E:E,'[1]T.C. NO'!D:D)</f>
        <v>FATİH AKTAN</v>
      </c>
      <c r="X526" s="29" t="s">
        <v>57</v>
      </c>
      <c r="Y526" s="31">
        <v>45856.586773830932</v>
      </c>
      <c r="Z526" s="29" t="s">
        <v>2464</v>
      </c>
      <c r="AA526" s="29" t="str">
        <f>_xlfn.XLOOKUP(Tablo2[[#This Row],[MASKE HEKİM]],'[1]T.C. NO'!E:E,'[1]T.C. NO'!D:D)</f>
        <v>MUHAMMED EMİN KELEŞ</v>
      </c>
      <c r="AB526" s="32" t="s">
        <v>2465</v>
      </c>
      <c r="AC526" s="36" t="s">
        <v>571</v>
      </c>
      <c r="AD526" s="36" t="s">
        <v>571</v>
      </c>
      <c r="AE526" s="33"/>
      <c r="AF526" s="33" t="s">
        <v>3204</v>
      </c>
      <c r="AG526" s="55" t="s">
        <v>3205</v>
      </c>
      <c r="AH526" s="34" t="s">
        <v>1086</v>
      </c>
    </row>
    <row r="527" spans="3:34" ht="15" customHeight="1" x14ac:dyDescent="0.25">
      <c r="C527" s="28" t="s">
        <v>30</v>
      </c>
      <c r="D527" s="29" t="s">
        <v>31</v>
      </c>
      <c r="E527" s="29" t="s">
        <v>525</v>
      </c>
      <c r="F527" s="29" t="s">
        <v>2457</v>
      </c>
      <c r="G527" s="29" t="s">
        <v>3206</v>
      </c>
      <c r="H527" s="29" t="s">
        <v>3207</v>
      </c>
      <c r="I527" s="13" t="s">
        <v>3208</v>
      </c>
      <c r="J527" s="13" t="s">
        <v>530</v>
      </c>
      <c r="K527" s="29" t="str">
        <f t="shared" si="8"/>
        <v>4 8121 2 2 1302423 06 07 72 0</v>
      </c>
      <c r="L527" s="30" t="s">
        <v>2461</v>
      </c>
      <c r="M527" s="30" t="s">
        <v>3209</v>
      </c>
      <c r="N527" s="30" t="s">
        <v>3210</v>
      </c>
      <c r="O527" s="30"/>
      <c r="P527" s="23" t="str">
        <f>MID(Tablo2[[#This Row],[SGK NO]],10,7)</f>
        <v>1302423</v>
      </c>
      <c r="Q527" s="30" t="s">
        <v>55</v>
      </c>
      <c r="R527" s="31">
        <v>45237.706078761723</v>
      </c>
      <c r="S527" s="31"/>
      <c r="T527" s="29" t="s">
        <v>571</v>
      </c>
      <c r="U527" s="31">
        <v>45841.492848205846</v>
      </c>
      <c r="V527" s="29" t="s">
        <v>56</v>
      </c>
      <c r="W527" s="29" t="str">
        <f>_xlfn.XLOOKUP(Tablo2[[#This Row],[MASKE UZMAN]],'[1]T.C. NO'!E:E,'[1]T.C. NO'!D:D)</f>
        <v>FATİH AKTAN</v>
      </c>
      <c r="X527" s="29" t="s">
        <v>57</v>
      </c>
      <c r="Y527" s="31">
        <v>45856.586773830932</v>
      </c>
      <c r="Z527" s="29" t="s">
        <v>2464</v>
      </c>
      <c r="AA527" s="29" t="str">
        <f>_xlfn.XLOOKUP(Tablo2[[#This Row],[MASKE HEKİM]],'[1]T.C. NO'!E:E,'[1]T.C. NO'!D:D)</f>
        <v>MUHAMMED EMİN KELEŞ</v>
      </c>
      <c r="AB527" s="32" t="s">
        <v>2465</v>
      </c>
      <c r="AC527" s="36" t="s">
        <v>571</v>
      </c>
      <c r="AD527" s="36" t="s">
        <v>571</v>
      </c>
      <c r="AE527" s="33"/>
      <c r="AF527" s="55" t="s">
        <v>3211</v>
      </c>
      <c r="AG527" s="55" t="s">
        <v>559</v>
      </c>
      <c r="AH527" s="34" t="s">
        <v>1086</v>
      </c>
    </row>
    <row r="528" spans="3:34" ht="15" customHeight="1" x14ac:dyDescent="0.25">
      <c r="C528" s="28" t="s">
        <v>30</v>
      </c>
      <c r="D528" s="29" t="s">
        <v>31</v>
      </c>
      <c r="E528" s="29" t="s">
        <v>525</v>
      </c>
      <c r="F528" s="29" t="s">
        <v>3212</v>
      </c>
      <c r="G528" s="29" t="s">
        <v>3213</v>
      </c>
      <c r="H528" s="29" t="s">
        <v>3214</v>
      </c>
      <c r="I528" s="13" t="s">
        <v>3215</v>
      </c>
      <c r="J528" s="13" t="s">
        <v>530</v>
      </c>
      <c r="K528" s="29" t="str">
        <f t="shared" si="8"/>
        <v>4 8121 2 2 1302423 06 07 72 0</v>
      </c>
      <c r="L528" s="30" t="s">
        <v>2461</v>
      </c>
      <c r="M528" s="30" t="s">
        <v>3216</v>
      </c>
      <c r="N528" s="30" t="s">
        <v>3217</v>
      </c>
      <c r="O528" s="30"/>
      <c r="P528" s="23" t="str">
        <f>MID(Tablo2[[#This Row],[SGK NO]],10,7)</f>
        <v>1302423</v>
      </c>
      <c r="Q528" s="29" t="s">
        <v>55</v>
      </c>
      <c r="R528" s="31">
        <v>45237.706078761723</v>
      </c>
      <c r="S528" s="42"/>
      <c r="T528" s="33" t="s">
        <v>571</v>
      </c>
      <c r="U528" s="31">
        <v>45841.492848205846</v>
      </c>
      <c r="V528" s="29" t="s">
        <v>56</v>
      </c>
      <c r="W528" s="29" t="str">
        <f>_xlfn.XLOOKUP(Tablo2[[#This Row],[MASKE UZMAN]],'[1]T.C. NO'!E:E,'[1]T.C. NO'!D:D)</f>
        <v>FATİH AKTAN</v>
      </c>
      <c r="X528" s="29" t="s">
        <v>57</v>
      </c>
      <c r="Y528" s="31">
        <v>45856.586773830932</v>
      </c>
      <c r="Z528" s="29" t="s">
        <v>2464</v>
      </c>
      <c r="AA528" s="29" t="str">
        <f>_xlfn.XLOOKUP(Tablo2[[#This Row],[MASKE HEKİM]],'[1]T.C. NO'!E:E,'[1]T.C. NO'!D:D)</f>
        <v>MUHAMMED EMİN KELEŞ</v>
      </c>
      <c r="AB528" s="32" t="s">
        <v>2465</v>
      </c>
      <c r="AC528" s="33" t="s">
        <v>571</v>
      </c>
      <c r="AD528" s="29" t="s">
        <v>571</v>
      </c>
      <c r="AE528" s="33"/>
      <c r="AF528" s="61" t="s">
        <v>3218</v>
      </c>
      <c r="AG528" s="55" t="s">
        <v>996</v>
      </c>
      <c r="AH528" s="34" t="s">
        <v>1086</v>
      </c>
    </row>
    <row r="529" spans="3:34" ht="15" customHeight="1" x14ac:dyDescent="0.25">
      <c r="C529" s="28" t="s">
        <v>30</v>
      </c>
      <c r="D529" s="29" t="s">
        <v>31</v>
      </c>
      <c r="E529" s="29" t="s">
        <v>525</v>
      </c>
      <c r="F529" s="29" t="s">
        <v>3212</v>
      </c>
      <c r="G529" s="29" t="s">
        <v>3219</v>
      </c>
      <c r="H529" s="29" t="s">
        <v>3220</v>
      </c>
      <c r="I529" s="13" t="s">
        <v>3221</v>
      </c>
      <c r="J529" s="13" t="s">
        <v>530</v>
      </c>
      <c r="K529" s="29" t="str">
        <f t="shared" si="8"/>
        <v>4 8121 2 2 1302423 06 07 72 0</v>
      </c>
      <c r="L529" s="30" t="s">
        <v>2461</v>
      </c>
      <c r="M529" s="30" t="s">
        <v>3216</v>
      </c>
      <c r="N529" s="30" t="s">
        <v>3217</v>
      </c>
      <c r="O529" s="30"/>
      <c r="P529" s="23" t="str">
        <f>MID(Tablo2[[#This Row],[SGK NO]],10,7)</f>
        <v>1302423</v>
      </c>
      <c r="Q529" s="29" t="s">
        <v>55</v>
      </c>
      <c r="R529" s="31">
        <v>45237.706078761723</v>
      </c>
      <c r="S529" s="42"/>
      <c r="T529" s="33" t="s">
        <v>571</v>
      </c>
      <c r="U529" s="31">
        <v>45841.492848205846</v>
      </c>
      <c r="V529" s="29" t="s">
        <v>56</v>
      </c>
      <c r="W529" s="29" t="str">
        <f>_xlfn.XLOOKUP(Tablo2[[#This Row],[MASKE UZMAN]],'[1]T.C. NO'!E:E,'[1]T.C. NO'!D:D)</f>
        <v>FATİH AKTAN</v>
      </c>
      <c r="X529" s="29" t="s">
        <v>57</v>
      </c>
      <c r="Y529" s="31">
        <v>45856.586773830932</v>
      </c>
      <c r="Z529" s="29" t="s">
        <v>2464</v>
      </c>
      <c r="AA529" s="29" t="str">
        <f>_xlfn.XLOOKUP(Tablo2[[#This Row],[MASKE HEKİM]],'[1]T.C. NO'!E:E,'[1]T.C. NO'!D:D)</f>
        <v>MUHAMMED EMİN KELEŞ</v>
      </c>
      <c r="AB529" s="32" t="s">
        <v>2465</v>
      </c>
      <c r="AC529" s="33" t="s">
        <v>571</v>
      </c>
      <c r="AD529" s="29" t="s">
        <v>571</v>
      </c>
      <c r="AE529" s="33"/>
      <c r="AF529" s="45" t="s">
        <v>3222</v>
      </c>
      <c r="AG529" s="45"/>
      <c r="AH529" s="34" t="s">
        <v>1086</v>
      </c>
    </row>
    <row r="530" spans="3:34" ht="15" customHeight="1" x14ac:dyDescent="0.25">
      <c r="C530" s="28" t="s">
        <v>30</v>
      </c>
      <c r="D530" s="29" t="s">
        <v>31</v>
      </c>
      <c r="E530" s="29" t="s">
        <v>525</v>
      </c>
      <c r="F530" s="29" t="s">
        <v>3223</v>
      </c>
      <c r="G530" s="29" t="s">
        <v>3224</v>
      </c>
      <c r="H530" s="29" t="s">
        <v>3225</v>
      </c>
      <c r="I530" s="13" t="s">
        <v>3226</v>
      </c>
      <c r="J530" s="13" t="s">
        <v>1280</v>
      </c>
      <c r="K530" s="29" t="str">
        <f t="shared" si="8"/>
        <v>4 8110 2 2 1307194 06 07 90 0</v>
      </c>
      <c r="L530" s="30" t="s">
        <v>3227</v>
      </c>
      <c r="M530" s="30" t="s">
        <v>3228</v>
      </c>
      <c r="N530" s="30" t="s">
        <v>3229</v>
      </c>
      <c r="O530" s="30"/>
      <c r="P530" s="23" t="str">
        <f>MID(Tablo2[[#This Row],[SGK NO]],10,7)</f>
        <v>1307194</v>
      </c>
      <c r="Q530" s="29" t="s">
        <v>41</v>
      </c>
      <c r="R530" s="31">
        <v>45055.622241689824</v>
      </c>
      <c r="S530" s="31"/>
      <c r="T530" s="29" t="s">
        <v>571</v>
      </c>
      <c r="U530" s="31">
        <v>45737.626682453789</v>
      </c>
      <c r="V530" s="29" t="s">
        <v>853</v>
      </c>
      <c r="W530" s="29" t="str">
        <f>_xlfn.XLOOKUP(Tablo2[[#This Row],[MASKE UZMAN]],'[1]T.C. NO'!E:E,'[1]T.C. NO'!D:D)</f>
        <v>HANDE AGÖR ASİL</v>
      </c>
      <c r="X530" s="29" t="s">
        <v>854</v>
      </c>
      <c r="Y530" s="31">
        <v>45055.622242245357</v>
      </c>
      <c r="Z530" s="29" t="s">
        <v>292</v>
      </c>
      <c r="AA530" s="29" t="str">
        <f>_xlfn.XLOOKUP(Tablo2[[#This Row],[MASKE HEKİM]],'[1]T.C. NO'!E:E,'[1]T.C. NO'!D:D)</f>
        <v>YEŞİM FENEMEN</v>
      </c>
      <c r="AB530" s="32" t="s">
        <v>362</v>
      </c>
      <c r="AC530" s="33" t="s">
        <v>571</v>
      </c>
      <c r="AD530" s="29" t="s">
        <v>571</v>
      </c>
      <c r="AE530" s="33"/>
      <c r="AF530" s="41" t="s">
        <v>3230</v>
      </c>
      <c r="AG530" s="33" t="s">
        <v>559</v>
      </c>
      <c r="AH530" s="34" t="s">
        <v>1571</v>
      </c>
    </row>
    <row r="531" spans="3:34" ht="15" customHeight="1" x14ac:dyDescent="0.25">
      <c r="C531" s="28" t="s">
        <v>30</v>
      </c>
      <c r="D531" s="29" t="s">
        <v>31</v>
      </c>
      <c r="E531" s="29" t="s">
        <v>525</v>
      </c>
      <c r="F531" s="29" t="s">
        <v>3223</v>
      </c>
      <c r="G531" s="29" t="s">
        <v>3231</v>
      </c>
      <c r="H531" s="29" t="s">
        <v>3232</v>
      </c>
      <c r="I531" s="13" t="s">
        <v>3233</v>
      </c>
      <c r="J531" s="13" t="s">
        <v>1280</v>
      </c>
      <c r="K531" s="29" t="str">
        <f t="shared" si="8"/>
        <v>4 8110 2 2 1307194 06 07 90 0</v>
      </c>
      <c r="L531" s="30" t="s">
        <v>3227</v>
      </c>
      <c r="M531" s="30" t="s">
        <v>3228</v>
      </c>
      <c r="N531" s="30" t="s">
        <v>3229</v>
      </c>
      <c r="O531" s="30"/>
      <c r="P531" s="23" t="str">
        <f>MID(Tablo2[[#This Row],[SGK NO]],10,7)</f>
        <v>1307194</v>
      </c>
      <c r="Q531" s="29" t="s">
        <v>41</v>
      </c>
      <c r="R531" s="31">
        <v>45055.622241689824</v>
      </c>
      <c r="S531" s="31"/>
      <c r="T531" s="29">
        <v>3</v>
      </c>
      <c r="U531" s="31">
        <v>45737.626682453789</v>
      </c>
      <c r="V531" s="29" t="s">
        <v>853</v>
      </c>
      <c r="W531" s="29" t="str">
        <f>_xlfn.XLOOKUP(Tablo2[[#This Row],[MASKE UZMAN]],'[1]T.C. NO'!E:E,'[1]T.C. NO'!D:D)</f>
        <v>HANDE AGÖR ASİL</v>
      </c>
      <c r="X531" s="29" t="s">
        <v>854</v>
      </c>
      <c r="Y531" s="31">
        <v>45055.622242245357</v>
      </c>
      <c r="Z531" s="29" t="s">
        <v>292</v>
      </c>
      <c r="AA531" s="29" t="str">
        <f>_xlfn.XLOOKUP(Tablo2[[#This Row],[MASKE HEKİM]],'[1]T.C. NO'!E:E,'[1]T.C. NO'!D:D)</f>
        <v>YEŞİM FENEMEN</v>
      </c>
      <c r="AB531" s="32" t="s">
        <v>362</v>
      </c>
      <c r="AC531" s="32">
        <v>80</v>
      </c>
      <c r="AD531" s="32">
        <v>30</v>
      </c>
      <c r="AE531" s="33"/>
      <c r="AF531" s="41" t="s">
        <v>3230</v>
      </c>
      <c r="AG531" s="33" t="s">
        <v>559</v>
      </c>
      <c r="AH531" s="34" t="s">
        <v>1571</v>
      </c>
    </row>
    <row r="532" spans="3:34" ht="15" customHeight="1" x14ac:dyDescent="0.25">
      <c r="C532" s="28" t="s">
        <v>30</v>
      </c>
      <c r="D532" s="29" t="s">
        <v>31</v>
      </c>
      <c r="E532" s="29" t="s">
        <v>525</v>
      </c>
      <c r="F532" s="29" t="s">
        <v>3223</v>
      </c>
      <c r="G532" s="29" t="s">
        <v>3234</v>
      </c>
      <c r="H532" s="29" t="s">
        <v>3235</v>
      </c>
      <c r="I532" s="13" t="s">
        <v>3236</v>
      </c>
      <c r="J532" s="13" t="s">
        <v>1280</v>
      </c>
      <c r="K532" s="29" t="str">
        <f t="shared" si="8"/>
        <v>4 8110 2 2 1307194 06 07 90 0</v>
      </c>
      <c r="L532" s="30" t="s">
        <v>3227</v>
      </c>
      <c r="M532" s="30" t="s">
        <v>3228</v>
      </c>
      <c r="N532" s="30" t="s">
        <v>3229</v>
      </c>
      <c r="O532" s="30"/>
      <c r="P532" s="23" t="str">
        <f>MID(Tablo2[[#This Row],[SGK NO]],10,7)</f>
        <v>1307194</v>
      </c>
      <c r="Q532" s="29" t="s">
        <v>41</v>
      </c>
      <c r="R532" s="31">
        <v>45055.622241689824</v>
      </c>
      <c r="S532" s="31"/>
      <c r="T532" s="29" t="s">
        <v>571</v>
      </c>
      <c r="U532" s="31">
        <v>45737.626682453789</v>
      </c>
      <c r="V532" s="29" t="s">
        <v>853</v>
      </c>
      <c r="W532" s="29" t="str">
        <f>_xlfn.XLOOKUP(Tablo2[[#This Row],[MASKE UZMAN]],'[1]T.C. NO'!E:E,'[1]T.C. NO'!D:D)</f>
        <v>HANDE AGÖR ASİL</v>
      </c>
      <c r="X532" s="29" t="s">
        <v>854</v>
      </c>
      <c r="Y532" s="31">
        <v>45055.622242245357</v>
      </c>
      <c r="Z532" s="29" t="s">
        <v>292</v>
      </c>
      <c r="AA532" s="29" t="str">
        <f>_xlfn.XLOOKUP(Tablo2[[#This Row],[MASKE HEKİM]],'[1]T.C. NO'!E:E,'[1]T.C. NO'!D:D)</f>
        <v>YEŞİM FENEMEN</v>
      </c>
      <c r="AB532" s="32" t="s">
        <v>362</v>
      </c>
      <c r="AC532" s="36" t="s">
        <v>571</v>
      </c>
      <c r="AD532" s="36" t="s">
        <v>571</v>
      </c>
      <c r="AE532" s="33"/>
      <c r="AF532" s="41" t="s">
        <v>3230</v>
      </c>
      <c r="AG532" s="33" t="s">
        <v>559</v>
      </c>
      <c r="AH532" s="34" t="s">
        <v>1571</v>
      </c>
    </row>
    <row r="533" spans="3:34" ht="15" customHeight="1" x14ac:dyDescent="0.25">
      <c r="C533" s="28" t="s">
        <v>30</v>
      </c>
      <c r="D533" s="29" t="s">
        <v>31</v>
      </c>
      <c r="E533" s="29" t="s">
        <v>525</v>
      </c>
      <c r="F533" s="29" t="s">
        <v>3237</v>
      </c>
      <c r="G533" s="29" t="s">
        <v>3238</v>
      </c>
      <c r="H533" s="29" t="s">
        <v>3239</v>
      </c>
      <c r="I533" s="13" t="s">
        <v>3240</v>
      </c>
      <c r="J533" s="13" t="s">
        <v>1280</v>
      </c>
      <c r="K533" s="29" t="str">
        <f t="shared" si="8"/>
        <v>4 8110 2 2 1330417 06 07 33 0</v>
      </c>
      <c r="L533" s="30" t="s">
        <v>3241</v>
      </c>
      <c r="M533" s="30" t="s">
        <v>3242</v>
      </c>
      <c r="N533" s="30">
        <v>327592207</v>
      </c>
      <c r="O533" s="30"/>
      <c r="P533" s="23" t="str">
        <f>MID(Tablo2[[#This Row],[SGK NO]],10,7)</f>
        <v>1330417</v>
      </c>
      <c r="Q533" s="29" t="s">
        <v>41</v>
      </c>
      <c r="R533" s="31">
        <v>45091.386726377532</v>
      </c>
      <c r="S533" s="31"/>
      <c r="T533" s="29">
        <v>15</v>
      </c>
      <c r="U533" s="31">
        <v>45701.445381782483</v>
      </c>
      <c r="V533" s="29" t="s">
        <v>319</v>
      </c>
      <c r="W533" s="29" t="str">
        <f>_xlfn.XLOOKUP(Tablo2[[#This Row],[MASKE UZMAN]],'[1]T.C. NO'!E:E,'[1]T.C. NO'!D:D)</f>
        <v>HALİL DEMİRATA</v>
      </c>
      <c r="X533" s="29" t="s">
        <v>320</v>
      </c>
      <c r="Y533" s="31">
        <v>45091.386726933066</v>
      </c>
      <c r="Z533" s="29" t="s">
        <v>292</v>
      </c>
      <c r="AA533" s="29" t="str">
        <f>_xlfn.XLOOKUP(Tablo2[[#This Row],[MASKE HEKİM]],'[1]T.C. NO'!E:E,'[1]T.C. NO'!D:D)</f>
        <v>YEŞİM FENEMEN</v>
      </c>
      <c r="AB533" s="32" t="s">
        <v>362</v>
      </c>
      <c r="AC533" s="32">
        <v>300</v>
      </c>
      <c r="AD533" s="32">
        <v>150</v>
      </c>
      <c r="AE533" s="33"/>
      <c r="AF533" s="41" t="s">
        <v>3243</v>
      </c>
      <c r="AG533" s="33" t="s">
        <v>494</v>
      </c>
      <c r="AH533" s="34" t="s">
        <v>737</v>
      </c>
    </row>
    <row r="534" spans="3:34" ht="15" customHeight="1" x14ac:dyDescent="0.25">
      <c r="C534" s="28" t="s">
        <v>303</v>
      </c>
      <c r="D534" s="29" t="s">
        <v>31</v>
      </c>
      <c r="E534" s="29" t="s">
        <v>507</v>
      </c>
      <c r="F534" s="29" t="s">
        <v>3244</v>
      </c>
      <c r="G534" s="29" t="s">
        <v>3245</v>
      </c>
      <c r="H534" s="29" t="s">
        <v>3246</v>
      </c>
      <c r="I534" s="13" t="s">
        <v>3247</v>
      </c>
      <c r="J534" s="13" t="s">
        <v>317</v>
      </c>
      <c r="K534" s="29" t="str">
        <f t="shared" si="8"/>
        <v>4 8001 2 2 1209535 06 22 13 0</v>
      </c>
      <c r="L534" s="30" t="s">
        <v>3248</v>
      </c>
      <c r="M534" s="30" t="s">
        <v>3249</v>
      </c>
      <c r="N534" s="30" t="s">
        <v>3250</v>
      </c>
      <c r="O534" s="30"/>
      <c r="P534" s="23" t="str">
        <f>MID(Tablo2[[#This Row],[SGK NO]],10,7)</f>
        <v>1209535</v>
      </c>
      <c r="Q534" s="29" t="s">
        <v>41</v>
      </c>
      <c r="R534" s="31">
        <v>45091.387931562494</v>
      </c>
      <c r="S534" s="31"/>
      <c r="T534" s="29">
        <v>14</v>
      </c>
      <c r="U534" s="31">
        <v>45841.712076990865</v>
      </c>
      <c r="V534" s="31" t="s">
        <v>557</v>
      </c>
      <c r="W534" s="29" t="str">
        <f>_xlfn.XLOOKUP(Tablo2[[#This Row],[MASKE UZMAN]],'[1]T.C. NO'!E:E,'[1]T.C. NO'!D:D)</f>
        <v>MEHMET ALİ ULUER</v>
      </c>
      <c r="X534" s="29" t="s">
        <v>558</v>
      </c>
      <c r="Y534" s="31">
        <v>45842.596505416557</v>
      </c>
      <c r="Z534" s="29" t="s">
        <v>292</v>
      </c>
      <c r="AA534" s="29" t="str">
        <f>_xlfn.XLOOKUP(Tablo2[[#This Row],[MASKE HEKİM]],'[1]T.C. NO'!E:E,'[1]T.C. NO'!D:D)</f>
        <v>YEŞİM FENEMEN</v>
      </c>
      <c r="AB534" s="32" t="s">
        <v>362</v>
      </c>
      <c r="AC534" s="32">
        <v>280</v>
      </c>
      <c r="AD534" s="32">
        <v>140</v>
      </c>
      <c r="AE534" s="33"/>
      <c r="AF534" s="33" t="s">
        <v>3251</v>
      </c>
      <c r="AG534" s="33" t="s">
        <v>1005</v>
      </c>
      <c r="AH534" s="34" t="s">
        <v>989</v>
      </c>
    </row>
    <row r="535" spans="3:34" ht="15" customHeight="1" x14ac:dyDescent="0.25">
      <c r="C535" s="28" t="s">
        <v>303</v>
      </c>
      <c r="D535" s="29" t="s">
        <v>31</v>
      </c>
      <c r="E535" s="29" t="s">
        <v>507</v>
      </c>
      <c r="F535" s="29" t="s">
        <v>3252</v>
      </c>
      <c r="G535" s="29" t="s">
        <v>3253</v>
      </c>
      <c r="H535" s="29" t="s">
        <v>3254</v>
      </c>
      <c r="I535" s="13" t="s">
        <v>3255</v>
      </c>
      <c r="J535" s="13" t="s">
        <v>317</v>
      </c>
      <c r="K535" s="29" t="str">
        <f t="shared" si="8"/>
        <v>4 8001 2 2 1201378 06 07 04 0</v>
      </c>
      <c r="L535" s="30" t="s">
        <v>3256</v>
      </c>
      <c r="M535" s="30" t="s">
        <v>3257</v>
      </c>
      <c r="N535" s="30" t="s">
        <v>3258</v>
      </c>
      <c r="O535" s="30"/>
      <c r="P535" s="23" t="str">
        <f>MID(Tablo2[[#This Row],[SGK NO]],10,7)</f>
        <v>1201378</v>
      </c>
      <c r="Q535" s="29" t="s">
        <v>41</v>
      </c>
      <c r="R535" s="31">
        <v>45091.444669154938</v>
      </c>
      <c r="S535" s="31"/>
      <c r="T535" s="29">
        <v>1</v>
      </c>
      <c r="U535" s="31">
        <v>45839.667081111111</v>
      </c>
      <c r="V535" s="29" t="s">
        <v>853</v>
      </c>
      <c r="W535" s="29" t="str">
        <f>_xlfn.XLOOKUP(Tablo2[[#This Row],[MASKE UZMAN]],'[1]T.C. NO'!E:E,'[1]T.C. NO'!D:D)</f>
        <v>HANDE AGÖR ASİL</v>
      </c>
      <c r="X535" s="29" t="s">
        <v>854</v>
      </c>
      <c r="Y535" s="31">
        <v>45842.668368148152</v>
      </c>
      <c r="Z535" s="29" t="s">
        <v>44</v>
      </c>
      <c r="AA535" s="29" t="str">
        <f>_xlfn.XLOOKUP(Tablo2[[#This Row],[MASKE HEKİM]],'[1]T.C. NO'!E:E,'[1]T.C. NO'!D:D)</f>
        <v>ERCÜMENT BURÇAKLI</v>
      </c>
      <c r="AB535" s="32" t="s">
        <v>45</v>
      </c>
      <c r="AC535" s="32">
        <v>20</v>
      </c>
      <c r="AD535" s="32">
        <v>10</v>
      </c>
      <c r="AE535" s="33"/>
      <c r="AF535" s="33" t="s">
        <v>855</v>
      </c>
      <c r="AG535" s="33" t="s">
        <v>47</v>
      </c>
      <c r="AH535" s="34" t="s">
        <v>759</v>
      </c>
    </row>
    <row r="536" spans="3:34" ht="15" customHeight="1" x14ac:dyDescent="0.25">
      <c r="C536" s="28" t="s">
        <v>30</v>
      </c>
      <c r="D536" s="29" t="s">
        <v>31</v>
      </c>
      <c r="E536" s="29" t="s">
        <v>525</v>
      </c>
      <c r="F536" s="29" t="s">
        <v>3259</v>
      </c>
      <c r="G536" s="29" t="s">
        <v>3260</v>
      </c>
      <c r="H536" s="29" t="s">
        <v>3261</v>
      </c>
      <c r="I536" s="13" t="s">
        <v>3262</v>
      </c>
      <c r="J536" s="13" t="s">
        <v>1280</v>
      </c>
      <c r="K536" s="29" t="str">
        <f t="shared" si="8"/>
        <v>4 8110 2 2 1315098 06 07 40 0</v>
      </c>
      <c r="L536" s="30" t="s">
        <v>3263</v>
      </c>
      <c r="M536" s="30" t="s">
        <v>513</v>
      </c>
      <c r="N536" s="30" t="s">
        <v>514</v>
      </c>
      <c r="O536" s="30"/>
      <c r="P536" s="23" t="str">
        <f>MID(Tablo2[[#This Row],[SGK NO]],10,7)</f>
        <v>1315098</v>
      </c>
      <c r="Q536" s="29" t="s">
        <v>41</v>
      </c>
      <c r="R536" s="31">
        <v>44248</v>
      </c>
      <c r="S536" s="31"/>
      <c r="T536" s="29">
        <v>20</v>
      </c>
      <c r="U536" s="31">
        <v>45709.662780555431</v>
      </c>
      <c r="V536" s="29" t="s">
        <v>515</v>
      </c>
      <c r="W536" s="29" t="str">
        <f>_xlfn.XLOOKUP(Tablo2[[#This Row],[MASKE UZMAN]],'[1]T.C. NO'!E:E,'[1]T.C. NO'!D:D)</f>
        <v>GİZEM ÖZAKEL ÇAVUŞOĞLU</v>
      </c>
      <c r="X536" s="29" t="s">
        <v>516</v>
      </c>
      <c r="Y536" s="31">
        <v>45698.572281365748</v>
      </c>
      <c r="Z536" s="29" t="s">
        <v>58</v>
      </c>
      <c r="AA536" s="29" t="str">
        <f>_xlfn.XLOOKUP(Tablo2[[#This Row],[MASKE HEKİM]],'[1]T.C. NO'!E:E,'[1]T.C. NO'!D:D)</f>
        <v>MİNE MUMCUOĞLU</v>
      </c>
      <c r="AB536" s="32" t="s">
        <v>59</v>
      </c>
      <c r="AC536" s="32">
        <v>420</v>
      </c>
      <c r="AD536" s="32">
        <v>200</v>
      </c>
      <c r="AE536" s="33"/>
      <c r="AF536" s="33" t="s">
        <v>517</v>
      </c>
      <c r="AG536" s="33" t="s">
        <v>518</v>
      </c>
      <c r="AH536" s="34" t="s">
        <v>551</v>
      </c>
    </row>
    <row r="537" spans="3:34" ht="15" customHeight="1" x14ac:dyDescent="0.25">
      <c r="C537" s="28" t="s">
        <v>30</v>
      </c>
      <c r="D537" s="29" t="s">
        <v>31</v>
      </c>
      <c r="E537" s="29" t="s">
        <v>525</v>
      </c>
      <c r="F537" s="29" t="s">
        <v>3264</v>
      </c>
      <c r="G537" s="29" t="s">
        <v>3265</v>
      </c>
      <c r="H537" s="29" t="s">
        <v>3266</v>
      </c>
      <c r="I537" s="13" t="s">
        <v>3262</v>
      </c>
      <c r="J537" s="13" t="s">
        <v>1280</v>
      </c>
      <c r="K537" s="29" t="str">
        <f t="shared" si="8"/>
        <v>4 8110 2 2 1315098 06 07 40 0</v>
      </c>
      <c r="L537" s="30" t="s">
        <v>3263</v>
      </c>
      <c r="M537" s="30" t="s">
        <v>3267</v>
      </c>
      <c r="N537" s="30" t="s">
        <v>3268</v>
      </c>
      <c r="O537" s="30"/>
      <c r="P537" s="23" t="str">
        <f>MID(Tablo2[[#This Row],[SGK NO]],10,7)</f>
        <v>1315098</v>
      </c>
      <c r="Q537" s="30" t="s">
        <v>41</v>
      </c>
      <c r="R537" s="31">
        <v>44248</v>
      </c>
      <c r="S537" s="31"/>
      <c r="T537" s="29" t="s">
        <v>571</v>
      </c>
      <c r="U537" s="31">
        <v>45709.662780555431</v>
      </c>
      <c r="V537" s="29" t="s">
        <v>515</v>
      </c>
      <c r="W537" s="29" t="str">
        <f>_xlfn.XLOOKUP(Tablo2[[#This Row],[MASKE UZMAN]],'[1]T.C. NO'!E:E,'[1]T.C. NO'!D:D)</f>
        <v>GİZEM ÖZAKEL ÇAVUŞOĞLU</v>
      </c>
      <c r="X537" s="29" t="s">
        <v>516</v>
      </c>
      <c r="Y537" s="31">
        <v>45698.572281365748</v>
      </c>
      <c r="Z537" s="29" t="s">
        <v>58</v>
      </c>
      <c r="AA537" s="29" t="str">
        <f>_xlfn.XLOOKUP(Tablo2[[#This Row],[MASKE HEKİM]],'[1]T.C. NO'!E:E,'[1]T.C. NO'!D:D)</f>
        <v>MİNE MUMCUOĞLU</v>
      </c>
      <c r="AB537" s="32" t="s">
        <v>59</v>
      </c>
      <c r="AC537" s="36" t="s">
        <v>571</v>
      </c>
      <c r="AD537" s="36" t="s">
        <v>571</v>
      </c>
      <c r="AE537" s="33"/>
      <c r="AF537" s="33" t="s">
        <v>517</v>
      </c>
      <c r="AG537" s="33" t="s">
        <v>518</v>
      </c>
      <c r="AH537" s="34" t="s">
        <v>551</v>
      </c>
    </row>
    <row r="538" spans="3:34" ht="15" customHeight="1" x14ac:dyDescent="0.25">
      <c r="C538" s="28" t="s">
        <v>30</v>
      </c>
      <c r="D538" s="29" t="s">
        <v>31</v>
      </c>
      <c r="E538" s="29" t="s">
        <v>525</v>
      </c>
      <c r="F538" s="29" t="s">
        <v>3264</v>
      </c>
      <c r="G538" s="29" t="s">
        <v>3269</v>
      </c>
      <c r="H538" s="29" t="s">
        <v>3270</v>
      </c>
      <c r="I538" s="13" t="s">
        <v>3262</v>
      </c>
      <c r="J538" s="13" t="s">
        <v>1280</v>
      </c>
      <c r="K538" s="29" t="str">
        <f t="shared" si="8"/>
        <v>4 8110 2 2 1315098 06 07 40 0</v>
      </c>
      <c r="L538" s="30" t="s">
        <v>3263</v>
      </c>
      <c r="M538" s="30"/>
      <c r="N538" s="30"/>
      <c r="O538" s="30"/>
      <c r="P538" s="23" t="str">
        <f>MID(Tablo2[[#This Row],[SGK NO]],10,7)</f>
        <v>1315098</v>
      </c>
      <c r="Q538" s="30" t="s">
        <v>41</v>
      </c>
      <c r="R538" s="31">
        <v>44248</v>
      </c>
      <c r="S538" s="31"/>
      <c r="T538" s="29" t="s">
        <v>571</v>
      </c>
      <c r="U538" s="31">
        <v>45709.662780555431</v>
      </c>
      <c r="V538" s="29" t="s">
        <v>515</v>
      </c>
      <c r="W538" s="29" t="str">
        <f>_xlfn.XLOOKUP(Tablo2[[#This Row],[MASKE UZMAN]],'[1]T.C. NO'!E:E,'[1]T.C. NO'!D:D)</f>
        <v>GİZEM ÖZAKEL ÇAVUŞOĞLU</v>
      </c>
      <c r="X538" s="29" t="s">
        <v>516</v>
      </c>
      <c r="Y538" s="31">
        <v>45698.572281365748</v>
      </c>
      <c r="Z538" s="29" t="s">
        <v>58</v>
      </c>
      <c r="AA538" s="29" t="str">
        <f>_xlfn.XLOOKUP(Tablo2[[#This Row],[MASKE HEKİM]],'[1]T.C. NO'!E:E,'[1]T.C. NO'!D:D)</f>
        <v>MİNE MUMCUOĞLU</v>
      </c>
      <c r="AB538" s="32" t="s">
        <v>59</v>
      </c>
      <c r="AC538" s="36" t="s">
        <v>571</v>
      </c>
      <c r="AD538" s="36" t="s">
        <v>571</v>
      </c>
      <c r="AE538" s="33"/>
      <c r="AF538" s="33" t="s">
        <v>517</v>
      </c>
      <c r="AG538" s="33" t="s">
        <v>518</v>
      </c>
      <c r="AH538" s="34" t="s">
        <v>551</v>
      </c>
    </row>
    <row r="539" spans="3:34" ht="15" customHeight="1" x14ac:dyDescent="0.25">
      <c r="C539" s="28" t="s">
        <v>303</v>
      </c>
      <c r="D539" s="29" t="s">
        <v>31</v>
      </c>
      <c r="E539" s="29" t="s">
        <v>507</v>
      </c>
      <c r="F539" s="29" t="s">
        <v>3271</v>
      </c>
      <c r="G539" s="29" t="s">
        <v>3272</v>
      </c>
      <c r="H539" s="29" t="s">
        <v>3273</v>
      </c>
      <c r="I539" s="13" t="s">
        <v>3274</v>
      </c>
      <c r="J539" s="13" t="s">
        <v>317</v>
      </c>
      <c r="K539" s="29" t="str">
        <f t="shared" si="8"/>
        <v>4 8001 2 2 1151183 06 07 55 0</v>
      </c>
      <c r="L539" s="30" t="s">
        <v>3275</v>
      </c>
      <c r="M539" s="30" t="s">
        <v>3276</v>
      </c>
      <c r="N539" s="30" t="s">
        <v>3277</v>
      </c>
      <c r="O539" s="30"/>
      <c r="P539" s="23" t="str">
        <f>MID(Tablo2[[#This Row],[SGK NO]],10,7)</f>
        <v>1151183</v>
      </c>
      <c r="Q539" s="29" t="s">
        <v>41</v>
      </c>
      <c r="R539" s="31">
        <v>45091.466237245593</v>
      </c>
      <c r="S539" s="31"/>
      <c r="T539" s="29">
        <v>3</v>
      </c>
      <c r="U539" s="31">
        <v>45737.61950016208</v>
      </c>
      <c r="V539" s="29" t="s">
        <v>853</v>
      </c>
      <c r="W539" s="29" t="str">
        <f>_xlfn.XLOOKUP(Tablo2[[#This Row],[MASKE UZMAN]],'[1]T.C. NO'!E:E,'[1]T.C. NO'!D:D)</f>
        <v>HANDE AGÖR ASİL</v>
      </c>
      <c r="X539" s="29" t="s">
        <v>854</v>
      </c>
      <c r="Y539" s="31">
        <v>45509.752776689827</v>
      </c>
      <c r="Z539" s="29" t="s">
        <v>798</v>
      </c>
      <c r="AA539" s="29" t="str">
        <f>_xlfn.XLOOKUP(Tablo2[[#This Row],[MASKE HEKİM]],'[1]T.C. NO'!E:E,'[1]T.C. NO'!D:D)</f>
        <v>EMİNE KELEŞ</v>
      </c>
      <c r="AB539" s="32" t="s">
        <v>799</v>
      </c>
      <c r="AC539" s="32">
        <v>60</v>
      </c>
      <c r="AD539" s="32">
        <v>30</v>
      </c>
      <c r="AE539" s="33"/>
      <c r="AF539" s="33" t="s">
        <v>3272</v>
      </c>
      <c r="AG539" s="33" t="s">
        <v>47</v>
      </c>
      <c r="AH539" s="34" t="s">
        <v>759</v>
      </c>
    </row>
    <row r="540" spans="3:34" ht="15" customHeight="1" x14ac:dyDescent="0.25">
      <c r="C540" s="28" t="s">
        <v>303</v>
      </c>
      <c r="D540" s="29" t="s">
        <v>31</v>
      </c>
      <c r="E540" s="29" t="s">
        <v>904</v>
      </c>
      <c r="F540" s="29" t="s">
        <v>3278</v>
      </c>
      <c r="G540" s="29" t="s">
        <v>3278</v>
      </c>
      <c r="H540" s="29" t="s">
        <v>3279</v>
      </c>
      <c r="I540" s="13" t="s">
        <v>3280</v>
      </c>
      <c r="J540" s="13" t="s">
        <v>909</v>
      </c>
      <c r="K540" s="29" t="str">
        <f t="shared" si="8"/>
        <v>4 5622 1 1 1380245 06 21 03 0</v>
      </c>
      <c r="L540" s="30" t="s">
        <v>3281</v>
      </c>
      <c r="M540" s="30" t="s">
        <v>3282</v>
      </c>
      <c r="N540" s="30" t="s">
        <v>3283</v>
      </c>
      <c r="O540" s="30"/>
      <c r="P540" s="23" t="str">
        <f>MID(Tablo2[[#This Row],[SGK NO]],10,7)</f>
        <v>1380245</v>
      </c>
      <c r="Q540" s="29" t="s">
        <v>55</v>
      </c>
      <c r="R540" s="31">
        <v>45091.467967754696</v>
      </c>
      <c r="S540" s="31"/>
      <c r="T540" s="29">
        <v>3</v>
      </c>
      <c r="U540" s="31">
        <v>45856.400333449244</v>
      </c>
      <c r="V540" s="29" t="s">
        <v>284</v>
      </c>
      <c r="W540" s="29" t="str">
        <f>_xlfn.XLOOKUP(Tablo2[[#This Row],[MASKE UZMAN]],'[1]T.C. NO'!E:E,'[1]T.C. NO'!D:D)</f>
        <v xml:space="preserve">YUNUS ANIL </v>
      </c>
      <c r="X540" s="29" t="s">
        <v>285</v>
      </c>
      <c r="Y540" s="31">
        <v>45781.329716122709</v>
      </c>
      <c r="Z540" s="29" t="s">
        <v>126</v>
      </c>
      <c r="AA540" s="29" t="str">
        <f>_xlfn.XLOOKUP(Tablo2[[#This Row],[MASKE HEKİM]],'[1]T.C. NO'!E:E,'[1]T.C. NO'!D:D)</f>
        <v>SANCAR EMİNOĞLU</v>
      </c>
      <c r="AB540" s="32" t="s">
        <v>127</v>
      </c>
      <c r="AC540" s="32">
        <v>30</v>
      </c>
      <c r="AD540" s="32">
        <v>15</v>
      </c>
      <c r="AE540" s="33"/>
      <c r="AF540" s="33" t="s">
        <v>3284</v>
      </c>
      <c r="AG540" s="33" t="s">
        <v>2139</v>
      </c>
      <c r="AH540" s="34" t="s">
        <v>959</v>
      </c>
    </row>
    <row r="541" spans="3:34" ht="15" customHeight="1" x14ac:dyDescent="0.25">
      <c r="C541" s="28" t="s">
        <v>303</v>
      </c>
      <c r="D541" s="29" t="s">
        <v>31</v>
      </c>
      <c r="E541" s="29" t="s">
        <v>507</v>
      </c>
      <c r="F541" s="29" t="s">
        <v>3285</v>
      </c>
      <c r="G541" s="29" t="s">
        <v>3286</v>
      </c>
      <c r="H541" s="29" t="s">
        <v>3287</v>
      </c>
      <c r="I541" s="13" t="s">
        <v>3288</v>
      </c>
      <c r="J541" s="13" t="s">
        <v>317</v>
      </c>
      <c r="K541" s="29" t="str">
        <f t="shared" si="8"/>
        <v>4 8001 2 2 1329416 06 07 02 0</v>
      </c>
      <c r="L541" s="30" t="s">
        <v>3289</v>
      </c>
      <c r="M541" s="30" t="s">
        <v>3290</v>
      </c>
      <c r="N541" s="30" t="s">
        <v>3291</v>
      </c>
      <c r="O541" s="30"/>
      <c r="P541" s="23" t="str">
        <f>MID(Tablo2[[#This Row],[SGK NO]],10,7)</f>
        <v>1329416</v>
      </c>
      <c r="Q541" s="29" t="s">
        <v>41</v>
      </c>
      <c r="R541" s="31">
        <v>45093.683266192209</v>
      </c>
      <c r="S541" s="31"/>
      <c r="T541" s="29">
        <v>8</v>
      </c>
      <c r="U541" s="31">
        <v>45841.71460511582</v>
      </c>
      <c r="V541" s="29" t="s">
        <v>557</v>
      </c>
      <c r="W541" s="29" t="str">
        <f>_xlfn.XLOOKUP(Tablo2[[#This Row],[MASKE UZMAN]],'[1]T.C. NO'!E:E,'[1]T.C. NO'!D:D)</f>
        <v>MEHMET ALİ ULUER</v>
      </c>
      <c r="X541" s="29" t="s">
        <v>558</v>
      </c>
      <c r="Y541" s="31">
        <v>45698.569428495597</v>
      </c>
      <c r="Z541" s="29" t="s">
        <v>58</v>
      </c>
      <c r="AA541" s="29" t="str">
        <f>_xlfn.XLOOKUP(Tablo2[[#This Row],[MASKE HEKİM]],'[1]T.C. NO'!E:E,'[1]T.C. NO'!D:D)</f>
        <v>MİNE MUMCUOĞLU</v>
      </c>
      <c r="AB541" s="32" t="s">
        <v>59</v>
      </c>
      <c r="AC541" s="32">
        <v>160</v>
      </c>
      <c r="AD541" s="32">
        <v>80</v>
      </c>
      <c r="AE541" s="33"/>
      <c r="AF541" s="33" t="s">
        <v>3292</v>
      </c>
      <c r="AG541" s="33" t="s">
        <v>47</v>
      </c>
      <c r="AH541" s="34" t="s">
        <v>759</v>
      </c>
    </row>
    <row r="542" spans="3:34" ht="15" customHeight="1" x14ac:dyDescent="0.25">
      <c r="C542" s="28" t="s">
        <v>30</v>
      </c>
      <c r="D542" s="47" t="s">
        <v>31</v>
      </c>
      <c r="E542" s="29" t="s">
        <v>525</v>
      </c>
      <c r="F542" s="29" t="s">
        <v>3264</v>
      </c>
      <c r="G542" s="29" t="s">
        <v>3293</v>
      </c>
      <c r="H542" s="59" t="s">
        <v>3294</v>
      </c>
      <c r="I542" s="13" t="s">
        <v>3262</v>
      </c>
      <c r="J542" s="13" t="s">
        <v>1280</v>
      </c>
      <c r="K542" s="29" t="str">
        <f t="shared" si="8"/>
        <v>4 8110 2 2 1315098 06 07 40 0</v>
      </c>
      <c r="L542" s="30" t="s">
        <v>3263</v>
      </c>
      <c r="M542" s="30"/>
      <c r="N542" s="30"/>
      <c r="O542" s="30"/>
      <c r="P542" s="23" t="str">
        <f>MID(Tablo2[[#This Row],[SGK NO]],10,7)</f>
        <v>1315098</v>
      </c>
      <c r="Q542" s="29" t="s">
        <v>41</v>
      </c>
      <c r="R542" s="31">
        <v>44248</v>
      </c>
      <c r="S542" s="42"/>
      <c r="T542" s="33" t="s">
        <v>571</v>
      </c>
      <c r="U542" s="31">
        <v>45709.662780555431</v>
      </c>
      <c r="V542" s="29" t="s">
        <v>515</v>
      </c>
      <c r="W542" s="29" t="str">
        <f>_xlfn.XLOOKUP(Tablo2[[#This Row],[MASKE UZMAN]],'[1]T.C. NO'!E:E,'[1]T.C. NO'!D:D)</f>
        <v>GİZEM ÖZAKEL ÇAVUŞOĞLU</v>
      </c>
      <c r="X542" s="29" t="s">
        <v>516</v>
      </c>
      <c r="Y542" s="31">
        <v>45698.572281365748</v>
      </c>
      <c r="Z542" s="29" t="s">
        <v>58</v>
      </c>
      <c r="AA542" s="29" t="str">
        <f>_xlfn.XLOOKUP(Tablo2[[#This Row],[MASKE HEKİM]],'[1]T.C. NO'!E:E,'[1]T.C. NO'!D:D)</f>
        <v>MİNE MUMCUOĞLU</v>
      </c>
      <c r="AB542" s="32" t="s">
        <v>59</v>
      </c>
      <c r="AC542" s="64" t="s">
        <v>571</v>
      </c>
      <c r="AD542" s="35" t="s">
        <v>571</v>
      </c>
      <c r="AE542" s="33"/>
      <c r="AF542" s="56" t="s">
        <v>3295</v>
      </c>
      <c r="AG542" s="45"/>
      <c r="AH542" s="34" t="s">
        <v>3296</v>
      </c>
    </row>
    <row r="543" spans="3:34" ht="15" customHeight="1" x14ac:dyDescent="0.25">
      <c r="C543" s="28" t="s">
        <v>30</v>
      </c>
      <c r="D543" s="29" t="s">
        <v>31</v>
      </c>
      <c r="E543" s="29" t="s">
        <v>525</v>
      </c>
      <c r="F543" s="29" t="s">
        <v>3297</v>
      </c>
      <c r="G543" s="29" t="s">
        <v>3298</v>
      </c>
      <c r="H543" s="29" t="s">
        <v>3299</v>
      </c>
      <c r="I543" s="13" t="s">
        <v>3300</v>
      </c>
      <c r="J543" s="13" t="s">
        <v>155</v>
      </c>
      <c r="K543" s="29" t="str">
        <f t="shared" si="8"/>
        <v>4 4321 2 2 1319520 06 07 97 0</v>
      </c>
      <c r="L543" s="30" t="s">
        <v>3301</v>
      </c>
      <c r="M543" s="30" t="s">
        <v>3302</v>
      </c>
      <c r="N543" s="30" t="s">
        <v>3303</v>
      </c>
      <c r="O543" s="30"/>
      <c r="P543" s="23" t="str">
        <f>MID(Tablo2[[#This Row],[SGK NO]],10,7)</f>
        <v>1319520</v>
      </c>
      <c r="Q543" s="30" t="s">
        <v>149</v>
      </c>
      <c r="R543" s="31">
        <v>45369.403373425826</v>
      </c>
      <c r="S543" s="31"/>
      <c r="T543" s="29">
        <v>10</v>
      </c>
      <c r="U543" s="31">
        <v>45706.720816122834</v>
      </c>
      <c r="V543" s="29" t="s">
        <v>42</v>
      </c>
      <c r="W543" s="29" t="str">
        <f>_xlfn.XLOOKUP(Tablo2[[#This Row],[MASKE UZMAN]],'[1]T.C. NO'!E:E,'[1]T.C. NO'!D:D)</f>
        <v>TAŞTAN CAMCIOĞLU</v>
      </c>
      <c r="X543" s="29" t="s">
        <v>43</v>
      </c>
      <c r="Y543" s="31">
        <v>45369.403377893381</v>
      </c>
      <c r="Z543" s="29" t="s">
        <v>345</v>
      </c>
      <c r="AA543" s="29" t="str">
        <f>_xlfn.XLOOKUP(Tablo2[[#This Row],[MASKE HEKİM]],'[1]T.C. NO'!E:E,'[1]T.C. NO'!D:D)</f>
        <v>BAHADIR CAN KARAN</v>
      </c>
      <c r="AB543" s="32" t="s">
        <v>346</v>
      </c>
      <c r="AC543" s="32">
        <v>440</v>
      </c>
      <c r="AD543" s="32">
        <v>165</v>
      </c>
      <c r="AE543" s="33" t="s">
        <v>150</v>
      </c>
      <c r="AF543" s="33" t="s">
        <v>3304</v>
      </c>
      <c r="AG543" s="33" t="s">
        <v>210</v>
      </c>
      <c r="AH543" s="34" t="s">
        <v>603</v>
      </c>
    </row>
    <row r="544" spans="3:34" ht="15" customHeight="1" x14ac:dyDescent="0.25">
      <c r="C544" s="28" t="s">
        <v>30</v>
      </c>
      <c r="D544" s="29" t="s">
        <v>31</v>
      </c>
      <c r="E544" s="29" t="s">
        <v>525</v>
      </c>
      <c r="F544" s="29" t="s">
        <v>3297</v>
      </c>
      <c r="G544" s="29" t="s">
        <v>3305</v>
      </c>
      <c r="H544" s="29" t="s">
        <v>3306</v>
      </c>
      <c r="I544" s="13" t="s">
        <v>3307</v>
      </c>
      <c r="J544" s="13" t="s">
        <v>155</v>
      </c>
      <c r="K544" s="29" t="str">
        <f t="shared" si="8"/>
        <v>4 4321 2 2 1319520 06 07 97 0</v>
      </c>
      <c r="L544" s="30" t="s">
        <v>3301</v>
      </c>
      <c r="M544" s="30">
        <v>399120722</v>
      </c>
      <c r="N544" s="30" t="s">
        <v>3308</v>
      </c>
      <c r="O544" s="30"/>
      <c r="P544" s="23" t="str">
        <f>MID(Tablo2[[#This Row],[SGK NO]],10,7)</f>
        <v>1319520</v>
      </c>
      <c r="Q544" s="30" t="s">
        <v>149</v>
      </c>
      <c r="R544" s="31">
        <v>45369.403373425826</v>
      </c>
      <c r="S544" s="42"/>
      <c r="T544" s="33" t="s">
        <v>571</v>
      </c>
      <c r="U544" s="31">
        <v>45706.720816122834</v>
      </c>
      <c r="V544" s="29" t="s">
        <v>42</v>
      </c>
      <c r="W544" s="29" t="str">
        <f>_xlfn.XLOOKUP(Tablo2[[#This Row],[MASKE UZMAN]],'[1]T.C. NO'!E:E,'[1]T.C. NO'!D:D)</f>
        <v>TAŞTAN CAMCIOĞLU</v>
      </c>
      <c r="X544" s="29" t="s">
        <v>43</v>
      </c>
      <c r="Y544" s="31">
        <v>45369.403377893381</v>
      </c>
      <c r="Z544" s="29" t="s">
        <v>345</v>
      </c>
      <c r="AA544" s="29" t="str">
        <f>_xlfn.XLOOKUP(Tablo2[[#This Row],[MASKE HEKİM]],'[1]T.C. NO'!E:E,'[1]T.C. NO'!D:D)</f>
        <v>BAHADIR CAN KARAN</v>
      </c>
      <c r="AB544" s="32" t="s">
        <v>346</v>
      </c>
      <c r="AC544" s="33" t="s">
        <v>571</v>
      </c>
      <c r="AD544" s="29" t="s">
        <v>571</v>
      </c>
      <c r="AE544" s="33" t="s">
        <v>150</v>
      </c>
      <c r="AF544" s="33" t="s">
        <v>3304</v>
      </c>
      <c r="AG544" s="33" t="s">
        <v>210</v>
      </c>
      <c r="AH544" s="34" t="s">
        <v>603</v>
      </c>
    </row>
    <row r="545" spans="3:34" ht="15" customHeight="1" x14ac:dyDescent="0.25">
      <c r="C545" s="28" t="s">
        <v>30</v>
      </c>
      <c r="D545" s="29" t="s">
        <v>31</v>
      </c>
      <c r="E545" s="29" t="s">
        <v>525</v>
      </c>
      <c r="F545" s="29" t="s">
        <v>3309</v>
      </c>
      <c r="G545" s="29" t="s">
        <v>3310</v>
      </c>
      <c r="H545" s="29" t="s">
        <v>3311</v>
      </c>
      <c r="I545" s="13" t="s">
        <v>3312</v>
      </c>
      <c r="J545" s="13" t="s">
        <v>1280</v>
      </c>
      <c r="K545" s="29" t="str">
        <f t="shared" si="8"/>
        <v>4 8110 2 2 1319574 06 07 54 0</v>
      </c>
      <c r="L545" s="30" t="s">
        <v>3313</v>
      </c>
      <c r="M545" s="30" t="s">
        <v>3314</v>
      </c>
      <c r="N545" s="30" t="s">
        <v>3315</v>
      </c>
      <c r="O545" s="30"/>
      <c r="P545" s="23" t="str">
        <f>MID(Tablo2[[#This Row],[SGK NO]],10,7)</f>
        <v>1319574</v>
      </c>
      <c r="Q545" s="30" t="s">
        <v>41</v>
      </c>
      <c r="R545" s="31">
        <v>45243.394675138872</v>
      </c>
      <c r="S545" s="42"/>
      <c r="T545" s="33" t="s">
        <v>571</v>
      </c>
      <c r="U545" s="31">
        <v>45706.72040594928</v>
      </c>
      <c r="V545" s="29" t="s">
        <v>515</v>
      </c>
      <c r="W545" s="29" t="str">
        <f>_xlfn.XLOOKUP(Tablo2[[#This Row],[MASKE UZMAN]],'[1]T.C. NO'!E:E,'[1]T.C. NO'!D:D)</f>
        <v>GİZEM ÖZAKEL ÇAVUŞOĞLU</v>
      </c>
      <c r="X545" s="29" t="s">
        <v>516</v>
      </c>
      <c r="Y545" s="31">
        <v>45369.401460867841</v>
      </c>
      <c r="Z545" s="29" t="s">
        <v>345</v>
      </c>
      <c r="AA545" s="29" t="str">
        <f>_xlfn.XLOOKUP(Tablo2[[#This Row],[MASKE HEKİM]],'[1]T.C. NO'!E:E,'[1]T.C. NO'!D:D)</f>
        <v>BAHADIR CAN KARAN</v>
      </c>
      <c r="AB545" s="32" t="s">
        <v>346</v>
      </c>
      <c r="AC545" s="33" t="s">
        <v>571</v>
      </c>
      <c r="AD545" s="29" t="s">
        <v>571</v>
      </c>
      <c r="AE545" s="33"/>
      <c r="AF545" s="33" t="s">
        <v>3304</v>
      </c>
      <c r="AG545" s="33" t="s">
        <v>210</v>
      </c>
      <c r="AH545" s="34" t="s">
        <v>1227</v>
      </c>
    </row>
    <row r="546" spans="3:34" ht="15" customHeight="1" x14ac:dyDescent="0.25">
      <c r="C546" s="28" t="s">
        <v>303</v>
      </c>
      <c r="D546" s="29" t="s">
        <v>31</v>
      </c>
      <c r="E546" s="29" t="s">
        <v>507</v>
      </c>
      <c r="F546" s="29" t="s">
        <v>3316</v>
      </c>
      <c r="G546" s="29" t="s">
        <v>3317</v>
      </c>
      <c r="H546" s="29" t="s">
        <v>3318</v>
      </c>
      <c r="I546" s="13" t="s">
        <v>3319</v>
      </c>
      <c r="J546" s="13" t="s">
        <v>317</v>
      </c>
      <c r="K546" s="29" t="str">
        <f t="shared" si="8"/>
        <v>4 8001 2 2 1201075 06 07 89 0</v>
      </c>
      <c r="L546" s="30" t="s">
        <v>3320</v>
      </c>
      <c r="M546" s="30" t="s">
        <v>3321</v>
      </c>
      <c r="N546" s="30" t="s">
        <v>3322</v>
      </c>
      <c r="O546" s="30"/>
      <c r="P546" s="23" t="str">
        <f>MID(Tablo2[[#This Row],[SGK NO]],10,7)</f>
        <v>1201075</v>
      </c>
      <c r="Q546" s="29" t="s">
        <v>41</v>
      </c>
      <c r="R546" s="31">
        <v>45100.624395833351</v>
      </c>
      <c r="S546" s="31"/>
      <c r="T546" s="29">
        <v>8</v>
      </c>
      <c r="U546" s="31" t="e">
        <v>#N/A</v>
      </c>
      <c r="V546" s="29" t="s">
        <v>515</v>
      </c>
      <c r="W546" s="29" t="e">
        <f>_xlfn.XLOOKUP(Tablo2[[#This Row],[MASKE UZMAN]],'[1]T.C. NO'!E:E,'[1]T.C. NO'!D:D)</f>
        <v>#N/A</v>
      </c>
      <c r="X546" s="29" t="e">
        <v>#N/A</v>
      </c>
      <c r="Y546" s="31">
        <v>45509.749789976981</v>
      </c>
      <c r="Z546" s="29" t="s">
        <v>798</v>
      </c>
      <c r="AA546" s="29" t="str">
        <f>_xlfn.XLOOKUP(Tablo2[[#This Row],[MASKE HEKİM]],'[1]T.C. NO'!E:E,'[1]T.C. NO'!D:D)</f>
        <v>EMİNE KELEŞ</v>
      </c>
      <c r="AB546" s="32" t="s">
        <v>799</v>
      </c>
      <c r="AC546" s="32">
        <v>160</v>
      </c>
      <c r="AD546" s="32">
        <v>80</v>
      </c>
      <c r="AE546" s="33"/>
      <c r="AF546" s="33" t="s">
        <v>3323</v>
      </c>
      <c r="AG546" s="33" t="s">
        <v>210</v>
      </c>
      <c r="AH546" s="34" t="s">
        <v>989</v>
      </c>
    </row>
    <row r="547" spans="3:34" ht="15" customHeight="1" x14ac:dyDescent="0.25">
      <c r="C547" s="28" t="s">
        <v>303</v>
      </c>
      <c r="D547" s="29" t="s">
        <v>31</v>
      </c>
      <c r="E547" s="29" t="s">
        <v>904</v>
      </c>
      <c r="F547" s="29" t="s">
        <v>3324</v>
      </c>
      <c r="G547" s="29" t="s">
        <v>3325</v>
      </c>
      <c r="H547" s="29" t="s">
        <v>3326</v>
      </c>
      <c r="I547" s="13" t="s">
        <v>3327</v>
      </c>
      <c r="J547" s="13" t="s">
        <v>909</v>
      </c>
      <c r="K547" s="29" t="str">
        <f t="shared" si="8"/>
        <v>4 5622 2 2 1236116 06 07 16 0</v>
      </c>
      <c r="L547" s="30" t="s">
        <v>3328</v>
      </c>
      <c r="M547" s="30" t="s">
        <v>3329</v>
      </c>
      <c r="N547" s="30" t="s">
        <v>3330</v>
      </c>
      <c r="O547" s="30"/>
      <c r="P547" s="23" t="str">
        <f>MID(Tablo2[[#This Row],[SGK NO]],10,7)</f>
        <v>1236116</v>
      </c>
      <c r="Q547" s="29" t="s">
        <v>55</v>
      </c>
      <c r="R547" s="31">
        <v>45112.407376249786</v>
      </c>
      <c r="S547" s="31"/>
      <c r="T547" s="29">
        <v>3</v>
      </c>
      <c r="U547" s="31">
        <v>45873.549661099445</v>
      </c>
      <c r="V547" s="29" t="s">
        <v>284</v>
      </c>
      <c r="W547" s="29" t="str">
        <f>_xlfn.XLOOKUP(Tablo2[[#This Row],[MASKE UZMAN]],'[1]T.C. NO'!E:E,'[1]T.C. NO'!D:D)</f>
        <v xml:space="preserve">YUNUS ANIL </v>
      </c>
      <c r="X547" s="29" t="s">
        <v>285</v>
      </c>
      <c r="Y547" s="31">
        <v>45251.475227106363</v>
      </c>
      <c r="Z547" s="29" t="s">
        <v>174</v>
      </c>
      <c r="AA547" s="29" t="str">
        <f>_xlfn.XLOOKUP(Tablo2[[#This Row],[MASKE HEKİM]],'[1]T.C. NO'!E:E,'[1]T.C. NO'!D:D)</f>
        <v>VEDAT EMİNOĞLU</v>
      </c>
      <c r="AB547" s="32" t="s">
        <v>175</v>
      </c>
      <c r="AC547" s="32">
        <v>30</v>
      </c>
      <c r="AD547" s="32">
        <v>15</v>
      </c>
      <c r="AE547" s="33"/>
      <c r="AF547" s="33" t="s">
        <v>117</v>
      </c>
      <c r="AG547" s="33" t="s">
        <v>47</v>
      </c>
      <c r="AH547" s="34" t="s">
        <v>914</v>
      </c>
    </row>
    <row r="548" spans="3:34" ht="15" customHeight="1" x14ac:dyDescent="0.25">
      <c r="C548" s="28" t="s">
        <v>303</v>
      </c>
      <c r="D548" s="29" t="s">
        <v>31</v>
      </c>
      <c r="E548" s="29" t="s">
        <v>904</v>
      </c>
      <c r="F548" s="29" t="s">
        <v>3331</v>
      </c>
      <c r="G548" s="29" t="s">
        <v>3332</v>
      </c>
      <c r="H548" s="29" t="s">
        <v>3333</v>
      </c>
      <c r="I548" s="13" t="s">
        <v>3334</v>
      </c>
      <c r="J548" s="13" t="s">
        <v>909</v>
      </c>
      <c r="K548" s="29" t="str">
        <f t="shared" si="8"/>
        <v>4 5622 1 1 1452134 06 21 15 0</v>
      </c>
      <c r="L548" s="30" t="s">
        <v>3335</v>
      </c>
      <c r="M548" s="30" t="s">
        <v>3336</v>
      </c>
      <c r="N548" s="30" t="s">
        <v>3337</v>
      </c>
      <c r="O548" s="30"/>
      <c r="P548" s="23" t="str">
        <f>MID(Tablo2[[#This Row],[SGK NO]],10,7)</f>
        <v>1452134</v>
      </c>
      <c r="Q548" s="29" t="s">
        <v>55</v>
      </c>
      <c r="R548" s="31">
        <v>45114</v>
      </c>
      <c r="S548" s="31"/>
      <c r="T548" s="29">
        <v>6</v>
      </c>
      <c r="U548" s="31">
        <v>45856.399509050883</v>
      </c>
      <c r="V548" s="29" t="s">
        <v>284</v>
      </c>
      <c r="W548" s="29" t="str">
        <f>_xlfn.XLOOKUP(Tablo2[[#This Row],[MASKE UZMAN]],'[1]T.C. NO'!E:E,'[1]T.C. NO'!D:D)</f>
        <v xml:space="preserve">YUNUS ANIL </v>
      </c>
      <c r="X548" s="29" t="s">
        <v>285</v>
      </c>
      <c r="Y548" s="31">
        <v>45505.405074154958</v>
      </c>
      <c r="Z548" s="29" t="s">
        <v>106</v>
      </c>
      <c r="AA548" s="29" t="str">
        <f>_xlfn.XLOOKUP(Tablo2[[#This Row],[MASKE HEKİM]],'[1]T.C. NO'!E:E,'[1]T.C. NO'!D:D)</f>
        <v>AYSU KUTLU</v>
      </c>
      <c r="AB548" s="32" t="s">
        <v>107</v>
      </c>
      <c r="AC548" s="32">
        <v>60</v>
      </c>
      <c r="AD548" s="32">
        <v>30</v>
      </c>
      <c r="AE548" s="33"/>
      <c r="AF548" s="45" t="s">
        <v>3338</v>
      </c>
      <c r="AG548" s="45" t="s">
        <v>2800</v>
      </c>
      <c r="AH548" s="34" t="s">
        <v>959</v>
      </c>
    </row>
    <row r="549" spans="3:34" ht="15" customHeight="1" x14ac:dyDescent="0.25">
      <c r="C549" s="28" t="s">
        <v>303</v>
      </c>
      <c r="D549" s="29" t="s">
        <v>31</v>
      </c>
      <c r="E549" s="29" t="s">
        <v>507</v>
      </c>
      <c r="F549" s="29" t="s">
        <v>3339</v>
      </c>
      <c r="G549" s="29" t="s">
        <v>3340</v>
      </c>
      <c r="H549" s="29" t="s">
        <v>3341</v>
      </c>
      <c r="I549" s="13" t="s">
        <v>3342</v>
      </c>
      <c r="J549" s="13" t="s">
        <v>317</v>
      </c>
      <c r="K549" s="29" t="str">
        <f t="shared" si="8"/>
        <v>4 8001 1 1 1450618 06 26 51 0</v>
      </c>
      <c r="L549" s="30" t="s">
        <v>3343</v>
      </c>
      <c r="M549" s="30" t="s">
        <v>3344</v>
      </c>
      <c r="N549" s="30" t="s">
        <v>3345</v>
      </c>
      <c r="O549" s="30"/>
      <c r="P549" s="23" t="str">
        <f>MID(Tablo2[[#This Row],[SGK NO]],10,7)</f>
        <v>1450618</v>
      </c>
      <c r="Q549" s="29" t="s">
        <v>41</v>
      </c>
      <c r="R549" s="31">
        <v>45118</v>
      </c>
      <c r="S549" s="31"/>
      <c r="T549" s="29">
        <v>0</v>
      </c>
      <c r="U549" s="31" t="e">
        <v>#N/A</v>
      </c>
      <c r="V549" s="29" t="s">
        <v>319</v>
      </c>
      <c r="W549" s="29" t="e">
        <f>_xlfn.XLOOKUP(Tablo2[[#This Row],[MASKE UZMAN]],'[1]T.C. NO'!E:E,'[1]T.C. NO'!D:D)</f>
        <v>#N/A</v>
      </c>
      <c r="X549" s="29" t="e">
        <v>#N/A</v>
      </c>
      <c r="Y549" s="31" t="e">
        <v>#N/A</v>
      </c>
      <c r="Z549" s="29" t="s">
        <v>106</v>
      </c>
      <c r="AA549" s="29" t="e">
        <f>_xlfn.XLOOKUP(Tablo2[[#This Row],[MASKE HEKİM]],'[1]T.C. NO'!E:E,'[1]T.C. NO'!D:D)</f>
        <v>#N/A</v>
      </c>
      <c r="AB549" s="32" t="e">
        <v>#N/A</v>
      </c>
      <c r="AC549" s="32">
        <v>80</v>
      </c>
      <c r="AD549" s="32">
        <v>40</v>
      </c>
      <c r="AE549" s="33"/>
      <c r="AF549" s="45" t="s">
        <v>3346</v>
      </c>
      <c r="AG549" s="45" t="s">
        <v>420</v>
      </c>
      <c r="AH549" s="34" t="s">
        <v>989</v>
      </c>
    </row>
    <row r="550" spans="3:34" ht="15" customHeight="1" x14ac:dyDescent="0.25">
      <c r="C550" s="28" t="s">
        <v>303</v>
      </c>
      <c r="D550" s="29" t="s">
        <v>1249</v>
      </c>
      <c r="E550" s="29" t="s">
        <v>507</v>
      </c>
      <c r="F550" s="29" t="s">
        <v>3347</v>
      </c>
      <c r="G550" s="29" t="s">
        <v>3348</v>
      </c>
      <c r="H550" s="29" t="s">
        <v>3349</v>
      </c>
      <c r="I550" s="13" t="s">
        <v>3350</v>
      </c>
      <c r="J550" s="13" t="s">
        <v>317</v>
      </c>
      <c r="K550" s="29" t="str">
        <f t="shared" si="8"/>
        <v>4 8001 1 1 1048190 68 01 35 0</v>
      </c>
      <c r="L550" s="30" t="s">
        <v>3351</v>
      </c>
      <c r="M550" s="30" t="s">
        <v>3352</v>
      </c>
      <c r="N550" s="30" t="s">
        <v>3353</v>
      </c>
      <c r="O550" s="30"/>
      <c r="P550" s="23" t="str">
        <f>MID(Tablo2[[#This Row],[SGK NO]],10,7)</f>
        <v>1048190</v>
      </c>
      <c r="Q550" s="29" t="s">
        <v>41</v>
      </c>
      <c r="R550" s="31">
        <v>45118</v>
      </c>
      <c r="S550" s="31"/>
      <c r="T550" s="29">
        <v>9</v>
      </c>
      <c r="U550" s="31">
        <v>45841.713843877427</v>
      </c>
      <c r="V550" s="29" t="s">
        <v>557</v>
      </c>
      <c r="W550" s="29" t="str">
        <f>_xlfn.XLOOKUP(Tablo2[[#This Row],[MASKE UZMAN]],'[1]T.C. NO'!E:E,'[1]T.C. NO'!D:D)</f>
        <v>MEHMET ALİ ULUER</v>
      </c>
      <c r="X550" s="29" t="s">
        <v>558</v>
      </c>
      <c r="Y550" s="31">
        <v>45856.583518807776</v>
      </c>
      <c r="Z550" s="29" t="s">
        <v>174</v>
      </c>
      <c r="AA550" s="29" t="str">
        <f>_xlfn.XLOOKUP(Tablo2[[#This Row],[MASKE HEKİM]],'[1]T.C. NO'!E:E,'[1]T.C. NO'!D:D)</f>
        <v>VEDAT EMİNOĞLU</v>
      </c>
      <c r="AB550" s="32" t="s">
        <v>175</v>
      </c>
      <c r="AC550" s="32">
        <v>200</v>
      </c>
      <c r="AD550" s="32">
        <v>100</v>
      </c>
      <c r="AE550" s="33"/>
      <c r="AF550" s="45" t="s">
        <v>3354</v>
      </c>
      <c r="AG550" s="45" t="s">
        <v>1249</v>
      </c>
      <c r="AH550" s="34" t="s">
        <v>1995</v>
      </c>
    </row>
    <row r="551" spans="3:34" ht="15" customHeight="1" x14ac:dyDescent="0.25">
      <c r="C551" s="28" t="s">
        <v>30</v>
      </c>
      <c r="D551" s="29" t="s">
        <v>31</v>
      </c>
      <c r="E551" s="29" t="s">
        <v>525</v>
      </c>
      <c r="F551" s="29" t="s">
        <v>3355</v>
      </c>
      <c r="G551" s="29" t="s">
        <v>3356</v>
      </c>
      <c r="H551" s="29" t="s">
        <v>3357</v>
      </c>
      <c r="I551" s="13" t="s">
        <v>3358</v>
      </c>
      <c r="J551" s="13" t="s">
        <v>155</v>
      </c>
      <c r="K551" s="29" t="str">
        <f t="shared" si="8"/>
        <v>4 4321 2 2 1329142 06 07 19 0</v>
      </c>
      <c r="L551" s="30" t="s">
        <v>3359</v>
      </c>
      <c r="M551" s="30" t="s">
        <v>3360</v>
      </c>
      <c r="N551" s="30" t="s">
        <v>3361</v>
      </c>
      <c r="O551" s="30"/>
      <c r="P551" s="23" t="str">
        <f>MID(Tablo2[[#This Row],[SGK NO]],10,7)</f>
        <v>1329142</v>
      </c>
      <c r="Q551" s="29" t="s">
        <v>149</v>
      </c>
      <c r="R551" s="31">
        <v>45120.410021250136</v>
      </c>
      <c r="S551" s="31"/>
      <c r="T551" s="29">
        <v>1</v>
      </c>
      <c r="U551" s="31">
        <v>45847.391225300729</v>
      </c>
      <c r="V551" s="31" t="s">
        <v>42</v>
      </c>
      <c r="W551" s="29" t="str">
        <f>_xlfn.XLOOKUP(Tablo2[[#This Row],[MASKE UZMAN]],'[1]T.C. NO'!E:E,'[1]T.C. NO'!D:D)</f>
        <v>TAŞTAN CAMCIOĞLU</v>
      </c>
      <c r="X551" s="29" t="s">
        <v>43</v>
      </c>
      <c r="Y551" s="31">
        <v>45120.410021956079</v>
      </c>
      <c r="Z551" s="29" t="s">
        <v>174</v>
      </c>
      <c r="AA551" s="29" t="str">
        <f>_xlfn.XLOOKUP(Tablo2[[#This Row],[MASKE HEKİM]],'[1]T.C. NO'!E:E,'[1]T.C. NO'!D:D)</f>
        <v>VEDAT EMİNOĞLU</v>
      </c>
      <c r="AB551" s="32" t="s">
        <v>175</v>
      </c>
      <c r="AC551" s="32">
        <v>40</v>
      </c>
      <c r="AD551" s="32">
        <v>15</v>
      </c>
      <c r="AE551" s="33"/>
      <c r="AF551" s="55" t="s">
        <v>3362</v>
      </c>
      <c r="AG551" s="55" t="s">
        <v>559</v>
      </c>
      <c r="AH551" s="34" t="s">
        <v>603</v>
      </c>
    </row>
    <row r="552" spans="3:34" ht="15" customHeight="1" x14ac:dyDescent="0.25">
      <c r="C552" s="28" t="s">
        <v>30</v>
      </c>
      <c r="D552" s="29" t="s">
        <v>31</v>
      </c>
      <c r="E552" s="29" t="s">
        <v>525</v>
      </c>
      <c r="F552" s="29" t="s">
        <v>3363</v>
      </c>
      <c r="G552" s="29" t="s">
        <v>3364</v>
      </c>
      <c r="H552" s="29" t="s">
        <v>3365</v>
      </c>
      <c r="I552" s="13" t="s">
        <v>3366</v>
      </c>
      <c r="J552" s="13" t="s">
        <v>530</v>
      </c>
      <c r="K552" s="29" t="str">
        <f t="shared" si="8"/>
        <v>4 8121 2 2 1333873 06 07 94 0</v>
      </c>
      <c r="L552" s="30" t="s">
        <v>3367</v>
      </c>
      <c r="M552" s="30" t="s">
        <v>3368</v>
      </c>
      <c r="N552" s="30" t="s">
        <v>3369</v>
      </c>
      <c r="O552" s="30"/>
      <c r="P552" s="23" t="str">
        <f>MID(Tablo2[[#This Row],[SGK NO]],10,7)</f>
        <v>1333873</v>
      </c>
      <c r="Q552" s="29" t="s">
        <v>55</v>
      </c>
      <c r="R552" s="31">
        <v>45120.438401574269</v>
      </c>
      <c r="S552" s="31"/>
      <c r="T552" s="29">
        <v>1</v>
      </c>
      <c r="U552" s="31">
        <v>45762.635079826228</v>
      </c>
      <c r="V552" s="31" t="s">
        <v>76</v>
      </c>
      <c r="W552" s="29" t="str">
        <f>_xlfn.XLOOKUP(Tablo2[[#This Row],[MASKE UZMAN]],'[1]T.C. NO'!E:E,'[1]T.C. NO'!D:D)</f>
        <v>ÇİĞDEM İMATOĞLU</v>
      </c>
      <c r="X552" s="29" t="s">
        <v>77</v>
      </c>
      <c r="Y552" s="31">
        <v>45120.438402118161</v>
      </c>
      <c r="Z552" s="29" t="s">
        <v>174</v>
      </c>
      <c r="AA552" s="29" t="str">
        <f>_xlfn.XLOOKUP(Tablo2[[#This Row],[MASKE HEKİM]],'[1]T.C. NO'!E:E,'[1]T.C. NO'!D:D)</f>
        <v>VEDAT EMİNOĞLU</v>
      </c>
      <c r="AB552" s="32" t="s">
        <v>175</v>
      </c>
      <c r="AC552" s="32">
        <v>10</v>
      </c>
      <c r="AD552" s="32">
        <v>5</v>
      </c>
      <c r="AE552" s="33"/>
      <c r="AF552" s="33" t="s">
        <v>3370</v>
      </c>
      <c r="AG552" s="33" t="s">
        <v>210</v>
      </c>
      <c r="AH552" s="34" t="s">
        <v>1227</v>
      </c>
    </row>
    <row r="553" spans="3:34" ht="15" customHeight="1" x14ac:dyDescent="0.25">
      <c r="C553" s="28" t="s">
        <v>303</v>
      </c>
      <c r="D553" s="29" t="s">
        <v>31</v>
      </c>
      <c r="E553" s="29" t="s">
        <v>507</v>
      </c>
      <c r="F553" s="29" t="s">
        <v>3371</v>
      </c>
      <c r="G553" s="29" t="s">
        <v>3371</v>
      </c>
      <c r="H553" s="29" t="s">
        <v>3372</v>
      </c>
      <c r="I553" s="13" t="s">
        <v>3373</v>
      </c>
      <c r="J553" s="13" t="s">
        <v>317</v>
      </c>
      <c r="K553" s="29" t="str">
        <f t="shared" si="8"/>
        <v>4 8001 2 2 1179331 06 07 73 0</v>
      </c>
      <c r="L553" s="30" t="s">
        <v>3374</v>
      </c>
      <c r="M553" s="30" t="s">
        <v>3375</v>
      </c>
      <c r="N553" s="30" t="s">
        <v>3376</v>
      </c>
      <c r="O553" s="30"/>
      <c r="P553" s="23" t="str">
        <f>MID(Tablo2[[#This Row],[SGK NO]],10,7)</f>
        <v>1179331</v>
      </c>
      <c r="Q553" s="29" t="s">
        <v>41</v>
      </c>
      <c r="R553" s="31">
        <v>45120.445265254471</v>
      </c>
      <c r="S553" s="31"/>
      <c r="T553" s="29">
        <v>4</v>
      </c>
      <c r="U553" s="31">
        <v>45709.672045416664</v>
      </c>
      <c r="V553" s="29" t="s">
        <v>515</v>
      </c>
      <c r="W553" s="29" t="str">
        <f>_xlfn.XLOOKUP(Tablo2[[#This Row],[MASKE UZMAN]],'[1]T.C. NO'!E:E,'[1]T.C. NO'!D:D)</f>
        <v>GİZEM ÖZAKEL ÇAVUŞOĞLU</v>
      </c>
      <c r="X553" s="29" t="s">
        <v>516</v>
      </c>
      <c r="Y553" s="31">
        <v>45698.571966793854</v>
      </c>
      <c r="Z553" s="29" t="s">
        <v>58</v>
      </c>
      <c r="AA553" s="29" t="str">
        <f>_xlfn.XLOOKUP(Tablo2[[#This Row],[MASKE HEKİM]],'[1]T.C. NO'!E:E,'[1]T.C. NO'!D:D)</f>
        <v>MİNE MUMCUOĞLU</v>
      </c>
      <c r="AB553" s="32" t="s">
        <v>59</v>
      </c>
      <c r="AC553" s="32">
        <v>80</v>
      </c>
      <c r="AD553" s="32">
        <v>40</v>
      </c>
      <c r="AE553" s="33"/>
      <c r="AF553" s="33" t="s">
        <v>3377</v>
      </c>
      <c r="AG553" s="55" t="s">
        <v>47</v>
      </c>
      <c r="AH553" s="34" t="s">
        <v>759</v>
      </c>
    </row>
    <row r="554" spans="3:34" ht="15" customHeight="1" x14ac:dyDescent="0.25">
      <c r="C554" s="28" t="s">
        <v>303</v>
      </c>
      <c r="D554" s="29" t="s">
        <v>31</v>
      </c>
      <c r="E554" s="29" t="s">
        <v>507</v>
      </c>
      <c r="F554" s="29" t="s">
        <v>3378</v>
      </c>
      <c r="G554" s="29" t="s">
        <v>3379</v>
      </c>
      <c r="H554" s="29" t="s">
        <v>3380</v>
      </c>
      <c r="I554" s="13" t="s">
        <v>3381</v>
      </c>
      <c r="J554" s="13" t="s">
        <v>317</v>
      </c>
      <c r="K554" s="29" t="str">
        <f t="shared" si="8"/>
        <v>4 8001 2 2 1301174 06 07 84 0</v>
      </c>
      <c r="L554" s="30" t="s">
        <v>3382</v>
      </c>
      <c r="M554" s="30" t="s">
        <v>3383</v>
      </c>
      <c r="N554" s="30" t="s">
        <v>3384</v>
      </c>
      <c r="O554" s="30"/>
      <c r="P554" s="23" t="str">
        <f>MID(Tablo2[[#This Row],[SGK NO]],10,7)</f>
        <v>1301174</v>
      </c>
      <c r="Q554" s="30" t="s">
        <v>41</v>
      </c>
      <c r="R554" s="31">
        <v>45121.682615740741</v>
      </c>
      <c r="S554" s="31"/>
      <c r="T554" s="29">
        <v>15</v>
      </c>
      <c r="U554" s="31">
        <v>45763.621443240903</v>
      </c>
      <c r="V554" s="29" t="s">
        <v>515</v>
      </c>
      <c r="W554" s="29" t="str">
        <f>_xlfn.XLOOKUP(Tablo2[[#This Row],[MASKE UZMAN]],'[1]T.C. NO'!E:E,'[1]T.C. NO'!D:D)</f>
        <v>GİZEM ÖZAKEL ÇAVUŞOĞLU</v>
      </c>
      <c r="X554" s="29" t="s">
        <v>516</v>
      </c>
      <c r="Y554" s="31">
        <v>45307.595801596995</v>
      </c>
      <c r="Z554" s="29" t="s">
        <v>106</v>
      </c>
      <c r="AA554" s="29" t="str">
        <f>_xlfn.XLOOKUP(Tablo2[[#This Row],[MASKE HEKİM]],'[1]T.C. NO'!E:E,'[1]T.C. NO'!D:D)</f>
        <v>AYSU KUTLU</v>
      </c>
      <c r="AB554" s="32" t="s">
        <v>107</v>
      </c>
      <c r="AC554" s="32">
        <v>300</v>
      </c>
      <c r="AD554" s="32">
        <v>160</v>
      </c>
      <c r="AE554" s="33"/>
      <c r="AF554" s="41" t="s">
        <v>439</v>
      </c>
      <c r="AG554" s="33" t="s">
        <v>467</v>
      </c>
      <c r="AH554" s="34" t="s">
        <v>1216</v>
      </c>
    </row>
    <row r="555" spans="3:34" ht="15" customHeight="1" x14ac:dyDescent="0.25">
      <c r="C555" s="28" t="s">
        <v>303</v>
      </c>
      <c r="D555" s="29" t="s">
        <v>31</v>
      </c>
      <c r="E555" s="29" t="s">
        <v>507</v>
      </c>
      <c r="F555" s="29" t="s">
        <v>3385</v>
      </c>
      <c r="G555" s="29" t="s">
        <v>3386</v>
      </c>
      <c r="H555" s="29" t="s">
        <v>3387</v>
      </c>
      <c r="I555" s="13" t="s">
        <v>3388</v>
      </c>
      <c r="J555" s="13" t="s">
        <v>317</v>
      </c>
      <c r="K555" s="29" t="str">
        <f t="shared" si="8"/>
        <v>4 8001 2 2 1301094 06 07 04 0</v>
      </c>
      <c r="L555" s="30" t="s">
        <v>3389</v>
      </c>
      <c r="M555" s="30" t="s">
        <v>3383</v>
      </c>
      <c r="N555" s="30" t="s">
        <v>3384</v>
      </c>
      <c r="O555" s="30"/>
      <c r="P555" s="23" t="str">
        <f>MID(Tablo2[[#This Row],[SGK NO]],10,7)</f>
        <v>1301094</v>
      </c>
      <c r="Q555" s="30" t="s">
        <v>41</v>
      </c>
      <c r="R555" s="31">
        <v>45124.918217592596</v>
      </c>
      <c r="S555" s="31"/>
      <c r="T555" s="29">
        <v>29</v>
      </c>
      <c r="U555" s="31">
        <v>45763.617365254555</v>
      </c>
      <c r="V555" s="29" t="s">
        <v>515</v>
      </c>
      <c r="W555" s="29" t="str">
        <f>_xlfn.XLOOKUP(Tablo2[[#This Row],[MASKE UZMAN]],'[1]T.C. NO'!E:E,'[1]T.C. NO'!D:D)</f>
        <v>GİZEM ÖZAKEL ÇAVUŞOĞLU</v>
      </c>
      <c r="X555" s="29" t="s">
        <v>516</v>
      </c>
      <c r="Y555" s="31">
        <v>45307.589069374837</v>
      </c>
      <c r="Z555" s="29" t="s">
        <v>106</v>
      </c>
      <c r="AA555" s="29" t="str">
        <f>_xlfn.XLOOKUP(Tablo2[[#This Row],[MASKE HEKİM]],'[1]T.C. NO'!E:E,'[1]T.C. NO'!D:D)</f>
        <v>AYSU KUTLU</v>
      </c>
      <c r="AB555" s="32" t="s">
        <v>107</v>
      </c>
      <c r="AC555" s="32">
        <v>660</v>
      </c>
      <c r="AD555" s="32">
        <v>330</v>
      </c>
      <c r="AE555" s="33"/>
      <c r="AF555" s="41" t="s">
        <v>439</v>
      </c>
      <c r="AG555" s="33" t="s">
        <v>467</v>
      </c>
      <c r="AH555" s="34" t="s">
        <v>759</v>
      </c>
    </row>
    <row r="556" spans="3:34" ht="15" customHeight="1" x14ac:dyDescent="0.25">
      <c r="C556" s="28" t="s">
        <v>303</v>
      </c>
      <c r="D556" s="29" t="s">
        <v>31</v>
      </c>
      <c r="E556" s="29" t="s">
        <v>507</v>
      </c>
      <c r="F556" s="29" t="s">
        <v>3390</v>
      </c>
      <c r="G556" s="29" t="s">
        <v>3391</v>
      </c>
      <c r="H556" s="29" t="s">
        <v>3392</v>
      </c>
      <c r="I556" s="13" t="s">
        <v>3393</v>
      </c>
      <c r="J556" s="13" t="s">
        <v>317</v>
      </c>
      <c r="K556" s="29" t="str">
        <f t="shared" si="8"/>
        <v>4 8001 2 2 1201201 06 07 21 0</v>
      </c>
      <c r="L556" s="30" t="s">
        <v>3394</v>
      </c>
      <c r="M556" s="30" t="s">
        <v>75</v>
      </c>
      <c r="N556" s="30" t="s">
        <v>3395</v>
      </c>
      <c r="O556" s="30"/>
      <c r="P556" s="23" t="str">
        <f>MID(Tablo2[[#This Row],[SGK NO]],10,7)</f>
        <v>1201201</v>
      </c>
      <c r="Q556" s="29" t="s">
        <v>41</v>
      </c>
      <c r="R556" s="31">
        <v>45125.39117469918</v>
      </c>
      <c r="S556" s="31"/>
      <c r="T556" s="29">
        <v>9</v>
      </c>
      <c r="U556" s="31">
        <v>45709.634734826162</v>
      </c>
      <c r="V556" s="29" t="s">
        <v>515</v>
      </c>
      <c r="W556" s="29" t="str">
        <f>_xlfn.XLOOKUP(Tablo2[[#This Row],[MASKE UZMAN]],'[1]T.C. NO'!E:E,'[1]T.C. NO'!D:D)</f>
        <v>GİZEM ÖZAKEL ÇAVUŞOĞLU</v>
      </c>
      <c r="X556" s="29" t="s">
        <v>516</v>
      </c>
      <c r="Y556" s="31">
        <v>45698.565215833485</v>
      </c>
      <c r="Z556" s="29" t="s">
        <v>58</v>
      </c>
      <c r="AA556" s="29" t="str">
        <f>_xlfn.XLOOKUP(Tablo2[[#This Row],[MASKE HEKİM]],'[1]T.C. NO'!E:E,'[1]T.C. NO'!D:D)</f>
        <v>MİNE MUMCUOĞLU</v>
      </c>
      <c r="AB556" s="32" t="s">
        <v>59</v>
      </c>
      <c r="AC556" s="32">
        <v>180</v>
      </c>
      <c r="AD556" s="32">
        <v>90</v>
      </c>
      <c r="AE556" s="33"/>
      <c r="AF556" s="33" t="s">
        <v>78</v>
      </c>
      <c r="AG556" s="33" t="s">
        <v>47</v>
      </c>
      <c r="AH556" s="34" t="s">
        <v>759</v>
      </c>
    </row>
    <row r="557" spans="3:34" ht="15" customHeight="1" x14ac:dyDescent="0.25">
      <c r="C557" s="28" t="s">
        <v>303</v>
      </c>
      <c r="D557" s="29" t="s">
        <v>31</v>
      </c>
      <c r="E557" s="29" t="s">
        <v>507</v>
      </c>
      <c r="F557" s="29" t="s">
        <v>3396</v>
      </c>
      <c r="G557" s="29" t="s">
        <v>3397</v>
      </c>
      <c r="H557" s="29" t="s">
        <v>3398</v>
      </c>
      <c r="I557" s="13" t="s">
        <v>3399</v>
      </c>
      <c r="J557" s="13" t="s">
        <v>317</v>
      </c>
      <c r="K557" s="29" t="str">
        <f t="shared" si="8"/>
        <v>4 8001 2 2 1369353 06 07 72 0</v>
      </c>
      <c r="L557" s="30" t="s">
        <v>3400</v>
      </c>
      <c r="M557" s="30" t="s">
        <v>3401</v>
      </c>
      <c r="N557" s="30" t="s">
        <v>3402</v>
      </c>
      <c r="O557" s="30"/>
      <c r="P557" s="23" t="str">
        <f>MID(Tablo2[[#This Row],[SGK NO]],10,7)</f>
        <v>1369353</v>
      </c>
      <c r="Q557" s="29" t="s">
        <v>41</v>
      </c>
      <c r="R557" s="31">
        <v>45139</v>
      </c>
      <c r="S557" s="31"/>
      <c r="T557" s="29">
        <v>1</v>
      </c>
      <c r="U557" s="31">
        <v>45784.47928611096</v>
      </c>
      <c r="V557" s="29" t="s">
        <v>335</v>
      </c>
      <c r="W557" s="29" t="str">
        <f>_xlfn.XLOOKUP(Tablo2[[#This Row],[MASKE UZMAN]],'[1]T.C. NO'!E:E,'[1]T.C. NO'!D:D)</f>
        <v>HÜSEYİN İLHAN</v>
      </c>
      <c r="X557" s="29" t="s">
        <v>336</v>
      </c>
      <c r="Y557" s="31">
        <v>45856.587961898185</v>
      </c>
      <c r="Z557" s="29" t="s">
        <v>310</v>
      </c>
      <c r="AA557" s="29" t="str">
        <f>_xlfn.XLOOKUP(Tablo2[[#This Row],[MASKE HEKİM]],'[1]T.C. NO'!E:E,'[1]T.C. NO'!D:D)</f>
        <v>ELİF İSMET ÇARLI</v>
      </c>
      <c r="AB557" s="32" t="s">
        <v>311</v>
      </c>
      <c r="AC557" s="32">
        <v>20</v>
      </c>
      <c r="AD557" s="32">
        <v>10</v>
      </c>
      <c r="AE557" s="33"/>
      <c r="AF557" s="45" t="s">
        <v>3403</v>
      </c>
      <c r="AG557" s="61" t="s">
        <v>47</v>
      </c>
      <c r="AH557" s="34" t="s">
        <v>1102</v>
      </c>
    </row>
    <row r="558" spans="3:34" ht="15" customHeight="1" x14ac:dyDescent="0.25">
      <c r="C558" s="28" t="s">
        <v>30</v>
      </c>
      <c r="D558" s="29" t="s">
        <v>31</v>
      </c>
      <c r="E558" s="29" t="s">
        <v>32</v>
      </c>
      <c r="F558" s="29" t="s">
        <v>3404</v>
      </c>
      <c r="G558" s="29" t="s">
        <v>3405</v>
      </c>
      <c r="H558" s="29" t="s">
        <v>3406</v>
      </c>
      <c r="I558" s="13" t="s">
        <v>3407</v>
      </c>
      <c r="J558" s="13" t="s">
        <v>3408</v>
      </c>
      <c r="K558" s="29" t="str">
        <f t="shared" si="8"/>
        <v>2 8621 2 2 1195569 06 07 15 0</v>
      </c>
      <c r="L558" s="30" t="s">
        <v>3409</v>
      </c>
      <c r="M558" s="30" t="s">
        <v>3410</v>
      </c>
      <c r="N558" s="30" t="s">
        <v>3411</v>
      </c>
      <c r="O558" s="30"/>
      <c r="P558" s="23" t="str">
        <f>MID(Tablo2[[#This Row],[SGK NO]],10,7)</f>
        <v>1195569</v>
      </c>
      <c r="Q558" s="29" t="s">
        <v>41</v>
      </c>
      <c r="R558" s="31">
        <v>45139</v>
      </c>
      <c r="S558" s="31"/>
      <c r="T558" s="29">
        <v>43</v>
      </c>
      <c r="U558" s="31">
        <v>45870.421382847242</v>
      </c>
      <c r="V558" s="31" t="s">
        <v>267</v>
      </c>
      <c r="W558" s="29" t="str">
        <f>_xlfn.XLOOKUP(Tablo2[[#This Row],[MASKE UZMAN]],'[1]T.C. NO'!E:E,'[1]T.C. NO'!D:D)</f>
        <v>YEŞİM AYDIN</v>
      </c>
      <c r="X558" s="29" t="s">
        <v>268</v>
      </c>
      <c r="Y558" s="31">
        <v>45698.567894629668</v>
      </c>
      <c r="Z558" s="29" t="s">
        <v>58</v>
      </c>
      <c r="AA558" s="29" t="str">
        <f>_xlfn.XLOOKUP(Tablo2[[#This Row],[MASKE HEKİM]],'[1]T.C. NO'!E:E,'[1]T.C. NO'!D:D)</f>
        <v>MİNE MUMCUOĞLU</v>
      </c>
      <c r="AB558" s="32" t="s">
        <v>59</v>
      </c>
      <c r="AC558" s="32">
        <v>880</v>
      </c>
      <c r="AD558" s="32">
        <v>440</v>
      </c>
      <c r="AE558" s="33"/>
      <c r="AF558" s="33" t="s">
        <v>3412</v>
      </c>
      <c r="AG558" s="33" t="s">
        <v>47</v>
      </c>
      <c r="AH558" s="34" t="s">
        <v>3413</v>
      </c>
    </row>
    <row r="559" spans="3:34" ht="15" customHeight="1" x14ac:dyDescent="0.25">
      <c r="C559" s="28" t="s">
        <v>303</v>
      </c>
      <c r="D559" s="29" t="s">
        <v>31</v>
      </c>
      <c r="E559" s="29" t="s">
        <v>507</v>
      </c>
      <c r="F559" s="29" t="s">
        <v>3414</v>
      </c>
      <c r="G559" s="29" t="s">
        <v>3415</v>
      </c>
      <c r="H559" s="29" t="s">
        <v>3416</v>
      </c>
      <c r="I559" s="13" t="s">
        <v>3417</v>
      </c>
      <c r="J559" s="13" t="s">
        <v>317</v>
      </c>
      <c r="K559" s="29" t="str">
        <f t="shared" si="8"/>
        <v>4 8001 1 1 1298403 06 26 29 0</v>
      </c>
      <c r="L559" s="30" t="s">
        <v>3418</v>
      </c>
      <c r="M559" s="30" t="s">
        <v>3419</v>
      </c>
      <c r="N559" s="30" t="s">
        <v>3420</v>
      </c>
      <c r="O559" s="30"/>
      <c r="P559" s="23" t="str">
        <f>MID(Tablo2[[#This Row],[SGK NO]],10,7)</f>
        <v>1298403</v>
      </c>
      <c r="Q559" s="29" t="s">
        <v>41</v>
      </c>
      <c r="R559" s="31">
        <v>45170.563069976866</v>
      </c>
      <c r="S559" s="31"/>
      <c r="T559" s="29">
        <v>17</v>
      </c>
      <c r="U559" s="31">
        <v>45841.733345289249</v>
      </c>
      <c r="V559" s="29" t="s">
        <v>335</v>
      </c>
      <c r="W559" s="29" t="str">
        <f>_xlfn.XLOOKUP(Tablo2[[#This Row],[MASKE UZMAN]],'[1]T.C. NO'!E:E,'[1]T.C. NO'!D:D)</f>
        <v>HÜSEYİN İLHAN</v>
      </c>
      <c r="X559" s="29" t="s">
        <v>336</v>
      </c>
      <c r="Y559" s="31">
        <v>45781.308043206111</v>
      </c>
      <c r="Z559" s="29" t="s">
        <v>126</v>
      </c>
      <c r="AA559" s="29" t="str">
        <f>_xlfn.XLOOKUP(Tablo2[[#This Row],[MASKE HEKİM]],'[1]T.C. NO'!E:E,'[1]T.C. NO'!D:D)</f>
        <v>SANCAR EMİNOĞLU</v>
      </c>
      <c r="AB559" s="32" t="s">
        <v>127</v>
      </c>
      <c r="AC559" s="32">
        <v>340</v>
      </c>
      <c r="AD559" s="32">
        <v>170</v>
      </c>
      <c r="AE559" s="33"/>
      <c r="AF559" s="33" t="s">
        <v>3421</v>
      </c>
      <c r="AG559" s="33" t="s">
        <v>420</v>
      </c>
      <c r="AH559" s="34" t="s">
        <v>1102</v>
      </c>
    </row>
    <row r="560" spans="3:34" ht="15" customHeight="1" x14ac:dyDescent="0.25">
      <c r="C560" s="28" t="s">
        <v>30</v>
      </c>
      <c r="D560" s="29" t="s">
        <v>31</v>
      </c>
      <c r="E560" s="29" t="s">
        <v>525</v>
      </c>
      <c r="F560" s="29" t="s">
        <v>3309</v>
      </c>
      <c r="G560" s="29" t="s">
        <v>3422</v>
      </c>
      <c r="H560" s="29" t="s">
        <v>3423</v>
      </c>
      <c r="I560" s="13" t="s">
        <v>3424</v>
      </c>
      <c r="J560" s="13" t="s">
        <v>1280</v>
      </c>
      <c r="K560" s="29" t="str">
        <f t="shared" si="8"/>
        <v>4 8110 2 2 1319574 06 07 54 0</v>
      </c>
      <c r="L560" s="30" t="s">
        <v>3313</v>
      </c>
      <c r="M560" s="30" t="s">
        <v>3302</v>
      </c>
      <c r="N560" s="30" t="s">
        <v>3303</v>
      </c>
      <c r="O560" s="30"/>
      <c r="P560" s="23" t="str">
        <f>MID(Tablo2[[#This Row],[SGK NO]],10,7)</f>
        <v>1319574</v>
      </c>
      <c r="Q560" s="30" t="s">
        <v>41</v>
      </c>
      <c r="R560" s="31">
        <v>45243.394675138872</v>
      </c>
      <c r="S560" s="31"/>
      <c r="T560" s="29">
        <v>45</v>
      </c>
      <c r="U560" s="31">
        <v>45706.72040594928</v>
      </c>
      <c r="V560" s="29" t="s">
        <v>515</v>
      </c>
      <c r="W560" s="29" t="str">
        <f>_xlfn.XLOOKUP(Tablo2[[#This Row],[MASKE UZMAN]],'[1]T.C. NO'!E:E,'[1]T.C. NO'!D:D)</f>
        <v>GİZEM ÖZAKEL ÇAVUŞOĞLU</v>
      </c>
      <c r="X560" s="29" t="s">
        <v>516</v>
      </c>
      <c r="Y560" s="31">
        <v>45369.401460867841</v>
      </c>
      <c r="Z560" s="29" t="s">
        <v>345</v>
      </c>
      <c r="AA560" s="29" t="str">
        <f>_xlfn.XLOOKUP(Tablo2[[#This Row],[MASKE HEKİM]],'[1]T.C. NO'!E:E,'[1]T.C. NO'!D:D)</f>
        <v>BAHADIR CAN KARAN</v>
      </c>
      <c r="AB560" s="32" t="s">
        <v>346</v>
      </c>
      <c r="AC560" s="32">
        <v>940</v>
      </c>
      <c r="AD560" s="32">
        <v>470</v>
      </c>
      <c r="AE560" s="33"/>
      <c r="AF560" s="33" t="s">
        <v>3304</v>
      </c>
      <c r="AG560" s="33" t="s">
        <v>1005</v>
      </c>
      <c r="AH560" s="34" t="s">
        <v>1227</v>
      </c>
    </row>
    <row r="561" spans="3:34" ht="15" customHeight="1" x14ac:dyDescent="0.25">
      <c r="C561" s="28" t="s">
        <v>30</v>
      </c>
      <c r="D561" s="29" t="s">
        <v>31</v>
      </c>
      <c r="E561" s="29" t="s">
        <v>525</v>
      </c>
      <c r="F561" s="29" t="s">
        <v>3425</v>
      </c>
      <c r="G561" s="29" t="s">
        <v>3426</v>
      </c>
      <c r="H561" s="29" t="s">
        <v>3427</v>
      </c>
      <c r="I561" s="13" t="s">
        <v>3428</v>
      </c>
      <c r="J561" s="13" t="s">
        <v>1280</v>
      </c>
      <c r="K561" s="29" t="str">
        <f t="shared" si="8"/>
        <v>4 8110 2 2 1327253 06 07 70 0</v>
      </c>
      <c r="L561" s="30" t="s">
        <v>3429</v>
      </c>
      <c r="M561" s="30" t="s">
        <v>3290</v>
      </c>
      <c r="N561" s="30" t="s">
        <v>3291</v>
      </c>
      <c r="O561" s="30"/>
      <c r="P561" s="23" t="str">
        <f>MID(Tablo2[[#This Row],[SGK NO]],10,7)</f>
        <v>1327253</v>
      </c>
      <c r="Q561" s="29" t="s">
        <v>41</v>
      </c>
      <c r="R561" s="31">
        <v>45090.730431435164</v>
      </c>
      <c r="S561" s="31"/>
      <c r="T561" s="29" t="s">
        <v>571</v>
      </c>
      <c r="U561" s="31">
        <v>45841.712596643716</v>
      </c>
      <c r="V561" s="31" t="s">
        <v>557</v>
      </c>
      <c r="W561" s="29" t="str">
        <f>_xlfn.XLOOKUP(Tablo2[[#This Row],[MASKE UZMAN]],'[1]T.C. NO'!E:E,'[1]T.C. NO'!D:D)</f>
        <v>MEHMET ALİ ULUER</v>
      </c>
      <c r="X561" s="29" t="s">
        <v>558</v>
      </c>
      <c r="Y561" s="31">
        <v>45698.574669097085</v>
      </c>
      <c r="Z561" s="29" t="s">
        <v>58</v>
      </c>
      <c r="AA561" s="29" t="str">
        <f>_xlfn.XLOOKUP(Tablo2[[#This Row],[MASKE HEKİM]],'[1]T.C. NO'!E:E,'[1]T.C. NO'!D:D)</f>
        <v>MİNE MUMCUOĞLU</v>
      </c>
      <c r="AB561" s="32" t="s">
        <v>59</v>
      </c>
      <c r="AC561" s="33" t="s">
        <v>571</v>
      </c>
      <c r="AD561" s="29" t="s">
        <v>571</v>
      </c>
      <c r="AE561" s="33"/>
      <c r="AF561" s="33" t="s">
        <v>3430</v>
      </c>
      <c r="AG561" s="33" t="s">
        <v>47</v>
      </c>
      <c r="AH561" s="34" t="s">
        <v>3431</v>
      </c>
    </row>
    <row r="562" spans="3:34" ht="15" customHeight="1" x14ac:dyDescent="0.25">
      <c r="C562" s="28" t="s">
        <v>303</v>
      </c>
      <c r="D562" s="29" t="s">
        <v>31</v>
      </c>
      <c r="E562" s="29" t="s">
        <v>507</v>
      </c>
      <c r="F562" s="29" t="s">
        <v>3432</v>
      </c>
      <c r="G562" s="29" t="s">
        <v>3433</v>
      </c>
      <c r="H562" s="29" t="s">
        <v>3434</v>
      </c>
      <c r="I562" s="13" t="s">
        <v>3435</v>
      </c>
      <c r="J562" s="13" t="s">
        <v>317</v>
      </c>
      <c r="K562" s="29" t="str">
        <f t="shared" si="8"/>
        <v>4 8001 2 2 1214199 06 07 21 0</v>
      </c>
      <c r="L562" s="30" t="s">
        <v>3436</v>
      </c>
      <c r="M562" s="30" t="s">
        <v>3437</v>
      </c>
      <c r="N562" s="30" t="s">
        <v>3438</v>
      </c>
      <c r="O562" s="30"/>
      <c r="P562" s="23" t="str">
        <f>MID(Tablo2[[#This Row],[SGK NO]],10,7)</f>
        <v>1214199</v>
      </c>
      <c r="Q562" s="29" t="s">
        <v>41</v>
      </c>
      <c r="R562" s="31">
        <v>45177</v>
      </c>
      <c r="S562" s="42"/>
      <c r="T562" s="33" t="s">
        <v>571</v>
      </c>
      <c r="U562" s="31">
        <v>45709.631748067215</v>
      </c>
      <c r="V562" s="29" t="s">
        <v>515</v>
      </c>
      <c r="W562" s="29" t="str">
        <f>_xlfn.XLOOKUP(Tablo2[[#This Row],[MASKE UZMAN]],'[1]T.C. NO'!E:E,'[1]T.C. NO'!D:D)</f>
        <v>GİZEM ÖZAKEL ÇAVUŞOĞLU</v>
      </c>
      <c r="X562" s="29" t="s">
        <v>516</v>
      </c>
      <c r="Y562" s="31">
        <v>45503.679977326188</v>
      </c>
      <c r="Z562" s="29" t="s">
        <v>798</v>
      </c>
      <c r="AA562" s="29" t="str">
        <f>_xlfn.XLOOKUP(Tablo2[[#This Row],[MASKE HEKİM]],'[1]T.C. NO'!E:E,'[1]T.C. NO'!D:D)</f>
        <v>EMİNE KELEŞ</v>
      </c>
      <c r="AB562" s="32" t="s">
        <v>799</v>
      </c>
      <c r="AC562" s="33" t="s">
        <v>571</v>
      </c>
      <c r="AD562" s="29" t="s">
        <v>571</v>
      </c>
      <c r="AE562" s="33"/>
      <c r="AF562" s="45" t="s">
        <v>3439</v>
      </c>
      <c r="AG562" s="45" t="s">
        <v>559</v>
      </c>
      <c r="AH562" s="34" t="s">
        <v>801</v>
      </c>
    </row>
    <row r="563" spans="3:34" ht="15" customHeight="1" x14ac:dyDescent="0.25">
      <c r="C563" s="28" t="s">
        <v>303</v>
      </c>
      <c r="D563" s="29" t="s">
        <v>31</v>
      </c>
      <c r="E563" s="29" t="s">
        <v>507</v>
      </c>
      <c r="F563" s="29" t="s">
        <v>3440</v>
      </c>
      <c r="G563" s="29" t="s">
        <v>3441</v>
      </c>
      <c r="H563" s="29" t="s">
        <v>3442</v>
      </c>
      <c r="I563" s="13" t="s">
        <v>3443</v>
      </c>
      <c r="J563" s="13" t="s">
        <v>317</v>
      </c>
      <c r="K563" s="29" t="str">
        <f t="shared" si="8"/>
        <v>4 8001 2 2 1370485 06 21 40 0</v>
      </c>
      <c r="L563" s="30" t="s">
        <v>3444</v>
      </c>
      <c r="M563" s="30" t="s">
        <v>3445</v>
      </c>
      <c r="N563" s="30" t="s">
        <v>3446</v>
      </c>
      <c r="O563" s="30"/>
      <c r="P563" s="23" t="str">
        <f>MID(Tablo2[[#This Row],[SGK NO]],10,7)</f>
        <v>1370485</v>
      </c>
      <c r="Q563" s="29" t="s">
        <v>41</v>
      </c>
      <c r="R563" s="31">
        <v>45177</v>
      </c>
      <c r="S563" s="31"/>
      <c r="T563" s="29">
        <v>1</v>
      </c>
      <c r="U563" s="31">
        <v>45709.67047677096</v>
      </c>
      <c r="V563" s="29" t="s">
        <v>515</v>
      </c>
      <c r="W563" s="29" t="str">
        <f>_xlfn.XLOOKUP(Tablo2[[#This Row],[MASKE UZMAN]],'[1]T.C. NO'!E:E,'[1]T.C. NO'!D:D)</f>
        <v>GİZEM ÖZAKEL ÇAVUŞOĞLU</v>
      </c>
      <c r="X563" s="29" t="s">
        <v>516</v>
      </c>
      <c r="Y563" s="31">
        <v>45369.405113900546</v>
      </c>
      <c r="Z563" s="29" t="s">
        <v>345</v>
      </c>
      <c r="AA563" s="29" t="str">
        <f>_xlfn.XLOOKUP(Tablo2[[#This Row],[MASKE HEKİM]],'[1]T.C. NO'!E:E,'[1]T.C. NO'!D:D)</f>
        <v>BAHADIR CAN KARAN</v>
      </c>
      <c r="AB563" s="32" t="s">
        <v>346</v>
      </c>
      <c r="AC563" s="32">
        <v>20</v>
      </c>
      <c r="AD563" s="32">
        <v>10</v>
      </c>
      <c r="AE563" s="33"/>
      <c r="AF563" s="46" t="s">
        <v>3447</v>
      </c>
      <c r="AG563" s="45" t="s">
        <v>61</v>
      </c>
      <c r="AH563" s="34" t="s">
        <v>989</v>
      </c>
    </row>
    <row r="564" spans="3:34" ht="15" customHeight="1" x14ac:dyDescent="0.25">
      <c r="C564" s="28" t="s">
        <v>303</v>
      </c>
      <c r="D564" s="29" t="s">
        <v>31</v>
      </c>
      <c r="E564" s="29" t="s">
        <v>904</v>
      </c>
      <c r="F564" s="29" t="s">
        <v>3448</v>
      </c>
      <c r="G564" s="29" t="s">
        <v>3449</v>
      </c>
      <c r="H564" s="29" t="s">
        <v>3450</v>
      </c>
      <c r="I564" s="13" t="s">
        <v>3451</v>
      </c>
      <c r="J564" s="13" t="s">
        <v>909</v>
      </c>
      <c r="K564" s="29" t="str">
        <f t="shared" si="8"/>
        <v>4 5622 1 1 1296289 06 21 49 0</v>
      </c>
      <c r="L564" s="30" t="s">
        <v>3452</v>
      </c>
      <c r="M564" s="30" t="s">
        <v>3453</v>
      </c>
      <c r="N564" s="30" t="s">
        <v>3454</v>
      </c>
      <c r="O564" s="30"/>
      <c r="P564" s="23" t="str">
        <f>MID(Tablo2[[#This Row],[SGK NO]],10,7)</f>
        <v>1296289</v>
      </c>
      <c r="Q564" s="29" t="s">
        <v>55</v>
      </c>
      <c r="R564" s="31">
        <v>45177.480611365754</v>
      </c>
      <c r="S564" s="31"/>
      <c r="T564" s="29">
        <v>1</v>
      </c>
      <c r="U564" s="31">
        <v>45842.352056111209</v>
      </c>
      <c r="V564" s="29" t="s">
        <v>557</v>
      </c>
      <c r="W564" s="29" t="str">
        <f>_xlfn.XLOOKUP(Tablo2[[#This Row],[MASKE UZMAN]],'[1]T.C. NO'!E:E,'[1]T.C. NO'!D:D)</f>
        <v>MEHMET ALİ ULUER</v>
      </c>
      <c r="X564" s="29" t="s">
        <v>558</v>
      </c>
      <c r="Y564" s="31">
        <v>45377.666665948927</v>
      </c>
      <c r="Z564" s="29" t="s">
        <v>2464</v>
      </c>
      <c r="AA564" s="29" t="str">
        <f>_xlfn.XLOOKUP(Tablo2[[#This Row],[MASKE HEKİM]],'[1]T.C. NO'!E:E,'[1]T.C. NO'!D:D)</f>
        <v>MUHAMMED EMİN KELEŞ</v>
      </c>
      <c r="AB564" s="32" t="s">
        <v>2465</v>
      </c>
      <c r="AC564" s="32">
        <v>10</v>
      </c>
      <c r="AD564" s="32">
        <v>5</v>
      </c>
      <c r="AE564" s="33"/>
      <c r="AF564" s="33" t="s">
        <v>3455</v>
      </c>
      <c r="AG564" s="33" t="s">
        <v>996</v>
      </c>
      <c r="AH564" s="34" t="s">
        <v>2008</v>
      </c>
    </row>
    <row r="565" spans="3:34" ht="15" customHeight="1" x14ac:dyDescent="0.25">
      <c r="C565" s="28" t="s">
        <v>303</v>
      </c>
      <c r="D565" s="29" t="s">
        <v>31</v>
      </c>
      <c r="E565" s="29" t="s">
        <v>507</v>
      </c>
      <c r="F565" s="29" t="s">
        <v>3456</v>
      </c>
      <c r="G565" s="29" t="s">
        <v>3457</v>
      </c>
      <c r="H565" s="29" t="s">
        <v>3458</v>
      </c>
      <c r="I565" s="13" t="s">
        <v>3459</v>
      </c>
      <c r="J565" s="13" t="s">
        <v>317</v>
      </c>
      <c r="K565" s="29" t="str">
        <f t="shared" si="8"/>
        <v>4 8001 2 2 1369357 06 07 76 0</v>
      </c>
      <c r="L565" s="30" t="s">
        <v>3460</v>
      </c>
      <c r="M565" s="30" t="s">
        <v>1041</v>
      </c>
      <c r="N565" s="30" t="s">
        <v>1042</v>
      </c>
      <c r="O565" s="30"/>
      <c r="P565" s="23" t="str">
        <f>MID(Tablo2[[#This Row],[SGK NO]],10,7)</f>
        <v>1369357</v>
      </c>
      <c r="Q565" s="29" t="s">
        <v>41</v>
      </c>
      <c r="R565" s="31">
        <v>45183</v>
      </c>
      <c r="S565" s="31"/>
      <c r="T565" s="29">
        <v>1</v>
      </c>
      <c r="U565" s="31">
        <v>45848.682217349764</v>
      </c>
      <c r="V565" s="29" t="s">
        <v>207</v>
      </c>
      <c r="W565" s="29" t="str">
        <f>_xlfn.XLOOKUP(Tablo2[[#This Row],[MASKE UZMAN]],'[1]T.C. NO'!E:E,'[1]T.C. NO'!D:D)</f>
        <v>DEMET GÜL ÇİÇEK</v>
      </c>
      <c r="X565" s="29" t="s">
        <v>208</v>
      </c>
      <c r="Y565" s="31">
        <v>45204.710160682909</v>
      </c>
      <c r="Z565" s="29" t="s">
        <v>106</v>
      </c>
      <c r="AA565" s="29" t="str">
        <f>_xlfn.XLOOKUP(Tablo2[[#This Row],[MASKE HEKİM]],'[1]T.C. NO'!E:E,'[1]T.C. NO'!D:D)</f>
        <v>AYSU KUTLU</v>
      </c>
      <c r="AB565" s="32" t="s">
        <v>107</v>
      </c>
      <c r="AC565" s="32">
        <v>20</v>
      </c>
      <c r="AD565" s="32">
        <v>10</v>
      </c>
      <c r="AE565" s="33"/>
      <c r="AF565" s="46" t="s">
        <v>1043</v>
      </c>
      <c r="AG565" s="45" t="s">
        <v>47</v>
      </c>
      <c r="AH565" s="34" t="s">
        <v>1102</v>
      </c>
    </row>
    <row r="566" spans="3:34" ht="15" customHeight="1" x14ac:dyDescent="0.25">
      <c r="C566" s="28" t="s">
        <v>303</v>
      </c>
      <c r="D566" s="29" t="s">
        <v>31</v>
      </c>
      <c r="E566" s="29" t="s">
        <v>507</v>
      </c>
      <c r="F566" s="29" t="s">
        <v>3461</v>
      </c>
      <c r="G566" s="29" t="s">
        <v>3462</v>
      </c>
      <c r="H566" s="29" t="s">
        <v>3463</v>
      </c>
      <c r="I566" s="13" t="s">
        <v>3464</v>
      </c>
      <c r="J566" s="13" t="s">
        <v>317</v>
      </c>
      <c r="K566" s="29" t="str">
        <f t="shared" si="8"/>
        <v>4 8001 2 2 1370685 06 07 46 0</v>
      </c>
      <c r="L566" s="30" t="s">
        <v>3465</v>
      </c>
      <c r="M566" s="30" t="s">
        <v>3466</v>
      </c>
      <c r="N566" s="30">
        <v>3287795220264600</v>
      </c>
      <c r="O566" s="30"/>
      <c r="P566" s="23" t="str">
        <f>MID(Tablo2[[#This Row],[SGK NO]],10,7)</f>
        <v>1370685</v>
      </c>
      <c r="Q566" s="29" t="s">
        <v>41</v>
      </c>
      <c r="R566" s="31">
        <v>45183</v>
      </c>
      <c r="S566" s="31"/>
      <c r="T566" s="29">
        <v>1</v>
      </c>
      <c r="U566" s="31">
        <v>45737.638295127545</v>
      </c>
      <c r="V566" s="29" t="s">
        <v>853</v>
      </c>
      <c r="W566" s="29" t="str">
        <f>_xlfn.XLOOKUP(Tablo2[[#This Row],[MASKE UZMAN]],'[1]T.C. NO'!E:E,'[1]T.C. NO'!D:D)</f>
        <v>HANDE AGÖR ASİL</v>
      </c>
      <c r="X566" s="29" t="s">
        <v>854</v>
      </c>
      <c r="Y566" s="31">
        <v>45509.753419143613</v>
      </c>
      <c r="Z566" s="29" t="s">
        <v>798</v>
      </c>
      <c r="AA566" s="29" t="str">
        <f>_xlfn.XLOOKUP(Tablo2[[#This Row],[MASKE HEKİM]],'[1]T.C. NO'!E:E,'[1]T.C. NO'!D:D)</f>
        <v>EMİNE KELEŞ</v>
      </c>
      <c r="AB566" s="32" t="s">
        <v>799</v>
      </c>
      <c r="AC566" s="32">
        <v>20</v>
      </c>
      <c r="AD566" s="32">
        <v>20</v>
      </c>
      <c r="AE566" s="33"/>
      <c r="AF566" s="45" t="s">
        <v>3467</v>
      </c>
      <c r="AG566" s="45" t="s">
        <v>1600</v>
      </c>
      <c r="AH566" s="34" t="s">
        <v>801</v>
      </c>
    </row>
    <row r="567" spans="3:34" ht="15" customHeight="1" x14ac:dyDescent="0.25">
      <c r="C567" s="28" t="s">
        <v>303</v>
      </c>
      <c r="D567" s="29" t="s">
        <v>31</v>
      </c>
      <c r="E567" s="29" t="s">
        <v>904</v>
      </c>
      <c r="F567" s="29" t="s">
        <v>3468</v>
      </c>
      <c r="G567" s="29" t="s">
        <v>3468</v>
      </c>
      <c r="H567" s="29" t="s">
        <v>3469</v>
      </c>
      <c r="I567" s="13" t="s">
        <v>3470</v>
      </c>
      <c r="J567" s="13" t="s">
        <v>909</v>
      </c>
      <c r="K567" s="29" t="str">
        <f t="shared" si="8"/>
        <v>4 5622 1 1 1334177 06 25 10 0</v>
      </c>
      <c r="L567" s="30" t="s">
        <v>3471</v>
      </c>
      <c r="M567" s="30" t="s">
        <v>3472</v>
      </c>
      <c r="N567" s="30" t="s">
        <v>3473</v>
      </c>
      <c r="O567" s="30"/>
      <c r="P567" s="23" t="str">
        <f>MID(Tablo2[[#This Row],[SGK NO]],10,7)</f>
        <v>1334177</v>
      </c>
      <c r="Q567" s="29" t="s">
        <v>55</v>
      </c>
      <c r="R567" s="31">
        <v>45187.362368854228</v>
      </c>
      <c r="S567" s="31"/>
      <c r="T567" s="29">
        <v>50</v>
      </c>
      <c r="U567" s="31">
        <v>45828.459949768614</v>
      </c>
      <c r="V567" s="29" t="s">
        <v>557</v>
      </c>
      <c r="W567" s="29" t="str">
        <f>_xlfn.XLOOKUP(Tablo2[[#This Row],[MASKE UZMAN]],'[1]T.C. NO'!E:E,'[1]T.C. NO'!D:D)</f>
        <v>MEHMET ALİ ULUER</v>
      </c>
      <c r="X567" s="29" t="s">
        <v>558</v>
      </c>
      <c r="Y567" s="31">
        <v>45294.715568622574</v>
      </c>
      <c r="Z567" s="29" t="s">
        <v>106</v>
      </c>
      <c r="AA567" s="29" t="str">
        <f>_xlfn.XLOOKUP(Tablo2[[#This Row],[MASKE HEKİM]],'[1]T.C. NO'!E:E,'[1]T.C. NO'!D:D)</f>
        <v>AYSU KUTLU</v>
      </c>
      <c r="AB567" s="32" t="s">
        <v>107</v>
      </c>
      <c r="AC567" s="32">
        <v>510</v>
      </c>
      <c r="AD567" s="32">
        <v>260</v>
      </c>
      <c r="AE567" s="33"/>
      <c r="AF567" s="33" t="s">
        <v>3474</v>
      </c>
      <c r="AG567" s="33" t="s">
        <v>278</v>
      </c>
      <c r="AH567" s="34" t="s">
        <v>1520</v>
      </c>
    </row>
    <row r="568" spans="3:34" ht="15" customHeight="1" x14ac:dyDescent="0.25">
      <c r="C568" s="28" t="s">
        <v>303</v>
      </c>
      <c r="D568" s="29" t="s">
        <v>31</v>
      </c>
      <c r="E568" s="29" t="s">
        <v>507</v>
      </c>
      <c r="F568" s="29" t="s">
        <v>3475</v>
      </c>
      <c r="G568" s="29" t="s">
        <v>3476</v>
      </c>
      <c r="H568" s="29" t="s">
        <v>3477</v>
      </c>
      <c r="I568" s="13" t="s">
        <v>3478</v>
      </c>
      <c r="J568" s="13" t="s">
        <v>317</v>
      </c>
      <c r="K568" s="29" t="str">
        <f t="shared" si="8"/>
        <v>4 8001 2 2 1201339 06 07 62 0</v>
      </c>
      <c r="L568" s="30" t="s">
        <v>3479</v>
      </c>
      <c r="M568" s="30" t="s">
        <v>3480</v>
      </c>
      <c r="N568" s="30" t="s">
        <v>3481</v>
      </c>
      <c r="O568" s="30"/>
      <c r="P568" s="23" t="str">
        <f>MID(Tablo2[[#This Row],[SGK NO]],10,7)</f>
        <v>1201339</v>
      </c>
      <c r="Q568" s="29" t="s">
        <v>41</v>
      </c>
      <c r="R568" s="31">
        <v>45190.406443368178</v>
      </c>
      <c r="S568" s="31"/>
      <c r="T568" s="29">
        <v>11</v>
      </c>
      <c r="U568" s="31">
        <v>45737.629031805787</v>
      </c>
      <c r="V568" s="29" t="s">
        <v>853</v>
      </c>
      <c r="W568" s="29" t="str">
        <f>_xlfn.XLOOKUP(Tablo2[[#This Row],[MASKE UZMAN]],'[1]T.C. NO'!E:E,'[1]T.C. NO'!D:D)</f>
        <v>HANDE AGÖR ASİL</v>
      </c>
      <c r="X568" s="29" t="s">
        <v>854</v>
      </c>
      <c r="Y568" s="31">
        <v>45698.56056456035</v>
      </c>
      <c r="Z568" s="29" t="s">
        <v>58</v>
      </c>
      <c r="AA568" s="29" t="str">
        <f>_xlfn.XLOOKUP(Tablo2[[#This Row],[MASKE HEKİM]],'[1]T.C. NO'!E:E,'[1]T.C. NO'!D:D)</f>
        <v>MİNE MUMCUOĞLU</v>
      </c>
      <c r="AB568" s="32" t="s">
        <v>59</v>
      </c>
      <c r="AC568" s="32">
        <v>220</v>
      </c>
      <c r="AD568" s="32">
        <v>110</v>
      </c>
      <c r="AE568" s="33"/>
      <c r="AF568" s="33" t="s">
        <v>3482</v>
      </c>
      <c r="AG568" s="33" t="s">
        <v>47</v>
      </c>
      <c r="AH568" s="34" t="s">
        <v>759</v>
      </c>
    </row>
    <row r="569" spans="3:34" ht="15" customHeight="1" x14ac:dyDescent="0.25">
      <c r="C569" s="28" t="s">
        <v>30</v>
      </c>
      <c r="D569" s="29" t="s">
        <v>31</v>
      </c>
      <c r="E569" s="29" t="s">
        <v>525</v>
      </c>
      <c r="F569" s="29" t="s">
        <v>3425</v>
      </c>
      <c r="G569" s="29" t="s">
        <v>3483</v>
      </c>
      <c r="H569" s="29" t="s">
        <v>3484</v>
      </c>
      <c r="I569" s="13" t="s">
        <v>3485</v>
      </c>
      <c r="J569" s="13" t="s">
        <v>1280</v>
      </c>
      <c r="K569" s="29" t="str">
        <f t="shared" si="8"/>
        <v>4 8110 2 2 1327253 06 07 70 0</v>
      </c>
      <c r="L569" s="30" t="s">
        <v>3429</v>
      </c>
      <c r="M569" s="30" t="s">
        <v>3290</v>
      </c>
      <c r="N569" s="30" t="s">
        <v>3291</v>
      </c>
      <c r="O569" s="30"/>
      <c r="P569" s="23" t="str">
        <f>MID(Tablo2[[#This Row],[SGK NO]],10,7)</f>
        <v>1327253</v>
      </c>
      <c r="Q569" s="29" t="s">
        <v>41</v>
      </c>
      <c r="R569" s="31">
        <v>45090.730431435164</v>
      </c>
      <c r="S569" s="31"/>
      <c r="T569" s="29" t="s">
        <v>571</v>
      </c>
      <c r="U569" s="31">
        <v>45841.712596643716</v>
      </c>
      <c r="V569" s="31" t="s">
        <v>557</v>
      </c>
      <c r="W569" s="29" t="str">
        <f>_xlfn.XLOOKUP(Tablo2[[#This Row],[MASKE UZMAN]],'[1]T.C. NO'!E:E,'[1]T.C. NO'!D:D)</f>
        <v>MEHMET ALİ ULUER</v>
      </c>
      <c r="X569" s="29" t="s">
        <v>558</v>
      </c>
      <c r="Y569" s="31">
        <v>45698.574669097085</v>
      </c>
      <c r="Z569" s="29" t="s">
        <v>58</v>
      </c>
      <c r="AA569" s="29" t="str">
        <f>_xlfn.XLOOKUP(Tablo2[[#This Row],[MASKE HEKİM]],'[1]T.C. NO'!E:E,'[1]T.C. NO'!D:D)</f>
        <v>MİNE MUMCUOĞLU</v>
      </c>
      <c r="AB569" s="32" t="s">
        <v>59</v>
      </c>
      <c r="AC569" s="36" t="s">
        <v>571</v>
      </c>
      <c r="AD569" s="36" t="s">
        <v>571</v>
      </c>
      <c r="AE569" s="33"/>
      <c r="AF569" s="33" t="s">
        <v>3486</v>
      </c>
      <c r="AG569" s="33" t="s">
        <v>47</v>
      </c>
      <c r="AH569" s="34" t="s">
        <v>3431</v>
      </c>
    </row>
    <row r="570" spans="3:34" ht="15" customHeight="1" x14ac:dyDescent="0.25">
      <c r="C570" s="28" t="s">
        <v>30</v>
      </c>
      <c r="D570" s="29" t="s">
        <v>31</v>
      </c>
      <c r="E570" s="29" t="s">
        <v>525</v>
      </c>
      <c r="F570" s="29" t="s">
        <v>3425</v>
      </c>
      <c r="G570" s="29" t="s">
        <v>3487</v>
      </c>
      <c r="H570" s="29" t="s">
        <v>3488</v>
      </c>
      <c r="I570" s="13" t="s">
        <v>3489</v>
      </c>
      <c r="J570" s="13" t="s">
        <v>1280</v>
      </c>
      <c r="K570" s="29" t="str">
        <f t="shared" si="8"/>
        <v>4 8110 2 2 1327253 06 07 70 0</v>
      </c>
      <c r="L570" s="30" t="s">
        <v>3429</v>
      </c>
      <c r="M570" s="30" t="s">
        <v>3290</v>
      </c>
      <c r="N570" s="30" t="s">
        <v>3291</v>
      </c>
      <c r="O570" s="30"/>
      <c r="P570" s="23" t="str">
        <f>MID(Tablo2[[#This Row],[SGK NO]],10,7)</f>
        <v>1327253</v>
      </c>
      <c r="Q570" s="29" t="s">
        <v>41</v>
      </c>
      <c r="R570" s="31">
        <v>45090.730431435164</v>
      </c>
      <c r="S570" s="31"/>
      <c r="T570" s="29" t="s">
        <v>571</v>
      </c>
      <c r="U570" s="31">
        <v>45841.712596643716</v>
      </c>
      <c r="V570" s="31" t="s">
        <v>557</v>
      </c>
      <c r="W570" s="29" t="str">
        <f>_xlfn.XLOOKUP(Tablo2[[#This Row],[MASKE UZMAN]],'[1]T.C. NO'!E:E,'[1]T.C. NO'!D:D)</f>
        <v>MEHMET ALİ ULUER</v>
      </c>
      <c r="X570" s="29" t="s">
        <v>558</v>
      </c>
      <c r="Y570" s="31">
        <v>45698.574669097085</v>
      </c>
      <c r="Z570" s="29" t="s">
        <v>58</v>
      </c>
      <c r="AA570" s="29" t="str">
        <f>_xlfn.XLOOKUP(Tablo2[[#This Row],[MASKE HEKİM]],'[1]T.C. NO'!E:E,'[1]T.C. NO'!D:D)</f>
        <v>MİNE MUMCUOĞLU</v>
      </c>
      <c r="AB570" s="32" t="s">
        <v>59</v>
      </c>
      <c r="AC570" s="36" t="s">
        <v>571</v>
      </c>
      <c r="AD570" s="36" t="s">
        <v>571</v>
      </c>
      <c r="AE570" s="33"/>
      <c r="AF570" s="33" t="s">
        <v>3486</v>
      </c>
      <c r="AG570" s="33" t="s">
        <v>47</v>
      </c>
      <c r="AH570" s="34" t="s">
        <v>3431</v>
      </c>
    </row>
    <row r="571" spans="3:34" ht="15" customHeight="1" x14ac:dyDescent="0.25">
      <c r="C571" s="28" t="s">
        <v>30</v>
      </c>
      <c r="D571" s="29" t="s">
        <v>31</v>
      </c>
      <c r="E571" s="29" t="s">
        <v>525</v>
      </c>
      <c r="F571" s="29" t="s">
        <v>3425</v>
      </c>
      <c r="G571" s="29" t="s">
        <v>3490</v>
      </c>
      <c r="H571" s="29" t="s">
        <v>3491</v>
      </c>
      <c r="I571" s="13" t="s">
        <v>3492</v>
      </c>
      <c r="J571" s="13" t="s">
        <v>1280</v>
      </c>
      <c r="K571" s="29" t="str">
        <f t="shared" si="8"/>
        <v>4 8110 2 2 1327253 06 07 70 0</v>
      </c>
      <c r="L571" s="30" t="s">
        <v>3429</v>
      </c>
      <c r="M571" s="30" t="s">
        <v>3290</v>
      </c>
      <c r="N571" s="30" t="s">
        <v>3291</v>
      </c>
      <c r="O571" s="30"/>
      <c r="P571" s="23" t="str">
        <f>MID(Tablo2[[#This Row],[SGK NO]],10,7)</f>
        <v>1327253</v>
      </c>
      <c r="Q571" s="29" t="s">
        <v>41</v>
      </c>
      <c r="R571" s="31">
        <v>45090.730431435164</v>
      </c>
      <c r="S571" s="31"/>
      <c r="T571" s="29">
        <v>20</v>
      </c>
      <c r="U571" s="31">
        <v>45841.712596643716</v>
      </c>
      <c r="V571" s="31" t="s">
        <v>557</v>
      </c>
      <c r="W571" s="29" t="str">
        <f>_xlfn.XLOOKUP(Tablo2[[#This Row],[MASKE UZMAN]],'[1]T.C. NO'!E:E,'[1]T.C. NO'!D:D)</f>
        <v>MEHMET ALİ ULUER</v>
      </c>
      <c r="X571" s="29" t="s">
        <v>558</v>
      </c>
      <c r="Y571" s="31">
        <v>45698.574669097085</v>
      </c>
      <c r="Z571" s="29" t="s">
        <v>58</v>
      </c>
      <c r="AA571" s="29" t="str">
        <f>_xlfn.XLOOKUP(Tablo2[[#This Row],[MASKE HEKİM]],'[1]T.C. NO'!E:E,'[1]T.C. NO'!D:D)</f>
        <v>MİNE MUMCUOĞLU</v>
      </c>
      <c r="AB571" s="32" t="s">
        <v>59</v>
      </c>
      <c r="AC571" s="32">
        <v>420</v>
      </c>
      <c r="AD571" s="32">
        <v>210</v>
      </c>
      <c r="AE571" s="33"/>
      <c r="AF571" s="33" t="s">
        <v>3493</v>
      </c>
      <c r="AG571" s="33" t="s">
        <v>47</v>
      </c>
      <c r="AH571" s="34" t="s">
        <v>3431</v>
      </c>
    </row>
    <row r="572" spans="3:34" ht="15" customHeight="1" x14ac:dyDescent="0.25">
      <c r="C572" s="28" t="s">
        <v>30</v>
      </c>
      <c r="D572" s="29" t="s">
        <v>31</v>
      </c>
      <c r="E572" s="29" t="s">
        <v>525</v>
      </c>
      <c r="F572" s="29" t="s">
        <v>3494</v>
      </c>
      <c r="G572" s="29" t="s">
        <v>3495</v>
      </c>
      <c r="H572" s="29" t="s">
        <v>3496</v>
      </c>
      <c r="I572" s="13" t="s">
        <v>3497</v>
      </c>
      <c r="J572" s="13" t="s">
        <v>1280</v>
      </c>
      <c r="K572" s="29" t="str">
        <f t="shared" si="8"/>
        <v>4 8110 2 2 1327253 06 07 70 0</v>
      </c>
      <c r="L572" s="30" t="s">
        <v>3429</v>
      </c>
      <c r="M572" s="30" t="s">
        <v>3290</v>
      </c>
      <c r="N572" s="30" t="s">
        <v>3291</v>
      </c>
      <c r="O572" s="30"/>
      <c r="P572" s="23" t="str">
        <f>MID(Tablo2[[#This Row],[SGK NO]],10,7)</f>
        <v>1327253</v>
      </c>
      <c r="Q572" s="29" t="s">
        <v>41</v>
      </c>
      <c r="R572" s="31">
        <v>45090.730431435164</v>
      </c>
      <c r="S572" s="42"/>
      <c r="T572" s="33" t="s">
        <v>571</v>
      </c>
      <c r="U572" s="31">
        <v>45841.712596643716</v>
      </c>
      <c r="V572" s="31" t="s">
        <v>557</v>
      </c>
      <c r="W572" s="29" t="str">
        <f>_xlfn.XLOOKUP(Tablo2[[#This Row],[MASKE UZMAN]],'[1]T.C. NO'!E:E,'[1]T.C. NO'!D:D)</f>
        <v>MEHMET ALİ ULUER</v>
      </c>
      <c r="X572" s="29" t="s">
        <v>558</v>
      </c>
      <c r="Y572" s="31">
        <v>45698.574669097085</v>
      </c>
      <c r="Z572" s="29" t="s">
        <v>58</v>
      </c>
      <c r="AA572" s="29" t="str">
        <f>_xlfn.XLOOKUP(Tablo2[[#This Row],[MASKE HEKİM]],'[1]T.C. NO'!E:E,'[1]T.C. NO'!D:D)</f>
        <v>MİNE MUMCUOĞLU</v>
      </c>
      <c r="AB572" s="32" t="s">
        <v>59</v>
      </c>
      <c r="AC572" s="33" t="s">
        <v>571</v>
      </c>
      <c r="AD572" s="29" t="s">
        <v>571</v>
      </c>
      <c r="AE572" s="33"/>
      <c r="AF572" s="33" t="s">
        <v>3493</v>
      </c>
      <c r="AG572" s="33" t="s">
        <v>47</v>
      </c>
      <c r="AH572" s="34" t="s">
        <v>3431</v>
      </c>
    </row>
    <row r="573" spans="3:34" ht="15" customHeight="1" x14ac:dyDescent="0.25">
      <c r="C573" s="28" t="s">
        <v>30</v>
      </c>
      <c r="D573" s="47" t="s">
        <v>31</v>
      </c>
      <c r="E573" s="29" t="s">
        <v>525</v>
      </c>
      <c r="F573" s="29" t="s">
        <v>3494</v>
      </c>
      <c r="G573" s="29" t="s">
        <v>3498</v>
      </c>
      <c r="H573" s="29" t="s">
        <v>3499</v>
      </c>
      <c r="I573" s="13" t="s">
        <v>3500</v>
      </c>
      <c r="J573" s="13" t="s">
        <v>1280</v>
      </c>
      <c r="K573" s="29" t="str">
        <f t="shared" si="8"/>
        <v>4 8110 2 2 1327253 06 07 70 0</v>
      </c>
      <c r="L573" s="30" t="s">
        <v>3429</v>
      </c>
      <c r="M573" s="30" t="s">
        <v>3290</v>
      </c>
      <c r="N573" s="30" t="s">
        <v>3291</v>
      </c>
      <c r="O573" s="30"/>
      <c r="P573" s="23" t="str">
        <f>MID(Tablo2[[#This Row],[SGK NO]],10,7)</f>
        <v>1327253</v>
      </c>
      <c r="Q573" s="29" t="s">
        <v>41</v>
      </c>
      <c r="R573" s="31">
        <v>45090.730431435164</v>
      </c>
      <c r="S573" s="31"/>
      <c r="T573" s="29" t="s">
        <v>571</v>
      </c>
      <c r="U573" s="31">
        <v>45841.712596643716</v>
      </c>
      <c r="V573" s="31" t="s">
        <v>557</v>
      </c>
      <c r="W573" s="29" t="str">
        <f>_xlfn.XLOOKUP(Tablo2[[#This Row],[MASKE UZMAN]],'[1]T.C. NO'!E:E,'[1]T.C. NO'!D:D)</f>
        <v>MEHMET ALİ ULUER</v>
      </c>
      <c r="X573" s="29" t="s">
        <v>558</v>
      </c>
      <c r="Y573" s="31">
        <v>45698.574669097085</v>
      </c>
      <c r="Z573" s="29" t="s">
        <v>58</v>
      </c>
      <c r="AA573" s="29" t="str">
        <f>_xlfn.XLOOKUP(Tablo2[[#This Row],[MASKE HEKİM]],'[1]T.C. NO'!E:E,'[1]T.C. NO'!D:D)</f>
        <v>MİNE MUMCUOĞLU</v>
      </c>
      <c r="AB573" s="32" t="s">
        <v>59</v>
      </c>
      <c r="AC573" s="33" t="s">
        <v>571</v>
      </c>
      <c r="AD573" s="29" t="s">
        <v>571</v>
      </c>
      <c r="AE573" s="33"/>
      <c r="AF573" s="56" t="s">
        <v>3501</v>
      </c>
      <c r="AG573" s="45" t="s">
        <v>559</v>
      </c>
      <c r="AH573" s="34" t="s">
        <v>3502</v>
      </c>
    </row>
    <row r="574" spans="3:34" ht="15" customHeight="1" x14ac:dyDescent="0.25">
      <c r="C574" s="28" t="s">
        <v>303</v>
      </c>
      <c r="D574" s="29" t="s">
        <v>31</v>
      </c>
      <c r="E574" s="29" t="s">
        <v>507</v>
      </c>
      <c r="F574" s="29" t="s">
        <v>3503</v>
      </c>
      <c r="G574" s="29" t="s">
        <v>3504</v>
      </c>
      <c r="H574" s="29" t="s">
        <v>3505</v>
      </c>
      <c r="I574" s="13" t="s">
        <v>3506</v>
      </c>
      <c r="J574" s="13" t="s">
        <v>317</v>
      </c>
      <c r="K574" s="29" t="str">
        <f t="shared" si="8"/>
        <v>4 8001 2 2 1356214 06 07 28 0</v>
      </c>
      <c r="L574" s="30" t="s">
        <v>3507</v>
      </c>
      <c r="M574" s="30" t="s">
        <v>3508</v>
      </c>
      <c r="N574" s="30" t="s">
        <v>3509</v>
      </c>
      <c r="O574" s="30"/>
      <c r="P574" s="23" t="str">
        <f>MID(Tablo2[[#This Row],[SGK NO]],10,7)</f>
        <v>1356214</v>
      </c>
      <c r="Q574" s="29" t="s">
        <v>41</v>
      </c>
      <c r="R574" s="31">
        <v>45019.954282407409</v>
      </c>
      <c r="S574" s="31"/>
      <c r="T574" s="29">
        <v>31</v>
      </c>
      <c r="U574" s="31">
        <v>45737.568943159655</v>
      </c>
      <c r="V574" s="29" t="s">
        <v>853</v>
      </c>
      <c r="W574" s="29" t="str">
        <f>_xlfn.XLOOKUP(Tablo2[[#This Row],[MASKE UZMAN]],'[1]T.C. NO'!E:E,'[1]T.C. NO'!D:D)</f>
        <v>HANDE AGÖR ASİL</v>
      </c>
      <c r="X574" s="29" t="s">
        <v>854</v>
      </c>
      <c r="Y574" s="31">
        <v>45842.597076099366</v>
      </c>
      <c r="Z574" s="29" t="s">
        <v>292</v>
      </c>
      <c r="AA574" s="29" t="str">
        <f>_xlfn.XLOOKUP(Tablo2[[#This Row],[MASKE HEKİM]],'[1]T.C. NO'!E:E,'[1]T.C. NO'!D:D)</f>
        <v>YEŞİM FENEMEN</v>
      </c>
      <c r="AB574" s="32" t="s">
        <v>362</v>
      </c>
      <c r="AC574" s="32">
        <v>640</v>
      </c>
      <c r="AD574" s="32">
        <v>320</v>
      </c>
      <c r="AE574" s="33"/>
      <c r="AF574" s="33" t="s">
        <v>3510</v>
      </c>
      <c r="AG574" s="45" t="s">
        <v>559</v>
      </c>
      <c r="AH574" s="34" t="s">
        <v>801</v>
      </c>
    </row>
    <row r="575" spans="3:34" ht="15" customHeight="1" x14ac:dyDescent="0.25">
      <c r="C575" s="28" t="s">
        <v>303</v>
      </c>
      <c r="D575" s="29" t="s">
        <v>31</v>
      </c>
      <c r="E575" s="29" t="s">
        <v>904</v>
      </c>
      <c r="F575" s="29" t="s">
        <v>3511</v>
      </c>
      <c r="G575" s="29" t="s">
        <v>3512</v>
      </c>
      <c r="H575" s="29" t="s">
        <v>3513</v>
      </c>
      <c r="I575" s="13" t="s">
        <v>3514</v>
      </c>
      <c r="J575" s="13" t="s">
        <v>909</v>
      </c>
      <c r="K575" s="29" t="str">
        <f t="shared" si="8"/>
        <v>4 5622 1 1 1344297 06 27 42 0</v>
      </c>
      <c r="L575" s="30" t="s">
        <v>3515</v>
      </c>
      <c r="M575" s="30" t="s">
        <v>3516</v>
      </c>
      <c r="N575" s="30" t="s">
        <v>3517</v>
      </c>
      <c r="O575" s="30"/>
      <c r="P575" s="23" t="str">
        <f>MID(Tablo2[[#This Row],[SGK NO]],10,7)</f>
        <v>1344297</v>
      </c>
      <c r="Q575" s="29" t="s">
        <v>55</v>
      </c>
      <c r="R575" s="31">
        <v>45191.709374999999</v>
      </c>
      <c r="S575" s="31"/>
      <c r="T575" s="29">
        <v>7</v>
      </c>
      <c r="U575" s="31">
        <v>45685.674633610994</v>
      </c>
      <c r="V575" s="29" t="s">
        <v>319</v>
      </c>
      <c r="W575" s="29" t="str">
        <f>_xlfn.XLOOKUP(Tablo2[[#This Row],[MASKE UZMAN]],'[1]T.C. NO'!E:E,'[1]T.C. NO'!D:D)</f>
        <v>HALİL DEMİRATA</v>
      </c>
      <c r="X575" s="29" t="s">
        <v>320</v>
      </c>
      <c r="Y575" s="31">
        <v>45546.458511215169</v>
      </c>
      <c r="Z575" s="29" t="s">
        <v>174</v>
      </c>
      <c r="AA575" s="29" t="str">
        <f>_xlfn.XLOOKUP(Tablo2[[#This Row],[MASKE HEKİM]],'[1]T.C. NO'!E:E,'[1]T.C. NO'!D:D)</f>
        <v>VEDAT EMİNOĞLU</v>
      </c>
      <c r="AB575" s="32" t="s">
        <v>175</v>
      </c>
      <c r="AC575" s="32">
        <v>70</v>
      </c>
      <c r="AD575" s="32">
        <v>45</v>
      </c>
      <c r="AE575" s="33"/>
      <c r="AF575" s="33" t="s">
        <v>3518</v>
      </c>
      <c r="AG575" s="33" t="s">
        <v>426</v>
      </c>
      <c r="AH575" s="34" t="s">
        <v>1527</v>
      </c>
    </row>
    <row r="576" spans="3:34" ht="15" customHeight="1" x14ac:dyDescent="0.25">
      <c r="C576" s="28" t="s">
        <v>30</v>
      </c>
      <c r="D576" s="29" t="s">
        <v>31</v>
      </c>
      <c r="E576" s="29" t="s">
        <v>525</v>
      </c>
      <c r="F576" s="29" t="s">
        <v>3519</v>
      </c>
      <c r="G576" s="29" t="s">
        <v>3520</v>
      </c>
      <c r="H576" s="29" t="s">
        <v>3521</v>
      </c>
      <c r="I576" s="13" t="s">
        <v>3522</v>
      </c>
      <c r="J576" s="13" t="s">
        <v>530</v>
      </c>
      <c r="K576" s="29" t="str">
        <f t="shared" si="8"/>
        <v>4 8121 1 1 1454974 06 28 42 0</v>
      </c>
      <c r="L576" s="30" t="s">
        <v>3523</v>
      </c>
      <c r="M576" s="30" t="s">
        <v>3524</v>
      </c>
      <c r="N576" s="30" t="s">
        <v>3525</v>
      </c>
      <c r="O576" s="30"/>
      <c r="P576" s="23" t="str">
        <f>MID(Tablo2[[#This Row],[SGK NO]],10,7)</f>
        <v>1454974</v>
      </c>
      <c r="Q576" s="29" t="s">
        <v>55</v>
      </c>
      <c r="R576" s="31">
        <v>45200</v>
      </c>
      <c r="S576" s="31"/>
      <c r="T576" s="29">
        <v>2</v>
      </c>
      <c r="U576" s="31">
        <v>45873.547110358719</v>
      </c>
      <c r="V576" s="29" t="s">
        <v>284</v>
      </c>
      <c r="W576" s="29" t="str">
        <f>_xlfn.XLOOKUP(Tablo2[[#This Row],[MASKE UZMAN]],'[1]T.C. NO'!E:E,'[1]T.C. NO'!D:D)</f>
        <v xml:space="preserve">YUNUS ANIL </v>
      </c>
      <c r="X576" s="29" t="s">
        <v>285</v>
      </c>
      <c r="Y576" s="31">
        <v>45780.358683032449</v>
      </c>
      <c r="Z576" s="29" t="s">
        <v>126</v>
      </c>
      <c r="AA576" s="29" t="str">
        <f>_xlfn.XLOOKUP(Tablo2[[#This Row],[MASKE HEKİM]],'[1]T.C. NO'!E:E,'[1]T.C. NO'!D:D)</f>
        <v>SANCAR EMİNOĞLU</v>
      </c>
      <c r="AB576" s="32" t="s">
        <v>127</v>
      </c>
      <c r="AC576" s="32">
        <v>20</v>
      </c>
      <c r="AD576" s="32">
        <v>10</v>
      </c>
      <c r="AE576" s="33"/>
      <c r="AF576" s="45" t="s">
        <v>3526</v>
      </c>
      <c r="AG576" s="45" t="s">
        <v>810</v>
      </c>
      <c r="AH576" s="34" t="s">
        <v>603</v>
      </c>
    </row>
    <row r="577" spans="3:34" ht="15" customHeight="1" x14ac:dyDescent="0.25">
      <c r="C577" s="28" t="s">
        <v>303</v>
      </c>
      <c r="D577" s="29" t="s">
        <v>31</v>
      </c>
      <c r="E577" s="29" t="s">
        <v>904</v>
      </c>
      <c r="F577" s="29" t="s">
        <v>3527</v>
      </c>
      <c r="G577" s="29" t="s">
        <v>3528</v>
      </c>
      <c r="H577" s="29" t="s">
        <v>3529</v>
      </c>
      <c r="I577" s="13" t="s">
        <v>3530</v>
      </c>
      <c r="J577" s="13" t="s">
        <v>909</v>
      </c>
      <c r="K577" s="29" t="str">
        <f t="shared" si="8"/>
        <v>4 5622 1 1 1455454 06 26 37 0</v>
      </c>
      <c r="L577" s="30" t="s">
        <v>3531</v>
      </c>
      <c r="M577" s="30" t="s">
        <v>3532</v>
      </c>
      <c r="N577" s="30" t="s">
        <v>3533</v>
      </c>
      <c r="O577" s="30"/>
      <c r="P577" s="23" t="str">
        <f>MID(Tablo2[[#This Row],[SGK NO]],10,7)</f>
        <v>1455454</v>
      </c>
      <c r="Q577" s="29" t="s">
        <v>55</v>
      </c>
      <c r="R577" s="31">
        <v>45201</v>
      </c>
      <c r="S577" s="31"/>
      <c r="T577" s="29">
        <v>1</v>
      </c>
      <c r="U577" s="31">
        <v>45776.693070833106</v>
      </c>
      <c r="V577" s="29" t="s">
        <v>335</v>
      </c>
      <c r="W577" s="29" t="str">
        <f>_xlfn.XLOOKUP(Tablo2[[#This Row],[MASKE UZMAN]],'[1]T.C. NO'!E:E,'[1]T.C. NO'!D:D)</f>
        <v>HÜSEYİN İLHAN</v>
      </c>
      <c r="X577" s="29" t="s">
        <v>336</v>
      </c>
      <c r="Y577" s="31">
        <v>45781.321984201204</v>
      </c>
      <c r="Z577" s="29" t="s">
        <v>126</v>
      </c>
      <c r="AA577" s="29" t="str">
        <f>_xlfn.XLOOKUP(Tablo2[[#This Row],[MASKE HEKİM]],'[1]T.C. NO'!E:E,'[1]T.C. NO'!D:D)</f>
        <v>SANCAR EMİNOĞLU</v>
      </c>
      <c r="AB577" s="32" t="s">
        <v>127</v>
      </c>
      <c r="AC577" s="32">
        <v>10</v>
      </c>
      <c r="AD577" s="32">
        <v>5</v>
      </c>
      <c r="AE577" s="33"/>
      <c r="AF577" s="45" t="s">
        <v>3534</v>
      </c>
      <c r="AG577" s="45" t="s">
        <v>420</v>
      </c>
      <c r="AH577" s="34" t="s">
        <v>1050</v>
      </c>
    </row>
    <row r="578" spans="3:34" ht="15" customHeight="1" x14ac:dyDescent="0.25">
      <c r="C578" s="28" t="s">
        <v>30</v>
      </c>
      <c r="D578" s="29" t="s">
        <v>31</v>
      </c>
      <c r="E578" s="29" t="s">
        <v>200</v>
      </c>
      <c r="F578" s="37" t="s">
        <v>1109</v>
      </c>
      <c r="G578" s="37" t="s">
        <v>1109</v>
      </c>
      <c r="H578" s="37" t="s">
        <v>3535</v>
      </c>
      <c r="I578" s="13" t="s">
        <v>3536</v>
      </c>
      <c r="J578" s="13" t="s">
        <v>3537</v>
      </c>
      <c r="K578" s="29" t="str">
        <f t="shared" ref="K578:K641" si="9">CONCATENATE(MID(L578,1,1)," ",MID(L578,2,4)," ",MID(L578,7,1)," ",MID(L578,9,1)," ",MID(L578,10,7)," ",MID(L578,18,2)," ",MID(L578,20,2)," ",MID(L578,22,2)," ",MID(L578,26,1))</f>
        <v>2 5229 1 1 1242766 06 08 70 0</v>
      </c>
      <c r="L578" s="30" t="s">
        <v>3538</v>
      </c>
      <c r="M578" s="30" t="s">
        <v>3539</v>
      </c>
      <c r="N578" s="30" t="s">
        <v>3540</v>
      </c>
      <c r="O578" s="30"/>
      <c r="P578" s="23" t="str">
        <f>MID(Tablo2[[#This Row],[SGK NO]],10,7)</f>
        <v>1242766</v>
      </c>
      <c r="Q578" s="29" t="s">
        <v>55</v>
      </c>
      <c r="R578" s="31">
        <v>45208.622818368021</v>
      </c>
      <c r="S578" s="31"/>
      <c r="T578" s="29">
        <v>3</v>
      </c>
      <c r="U578" s="31">
        <v>45686.408008171245</v>
      </c>
      <c r="V578" s="29" t="s">
        <v>319</v>
      </c>
      <c r="W578" s="29" t="str">
        <f>_xlfn.XLOOKUP(Tablo2[[#This Row],[MASKE UZMAN]],'[1]T.C. NO'!E:E,'[1]T.C. NO'!D:D)</f>
        <v>HALİL DEMİRATA</v>
      </c>
      <c r="X578" s="29" t="s">
        <v>320</v>
      </c>
      <c r="Y578" s="31">
        <v>45208.622818900272</v>
      </c>
      <c r="Z578" s="29" t="s">
        <v>174</v>
      </c>
      <c r="AA578" s="29" t="str">
        <f>_xlfn.XLOOKUP(Tablo2[[#This Row],[MASKE HEKİM]],'[1]T.C. NO'!E:E,'[1]T.C. NO'!D:D)</f>
        <v>VEDAT EMİNOĞLU</v>
      </c>
      <c r="AB578" s="32" t="s">
        <v>175</v>
      </c>
      <c r="AC578" s="32">
        <v>240</v>
      </c>
      <c r="AD578" s="32">
        <v>15</v>
      </c>
      <c r="AE578" s="33"/>
      <c r="AF578" s="45" t="s">
        <v>3541</v>
      </c>
      <c r="AG578" s="33" t="s">
        <v>426</v>
      </c>
      <c r="AH578" s="34">
        <v>0</v>
      </c>
    </row>
    <row r="579" spans="3:34" ht="15" customHeight="1" x14ac:dyDescent="0.25">
      <c r="C579" s="28" t="s">
        <v>303</v>
      </c>
      <c r="D579" s="29" t="s">
        <v>31</v>
      </c>
      <c r="E579" s="29" t="s">
        <v>507</v>
      </c>
      <c r="F579" s="29" t="s">
        <v>3542</v>
      </c>
      <c r="G579" s="29" t="s">
        <v>3543</v>
      </c>
      <c r="H579" s="29" t="s">
        <v>3544</v>
      </c>
      <c r="I579" s="13" t="s">
        <v>3545</v>
      </c>
      <c r="J579" s="13" t="s">
        <v>317</v>
      </c>
      <c r="K579" s="29" t="str">
        <f t="shared" si="9"/>
        <v>4 8001 1 1 1269021 06 27 38 0</v>
      </c>
      <c r="L579" s="30" t="s">
        <v>3546</v>
      </c>
      <c r="M579" s="30" t="s">
        <v>3547</v>
      </c>
      <c r="N579" s="30" t="s">
        <v>3548</v>
      </c>
      <c r="O579" s="30"/>
      <c r="P579" s="23" t="str">
        <f>MID(Tablo2[[#This Row],[SGK NO]],10,7)</f>
        <v>1269021</v>
      </c>
      <c r="Q579" s="29" t="s">
        <v>41</v>
      </c>
      <c r="R579" s="31">
        <v>45210.464195439592</v>
      </c>
      <c r="S579" s="31"/>
      <c r="T579" s="29">
        <v>5</v>
      </c>
      <c r="U579" s="31">
        <v>45685.668814351782</v>
      </c>
      <c r="V579" s="29" t="s">
        <v>319</v>
      </c>
      <c r="W579" s="29" t="str">
        <f>_xlfn.XLOOKUP(Tablo2[[#This Row],[MASKE UZMAN]],'[1]T.C. NO'!E:E,'[1]T.C. NO'!D:D)</f>
        <v>HALİL DEMİRATA</v>
      </c>
      <c r="X579" s="29" t="s">
        <v>320</v>
      </c>
      <c r="Y579" s="31">
        <v>45856.588275694288</v>
      </c>
      <c r="Z579" s="29" t="s">
        <v>174</v>
      </c>
      <c r="AA579" s="29" t="str">
        <f>_xlfn.XLOOKUP(Tablo2[[#This Row],[MASKE HEKİM]],'[1]T.C. NO'!E:E,'[1]T.C. NO'!D:D)</f>
        <v>VEDAT EMİNOĞLU</v>
      </c>
      <c r="AB579" s="32" t="s">
        <v>175</v>
      </c>
      <c r="AC579" s="32">
        <v>100</v>
      </c>
      <c r="AD579" s="32">
        <v>50</v>
      </c>
      <c r="AE579" s="33"/>
      <c r="AF579" s="33" t="s">
        <v>3549</v>
      </c>
      <c r="AG579" s="33" t="s">
        <v>426</v>
      </c>
      <c r="AH579" s="34" t="s">
        <v>759</v>
      </c>
    </row>
    <row r="580" spans="3:34" ht="15" customHeight="1" x14ac:dyDescent="0.25">
      <c r="C580" s="28" t="s">
        <v>30</v>
      </c>
      <c r="D580" s="29" t="s">
        <v>31</v>
      </c>
      <c r="E580" s="29" t="s">
        <v>525</v>
      </c>
      <c r="F580" s="29" t="s">
        <v>3550</v>
      </c>
      <c r="G580" s="29" t="s">
        <v>3551</v>
      </c>
      <c r="H580" s="29" t="s">
        <v>3552</v>
      </c>
      <c r="I580" s="13" t="s">
        <v>3553</v>
      </c>
      <c r="J580" s="13" t="s">
        <v>530</v>
      </c>
      <c r="K580" s="29" t="str">
        <f t="shared" si="9"/>
        <v>4 8121 2 2 1167937 06 07 28 0</v>
      </c>
      <c r="L580" s="30" t="s">
        <v>3554</v>
      </c>
      <c r="M580" s="30" t="s">
        <v>3555</v>
      </c>
      <c r="N580" s="30" t="s">
        <v>3556</v>
      </c>
      <c r="O580" s="30"/>
      <c r="P580" s="23" t="str">
        <f>MID(Tablo2[[#This Row],[SGK NO]],10,7)</f>
        <v>1167937</v>
      </c>
      <c r="Q580" s="29" t="s">
        <v>55</v>
      </c>
      <c r="R580" s="31">
        <v>45210.464739016257</v>
      </c>
      <c r="S580" s="31"/>
      <c r="T580" s="29">
        <v>1</v>
      </c>
      <c r="U580" s="31">
        <v>45873.546373599675</v>
      </c>
      <c r="V580" s="29" t="s">
        <v>284</v>
      </c>
      <c r="W580" s="29" t="str">
        <f>_xlfn.XLOOKUP(Tablo2[[#This Row],[MASKE UZMAN]],'[1]T.C. NO'!E:E,'[1]T.C. NO'!D:D)</f>
        <v xml:space="preserve">YUNUS ANIL </v>
      </c>
      <c r="X580" s="29" t="s">
        <v>285</v>
      </c>
      <c r="Y580" s="31">
        <v>45781.310695289169</v>
      </c>
      <c r="Z580" s="29" t="s">
        <v>126</v>
      </c>
      <c r="AA580" s="29" t="str">
        <f>_xlfn.XLOOKUP(Tablo2[[#This Row],[MASKE HEKİM]],'[1]T.C. NO'!E:E,'[1]T.C. NO'!D:D)</f>
        <v>SANCAR EMİNOĞLU</v>
      </c>
      <c r="AB580" s="32" t="s">
        <v>127</v>
      </c>
      <c r="AC580" s="32">
        <v>10</v>
      </c>
      <c r="AD580" s="32">
        <v>5</v>
      </c>
      <c r="AE580" s="33"/>
      <c r="AF580" s="33" t="s">
        <v>117</v>
      </c>
      <c r="AG580" s="33" t="s">
        <v>47</v>
      </c>
      <c r="AH580" s="34" t="s">
        <v>551</v>
      </c>
    </row>
    <row r="581" spans="3:34" ht="15" customHeight="1" x14ac:dyDescent="0.25">
      <c r="C581" s="28" t="s">
        <v>303</v>
      </c>
      <c r="D581" s="29" t="s">
        <v>31</v>
      </c>
      <c r="E581" s="29" t="s">
        <v>507</v>
      </c>
      <c r="F581" s="29" t="s">
        <v>3557</v>
      </c>
      <c r="G581" s="29" t="s">
        <v>3558</v>
      </c>
      <c r="H581" s="29" t="s">
        <v>3559</v>
      </c>
      <c r="I581" s="13" t="s">
        <v>3560</v>
      </c>
      <c r="J581" s="13" t="s">
        <v>317</v>
      </c>
      <c r="K581" s="29" t="str">
        <f t="shared" si="9"/>
        <v>4 8001 1 1 1238595 06 27 70 0</v>
      </c>
      <c r="L581" s="30" t="s">
        <v>3561</v>
      </c>
      <c r="M581" s="30" t="s">
        <v>3562</v>
      </c>
      <c r="N581" s="30" t="s">
        <v>3563</v>
      </c>
      <c r="O581" s="30"/>
      <c r="P581" s="23" t="str">
        <f>MID(Tablo2[[#This Row],[SGK NO]],10,7)</f>
        <v>1238595</v>
      </c>
      <c r="Q581" s="29" t="s">
        <v>41</v>
      </c>
      <c r="R581" s="31">
        <v>45210.46562587982</v>
      </c>
      <c r="S581" s="31"/>
      <c r="T581" s="29">
        <v>4</v>
      </c>
      <c r="U581" s="31">
        <v>45685.669241527561</v>
      </c>
      <c r="V581" s="29" t="s">
        <v>319</v>
      </c>
      <c r="W581" s="29" t="str">
        <f>_xlfn.XLOOKUP(Tablo2[[#This Row],[MASKE UZMAN]],'[1]T.C. NO'!E:E,'[1]T.C. NO'!D:D)</f>
        <v>HALİL DEMİRATA</v>
      </c>
      <c r="X581" s="29" t="s">
        <v>320</v>
      </c>
      <c r="Y581" s="31">
        <v>45856.587246736046</v>
      </c>
      <c r="Z581" s="29" t="s">
        <v>174</v>
      </c>
      <c r="AA581" s="29" t="str">
        <f>_xlfn.XLOOKUP(Tablo2[[#This Row],[MASKE HEKİM]],'[1]T.C. NO'!E:E,'[1]T.C. NO'!D:D)</f>
        <v>VEDAT EMİNOĞLU</v>
      </c>
      <c r="AB581" s="32" t="s">
        <v>175</v>
      </c>
      <c r="AC581" s="32">
        <v>80</v>
      </c>
      <c r="AD581" s="32">
        <v>50</v>
      </c>
      <c r="AE581" s="33"/>
      <c r="AF581" s="33" t="s">
        <v>3564</v>
      </c>
      <c r="AG581" s="33" t="s">
        <v>426</v>
      </c>
      <c r="AH581" s="34" t="s">
        <v>519</v>
      </c>
    </row>
    <row r="582" spans="3:34" ht="15" customHeight="1" x14ac:dyDescent="0.25">
      <c r="C582" s="28" t="s">
        <v>303</v>
      </c>
      <c r="D582" s="29" t="s">
        <v>31</v>
      </c>
      <c r="E582" s="29" t="s">
        <v>507</v>
      </c>
      <c r="F582" s="29" t="s">
        <v>3565</v>
      </c>
      <c r="G582" s="29" t="s">
        <v>3566</v>
      </c>
      <c r="H582" s="29" t="s">
        <v>3567</v>
      </c>
      <c r="I582" s="13" t="s">
        <v>3568</v>
      </c>
      <c r="J582" s="13" t="s">
        <v>317</v>
      </c>
      <c r="K582" s="29" t="str">
        <f t="shared" si="9"/>
        <v>4 8001 2 2 1201265 06 07 85 0</v>
      </c>
      <c r="L582" s="30" t="s">
        <v>3569</v>
      </c>
      <c r="M582" s="30" t="s">
        <v>3570</v>
      </c>
      <c r="N582" s="30" t="s">
        <v>3571</v>
      </c>
      <c r="O582" s="30"/>
      <c r="P582" s="23" t="str">
        <f>MID(Tablo2[[#This Row],[SGK NO]],10,7)</f>
        <v>1201265</v>
      </c>
      <c r="Q582" s="29" t="s">
        <v>41</v>
      </c>
      <c r="R582" s="31">
        <v>45210.467144779861</v>
      </c>
      <c r="S582" s="31"/>
      <c r="T582" s="29">
        <v>43</v>
      </c>
      <c r="U582" s="31">
        <v>45848.681848912034</v>
      </c>
      <c r="V582" s="29" t="s">
        <v>96</v>
      </c>
      <c r="W582" s="29" t="str">
        <f>_xlfn.XLOOKUP(Tablo2[[#This Row],[MASKE UZMAN]],'[1]T.C. NO'!E:E,'[1]T.C. NO'!D:D)</f>
        <v>SEDA ERDOĞAN</v>
      </c>
      <c r="X582" s="29" t="s">
        <v>97</v>
      </c>
      <c r="Y582" s="31">
        <v>45698.55966539355</v>
      </c>
      <c r="Z582" s="29" t="s">
        <v>58</v>
      </c>
      <c r="AA582" s="29" t="str">
        <f>_xlfn.XLOOKUP(Tablo2[[#This Row],[MASKE HEKİM]],'[1]T.C. NO'!E:E,'[1]T.C. NO'!D:D)</f>
        <v>MİNE MUMCUOĞLU</v>
      </c>
      <c r="AB582" s="32" t="s">
        <v>59</v>
      </c>
      <c r="AC582" s="32">
        <v>860</v>
      </c>
      <c r="AD582" s="32">
        <v>430</v>
      </c>
      <c r="AE582" s="33"/>
      <c r="AF582" s="33" t="s">
        <v>1453</v>
      </c>
      <c r="AG582" s="33" t="s">
        <v>47</v>
      </c>
      <c r="AH582" s="34" t="s">
        <v>1102</v>
      </c>
    </row>
    <row r="583" spans="3:34" ht="15" customHeight="1" x14ac:dyDescent="0.25">
      <c r="C583" s="28" t="s">
        <v>303</v>
      </c>
      <c r="D583" s="29" t="s">
        <v>31</v>
      </c>
      <c r="E583" s="29" t="s">
        <v>507</v>
      </c>
      <c r="F583" s="29" t="s">
        <v>3572</v>
      </c>
      <c r="G583" s="29" t="s">
        <v>3573</v>
      </c>
      <c r="H583" s="29" t="s">
        <v>3574</v>
      </c>
      <c r="I583" s="13" t="s">
        <v>3575</v>
      </c>
      <c r="J583" s="13" t="s">
        <v>317</v>
      </c>
      <c r="K583" s="29" t="str">
        <f t="shared" si="9"/>
        <v>4 8001 1 1 1280608 06 25 82 0</v>
      </c>
      <c r="L583" s="30" t="s">
        <v>3576</v>
      </c>
      <c r="M583" s="30" t="s">
        <v>182</v>
      </c>
      <c r="N583" s="30" t="s">
        <v>183</v>
      </c>
      <c r="O583" s="30"/>
      <c r="P583" s="23" t="str">
        <f>MID(Tablo2[[#This Row],[SGK NO]],10,7)</f>
        <v>1280608</v>
      </c>
      <c r="Q583" s="29" t="s">
        <v>41</v>
      </c>
      <c r="R583" s="31">
        <v>45210.467779560015</v>
      </c>
      <c r="S583" s="31"/>
      <c r="T583" s="29">
        <v>2</v>
      </c>
      <c r="U583" s="31">
        <v>45737.631582893431</v>
      </c>
      <c r="V583" s="29" t="s">
        <v>853</v>
      </c>
      <c r="W583" s="29" t="str">
        <f>_xlfn.XLOOKUP(Tablo2[[#This Row],[MASKE UZMAN]],'[1]T.C. NO'!E:E,'[1]T.C. NO'!D:D)</f>
        <v>HANDE AGÖR ASİL</v>
      </c>
      <c r="X583" s="29" t="s">
        <v>854</v>
      </c>
      <c r="Y583" s="31">
        <v>45509.747795671225</v>
      </c>
      <c r="Z583" s="29" t="s">
        <v>798</v>
      </c>
      <c r="AA583" s="29" t="str">
        <f>_xlfn.XLOOKUP(Tablo2[[#This Row],[MASKE HEKİM]],'[1]T.C. NO'!E:E,'[1]T.C. NO'!D:D)</f>
        <v>EMİNE KELEŞ</v>
      </c>
      <c r="AB583" s="32" t="s">
        <v>799</v>
      </c>
      <c r="AC583" s="32">
        <v>40</v>
      </c>
      <c r="AD583" s="32">
        <v>20</v>
      </c>
      <c r="AE583" s="33"/>
      <c r="AF583" s="33" t="s">
        <v>184</v>
      </c>
      <c r="AG583" s="33" t="s">
        <v>47</v>
      </c>
      <c r="AH583" s="34" t="s">
        <v>759</v>
      </c>
    </row>
    <row r="584" spans="3:34" ht="15" customHeight="1" x14ac:dyDescent="0.25">
      <c r="C584" s="28" t="s">
        <v>303</v>
      </c>
      <c r="D584" s="29" t="s">
        <v>31</v>
      </c>
      <c r="E584" s="29" t="s">
        <v>507</v>
      </c>
      <c r="F584" s="29" t="s">
        <v>3577</v>
      </c>
      <c r="G584" s="29" t="s">
        <v>3578</v>
      </c>
      <c r="H584" s="29" t="s">
        <v>3579</v>
      </c>
      <c r="I584" s="13" t="s">
        <v>3580</v>
      </c>
      <c r="J584" s="13" t="s">
        <v>317</v>
      </c>
      <c r="K584" s="29" t="str">
        <f t="shared" si="9"/>
        <v>4 8001 1 1 1277157 06 08 26 0</v>
      </c>
      <c r="L584" s="30" t="s">
        <v>3581</v>
      </c>
      <c r="M584" s="30" t="s">
        <v>3582</v>
      </c>
      <c r="N584" s="30" t="s">
        <v>3583</v>
      </c>
      <c r="O584" s="30"/>
      <c r="P584" s="23" t="str">
        <f>MID(Tablo2[[#This Row],[SGK NO]],10,7)</f>
        <v>1277157</v>
      </c>
      <c r="Q584" s="29" t="s">
        <v>41</v>
      </c>
      <c r="R584" s="31">
        <v>45210.471957002301</v>
      </c>
      <c r="S584" s="31"/>
      <c r="T584" s="29">
        <v>1</v>
      </c>
      <c r="U584" s="31">
        <v>45870.42114806734</v>
      </c>
      <c r="V584" s="31" t="s">
        <v>267</v>
      </c>
      <c r="W584" s="29" t="str">
        <f>_xlfn.XLOOKUP(Tablo2[[#This Row],[MASKE UZMAN]],'[1]T.C. NO'!E:E,'[1]T.C. NO'!D:D)</f>
        <v>YEŞİM AYDIN</v>
      </c>
      <c r="X584" s="29" t="s">
        <v>268</v>
      </c>
      <c r="Y584" s="31">
        <v>45685.375387511682</v>
      </c>
      <c r="Z584" s="29" t="s">
        <v>798</v>
      </c>
      <c r="AA584" s="29" t="str">
        <f>_xlfn.XLOOKUP(Tablo2[[#This Row],[MASKE HEKİM]],'[1]T.C. NO'!E:E,'[1]T.C. NO'!D:D)</f>
        <v>EMİNE KELEŞ</v>
      </c>
      <c r="AB584" s="32" t="s">
        <v>799</v>
      </c>
      <c r="AC584" s="32">
        <v>20</v>
      </c>
      <c r="AD584" s="32">
        <v>10</v>
      </c>
      <c r="AE584" s="33"/>
      <c r="AF584" s="33" t="s">
        <v>3584</v>
      </c>
      <c r="AG584" s="33" t="s">
        <v>405</v>
      </c>
      <c r="AH584" s="34" t="s">
        <v>801</v>
      </c>
    </row>
    <row r="585" spans="3:34" ht="15" customHeight="1" x14ac:dyDescent="0.25">
      <c r="C585" s="28" t="s">
        <v>303</v>
      </c>
      <c r="D585" s="29" t="s">
        <v>31</v>
      </c>
      <c r="E585" s="29" t="s">
        <v>507</v>
      </c>
      <c r="F585" s="29" t="s">
        <v>3503</v>
      </c>
      <c r="G585" s="29" t="s">
        <v>3585</v>
      </c>
      <c r="H585" s="29" t="s">
        <v>3586</v>
      </c>
      <c r="I585" s="13" t="s">
        <v>3587</v>
      </c>
      <c r="J585" s="13" t="s">
        <v>317</v>
      </c>
      <c r="K585" s="29" t="str">
        <f t="shared" si="9"/>
        <v>4 8001 2 2 1356214 06 07 28 0</v>
      </c>
      <c r="L585" s="30" t="s">
        <v>3507</v>
      </c>
      <c r="M585" s="30" t="s">
        <v>3508</v>
      </c>
      <c r="N585" s="30" t="s">
        <v>3509</v>
      </c>
      <c r="O585" s="30"/>
      <c r="P585" s="23" t="str">
        <f>MID(Tablo2[[#This Row],[SGK NO]],10,7)</f>
        <v>1356214</v>
      </c>
      <c r="Q585" s="29" t="s">
        <v>41</v>
      </c>
      <c r="R585" s="31">
        <v>45019.954282407409</v>
      </c>
      <c r="S585" s="31"/>
      <c r="T585" s="29" t="s">
        <v>571</v>
      </c>
      <c r="U585" s="31">
        <v>45737.568943159655</v>
      </c>
      <c r="V585" s="29" t="s">
        <v>853</v>
      </c>
      <c r="W585" s="29" t="str">
        <f>_xlfn.XLOOKUP(Tablo2[[#This Row],[MASKE UZMAN]],'[1]T.C. NO'!E:E,'[1]T.C. NO'!D:D)</f>
        <v>HANDE AGÖR ASİL</v>
      </c>
      <c r="X585" s="29" t="s">
        <v>854</v>
      </c>
      <c r="Y585" s="31">
        <v>45842.597076099366</v>
      </c>
      <c r="Z585" s="29" t="s">
        <v>292</v>
      </c>
      <c r="AA585" s="29" t="str">
        <f>_xlfn.XLOOKUP(Tablo2[[#This Row],[MASKE HEKİM]],'[1]T.C. NO'!E:E,'[1]T.C. NO'!D:D)</f>
        <v>YEŞİM FENEMEN</v>
      </c>
      <c r="AB585" s="32" t="s">
        <v>362</v>
      </c>
      <c r="AC585" s="33" t="s">
        <v>571</v>
      </c>
      <c r="AD585" s="29" t="s">
        <v>571</v>
      </c>
      <c r="AE585" s="33"/>
      <c r="AF585" s="33" t="s">
        <v>3588</v>
      </c>
      <c r="AG585" s="45" t="s">
        <v>322</v>
      </c>
      <c r="AH585" s="34" t="s">
        <v>801</v>
      </c>
    </row>
    <row r="586" spans="3:34" ht="15" customHeight="1" x14ac:dyDescent="0.25">
      <c r="C586" s="28" t="s">
        <v>303</v>
      </c>
      <c r="D586" s="29" t="s">
        <v>31</v>
      </c>
      <c r="E586" s="29" t="s">
        <v>507</v>
      </c>
      <c r="F586" s="29" t="s">
        <v>3503</v>
      </c>
      <c r="G586" s="29" t="s">
        <v>3589</v>
      </c>
      <c r="H586" s="29" t="s">
        <v>3590</v>
      </c>
      <c r="I586" s="13" t="s">
        <v>3591</v>
      </c>
      <c r="J586" s="13" t="s">
        <v>317</v>
      </c>
      <c r="K586" s="29" t="str">
        <f t="shared" si="9"/>
        <v>4 8001 2 2 1356214 06 07 28 0</v>
      </c>
      <c r="L586" s="30" t="s">
        <v>3507</v>
      </c>
      <c r="M586" s="30" t="s">
        <v>3508</v>
      </c>
      <c r="N586" s="30" t="s">
        <v>3509</v>
      </c>
      <c r="O586" s="30"/>
      <c r="P586" s="23" t="str">
        <f>MID(Tablo2[[#This Row],[SGK NO]],10,7)</f>
        <v>1356214</v>
      </c>
      <c r="Q586" s="29" t="s">
        <v>41</v>
      </c>
      <c r="R586" s="31">
        <v>45019.954282407409</v>
      </c>
      <c r="S586" s="42"/>
      <c r="T586" s="33" t="s">
        <v>571</v>
      </c>
      <c r="U586" s="31">
        <v>45737.568943159655</v>
      </c>
      <c r="V586" s="29" t="s">
        <v>853</v>
      </c>
      <c r="W586" s="29" t="str">
        <f>_xlfn.XLOOKUP(Tablo2[[#This Row],[MASKE UZMAN]],'[1]T.C. NO'!E:E,'[1]T.C. NO'!D:D)</f>
        <v>HANDE AGÖR ASİL</v>
      </c>
      <c r="X586" s="29" t="s">
        <v>854</v>
      </c>
      <c r="Y586" s="31">
        <v>45842.597076099366</v>
      </c>
      <c r="Z586" s="29" t="s">
        <v>292</v>
      </c>
      <c r="AA586" s="29" t="str">
        <f>_xlfn.XLOOKUP(Tablo2[[#This Row],[MASKE HEKİM]],'[1]T.C. NO'!E:E,'[1]T.C. NO'!D:D)</f>
        <v>YEŞİM FENEMEN</v>
      </c>
      <c r="AB586" s="32" t="s">
        <v>362</v>
      </c>
      <c r="AC586" s="33" t="s">
        <v>571</v>
      </c>
      <c r="AD586" s="29" t="s">
        <v>571</v>
      </c>
      <c r="AE586" s="33"/>
      <c r="AF586" s="33" t="s">
        <v>3592</v>
      </c>
      <c r="AG586" s="45" t="s">
        <v>322</v>
      </c>
      <c r="AH586" s="34" t="s">
        <v>801</v>
      </c>
    </row>
    <row r="587" spans="3:34" ht="15" customHeight="1" x14ac:dyDescent="0.25">
      <c r="C587" s="28" t="s">
        <v>303</v>
      </c>
      <c r="D587" s="29" t="s">
        <v>31</v>
      </c>
      <c r="E587" s="29" t="s">
        <v>507</v>
      </c>
      <c r="F587" s="29" t="s">
        <v>3503</v>
      </c>
      <c r="G587" s="29" t="s">
        <v>3593</v>
      </c>
      <c r="H587" s="29" t="s">
        <v>3594</v>
      </c>
      <c r="I587" s="13" t="s">
        <v>3595</v>
      </c>
      <c r="J587" s="13" t="s">
        <v>317</v>
      </c>
      <c r="K587" s="29" t="str">
        <f t="shared" si="9"/>
        <v>4 8001 2 2 1356214 06 07 28 0</v>
      </c>
      <c r="L587" s="30" t="s">
        <v>3507</v>
      </c>
      <c r="M587" s="30" t="s">
        <v>3508</v>
      </c>
      <c r="N587" s="30" t="s">
        <v>3509</v>
      </c>
      <c r="O587" s="30"/>
      <c r="P587" s="23" t="str">
        <f>MID(Tablo2[[#This Row],[SGK NO]],10,7)</f>
        <v>1356214</v>
      </c>
      <c r="Q587" s="29" t="s">
        <v>41</v>
      </c>
      <c r="R587" s="31">
        <v>45019.954282407409</v>
      </c>
      <c r="S587" s="42"/>
      <c r="T587" s="33" t="s">
        <v>571</v>
      </c>
      <c r="U587" s="31">
        <v>45737.568943159655</v>
      </c>
      <c r="V587" s="29" t="s">
        <v>853</v>
      </c>
      <c r="W587" s="29" t="str">
        <f>_xlfn.XLOOKUP(Tablo2[[#This Row],[MASKE UZMAN]],'[1]T.C. NO'!E:E,'[1]T.C. NO'!D:D)</f>
        <v>HANDE AGÖR ASİL</v>
      </c>
      <c r="X587" s="29" t="s">
        <v>854</v>
      </c>
      <c r="Y587" s="31">
        <v>45842.597076099366</v>
      </c>
      <c r="Z587" s="29" t="s">
        <v>292</v>
      </c>
      <c r="AA587" s="29" t="str">
        <f>_xlfn.XLOOKUP(Tablo2[[#This Row],[MASKE HEKİM]],'[1]T.C. NO'!E:E,'[1]T.C. NO'!D:D)</f>
        <v>YEŞİM FENEMEN</v>
      </c>
      <c r="AB587" s="32" t="s">
        <v>362</v>
      </c>
      <c r="AC587" s="33" t="s">
        <v>571</v>
      </c>
      <c r="AD587" s="29" t="s">
        <v>571</v>
      </c>
      <c r="AE587" s="33"/>
      <c r="AF587" s="33" t="s">
        <v>3510</v>
      </c>
      <c r="AG587" s="45" t="s">
        <v>559</v>
      </c>
      <c r="AH587" s="34" t="s">
        <v>801</v>
      </c>
    </row>
    <row r="588" spans="3:34" ht="15" customHeight="1" x14ac:dyDescent="0.25">
      <c r="C588" s="28" t="s">
        <v>303</v>
      </c>
      <c r="D588" s="29" t="s">
        <v>31</v>
      </c>
      <c r="E588" s="29" t="s">
        <v>904</v>
      </c>
      <c r="F588" s="29" t="s">
        <v>3596</v>
      </c>
      <c r="G588" s="29" t="s">
        <v>3596</v>
      </c>
      <c r="H588" s="29" t="s">
        <v>3597</v>
      </c>
      <c r="I588" s="13" t="s">
        <v>3598</v>
      </c>
      <c r="J588" s="13" t="s">
        <v>909</v>
      </c>
      <c r="K588" s="29" t="str">
        <f t="shared" si="9"/>
        <v>4 5622 2 2 1273616 06 07 74 0</v>
      </c>
      <c r="L588" s="30" t="s">
        <v>3599</v>
      </c>
      <c r="M588" s="30" t="s">
        <v>3600</v>
      </c>
      <c r="N588" s="30" t="s">
        <v>3601</v>
      </c>
      <c r="O588" s="30"/>
      <c r="P588" s="23" t="str">
        <f>MID(Tablo2[[#This Row],[SGK NO]],10,7)</f>
        <v>1273616</v>
      </c>
      <c r="Q588" s="29" t="s">
        <v>55</v>
      </c>
      <c r="R588" s="31">
        <v>45210.48337422451</v>
      </c>
      <c r="S588" s="31"/>
      <c r="T588" s="29">
        <v>4</v>
      </c>
      <c r="U588" s="31">
        <v>45856.398758125026</v>
      </c>
      <c r="V588" s="29" t="s">
        <v>284</v>
      </c>
      <c r="W588" s="29" t="str">
        <f>_xlfn.XLOOKUP(Tablo2[[#This Row],[MASKE UZMAN]],'[1]T.C. NO'!E:E,'[1]T.C. NO'!D:D)</f>
        <v xml:space="preserve">YUNUS ANIL </v>
      </c>
      <c r="X588" s="29" t="s">
        <v>285</v>
      </c>
      <c r="Y588" s="31">
        <v>45781.333815972321</v>
      </c>
      <c r="Z588" s="29" t="s">
        <v>126</v>
      </c>
      <c r="AA588" s="29" t="str">
        <f>_xlfn.XLOOKUP(Tablo2[[#This Row],[MASKE HEKİM]],'[1]T.C. NO'!E:E,'[1]T.C. NO'!D:D)</f>
        <v>SANCAR EMİNOĞLU</v>
      </c>
      <c r="AB588" s="32" t="s">
        <v>127</v>
      </c>
      <c r="AC588" s="32">
        <v>40</v>
      </c>
      <c r="AD588" s="32">
        <v>25</v>
      </c>
      <c r="AE588" s="33"/>
      <c r="AF588" s="33" t="s">
        <v>3602</v>
      </c>
      <c r="AG588" s="33" t="s">
        <v>47</v>
      </c>
      <c r="AH588" s="34" t="s">
        <v>1050</v>
      </c>
    </row>
    <row r="589" spans="3:34" ht="15" customHeight="1" x14ac:dyDescent="0.25">
      <c r="C589" s="28" t="s">
        <v>303</v>
      </c>
      <c r="D589" s="29" t="s">
        <v>31</v>
      </c>
      <c r="E589" s="29" t="s">
        <v>904</v>
      </c>
      <c r="F589" s="29" t="s">
        <v>3603</v>
      </c>
      <c r="G589" s="29" t="s">
        <v>3604</v>
      </c>
      <c r="H589" s="29" t="s">
        <v>3605</v>
      </c>
      <c r="I589" s="13" t="s">
        <v>3606</v>
      </c>
      <c r="J589" s="13" t="s">
        <v>909</v>
      </c>
      <c r="K589" s="29" t="str">
        <f t="shared" si="9"/>
        <v>4 5622 1 1 1376488 06 27 29 0</v>
      </c>
      <c r="L589" s="30" t="s">
        <v>3607</v>
      </c>
      <c r="M589" s="30" t="s">
        <v>3608</v>
      </c>
      <c r="N589" s="30" t="s">
        <v>3609</v>
      </c>
      <c r="O589" s="30"/>
      <c r="P589" s="23" t="str">
        <f>MID(Tablo2[[#This Row],[SGK NO]],10,7)</f>
        <v>1376488</v>
      </c>
      <c r="Q589" s="29" t="s">
        <v>55</v>
      </c>
      <c r="R589" s="31">
        <v>45210.48463780107</v>
      </c>
      <c r="S589" s="31"/>
      <c r="T589" s="29">
        <v>2</v>
      </c>
      <c r="U589" s="31">
        <v>45685.686837395653</v>
      </c>
      <c r="V589" s="29" t="s">
        <v>319</v>
      </c>
      <c r="W589" s="29" t="str">
        <f>_xlfn.XLOOKUP(Tablo2[[#This Row],[MASKE UZMAN]],'[1]T.C. NO'!E:E,'[1]T.C. NO'!D:D)</f>
        <v>HALİL DEMİRATA</v>
      </c>
      <c r="X589" s="29" t="s">
        <v>320</v>
      </c>
      <c r="Y589" s="31">
        <v>45856.591002546251</v>
      </c>
      <c r="Z589" s="29" t="s">
        <v>174</v>
      </c>
      <c r="AA589" s="29" t="str">
        <f>_xlfn.XLOOKUP(Tablo2[[#This Row],[MASKE HEKİM]],'[1]T.C. NO'!E:E,'[1]T.C. NO'!D:D)</f>
        <v>VEDAT EMİNOĞLU</v>
      </c>
      <c r="AB589" s="32" t="s">
        <v>175</v>
      </c>
      <c r="AC589" s="32">
        <v>20</v>
      </c>
      <c r="AD589" s="32">
        <v>20</v>
      </c>
      <c r="AE589" s="33"/>
      <c r="AF589" s="33" t="s">
        <v>3610</v>
      </c>
      <c r="AG589" s="33" t="s">
        <v>426</v>
      </c>
      <c r="AH589" s="34" t="s">
        <v>3611</v>
      </c>
    </row>
    <row r="590" spans="3:34" ht="15" customHeight="1" x14ac:dyDescent="0.25">
      <c r="C590" s="28" t="s">
        <v>303</v>
      </c>
      <c r="D590" s="29" t="s">
        <v>31</v>
      </c>
      <c r="E590" s="29" t="s">
        <v>507</v>
      </c>
      <c r="F590" s="29" t="s">
        <v>3503</v>
      </c>
      <c r="G590" s="29" t="s">
        <v>3612</v>
      </c>
      <c r="H590" s="29" t="s">
        <v>3613</v>
      </c>
      <c r="I590" s="13" t="s">
        <v>3614</v>
      </c>
      <c r="J590" s="13" t="s">
        <v>317</v>
      </c>
      <c r="K590" s="29" t="str">
        <f t="shared" si="9"/>
        <v>4 8001 2 2 1356214 06 07 28 0</v>
      </c>
      <c r="L590" s="30" t="s">
        <v>3507</v>
      </c>
      <c r="M590" s="30" t="s">
        <v>3508</v>
      </c>
      <c r="N590" s="30" t="s">
        <v>3509</v>
      </c>
      <c r="O590" s="30"/>
      <c r="P590" s="23" t="str">
        <f>MID(Tablo2[[#This Row],[SGK NO]],10,7)</f>
        <v>1356214</v>
      </c>
      <c r="Q590" s="29" t="s">
        <v>41</v>
      </c>
      <c r="R590" s="31">
        <v>45019.954282407409</v>
      </c>
      <c r="S590" s="31"/>
      <c r="T590" s="29" t="s">
        <v>571</v>
      </c>
      <c r="U590" s="31">
        <v>45737.568943159655</v>
      </c>
      <c r="V590" s="29" t="s">
        <v>853</v>
      </c>
      <c r="W590" s="29" t="str">
        <f>_xlfn.XLOOKUP(Tablo2[[#This Row],[MASKE UZMAN]],'[1]T.C. NO'!E:E,'[1]T.C. NO'!D:D)</f>
        <v>HANDE AGÖR ASİL</v>
      </c>
      <c r="X590" s="29" t="s">
        <v>854</v>
      </c>
      <c r="Y590" s="31">
        <v>45842.597076099366</v>
      </c>
      <c r="Z590" s="29" t="s">
        <v>292</v>
      </c>
      <c r="AA590" s="29" t="str">
        <f>_xlfn.XLOOKUP(Tablo2[[#This Row],[MASKE HEKİM]],'[1]T.C. NO'!E:E,'[1]T.C. NO'!D:D)</f>
        <v>YEŞİM FENEMEN</v>
      </c>
      <c r="AB590" s="32" t="s">
        <v>362</v>
      </c>
      <c r="AC590" s="33" t="s">
        <v>571</v>
      </c>
      <c r="AD590" s="29" t="s">
        <v>571</v>
      </c>
      <c r="AE590" s="33"/>
      <c r="AF590" s="33" t="s">
        <v>3615</v>
      </c>
      <c r="AG590" s="45" t="s">
        <v>559</v>
      </c>
      <c r="AH590" s="34" t="s">
        <v>801</v>
      </c>
    </row>
    <row r="591" spans="3:34" ht="15" customHeight="1" x14ac:dyDescent="0.25">
      <c r="C591" s="28" t="s">
        <v>303</v>
      </c>
      <c r="D591" s="29" t="s">
        <v>31</v>
      </c>
      <c r="E591" s="29" t="s">
        <v>507</v>
      </c>
      <c r="F591" s="29" t="s">
        <v>3503</v>
      </c>
      <c r="G591" s="29" t="s">
        <v>3616</v>
      </c>
      <c r="H591" s="29" t="s">
        <v>3617</v>
      </c>
      <c r="I591" s="13" t="s">
        <v>3618</v>
      </c>
      <c r="J591" s="13" t="s">
        <v>317</v>
      </c>
      <c r="K591" s="29" t="str">
        <f t="shared" si="9"/>
        <v>4 8001 2 2 1356214 06 07 28 0</v>
      </c>
      <c r="L591" s="30" t="s">
        <v>3507</v>
      </c>
      <c r="M591" s="30" t="s">
        <v>3508</v>
      </c>
      <c r="N591" s="30" t="s">
        <v>3509</v>
      </c>
      <c r="O591" s="30"/>
      <c r="P591" s="23" t="str">
        <f>MID(Tablo2[[#This Row],[SGK NO]],10,7)</f>
        <v>1356214</v>
      </c>
      <c r="Q591" s="29" t="s">
        <v>41</v>
      </c>
      <c r="R591" s="31">
        <v>45019.954282407409</v>
      </c>
      <c r="S591" s="31"/>
      <c r="T591" s="29" t="s">
        <v>571</v>
      </c>
      <c r="U591" s="31">
        <v>45737.568943159655</v>
      </c>
      <c r="V591" s="29" t="s">
        <v>853</v>
      </c>
      <c r="W591" s="29" t="str">
        <f>_xlfn.XLOOKUP(Tablo2[[#This Row],[MASKE UZMAN]],'[1]T.C. NO'!E:E,'[1]T.C. NO'!D:D)</f>
        <v>HANDE AGÖR ASİL</v>
      </c>
      <c r="X591" s="29" t="s">
        <v>854</v>
      </c>
      <c r="Y591" s="31">
        <v>45842.597076099366</v>
      </c>
      <c r="Z591" s="29" t="s">
        <v>292</v>
      </c>
      <c r="AA591" s="29" t="str">
        <f>_xlfn.XLOOKUP(Tablo2[[#This Row],[MASKE HEKİM]],'[1]T.C. NO'!E:E,'[1]T.C. NO'!D:D)</f>
        <v>YEŞİM FENEMEN</v>
      </c>
      <c r="AB591" s="32" t="s">
        <v>362</v>
      </c>
      <c r="AC591" s="36" t="s">
        <v>571</v>
      </c>
      <c r="AD591" s="36" t="s">
        <v>571</v>
      </c>
      <c r="AE591" s="33"/>
      <c r="AF591" s="33" t="s">
        <v>3619</v>
      </c>
      <c r="AG591" s="45" t="s">
        <v>210</v>
      </c>
      <c r="AH591" s="34" t="s">
        <v>801</v>
      </c>
    </row>
    <row r="592" spans="3:34" ht="15" customHeight="1" x14ac:dyDescent="0.25">
      <c r="C592" s="28" t="s">
        <v>303</v>
      </c>
      <c r="D592" s="29" t="s">
        <v>31</v>
      </c>
      <c r="E592" s="29" t="s">
        <v>507</v>
      </c>
      <c r="F592" s="29" t="s">
        <v>3503</v>
      </c>
      <c r="G592" s="29" t="s">
        <v>3620</v>
      </c>
      <c r="H592" s="29" t="s">
        <v>3621</v>
      </c>
      <c r="I592" s="13" t="s">
        <v>3622</v>
      </c>
      <c r="J592" s="13" t="s">
        <v>317</v>
      </c>
      <c r="K592" s="29" t="str">
        <f t="shared" si="9"/>
        <v>4 8001 2 2 1356214 06 07 28 0</v>
      </c>
      <c r="L592" s="30" t="s">
        <v>3507</v>
      </c>
      <c r="M592" s="30" t="s">
        <v>3508</v>
      </c>
      <c r="N592" s="30" t="s">
        <v>3509</v>
      </c>
      <c r="O592" s="30"/>
      <c r="P592" s="23" t="str">
        <f>MID(Tablo2[[#This Row],[SGK NO]],10,7)</f>
        <v>1356214</v>
      </c>
      <c r="Q592" s="29" t="s">
        <v>41</v>
      </c>
      <c r="R592" s="31">
        <v>45019.954282407409</v>
      </c>
      <c r="S592" s="42"/>
      <c r="T592" s="33" t="s">
        <v>571</v>
      </c>
      <c r="U592" s="31">
        <v>45737.568943159655</v>
      </c>
      <c r="V592" s="29" t="s">
        <v>853</v>
      </c>
      <c r="W592" s="29" t="str">
        <f>_xlfn.XLOOKUP(Tablo2[[#This Row],[MASKE UZMAN]],'[1]T.C. NO'!E:E,'[1]T.C. NO'!D:D)</f>
        <v>HANDE AGÖR ASİL</v>
      </c>
      <c r="X592" s="29" t="s">
        <v>854</v>
      </c>
      <c r="Y592" s="31">
        <v>45842.597076099366</v>
      </c>
      <c r="Z592" s="29" t="s">
        <v>292</v>
      </c>
      <c r="AA592" s="29" t="str">
        <f>_xlfn.XLOOKUP(Tablo2[[#This Row],[MASKE HEKİM]],'[1]T.C. NO'!E:E,'[1]T.C. NO'!D:D)</f>
        <v>YEŞİM FENEMEN</v>
      </c>
      <c r="AB592" s="32" t="s">
        <v>362</v>
      </c>
      <c r="AC592" s="33" t="s">
        <v>571</v>
      </c>
      <c r="AD592" s="29" t="s">
        <v>571</v>
      </c>
      <c r="AE592" s="33"/>
      <c r="AF592" s="33" t="s">
        <v>3623</v>
      </c>
      <c r="AG592" s="45" t="s">
        <v>322</v>
      </c>
      <c r="AH592" s="34" t="s">
        <v>801</v>
      </c>
    </row>
    <row r="593" spans="3:34" ht="15" customHeight="1" x14ac:dyDescent="0.25">
      <c r="C593" s="28" t="s">
        <v>303</v>
      </c>
      <c r="D593" s="29" t="s">
        <v>31</v>
      </c>
      <c r="E593" s="29" t="s">
        <v>507</v>
      </c>
      <c r="F593" s="29" t="s">
        <v>3503</v>
      </c>
      <c r="G593" s="29" t="s">
        <v>3624</v>
      </c>
      <c r="H593" s="29" t="s">
        <v>3625</v>
      </c>
      <c r="I593" s="13" t="s">
        <v>3626</v>
      </c>
      <c r="J593" s="13" t="s">
        <v>317</v>
      </c>
      <c r="K593" s="29" t="str">
        <f t="shared" si="9"/>
        <v>4 8001 2 2 1356214 06 07 28 0</v>
      </c>
      <c r="L593" s="30" t="s">
        <v>3507</v>
      </c>
      <c r="M593" s="30" t="s">
        <v>3508</v>
      </c>
      <c r="N593" s="30" t="s">
        <v>3509</v>
      </c>
      <c r="O593" s="30"/>
      <c r="P593" s="23" t="str">
        <f>MID(Tablo2[[#This Row],[SGK NO]],10,7)</f>
        <v>1356214</v>
      </c>
      <c r="Q593" s="29" t="s">
        <v>41</v>
      </c>
      <c r="R593" s="31">
        <v>45019.954282407409</v>
      </c>
      <c r="S593" s="42"/>
      <c r="T593" s="33" t="s">
        <v>571</v>
      </c>
      <c r="U593" s="31">
        <v>45737.568943159655</v>
      </c>
      <c r="V593" s="29" t="s">
        <v>853</v>
      </c>
      <c r="W593" s="29" t="str">
        <f>_xlfn.XLOOKUP(Tablo2[[#This Row],[MASKE UZMAN]],'[1]T.C. NO'!E:E,'[1]T.C. NO'!D:D)</f>
        <v>HANDE AGÖR ASİL</v>
      </c>
      <c r="X593" s="29" t="s">
        <v>854</v>
      </c>
      <c r="Y593" s="31">
        <v>45842.597076099366</v>
      </c>
      <c r="Z593" s="29" t="s">
        <v>292</v>
      </c>
      <c r="AA593" s="29" t="str">
        <f>_xlfn.XLOOKUP(Tablo2[[#This Row],[MASKE HEKİM]],'[1]T.C. NO'!E:E,'[1]T.C. NO'!D:D)</f>
        <v>YEŞİM FENEMEN</v>
      </c>
      <c r="AB593" s="32" t="s">
        <v>362</v>
      </c>
      <c r="AC593" s="33" t="s">
        <v>571</v>
      </c>
      <c r="AD593" s="29" t="s">
        <v>571</v>
      </c>
      <c r="AE593" s="33"/>
      <c r="AF593" s="33" t="s">
        <v>3627</v>
      </c>
      <c r="AG593" s="61" t="s">
        <v>1207</v>
      </c>
      <c r="AH593" s="34" t="s">
        <v>801</v>
      </c>
    </row>
    <row r="594" spans="3:34" ht="15" customHeight="1" x14ac:dyDescent="0.25">
      <c r="C594" s="28" t="s">
        <v>30</v>
      </c>
      <c r="D594" s="29" t="s">
        <v>31</v>
      </c>
      <c r="E594" s="29" t="s">
        <v>3628</v>
      </c>
      <c r="F594" s="29" t="s">
        <v>3629</v>
      </c>
      <c r="G594" s="29" t="s">
        <v>3629</v>
      </c>
      <c r="H594" s="29" t="s">
        <v>3630</v>
      </c>
      <c r="I594" s="13" t="s">
        <v>3631</v>
      </c>
      <c r="J594" s="13" t="s">
        <v>3632</v>
      </c>
      <c r="K594" s="29" t="str">
        <f t="shared" si="9"/>
        <v>2 4644 2 2 1299909 06 07 80 0</v>
      </c>
      <c r="L594" s="30" t="s">
        <v>3633</v>
      </c>
      <c r="M594" s="30" t="s">
        <v>3570</v>
      </c>
      <c r="N594" s="30" t="s">
        <v>3571</v>
      </c>
      <c r="O594" s="30"/>
      <c r="P594" s="23" t="str">
        <f>MID(Tablo2[[#This Row],[SGK NO]],10,7)</f>
        <v>1299909</v>
      </c>
      <c r="Q594" s="30" t="s">
        <v>41</v>
      </c>
      <c r="R594" s="31">
        <v>45218.386446898337</v>
      </c>
      <c r="S594" s="31"/>
      <c r="T594" s="29">
        <v>10</v>
      </c>
      <c r="U594" s="31">
        <v>45841.706812164281</v>
      </c>
      <c r="V594" s="29" t="s">
        <v>557</v>
      </c>
      <c r="W594" s="29" t="str">
        <f>_xlfn.XLOOKUP(Tablo2[[#This Row],[MASKE UZMAN]],'[1]T.C. NO'!E:E,'[1]T.C. NO'!D:D)</f>
        <v>MEHMET ALİ ULUER</v>
      </c>
      <c r="X594" s="29" t="s">
        <v>558</v>
      </c>
      <c r="Y594" s="31">
        <v>45841.751784675755</v>
      </c>
      <c r="Z594" s="29" t="s">
        <v>126</v>
      </c>
      <c r="AA594" s="29" t="str">
        <f>_xlfn.XLOOKUP(Tablo2[[#This Row],[MASKE HEKİM]],'[1]T.C. NO'!E:E,'[1]T.C. NO'!D:D)</f>
        <v>SANCAR EMİNOĞLU</v>
      </c>
      <c r="AB594" s="32" t="s">
        <v>127</v>
      </c>
      <c r="AC594" s="32">
        <v>100</v>
      </c>
      <c r="AD594" s="32">
        <v>50</v>
      </c>
      <c r="AE594" s="33"/>
      <c r="AF594" s="51" t="s">
        <v>3634</v>
      </c>
      <c r="AG594" s="33" t="s">
        <v>47</v>
      </c>
      <c r="AH594" s="34" t="s">
        <v>3635</v>
      </c>
    </row>
    <row r="595" spans="3:34" ht="15" customHeight="1" x14ac:dyDescent="0.25">
      <c r="C595" s="28" t="s">
        <v>303</v>
      </c>
      <c r="D595" s="29" t="s">
        <v>31</v>
      </c>
      <c r="E595" s="29" t="s">
        <v>507</v>
      </c>
      <c r="F595" s="29" t="s">
        <v>3503</v>
      </c>
      <c r="G595" s="29" t="s">
        <v>3636</v>
      </c>
      <c r="H595" s="29" t="s">
        <v>3637</v>
      </c>
      <c r="I595" s="13" t="s">
        <v>3638</v>
      </c>
      <c r="J595" s="13" t="s">
        <v>317</v>
      </c>
      <c r="K595" s="29" t="str">
        <f t="shared" si="9"/>
        <v>4 8001 2 2 1356214 06 07 28 0</v>
      </c>
      <c r="L595" s="30" t="s">
        <v>3507</v>
      </c>
      <c r="M595" s="30" t="s">
        <v>3508</v>
      </c>
      <c r="N595" s="30" t="s">
        <v>3509</v>
      </c>
      <c r="O595" s="30"/>
      <c r="P595" s="23" t="str">
        <f>MID(Tablo2[[#This Row],[SGK NO]],10,7)</f>
        <v>1356214</v>
      </c>
      <c r="Q595" s="29" t="s">
        <v>41</v>
      </c>
      <c r="R595" s="31">
        <v>45019.954282407409</v>
      </c>
      <c r="S595" s="31"/>
      <c r="T595" s="29" t="s">
        <v>571</v>
      </c>
      <c r="U595" s="31">
        <v>45737.568943159655</v>
      </c>
      <c r="V595" s="29" t="s">
        <v>853</v>
      </c>
      <c r="W595" s="29" t="str">
        <f>_xlfn.XLOOKUP(Tablo2[[#This Row],[MASKE UZMAN]],'[1]T.C. NO'!E:E,'[1]T.C. NO'!D:D)</f>
        <v>HANDE AGÖR ASİL</v>
      </c>
      <c r="X595" s="29" t="s">
        <v>854</v>
      </c>
      <c r="Y595" s="31">
        <v>45842.597076099366</v>
      </c>
      <c r="Z595" s="29" t="s">
        <v>292</v>
      </c>
      <c r="AA595" s="29" t="str">
        <f>_xlfn.XLOOKUP(Tablo2[[#This Row],[MASKE HEKİM]],'[1]T.C. NO'!E:E,'[1]T.C. NO'!D:D)</f>
        <v>YEŞİM FENEMEN</v>
      </c>
      <c r="AB595" s="32" t="s">
        <v>362</v>
      </c>
      <c r="AC595" s="33" t="s">
        <v>571</v>
      </c>
      <c r="AD595" s="29" t="s">
        <v>571</v>
      </c>
      <c r="AE595" s="33"/>
      <c r="AF595" s="33" t="s">
        <v>3639</v>
      </c>
      <c r="AG595" s="45" t="s">
        <v>322</v>
      </c>
      <c r="AH595" s="34" t="s">
        <v>801</v>
      </c>
    </row>
    <row r="596" spans="3:34" ht="15" customHeight="1" x14ac:dyDescent="0.25">
      <c r="C596" s="28" t="s">
        <v>303</v>
      </c>
      <c r="D596" s="29" t="s">
        <v>31</v>
      </c>
      <c r="E596" s="29" t="s">
        <v>507</v>
      </c>
      <c r="F596" s="29" t="s">
        <v>3503</v>
      </c>
      <c r="G596" s="29" t="s">
        <v>3640</v>
      </c>
      <c r="H596" s="29" t="s">
        <v>3641</v>
      </c>
      <c r="I596" s="13" t="s">
        <v>3642</v>
      </c>
      <c r="J596" s="13" t="s">
        <v>317</v>
      </c>
      <c r="K596" s="29" t="str">
        <f t="shared" si="9"/>
        <v>4 8001 2 2 1356214 06 07 28 0</v>
      </c>
      <c r="L596" s="30" t="s">
        <v>3507</v>
      </c>
      <c r="M596" s="30" t="s">
        <v>3508</v>
      </c>
      <c r="N596" s="30" t="s">
        <v>3509</v>
      </c>
      <c r="O596" s="30"/>
      <c r="P596" s="23" t="str">
        <f>MID(Tablo2[[#This Row],[SGK NO]],10,7)</f>
        <v>1356214</v>
      </c>
      <c r="Q596" s="29" t="s">
        <v>41</v>
      </c>
      <c r="R596" s="31">
        <v>45019.954282407409</v>
      </c>
      <c r="S596" s="42"/>
      <c r="T596" s="33" t="s">
        <v>571</v>
      </c>
      <c r="U596" s="31">
        <v>45737.568943159655</v>
      </c>
      <c r="V596" s="29" t="s">
        <v>853</v>
      </c>
      <c r="W596" s="29" t="str">
        <f>_xlfn.XLOOKUP(Tablo2[[#This Row],[MASKE UZMAN]],'[1]T.C. NO'!E:E,'[1]T.C. NO'!D:D)</f>
        <v>HANDE AGÖR ASİL</v>
      </c>
      <c r="X596" s="29" t="s">
        <v>854</v>
      </c>
      <c r="Y596" s="31">
        <v>45842.597076099366</v>
      </c>
      <c r="Z596" s="29" t="s">
        <v>292</v>
      </c>
      <c r="AA596" s="29" t="str">
        <f>_xlfn.XLOOKUP(Tablo2[[#This Row],[MASKE HEKİM]],'[1]T.C. NO'!E:E,'[1]T.C. NO'!D:D)</f>
        <v>YEŞİM FENEMEN</v>
      </c>
      <c r="AB596" s="32" t="s">
        <v>362</v>
      </c>
      <c r="AC596" s="33" t="s">
        <v>571</v>
      </c>
      <c r="AD596" s="29" t="s">
        <v>571</v>
      </c>
      <c r="AE596" s="33"/>
      <c r="AF596" s="33" t="s">
        <v>3643</v>
      </c>
      <c r="AG596" s="45" t="s">
        <v>1847</v>
      </c>
      <c r="AH596" s="34" t="s">
        <v>801</v>
      </c>
    </row>
    <row r="597" spans="3:34" ht="15" customHeight="1" x14ac:dyDescent="0.25">
      <c r="C597" s="28" t="s">
        <v>303</v>
      </c>
      <c r="D597" s="29" t="s">
        <v>31</v>
      </c>
      <c r="E597" s="29" t="s">
        <v>507</v>
      </c>
      <c r="F597" s="29" t="s">
        <v>3503</v>
      </c>
      <c r="G597" s="29" t="s">
        <v>3644</v>
      </c>
      <c r="H597" s="29" t="s">
        <v>3645</v>
      </c>
      <c r="I597" s="13" t="s">
        <v>3646</v>
      </c>
      <c r="J597" s="13" t="s">
        <v>317</v>
      </c>
      <c r="K597" s="29" t="str">
        <f t="shared" si="9"/>
        <v>4 8001 2 2 1356214 06 07 28 0</v>
      </c>
      <c r="L597" s="30" t="s">
        <v>3507</v>
      </c>
      <c r="M597" s="30" t="s">
        <v>3508</v>
      </c>
      <c r="N597" s="30" t="s">
        <v>3509</v>
      </c>
      <c r="O597" s="30"/>
      <c r="P597" s="23" t="str">
        <f>MID(Tablo2[[#This Row],[SGK NO]],10,7)</f>
        <v>1356214</v>
      </c>
      <c r="Q597" s="29" t="s">
        <v>41</v>
      </c>
      <c r="R597" s="31">
        <v>45019.954282407409</v>
      </c>
      <c r="S597" s="42"/>
      <c r="T597" s="33" t="s">
        <v>571</v>
      </c>
      <c r="U597" s="31">
        <v>45737.568943159655</v>
      </c>
      <c r="V597" s="29" t="s">
        <v>853</v>
      </c>
      <c r="W597" s="29" t="str">
        <f>_xlfn.XLOOKUP(Tablo2[[#This Row],[MASKE UZMAN]],'[1]T.C. NO'!E:E,'[1]T.C. NO'!D:D)</f>
        <v>HANDE AGÖR ASİL</v>
      </c>
      <c r="X597" s="29" t="s">
        <v>854</v>
      </c>
      <c r="Y597" s="31">
        <v>45842.597076099366</v>
      </c>
      <c r="Z597" s="29" t="s">
        <v>292</v>
      </c>
      <c r="AA597" s="29" t="str">
        <f>_xlfn.XLOOKUP(Tablo2[[#This Row],[MASKE HEKİM]],'[1]T.C. NO'!E:E,'[1]T.C. NO'!D:D)</f>
        <v>YEŞİM FENEMEN</v>
      </c>
      <c r="AB597" s="32" t="s">
        <v>362</v>
      </c>
      <c r="AC597" s="33" t="s">
        <v>571</v>
      </c>
      <c r="AD597" s="29" t="s">
        <v>571</v>
      </c>
      <c r="AE597" s="33"/>
      <c r="AF597" s="55" t="s">
        <v>3647</v>
      </c>
      <c r="AG597" s="61" t="s">
        <v>559</v>
      </c>
      <c r="AH597" s="34" t="s">
        <v>801</v>
      </c>
    </row>
    <row r="598" spans="3:34" ht="15" customHeight="1" x14ac:dyDescent="0.25">
      <c r="C598" s="28" t="s">
        <v>303</v>
      </c>
      <c r="D598" s="29" t="s">
        <v>31</v>
      </c>
      <c r="E598" s="29" t="s">
        <v>507</v>
      </c>
      <c r="F598" s="29" t="s">
        <v>3503</v>
      </c>
      <c r="G598" s="29" t="s">
        <v>3648</v>
      </c>
      <c r="H598" s="29" t="s">
        <v>3649</v>
      </c>
      <c r="I598" s="13" t="s">
        <v>3650</v>
      </c>
      <c r="J598" s="13" t="s">
        <v>317</v>
      </c>
      <c r="K598" s="29" t="str">
        <f t="shared" si="9"/>
        <v>4 8001 2 2 1356214 06 07 28 0</v>
      </c>
      <c r="L598" s="30" t="s">
        <v>3507</v>
      </c>
      <c r="M598" s="30" t="s">
        <v>3508</v>
      </c>
      <c r="N598" s="30" t="s">
        <v>3509</v>
      </c>
      <c r="O598" s="30"/>
      <c r="P598" s="23" t="str">
        <f>MID(Tablo2[[#This Row],[SGK NO]],10,7)</f>
        <v>1356214</v>
      </c>
      <c r="Q598" s="29" t="s">
        <v>41</v>
      </c>
      <c r="R598" s="31">
        <v>45019.954282407409</v>
      </c>
      <c r="S598" s="42"/>
      <c r="T598" s="33" t="s">
        <v>571</v>
      </c>
      <c r="U598" s="31">
        <v>45737.568943159655</v>
      </c>
      <c r="V598" s="29" t="s">
        <v>853</v>
      </c>
      <c r="W598" s="29" t="str">
        <f>_xlfn.XLOOKUP(Tablo2[[#This Row],[MASKE UZMAN]],'[1]T.C. NO'!E:E,'[1]T.C. NO'!D:D)</f>
        <v>HANDE AGÖR ASİL</v>
      </c>
      <c r="X598" s="29" t="s">
        <v>854</v>
      </c>
      <c r="Y598" s="31">
        <v>45842.597076099366</v>
      </c>
      <c r="Z598" s="29" t="s">
        <v>292</v>
      </c>
      <c r="AA598" s="29" t="str">
        <f>_xlfn.XLOOKUP(Tablo2[[#This Row],[MASKE HEKİM]],'[1]T.C. NO'!E:E,'[1]T.C. NO'!D:D)</f>
        <v>YEŞİM FENEMEN</v>
      </c>
      <c r="AB598" s="32" t="s">
        <v>362</v>
      </c>
      <c r="AC598" s="33" t="s">
        <v>571</v>
      </c>
      <c r="AD598" s="29" t="s">
        <v>571</v>
      </c>
      <c r="AE598" s="33"/>
      <c r="AF598" s="33" t="s">
        <v>3651</v>
      </c>
      <c r="AG598" s="45" t="s">
        <v>827</v>
      </c>
      <c r="AH598" s="34" t="s">
        <v>801</v>
      </c>
    </row>
    <row r="599" spans="3:34" ht="15" customHeight="1" x14ac:dyDescent="0.25">
      <c r="C599" s="28" t="s">
        <v>303</v>
      </c>
      <c r="D599" s="29" t="s">
        <v>31</v>
      </c>
      <c r="E599" s="29" t="s">
        <v>507</v>
      </c>
      <c r="F599" s="29" t="s">
        <v>3503</v>
      </c>
      <c r="G599" s="29" t="s">
        <v>3652</v>
      </c>
      <c r="H599" s="29" t="s">
        <v>3653</v>
      </c>
      <c r="I599" s="13" t="s">
        <v>3654</v>
      </c>
      <c r="J599" s="13" t="s">
        <v>317</v>
      </c>
      <c r="K599" s="29" t="str">
        <f t="shared" si="9"/>
        <v>4 8001 2 2 1356214 06 07 28 0</v>
      </c>
      <c r="L599" s="30" t="s">
        <v>3507</v>
      </c>
      <c r="M599" s="30" t="s">
        <v>3508</v>
      </c>
      <c r="N599" s="30" t="s">
        <v>3509</v>
      </c>
      <c r="O599" s="30"/>
      <c r="P599" s="23" t="str">
        <f>MID(Tablo2[[#This Row],[SGK NO]],10,7)</f>
        <v>1356214</v>
      </c>
      <c r="Q599" s="29" t="s">
        <v>41</v>
      </c>
      <c r="R599" s="31">
        <v>45019.954282407409</v>
      </c>
      <c r="S599" s="31"/>
      <c r="T599" s="29" t="s">
        <v>571</v>
      </c>
      <c r="U599" s="31">
        <v>45737.568943159655</v>
      </c>
      <c r="V599" s="29" t="s">
        <v>853</v>
      </c>
      <c r="W599" s="29" t="str">
        <f>_xlfn.XLOOKUP(Tablo2[[#This Row],[MASKE UZMAN]],'[1]T.C. NO'!E:E,'[1]T.C. NO'!D:D)</f>
        <v>HANDE AGÖR ASİL</v>
      </c>
      <c r="X599" s="29" t="s">
        <v>854</v>
      </c>
      <c r="Y599" s="31">
        <v>45842.597076099366</v>
      </c>
      <c r="Z599" s="29" t="s">
        <v>292</v>
      </c>
      <c r="AA599" s="29" t="str">
        <f>_xlfn.XLOOKUP(Tablo2[[#This Row],[MASKE HEKİM]],'[1]T.C. NO'!E:E,'[1]T.C. NO'!D:D)</f>
        <v>YEŞİM FENEMEN</v>
      </c>
      <c r="AB599" s="32" t="s">
        <v>362</v>
      </c>
      <c r="AC599" s="33" t="s">
        <v>571</v>
      </c>
      <c r="AD599" s="29" t="s">
        <v>571</v>
      </c>
      <c r="AE599" s="33"/>
      <c r="AF599" s="33" t="s">
        <v>3655</v>
      </c>
      <c r="AG599" s="45" t="s">
        <v>1840</v>
      </c>
      <c r="AH599" s="34" t="s">
        <v>801</v>
      </c>
    </row>
    <row r="600" spans="3:34" ht="15" customHeight="1" x14ac:dyDescent="0.25">
      <c r="C600" s="28" t="s">
        <v>303</v>
      </c>
      <c r="D600" s="29" t="s">
        <v>31</v>
      </c>
      <c r="E600" s="29" t="s">
        <v>507</v>
      </c>
      <c r="F600" s="29" t="s">
        <v>3656</v>
      </c>
      <c r="G600" s="29" t="s">
        <v>3657</v>
      </c>
      <c r="H600" s="29" t="s">
        <v>3658</v>
      </c>
      <c r="I600" s="13" t="s">
        <v>3659</v>
      </c>
      <c r="J600" s="13" t="s">
        <v>317</v>
      </c>
      <c r="K600" s="29" t="str">
        <f t="shared" si="9"/>
        <v>4 8001 2 2 1327275 06 07 92 0</v>
      </c>
      <c r="L600" s="30" t="s">
        <v>3660</v>
      </c>
      <c r="M600" s="30" t="s">
        <v>3661</v>
      </c>
      <c r="N600" s="30" t="s">
        <v>3662</v>
      </c>
      <c r="O600" s="30"/>
      <c r="P600" s="23" t="str">
        <f>MID(Tablo2[[#This Row],[SGK NO]],10,7)</f>
        <v>1327275</v>
      </c>
      <c r="Q600" s="29" t="s">
        <v>41</v>
      </c>
      <c r="R600" s="31">
        <v>45237.705827372614</v>
      </c>
      <c r="S600" s="31"/>
      <c r="T600" s="29">
        <v>3</v>
      </c>
      <c r="U600" s="31">
        <v>45737.630743379705</v>
      </c>
      <c r="V600" s="29" t="s">
        <v>853</v>
      </c>
      <c r="W600" s="29" t="str">
        <f>_xlfn.XLOOKUP(Tablo2[[#This Row],[MASKE UZMAN]],'[1]T.C. NO'!E:E,'[1]T.C. NO'!D:D)</f>
        <v>HANDE AGÖR ASİL</v>
      </c>
      <c r="X600" s="29" t="s">
        <v>854</v>
      </c>
      <c r="Y600" s="31">
        <v>45781.300286400598</v>
      </c>
      <c r="Z600" s="29" t="s">
        <v>126</v>
      </c>
      <c r="AA600" s="29" t="str">
        <f>_xlfn.XLOOKUP(Tablo2[[#This Row],[MASKE HEKİM]],'[1]T.C. NO'!E:E,'[1]T.C. NO'!D:D)</f>
        <v>SANCAR EMİNOĞLU</v>
      </c>
      <c r="AB600" s="32" t="s">
        <v>127</v>
      </c>
      <c r="AC600" s="32">
        <v>60</v>
      </c>
      <c r="AD600" s="32">
        <v>30</v>
      </c>
      <c r="AE600" s="33"/>
      <c r="AF600" s="55" t="s">
        <v>3663</v>
      </c>
      <c r="AG600" s="55" t="s">
        <v>1600</v>
      </c>
      <c r="AH600" s="34" t="s">
        <v>627</v>
      </c>
    </row>
    <row r="601" spans="3:34" ht="15" customHeight="1" x14ac:dyDescent="0.25">
      <c r="C601" s="28" t="s">
        <v>303</v>
      </c>
      <c r="D601" s="29" t="s">
        <v>31</v>
      </c>
      <c r="E601" s="29" t="s">
        <v>507</v>
      </c>
      <c r="F601" s="29" t="s">
        <v>3503</v>
      </c>
      <c r="G601" s="29" t="s">
        <v>3664</v>
      </c>
      <c r="H601" s="29" t="s">
        <v>3665</v>
      </c>
      <c r="I601" s="13" t="s">
        <v>3666</v>
      </c>
      <c r="J601" s="13" t="s">
        <v>317</v>
      </c>
      <c r="K601" s="29" t="str">
        <f t="shared" si="9"/>
        <v>4 8001 2 2 1356214 06 07 28 0</v>
      </c>
      <c r="L601" s="30" t="s">
        <v>3507</v>
      </c>
      <c r="M601" s="30" t="s">
        <v>3508</v>
      </c>
      <c r="N601" s="30" t="s">
        <v>3509</v>
      </c>
      <c r="O601" s="30"/>
      <c r="P601" s="23" t="str">
        <f>MID(Tablo2[[#This Row],[SGK NO]],10,7)</f>
        <v>1356214</v>
      </c>
      <c r="Q601" s="29" t="s">
        <v>41</v>
      </c>
      <c r="R601" s="31">
        <v>45019.954282407409</v>
      </c>
      <c r="S601" s="31"/>
      <c r="T601" s="29" t="s">
        <v>571</v>
      </c>
      <c r="U601" s="31">
        <v>45737.568943159655</v>
      </c>
      <c r="V601" s="29" t="s">
        <v>853</v>
      </c>
      <c r="W601" s="29" t="str">
        <f>_xlfn.XLOOKUP(Tablo2[[#This Row],[MASKE UZMAN]],'[1]T.C. NO'!E:E,'[1]T.C. NO'!D:D)</f>
        <v>HANDE AGÖR ASİL</v>
      </c>
      <c r="X601" s="29" t="s">
        <v>854</v>
      </c>
      <c r="Y601" s="31">
        <v>45842.597076099366</v>
      </c>
      <c r="Z601" s="29" t="s">
        <v>292</v>
      </c>
      <c r="AA601" s="29" t="str">
        <f>_xlfn.XLOOKUP(Tablo2[[#This Row],[MASKE HEKİM]],'[1]T.C. NO'!E:E,'[1]T.C. NO'!D:D)</f>
        <v>YEŞİM FENEMEN</v>
      </c>
      <c r="AB601" s="32" t="s">
        <v>362</v>
      </c>
      <c r="AC601" s="33" t="s">
        <v>571</v>
      </c>
      <c r="AD601" s="29" t="s">
        <v>571</v>
      </c>
      <c r="AE601" s="33"/>
      <c r="AF601" s="55" t="s">
        <v>3667</v>
      </c>
      <c r="AG601" s="61" t="s">
        <v>1847</v>
      </c>
      <c r="AH601" s="34" t="s">
        <v>801</v>
      </c>
    </row>
    <row r="602" spans="3:34" ht="15" customHeight="1" x14ac:dyDescent="0.25">
      <c r="C602" s="28" t="s">
        <v>303</v>
      </c>
      <c r="D602" s="29" t="s">
        <v>31</v>
      </c>
      <c r="E602" s="29" t="s">
        <v>507</v>
      </c>
      <c r="F602" s="29" t="s">
        <v>3503</v>
      </c>
      <c r="G602" s="29" t="s">
        <v>3668</v>
      </c>
      <c r="H602" s="29" t="s">
        <v>3669</v>
      </c>
      <c r="I602" s="13" t="s">
        <v>3670</v>
      </c>
      <c r="J602" s="13" t="s">
        <v>317</v>
      </c>
      <c r="K602" s="29" t="str">
        <f t="shared" si="9"/>
        <v>4 8001 2 2 1356214 06 07 28 0</v>
      </c>
      <c r="L602" s="30" t="s">
        <v>3507</v>
      </c>
      <c r="M602" s="30" t="s">
        <v>3671</v>
      </c>
      <c r="N602" s="30" t="s">
        <v>3672</v>
      </c>
      <c r="O602" s="30"/>
      <c r="P602" s="23" t="str">
        <f>MID(Tablo2[[#This Row],[SGK NO]],10,7)</f>
        <v>1356214</v>
      </c>
      <c r="Q602" s="29" t="s">
        <v>41</v>
      </c>
      <c r="R602" s="31">
        <v>45019.954282407409</v>
      </c>
      <c r="S602" s="42"/>
      <c r="T602" s="33" t="s">
        <v>571</v>
      </c>
      <c r="U602" s="31">
        <v>45737.568943159655</v>
      </c>
      <c r="V602" s="29" t="s">
        <v>853</v>
      </c>
      <c r="W602" s="29" t="str">
        <f>_xlfn.XLOOKUP(Tablo2[[#This Row],[MASKE UZMAN]],'[1]T.C. NO'!E:E,'[1]T.C. NO'!D:D)</f>
        <v>HANDE AGÖR ASİL</v>
      </c>
      <c r="X602" s="29" t="s">
        <v>854</v>
      </c>
      <c r="Y602" s="31">
        <v>45842.597076099366</v>
      </c>
      <c r="Z602" s="29" t="s">
        <v>292</v>
      </c>
      <c r="AA602" s="29" t="str">
        <f>_xlfn.XLOOKUP(Tablo2[[#This Row],[MASKE HEKİM]],'[1]T.C. NO'!E:E,'[1]T.C. NO'!D:D)</f>
        <v>YEŞİM FENEMEN</v>
      </c>
      <c r="AB602" s="32" t="s">
        <v>362</v>
      </c>
      <c r="AC602" s="33" t="s">
        <v>571</v>
      </c>
      <c r="AD602" s="29" t="s">
        <v>571</v>
      </c>
      <c r="AE602" s="33"/>
      <c r="AF602" s="55" t="s">
        <v>3673</v>
      </c>
      <c r="AG602" s="61" t="s">
        <v>1085</v>
      </c>
      <c r="AH602" s="34" t="s">
        <v>801</v>
      </c>
    </row>
    <row r="603" spans="3:34" ht="15" customHeight="1" x14ac:dyDescent="0.25">
      <c r="C603" s="28" t="s">
        <v>303</v>
      </c>
      <c r="D603" s="29" t="s">
        <v>31</v>
      </c>
      <c r="E603" s="29" t="s">
        <v>507</v>
      </c>
      <c r="F603" s="29" t="s">
        <v>3503</v>
      </c>
      <c r="G603" s="29" t="s">
        <v>3674</v>
      </c>
      <c r="H603" s="29" t="s">
        <v>3675</v>
      </c>
      <c r="I603" s="13" t="s">
        <v>3676</v>
      </c>
      <c r="J603" s="13" t="s">
        <v>317</v>
      </c>
      <c r="K603" s="29" t="str">
        <f t="shared" si="9"/>
        <v>4 8001 2 2 1356214 06 07 28 0</v>
      </c>
      <c r="L603" s="30" t="s">
        <v>3507</v>
      </c>
      <c r="M603" s="30" t="s">
        <v>3677</v>
      </c>
      <c r="N603" s="30" t="s">
        <v>3678</v>
      </c>
      <c r="O603" s="30"/>
      <c r="P603" s="23" t="str">
        <f>MID(Tablo2[[#This Row],[SGK NO]],10,7)</f>
        <v>1356214</v>
      </c>
      <c r="Q603" s="29" t="s">
        <v>41</v>
      </c>
      <c r="R603" s="31">
        <v>45019.954282407409</v>
      </c>
      <c r="S603" s="42"/>
      <c r="T603" s="33" t="s">
        <v>571</v>
      </c>
      <c r="U603" s="31">
        <v>45737.568943159655</v>
      </c>
      <c r="V603" s="29" t="s">
        <v>853</v>
      </c>
      <c r="W603" s="29" t="str">
        <f>_xlfn.XLOOKUP(Tablo2[[#This Row],[MASKE UZMAN]],'[1]T.C. NO'!E:E,'[1]T.C. NO'!D:D)</f>
        <v>HANDE AGÖR ASİL</v>
      </c>
      <c r="X603" s="29" t="s">
        <v>854</v>
      </c>
      <c r="Y603" s="31">
        <v>45842.597076099366</v>
      </c>
      <c r="Z603" s="29" t="s">
        <v>292</v>
      </c>
      <c r="AA603" s="29" t="str">
        <f>_xlfn.XLOOKUP(Tablo2[[#This Row],[MASKE HEKİM]],'[1]T.C. NO'!E:E,'[1]T.C. NO'!D:D)</f>
        <v>YEŞİM FENEMEN</v>
      </c>
      <c r="AB603" s="32" t="s">
        <v>362</v>
      </c>
      <c r="AC603" s="33" t="s">
        <v>571</v>
      </c>
      <c r="AD603" s="29" t="s">
        <v>571</v>
      </c>
      <c r="AE603" s="33"/>
      <c r="AF603" s="55" t="s">
        <v>3679</v>
      </c>
      <c r="AG603" s="61" t="s">
        <v>1600</v>
      </c>
      <c r="AH603" s="34" t="s">
        <v>801</v>
      </c>
    </row>
    <row r="604" spans="3:34" ht="15" customHeight="1" x14ac:dyDescent="0.25">
      <c r="C604" s="28" t="s">
        <v>303</v>
      </c>
      <c r="D604" s="29" t="s">
        <v>31</v>
      </c>
      <c r="E604" s="29" t="s">
        <v>507</v>
      </c>
      <c r="F604" s="29" t="s">
        <v>3503</v>
      </c>
      <c r="G604" s="29" t="s">
        <v>3680</v>
      </c>
      <c r="H604" s="29" t="s">
        <v>3681</v>
      </c>
      <c r="I604" s="13" t="s">
        <v>3682</v>
      </c>
      <c r="J604" s="13" t="s">
        <v>317</v>
      </c>
      <c r="K604" s="29" t="str">
        <f t="shared" si="9"/>
        <v>4 8001 2 2 1356214 06 07 28 0</v>
      </c>
      <c r="L604" s="30" t="s">
        <v>3507</v>
      </c>
      <c r="M604" s="30" t="s">
        <v>3683</v>
      </c>
      <c r="N604" s="30" t="s">
        <v>3684</v>
      </c>
      <c r="O604" s="30"/>
      <c r="P604" s="23" t="str">
        <f>MID(Tablo2[[#This Row],[SGK NO]],10,7)</f>
        <v>1356214</v>
      </c>
      <c r="Q604" s="29" t="s">
        <v>41</v>
      </c>
      <c r="R604" s="31">
        <v>45019.954282407409</v>
      </c>
      <c r="S604" s="42"/>
      <c r="T604" s="33" t="s">
        <v>571</v>
      </c>
      <c r="U604" s="31">
        <v>45737.568943159655</v>
      </c>
      <c r="V604" s="29" t="s">
        <v>853</v>
      </c>
      <c r="W604" s="29" t="str">
        <f>_xlfn.XLOOKUP(Tablo2[[#This Row],[MASKE UZMAN]],'[1]T.C. NO'!E:E,'[1]T.C. NO'!D:D)</f>
        <v>HANDE AGÖR ASİL</v>
      </c>
      <c r="X604" s="29" t="s">
        <v>854</v>
      </c>
      <c r="Y604" s="31">
        <v>45842.597076099366</v>
      </c>
      <c r="Z604" s="29" t="s">
        <v>292</v>
      </c>
      <c r="AA604" s="29" t="str">
        <f>_xlfn.XLOOKUP(Tablo2[[#This Row],[MASKE HEKİM]],'[1]T.C. NO'!E:E,'[1]T.C. NO'!D:D)</f>
        <v>YEŞİM FENEMEN</v>
      </c>
      <c r="AB604" s="32" t="s">
        <v>362</v>
      </c>
      <c r="AC604" s="33" t="s">
        <v>571</v>
      </c>
      <c r="AD604" s="29" t="s">
        <v>571</v>
      </c>
      <c r="AE604" s="33"/>
      <c r="AF604" s="55" t="s">
        <v>3685</v>
      </c>
      <c r="AG604" s="61" t="s">
        <v>1833</v>
      </c>
      <c r="AH604" s="34" t="s">
        <v>801</v>
      </c>
    </row>
    <row r="605" spans="3:34" ht="15" customHeight="1" x14ac:dyDescent="0.25">
      <c r="C605" s="28" t="s">
        <v>303</v>
      </c>
      <c r="D605" s="29" t="s">
        <v>31</v>
      </c>
      <c r="E605" s="29" t="s">
        <v>507</v>
      </c>
      <c r="F605" s="29" t="s">
        <v>3503</v>
      </c>
      <c r="G605" s="29" t="s">
        <v>3686</v>
      </c>
      <c r="H605" s="29" t="s">
        <v>3687</v>
      </c>
      <c r="I605" s="13" t="s">
        <v>3688</v>
      </c>
      <c r="J605" s="13" t="s">
        <v>317</v>
      </c>
      <c r="K605" s="29" t="str">
        <f t="shared" si="9"/>
        <v>4 8001 2 2 1356214 06 07 28 0</v>
      </c>
      <c r="L605" s="30" t="s">
        <v>3507</v>
      </c>
      <c r="M605" s="30" t="s">
        <v>3689</v>
      </c>
      <c r="N605" s="30">
        <v>3285444282258900</v>
      </c>
      <c r="O605" s="30"/>
      <c r="P605" s="23" t="str">
        <f>MID(Tablo2[[#This Row],[SGK NO]],10,7)</f>
        <v>1356214</v>
      </c>
      <c r="Q605" s="29" t="s">
        <v>41</v>
      </c>
      <c r="R605" s="31">
        <v>45019.954282407409</v>
      </c>
      <c r="S605" s="42"/>
      <c r="T605" s="33" t="s">
        <v>571</v>
      </c>
      <c r="U605" s="31">
        <v>45737.568943159655</v>
      </c>
      <c r="V605" s="29" t="s">
        <v>853</v>
      </c>
      <c r="W605" s="29" t="str">
        <f>_xlfn.XLOOKUP(Tablo2[[#This Row],[MASKE UZMAN]],'[1]T.C. NO'!E:E,'[1]T.C. NO'!D:D)</f>
        <v>HANDE AGÖR ASİL</v>
      </c>
      <c r="X605" s="29" t="s">
        <v>854</v>
      </c>
      <c r="Y605" s="31">
        <v>45842.597076099366</v>
      </c>
      <c r="Z605" s="29" t="s">
        <v>292</v>
      </c>
      <c r="AA605" s="29" t="str">
        <f>_xlfn.XLOOKUP(Tablo2[[#This Row],[MASKE HEKİM]],'[1]T.C. NO'!E:E,'[1]T.C. NO'!D:D)</f>
        <v>YEŞİM FENEMEN</v>
      </c>
      <c r="AB605" s="32" t="s">
        <v>362</v>
      </c>
      <c r="AC605" s="33" t="s">
        <v>571</v>
      </c>
      <c r="AD605" s="29" t="s">
        <v>571</v>
      </c>
      <c r="AE605" s="33"/>
      <c r="AF605" s="33" t="s">
        <v>3690</v>
      </c>
      <c r="AG605" s="45" t="s">
        <v>322</v>
      </c>
      <c r="AH605" s="34" t="s">
        <v>801</v>
      </c>
    </row>
    <row r="606" spans="3:34" ht="15" customHeight="1" x14ac:dyDescent="0.25">
      <c r="C606" s="28" t="s">
        <v>303</v>
      </c>
      <c r="D606" s="29" t="s">
        <v>31</v>
      </c>
      <c r="E606" s="29" t="s">
        <v>507</v>
      </c>
      <c r="F606" s="29" t="s">
        <v>3503</v>
      </c>
      <c r="G606" s="29" t="s">
        <v>3691</v>
      </c>
      <c r="H606" s="29" t="s">
        <v>3692</v>
      </c>
      <c r="I606" s="13" t="s">
        <v>3693</v>
      </c>
      <c r="J606" s="13" t="s">
        <v>317</v>
      </c>
      <c r="K606" s="29" t="str">
        <f t="shared" si="9"/>
        <v>4 8001 2 2 1356214 06 07 28 0</v>
      </c>
      <c r="L606" s="30" t="s">
        <v>3507</v>
      </c>
      <c r="M606" s="30" t="s">
        <v>3694</v>
      </c>
      <c r="N606" s="30" t="s">
        <v>3695</v>
      </c>
      <c r="O606" s="30"/>
      <c r="P606" s="23" t="str">
        <f>MID(Tablo2[[#This Row],[SGK NO]],10,7)</f>
        <v>1356214</v>
      </c>
      <c r="Q606" s="29" t="s">
        <v>41</v>
      </c>
      <c r="R606" s="31">
        <v>45019.954282407409</v>
      </c>
      <c r="S606" s="42"/>
      <c r="T606" s="33" t="s">
        <v>571</v>
      </c>
      <c r="U606" s="31">
        <v>45737.568943159655</v>
      </c>
      <c r="V606" s="29" t="s">
        <v>853</v>
      </c>
      <c r="W606" s="29" t="str">
        <f>_xlfn.XLOOKUP(Tablo2[[#This Row],[MASKE UZMAN]],'[1]T.C. NO'!E:E,'[1]T.C. NO'!D:D)</f>
        <v>HANDE AGÖR ASİL</v>
      </c>
      <c r="X606" s="29" t="s">
        <v>854</v>
      </c>
      <c r="Y606" s="31">
        <v>45842.597076099366</v>
      </c>
      <c r="Z606" s="29" t="s">
        <v>292</v>
      </c>
      <c r="AA606" s="29" t="str">
        <f>_xlfn.XLOOKUP(Tablo2[[#This Row],[MASKE HEKİM]],'[1]T.C. NO'!E:E,'[1]T.C. NO'!D:D)</f>
        <v>YEŞİM FENEMEN</v>
      </c>
      <c r="AB606" s="32" t="s">
        <v>362</v>
      </c>
      <c r="AC606" s="33" t="s">
        <v>571</v>
      </c>
      <c r="AD606" s="29" t="s">
        <v>571</v>
      </c>
      <c r="AE606" s="33"/>
      <c r="AF606" s="33" t="s">
        <v>3696</v>
      </c>
      <c r="AG606" s="45" t="s">
        <v>322</v>
      </c>
      <c r="AH606" s="34" t="s">
        <v>801</v>
      </c>
    </row>
    <row r="607" spans="3:34" ht="15" customHeight="1" x14ac:dyDescent="0.25">
      <c r="C607" s="28" t="s">
        <v>303</v>
      </c>
      <c r="D607" s="29" t="s">
        <v>31</v>
      </c>
      <c r="E607" s="29" t="s">
        <v>507</v>
      </c>
      <c r="F607" s="29" t="s">
        <v>3503</v>
      </c>
      <c r="G607" s="29" t="s">
        <v>3697</v>
      </c>
      <c r="H607" s="29" t="s">
        <v>3698</v>
      </c>
      <c r="I607" s="13" t="s">
        <v>3699</v>
      </c>
      <c r="J607" s="13" t="s">
        <v>317</v>
      </c>
      <c r="K607" s="29" t="str">
        <f t="shared" si="9"/>
        <v>4 8001 2 2 1356214 06 07 28 0</v>
      </c>
      <c r="L607" s="30" t="s">
        <v>3507</v>
      </c>
      <c r="M607" s="30" t="s">
        <v>3700</v>
      </c>
      <c r="N607" s="30" t="s">
        <v>3701</v>
      </c>
      <c r="O607" s="30"/>
      <c r="P607" s="23" t="str">
        <f>MID(Tablo2[[#This Row],[SGK NO]],10,7)</f>
        <v>1356214</v>
      </c>
      <c r="Q607" s="29" t="s">
        <v>41</v>
      </c>
      <c r="R607" s="31">
        <v>45019.954282407409</v>
      </c>
      <c r="S607" s="42"/>
      <c r="T607" s="33" t="s">
        <v>571</v>
      </c>
      <c r="U607" s="31">
        <v>45737.568943159655</v>
      </c>
      <c r="V607" s="29" t="s">
        <v>853</v>
      </c>
      <c r="W607" s="29" t="str">
        <f>_xlfn.XLOOKUP(Tablo2[[#This Row],[MASKE UZMAN]],'[1]T.C. NO'!E:E,'[1]T.C. NO'!D:D)</f>
        <v>HANDE AGÖR ASİL</v>
      </c>
      <c r="X607" s="29" t="s">
        <v>854</v>
      </c>
      <c r="Y607" s="31">
        <v>45842.597076099366</v>
      </c>
      <c r="Z607" s="29" t="s">
        <v>292</v>
      </c>
      <c r="AA607" s="29" t="str">
        <f>_xlfn.XLOOKUP(Tablo2[[#This Row],[MASKE HEKİM]],'[1]T.C. NO'!E:E,'[1]T.C. NO'!D:D)</f>
        <v>YEŞİM FENEMEN</v>
      </c>
      <c r="AB607" s="32" t="s">
        <v>362</v>
      </c>
      <c r="AC607" s="33" t="s">
        <v>571</v>
      </c>
      <c r="AD607" s="29" t="s">
        <v>571</v>
      </c>
      <c r="AE607" s="33"/>
      <c r="AF607" s="55" t="s">
        <v>3702</v>
      </c>
      <c r="AG607" s="61" t="s">
        <v>322</v>
      </c>
      <c r="AH607" s="34" t="s">
        <v>801</v>
      </c>
    </row>
    <row r="608" spans="3:34" ht="15" customHeight="1" x14ac:dyDescent="0.25">
      <c r="C608" s="28" t="s">
        <v>303</v>
      </c>
      <c r="D608" s="29" t="s">
        <v>31</v>
      </c>
      <c r="E608" s="29" t="s">
        <v>507</v>
      </c>
      <c r="F608" s="29" t="s">
        <v>3503</v>
      </c>
      <c r="G608" s="29" t="s">
        <v>3703</v>
      </c>
      <c r="H608" s="29" t="s">
        <v>3704</v>
      </c>
      <c r="I608" s="13" t="s">
        <v>3705</v>
      </c>
      <c r="J608" s="13" t="s">
        <v>317</v>
      </c>
      <c r="K608" s="29" t="str">
        <f t="shared" si="9"/>
        <v>4 8001 2 2 1356214 06 07 28 0</v>
      </c>
      <c r="L608" s="30" t="s">
        <v>3507</v>
      </c>
      <c r="M608" s="30" t="s">
        <v>3706</v>
      </c>
      <c r="N608" s="30" t="s">
        <v>3707</v>
      </c>
      <c r="O608" s="30"/>
      <c r="P608" s="23" t="str">
        <f>MID(Tablo2[[#This Row],[SGK NO]],10,7)</f>
        <v>1356214</v>
      </c>
      <c r="Q608" s="29" t="s">
        <v>41</v>
      </c>
      <c r="R608" s="31">
        <v>45019.954282407409</v>
      </c>
      <c r="S608" s="42"/>
      <c r="T608" s="33" t="s">
        <v>571</v>
      </c>
      <c r="U608" s="31">
        <v>45737.568943159655</v>
      </c>
      <c r="V608" s="29" t="s">
        <v>853</v>
      </c>
      <c r="W608" s="29" t="str">
        <f>_xlfn.XLOOKUP(Tablo2[[#This Row],[MASKE UZMAN]],'[1]T.C. NO'!E:E,'[1]T.C. NO'!D:D)</f>
        <v>HANDE AGÖR ASİL</v>
      </c>
      <c r="X608" s="29" t="s">
        <v>854</v>
      </c>
      <c r="Y608" s="31">
        <v>45842.597076099366</v>
      </c>
      <c r="Z608" s="29" t="s">
        <v>292</v>
      </c>
      <c r="AA608" s="29" t="str">
        <f>_xlfn.XLOOKUP(Tablo2[[#This Row],[MASKE HEKİM]],'[1]T.C. NO'!E:E,'[1]T.C. NO'!D:D)</f>
        <v>YEŞİM FENEMEN</v>
      </c>
      <c r="AB608" s="32" t="s">
        <v>362</v>
      </c>
      <c r="AC608" s="33" t="s">
        <v>571</v>
      </c>
      <c r="AD608" s="29" t="s">
        <v>571</v>
      </c>
      <c r="AE608" s="33"/>
      <c r="AF608" s="33" t="s">
        <v>3708</v>
      </c>
      <c r="AG608" s="45" t="s">
        <v>3709</v>
      </c>
      <c r="AH608" s="34" t="s">
        <v>801</v>
      </c>
    </row>
    <row r="609" spans="3:34" ht="15" customHeight="1" x14ac:dyDescent="0.25">
      <c r="C609" s="28" t="s">
        <v>303</v>
      </c>
      <c r="D609" s="29" t="s">
        <v>31</v>
      </c>
      <c r="E609" s="29" t="s">
        <v>507</v>
      </c>
      <c r="F609" s="29" t="s">
        <v>3503</v>
      </c>
      <c r="G609" s="29" t="s">
        <v>3710</v>
      </c>
      <c r="H609" s="29" t="s">
        <v>3711</v>
      </c>
      <c r="I609" s="13" t="s">
        <v>3712</v>
      </c>
      <c r="J609" s="13" t="s">
        <v>317</v>
      </c>
      <c r="K609" s="29" t="str">
        <f t="shared" si="9"/>
        <v>4 8001 2 2 1356214 06 07 28 0</v>
      </c>
      <c r="L609" s="30" t="s">
        <v>3507</v>
      </c>
      <c r="M609" s="30" t="s">
        <v>3713</v>
      </c>
      <c r="N609" s="30" t="s">
        <v>3714</v>
      </c>
      <c r="O609" s="30"/>
      <c r="P609" s="23" t="str">
        <f>MID(Tablo2[[#This Row],[SGK NO]],10,7)</f>
        <v>1356214</v>
      </c>
      <c r="Q609" s="29" t="s">
        <v>41</v>
      </c>
      <c r="R609" s="31">
        <v>45019.954282407409</v>
      </c>
      <c r="S609" s="42"/>
      <c r="T609" s="33" t="s">
        <v>571</v>
      </c>
      <c r="U609" s="31">
        <v>45737.568943159655</v>
      </c>
      <c r="V609" s="29" t="s">
        <v>853</v>
      </c>
      <c r="W609" s="29" t="str">
        <f>_xlfn.XLOOKUP(Tablo2[[#This Row],[MASKE UZMAN]],'[1]T.C. NO'!E:E,'[1]T.C. NO'!D:D)</f>
        <v>HANDE AGÖR ASİL</v>
      </c>
      <c r="X609" s="29" t="s">
        <v>854</v>
      </c>
      <c r="Y609" s="31">
        <v>45842.597076099366</v>
      </c>
      <c r="Z609" s="29" t="s">
        <v>292</v>
      </c>
      <c r="AA609" s="29" t="str">
        <f>_xlfn.XLOOKUP(Tablo2[[#This Row],[MASKE HEKİM]],'[1]T.C. NO'!E:E,'[1]T.C. NO'!D:D)</f>
        <v>YEŞİM FENEMEN</v>
      </c>
      <c r="AB609" s="32" t="s">
        <v>362</v>
      </c>
      <c r="AC609" s="33" t="s">
        <v>571</v>
      </c>
      <c r="AD609" s="29" t="s">
        <v>571</v>
      </c>
      <c r="AE609" s="33"/>
      <c r="AF609" s="33" t="s">
        <v>3715</v>
      </c>
      <c r="AG609" s="45" t="s">
        <v>322</v>
      </c>
      <c r="AH609" s="34" t="s">
        <v>801</v>
      </c>
    </row>
    <row r="610" spans="3:34" ht="15" customHeight="1" x14ac:dyDescent="0.25">
      <c r="C610" s="28" t="s">
        <v>303</v>
      </c>
      <c r="D610" s="29" t="s">
        <v>31</v>
      </c>
      <c r="E610" s="29" t="s">
        <v>507</v>
      </c>
      <c r="F610" s="29" t="s">
        <v>3503</v>
      </c>
      <c r="G610" s="29" t="s">
        <v>3716</v>
      </c>
      <c r="H610" s="29" t="s">
        <v>3717</v>
      </c>
      <c r="I610" s="13" t="s">
        <v>3718</v>
      </c>
      <c r="J610" s="13" t="s">
        <v>317</v>
      </c>
      <c r="K610" s="29" t="str">
        <f t="shared" si="9"/>
        <v>4 8001 2 2 1356214 06 07 28 0</v>
      </c>
      <c r="L610" s="30" t="s">
        <v>3507</v>
      </c>
      <c r="M610" s="30" t="s">
        <v>3719</v>
      </c>
      <c r="N610" s="30" t="s">
        <v>3720</v>
      </c>
      <c r="O610" s="30"/>
      <c r="P610" s="23" t="str">
        <f>MID(Tablo2[[#This Row],[SGK NO]],10,7)</f>
        <v>1356214</v>
      </c>
      <c r="Q610" s="29" t="s">
        <v>41</v>
      </c>
      <c r="R610" s="31">
        <v>45019.954282407409</v>
      </c>
      <c r="S610" s="42"/>
      <c r="T610" s="33" t="s">
        <v>571</v>
      </c>
      <c r="U610" s="31">
        <v>45737.568943159655</v>
      </c>
      <c r="V610" s="29" t="s">
        <v>853</v>
      </c>
      <c r="W610" s="29" t="str">
        <f>_xlfn.XLOOKUP(Tablo2[[#This Row],[MASKE UZMAN]],'[1]T.C. NO'!E:E,'[1]T.C. NO'!D:D)</f>
        <v>HANDE AGÖR ASİL</v>
      </c>
      <c r="X610" s="29" t="s">
        <v>854</v>
      </c>
      <c r="Y610" s="31">
        <v>45842.597076099366</v>
      </c>
      <c r="Z610" s="29" t="s">
        <v>292</v>
      </c>
      <c r="AA610" s="29" t="str">
        <f>_xlfn.XLOOKUP(Tablo2[[#This Row],[MASKE HEKİM]],'[1]T.C. NO'!E:E,'[1]T.C. NO'!D:D)</f>
        <v>YEŞİM FENEMEN</v>
      </c>
      <c r="AB610" s="32" t="s">
        <v>362</v>
      </c>
      <c r="AC610" s="33" t="s">
        <v>571</v>
      </c>
      <c r="AD610" s="29" t="s">
        <v>571</v>
      </c>
      <c r="AE610" s="33"/>
      <c r="AF610" s="33" t="s">
        <v>3721</v>
      </c>
      <c r="AG610" s="45" t="s">
        <v>827</v>
      </c>
      <c r="AH610" s="34" t="s">
        <v>801</v>
      </c>
    </row>
    <row r="611" spans="3:34" ht="15" customHeight="1" x14ac:dyDescent="0.25">
      <c r="C611" s="28" t="s">
        <v>303</v>
      </c>
      <c r="D611" s="29" t="s">
        <v>31</v>
      </c>
      <c r="E611" s="29" t="s">
        <v>507</v>
      </c>
      <c r="F611" s="29" t="s">
        <v>3503</v>
      </c>
      <c r="G611" s="29" t="s">
        <v>3722</v>
      </c>
      <c r="H611" s="29" t="s">
        <v>3723</v>
      </c>
      <c r="I611" s="13" t="s">
        <v>3724</v>
      </c>
      <c r="J611" s="13" t="s">
        <v>317</v>
      </c>
      <c r="K611" s="29" t="str">
        <f t="shared" si="9"/>
        <v>4 8001 2 2 1356214 06 07 28 0</v>
      </c>
      <c r="L611" s="30" t="s">
        <v>3507</v>
      </c>
      <c r="M611" s="30" t="s">
        <v>3725</v>
      </c>
      <c r="N611" s="30" t="s">
        <v>3726</v>
      </c>
      <c r="O611" s="30"/>
      <c r="P611" s="23" t="str">
        <f>MID(Tablo2[[#This Row],[SGK NO]],10,7)</f>
        <v>1356214</v>
      </c>
      <c r="Q611" s="29" t="s">
        <v>41</v>
      </c>
      <c r="R611" s="31">
        <v>45019.954282407409</v>
      </c>
      <c r="S611" s="42"/>
      <c r="T611" s="33" t="s">
        <v>571</v>
      </c>
      <c r="U611" s="31">
        <v>45737.568943159655</v>
      </c>
      <c r="V611" s="29" t="s">
        <v>853</v>
      </c>
      <c r="W611" s="29" t="str">
        <f>_xlfn.XLOOKUP(Tablo2[[#This Row],[MASKE UZMAN]],'[1]T.C. NO'!E:E,'[1]T.C. NO'!D:D)</f>
        <v>HANDE AGÖR ASİL</v>
      </c>
      <c r="X611" s="29" t="s">
        <v>854</v>
      </c>
      <c r="Y611" s="31">
        <v>45842.597076099366</v>
      </c>
      <c r="Z611" s="29" t="s">
        <v>292</v>
      </c>
      <c r="AA611" s="29" t="str">
        <f>_xlfn.XLOOKUP(Tablo2[[#This Row],[MASKE HEKİM]],'[1]T.C. NO'!E:E,'[1]T.C. NO'!D:D)</f>
        <v>YEŞİM FENEMEN</v>
      </c>
      <c r="AB611" s="32" t="s">
        <v>362</v>
      </c>
      <c r="AC611" s="33" t="s">
        <v>571</v>
      </c>
      <c r="AD611" s="29" t="s">
        <v>571</v>
      </c>
      <c r="AE611" s="33"/>
      <c r="AF611" s="33" t="s">
        <v>3727</v>
      </c>
      <c r="AG611" s="45" t="s">
        <v>559</v>
      </c>
      <c r="AH611" s="34" t="s">
        <v>801</v>
      </c>
    </row>
    <row r="612" spans="3:34" ht="15" customHeight="1" x14ac:dyDescent="0.25">
      <c r="C612" s="28" t="s">
        <v>303</v>
      </c>
      <c r="D612" s="29" t="s">
        <v>31</v>
      </c>
      <c r="E612" s="29" t="s">
        <v>507</v>
      </c>
      <c r="F612" s="29" t="s">
        <v>3728</v>
      </c>
      <c r="G612" s="44" t="s">
        <v>3729</v>
      </c>
      <c r="H612" s="29" t="s">
        <v>3730</v>
      </c>
      <c r="I612" s="13" t="s">
        <v>3731</v>
      </c>
      <c r="J612" s="13" t="s">
        <v>317</v>
      </c>
      <c r="K612" s="29" t="str">
        <f t="shared" si="9"/>
        <v>4 8001 2 2 1356214 06 07 28 0</v>
      </c>
      <c r="L612" s="30" t="s">
        <v>3507</v>
      </c>
      <c r="M612" s="30" t="s">
        <v>3732</v>
      </c>
      <c r="N612" s="30" t="s">
        <v>3733</v>
      </c>
      <c r="O612" s="30"/>
      <c r="P612" s="23" t="str">
        <f>MID(Tablo2[[#This Row],[SGK NO]],10,7)</f>
        <v>1356214</v>
      </c>
      <c r="Q612" s="29" t="s">
        <v>41</v>
      </c>
      <c r="R612" s="31">
        <v>45019.954282407409</v>
      </c>
      <c r="S612" s="42"/>
      <c r="T612" s="33" t="s">
        <v>571</v>
      </c>
      <c r="U612" s="31">
        <v>45737.568943159655</v>
      </c>
      <c r="V612" s="29" t="s">
        <v>853</v>
      </c>
      <c r="W612" s="29" t="str">
        <f>_xlfn.XLOOKUP(Tablo2[[#This Row],[MASKE UZMAN]],'[1]T.C. NO'!E:E,'[1]T.C. NO'!D:D)</f>
        <v>HANDE AGÖR ASİL</v>
      </c>
      <c r="X612" s="29" t="s">
        <v>854</v>
      </c>
      <c r="Y612" s="31">
        <v>45842.597076099366</v>
      </c>
      <c r="Z612" s="29" t="s">
        <v>292</v>
      </c>
      <c r="AA612" s="29" t="str">
        <f>_xlfn.XLOOKUP(Tablo2[[#This Row],[MASKE HEKİM]],'[1]T.C. NO'!E:E,'[1]T.C. NO'!D:D)</f>
        <v>YEŞİM FENEMEN</v>
      </c>
      <c r="AB612" s="32" t="s">
        <v>362</v>
      </c>
      <c r="AC612" s="33" t="s">
        <v>571</v>
      </c>
      <c r="AD612" s="29" t="s">
        <v>571</v>
      </c>
      <c r="AE612" s="33"/>
      <c r="AF612" s="45" t="s">
        <v>3734</v>
      </c>
      <c r="AG612" s="45" t="s">
        <v>559</v>
      </c>
      <c r="AH612" s="34" t="s">
        <v>801</v>
      </c>
    </row>
    <row r="613" spans="3:34" ht="15" customHeight="1" x14ac:dyDescent="0.25">
      <c r="C613" s="28" t="s">
        <v>303</v>
      </c>
      <c r="D613" s="29" t="s">
        <v>31</v>
      </c>
      <c r="E613" s="29" t="s">
        <v>507</v>
      </c>
      <c r="F613" s="29" t="s">
        <v>3735</v>
      </c>
      <c r="G613" s="29" t="s">
        <v>3736</v>
      </c>
      <c r="H613" s="29" t="s">
        <v>3737</v>
      </c>
      <c r="I613" s="13" t="s">
        <v>3738</v>
      </c>
      <c r="J613" s="13" t="s">
        <v>317</v>
      </c>
      <c r="K613" s="29" t="str">
        <f t="shared" si="9"/>
        <v>4 8001 2 2 1356241 06 24 55 0</v>
      </c>
      <c r="L613" s="30" t="s">
        <v>3739</v>
      </c>
      <c r="M613" s="30" t="s">
        <v>3740</v>
      </c>
      <c r="N613" s="30" t="s">
        <v>3741</v>
      </c>
      <c r="O613" s="30"/>
      <c r="P613" s="23" t="str">
        <f>MID(Tablo2[[#This Row],[SGK NO]],10,7)</f>
        <v>1356241</v>
      </c>
      <c r="Q613" s="29" t="s">
        <v>41</v>
      </c>
      <c r="R613" s="31">
        <v>45019.953125</v>
      </c>
      <c r="S613" s="31"/>
      <c r="T613" s="29">
        <v>3</v>
      </c>
      <c r="U613" s="31">
        <v>45737.568041597027</v>
      </c>
      <c r="V613" s="29" t="s">
        <v>853</v>
      </c>
      <c r="W613" s="29" t="str">
        <f>_xlfn.XLOOKUP(Tablo2[[#This Row],[MASKE UZMAN]],'[1]T.C. NO'!E:E,'[1]T.C. NO'!D:D)</f>
        <v>HANDE AGÖR ASİL</v>
      </c>
      <c r="X613" s="29" t="s">
        <v>854</v>
      </c>
      <c r="Y613" s="31">
        <v>45737.568283842411</v>
      </c>
      <c r="Z613" s="29" t="s">
        <v>292</v>
      </c>
      <c r="AA613" s="29" t="str">
        <f>_xlfn.XLOOKUP(Tablo2[[#This Row],[MASKE HEKİM]],'[1]T.C. NO'!E:E,'[1]T.C. NO'!D:D)</f>
        <v>YEŞİM FENEMEN</v>
      </c>
      <c r="AB613" s="32" t="s">
        <v>362</v>
      </c>
      <c r="AC613" s="32">
        <v>60</v>
      </c>
      <c r="AD613" s="32">
        <v>30</v>
      </c>
      <c r="AE613" s="33"/>
      <c r="AF613" s="45" t="s">
        <v>3742</v>
      </c>
      <c r="AG613" s="45" t="s">
        <v>958</v>
      </c>
      <c r="AH613" s="34" t="s">
        <v>801</v>
      </c>
    </row>
    <row r="614" spans="3:34" ht="15" customHeight="1" x14ac:dyDescent="0.25">
      <c r="C614" s="28" t="s">
        <v>303</v>
      </c>
      <c r="D614" s="29" t="s">
        <v>31</v>
      </c>
      <c r="E614" s="29" t="s">
        <v>507</v>
      </c>
      <c r="F614" s="29" t="s">
        <v>3735</v>
      </c>
      <c r="G614" s="29" t="s">
        <v>3743</v>
      </c>
      <c r="H614" s="29" t="s">
        <v>3744</v>
      </c>
      <c r="I614" s="13" t="s">
        <v>3745</v>
      </c>
      <c r="J614" s="13" t="s">
        <v>317</v>
      </c>
      <c r="K614" s="29" t="str">
        <f t="shared" si="9"/>
        <v>4 8001 2 2 1356241 06 24 55 0</v>
      </c>
      <c r="L614" s="30" t="s">
        <v>3739</v>
      </c>
      <c r="M614" s="30" t="s">
        <v>3746</v>
      </c>
      <c r="N614" s="30">
        <v>3291000605422670</v>
      </c>
      <c r="O614" s="30"/>
      <c r="P614" s="23" t="str">
        <f>MID(Tablo2[[#This Row],[SGK NO]],10,7)</f>
        <v>1356241</v>
      </c>
      <c r="Q614" s="29" t="s">
        <v>41</v>
      </c>
      <c r="R614" s="31">
        <v>45019.953125</v>
      </c>
      <c r="S614" s="42"/>
      <c r="T614" s="33" t="s">
        <v>571</v>
      </c>
      <c r="U614" s="31">
        <v>45737.568041597027</v>
      </c>
      <c r="V614" s="29" t="s">
        <v>853</v>
      </c>
      <c r="W614" s="29" t="str">
        <f>_xlfn.XLOOKUP(Tablo2[[#This Row],[MASKE UZMAN]],'[1]T.C. NO'!E:E,'[1]T.C. NO'!D:D)</f>
        <v>HANDE AGÖR ASİL</v>
      </c>
      <c r="X614" s="29" t="s">
        <v>854</v>
      </c>
      <c r="Y614" s="31">
        <v>45737.568283842411</v>
      </c>
      <c r="Z614" s="29" t="s">
        <v>292</v>
      </c>
      <c r="AA614" s="29" t="str">
        <f>_xlfn.XLOOKUP(Tablo2[[#This Row],[MASKE HEKİM]],'[1]T.C. NO'!E:E,'[1]T.C. NO'!D:D)</f>
        <v>YEŞİM FENEMEN</v>
      </c>
      <c r="AB614" s="32" t="s">
        <v>362</v>
      </c>
      <c r="AC614" s="33" t="s">
        <v>571</v>
      </c>
      <c r="AD614" s="29" t="s">
        <v>571</v>
      </c>
      <c r="AE614" s="33"/>
      <c r="AF614" s="45" t="s">
        <v>3747</v>
      </c>
      <c r="AG614" s="45" t="s">
        <v>958</v>
      </c>
      <c r="AH614" s="34" t="s">
        <v>801</v>
      </c>
    </row>
    <row r="615" spans="3:34" ht="15" customHeight="1" x14ac:dyDescent="0.25">
      <c r="C615" s="28" t="s">
        <v>303</v>
      </c>
      <c r="D615" s="29" t="s">
        <v>31</v>
      </c>
      <c r="E615" s="29" t="s">
        <v>507</v>
      </c>
      <c r="F615" s="29" t="s">
        <v>3735</v>
      </c>
      <c r="G615" s="29" t="s">
        <v>3748</v>
      </c>
      <c r="H615" s="29" t="s">
        <v>3749</v>
      </c>
      <c r="I615" s="13" t="s">
        <v>3750</v>
      </c>
      <c r="J615" s="13" t="s">
        <v>317</v>
      </c>
      <c r="K615" s="29" t="str">
        <f t="shared" si="9"/>
        <v>4 8001 2 2 1356241 06 24 55 0</v>
      </c>
      <c r="L615" s="30" t="s">
        <v>3739</v>
      </c>
      <c r="M615" s="30" t="s">
        <v>3751</v>
      </c>
      <c r="N615" s="30" t="s">
        <v>3752</v>
      </c>
      <c r="O615" s="30"/>
      <c r="P615" s="23" t="str">
        <f>MID(Tablo2[[#This Row],[SGK NO]],10,7)</f>
        <v>1356241</v>
      </c>
      <c r="Q615" s="29" t="s">
        <v>41</v>
      </c>
      <c r="R615" s="31">
        <v>45019.953125</v>
      </c>
      <c r="S615" s="31"/>
      <c r="T615" s="29" t="s">
        <v>571</v>
      </c>
      <c r="U615" s="31">
        <v>45737.568041597027</v>
      </c>
      <c r="V615" s="29" t="s">
        <v>853</v>
      </c>
      <c r="W615" s="29" t="str">
        <f>_xlfn.XLOOKUP(Tablo2[[#This Row],[MASKE UZMAN]],'[1]T.C. NO'!E:E,'[1]T.C. NO'!D:D)</f>
        <v>HANDE AGÖR ASİL</v>
      </c>
      <c r="X615" s="29" t="s">
        <v>854</v>
      </c>
      <c r="Y615" s="31">
        <v>45737.568283842411</v>
      </c>
      <c r="Z615" s="29" t="s">
        <v>292</v>
      </c>
      <c r="AA615" s="29" t="str">
        <f>_xlfn.XLOOKUP(Tablo2[[#This Row],[MASKE HEKİM]],'[1]T.C. NO'!E:E,'[1]T.C. NO'!D:D)</f>
        <v>YEŞİM FENEMEN</v>
      </c>
      <c r="AB615" s="32" t="s">
        <v>362</v>
      </c>
      <c r="AC615" s="36" t="s">
        <v>571</v>
      </c>
      <c r="AD615" s="36" t="s">
        <v>571</v>
      </c>
      <c r="AE615" s="33"/>
      <c r="AF615" s="45" t="s">
        <v>3753</v>
      </c>
      <c r="AG615" s="45" t="s">
        <v>958</v>
      </c>
      <c r="AH615" s="34" t="s">
        <v>801</v>
      </c>
    </row>
    <row r="616" spans="3:34" ht="15" customHeight="1" x14ac:dyDescent="0.25">
      <c r="C616" s="28" t="s">
        <v>303</v>
      </c>
      <c r="D616" s="29" t="s">
        <v>31</v>
      </c>
      <c r="E616" s="29" t="s">
        <v>507</v>
      </c>
      <c r="F616" s="29" t="s">
        <v>3754</v>
      </c>
      <c r="G616" s="29" t="s">
        <v>3755</v>
      </c>
      <c r="H616" s="29" t="s">
        <v>3756</v>
      </c>
      <c r="I616" s="13" t="s">
        <v>3757</v>
      </c>
      <c r="J616" s="13" t="s">
        <v>317</v>
      </c>
      <c r="K616" s="29" t="str">
        <f t="shared" si="9"/>
        <v>4 8001 2 2 1358468 06 07 51 0</v>
      </c>
      <c r="L616" s="30" t="s">
        <v>3758</v>
      </c>
      <c r="M616" s="30" t="s">
        <v>3759</v>
      </c>
      <c r="N616" s="30" t="s">
        <v>3760</v>
      </c>
      <c r="O616" s="30"/>
      <c r="P616" s="23" t="str">
        <f>MID(Tablo2[[#This Row],[SGK NO]],10,7)</f>
        <v>1358468</v>
      </c>
      <c r="Q616" s="30" t="s">
        <v>41</v>
      </c>
      <c r="R616" s="31">
        <v>44978</v>
      </c>
      <c r="S616" s="31"/>
      <c r="T616" s="29">
        <v>127</v>
      </c>
      <c r="U616" s="31">
        <v>45762.633875439875</v>
      </c>
      <c r="V616" s="31" t="s">
        <v>76</v>
      </c>
      <c r="W616" s="29" t="str">
        <f>_xlfn.XLOOKUP(Tablo2[[#This Row],[MASKE UZMAN]],'[1]T.C. NO'!E:E,'[1]T.C. NO'!D:D)</f>
        <v>ÇİĞDEM İMATOĞLU</v>
      </c>
      <c r="X616" s="29" t="s">
        <v>77</v>
      </c>
      <c r="Y616" s="31">
        <v>45821.673674791586</v>
      </c>
      <c r="Z616" s="29" t="s">
        <v>174</v>
      </c>
      <c r="AA616" s="29" t="str">
        <f>_xlfn.XLOOKUP(Tablo2[[#This Row],[MASKE HEKİM]],'[1]T.C. NO'!E:E,'[1]T.C. NO'!D:D)</f>
        <v>VEDAT EMİNOĞLU</v>
      </c>
      <c r="AB616" s="32" t="s">
        <v>175</v>
      </c>
      <c r="AC616" s="32">
        <v>2620</v>
      </c>
      <c r="AD616" s="32">
        <v>1310</v>
      </c>
      <c r="AE616" s="33"/>
      <c r="AF616" s="33" t="s">
        <v>3761</v>
      </c>
      <c r="AG616" s="45" t="s">
        <v>420</v>
      </c>
      <c r="AH616" s="34" t="s">
        <v>1216</v>
      </c>
    </row>
    <row r="617" spans="3:34" ht="15" customHeight="1" x14ac:dyDescent="0.25">
      <c r="C617" s="28" t="s">
        <v>303</v>
      </c>
      <c r="D617" s="29" t="s">
        <v>31</v>
      </c>
      <c r="E617" s="29" t="s">
        <v>507</v>
      </c>
      <c r="F617" s="29" t="s">
        <v>3754</v>
      </c>
      <c r="G617" s="29" t="s">
        <v>3762</v>
      </c>
      <c r="H617" s="29" t="s">
        <v>3763</v>
      </c>
      <c r="I617" s="13" t="s">
        <v>3764</v>
      </c>
      <c r="J617" s="13" t="s">
        <v>317</v>
      </c>
      <c r="K617" s="29" t="str">
        <f t="shared" si="9"/>
        <v>4 8001 2 2 1358468 06 07 51 0</v>
      </c>
      <c r="L617" s="30" t="s">
        <v>3758</v>
      </c>
      <c r="M617" s="30" t="s">
        <v>3765</v>
      </c>
      <c r="N617" s="30" t="s">
        <v>3766</v>
      </c>
      <c r="O617" s="30"/>
      <c r="P617" s="23" t="str">
        <f>MID(Tablo2[[#This Row],[SGK NO]],10,7)</f>
        <v>1358468</v>
      </c>
      <c r="Q617" s="30" t="s">
        <v>41</v>
      </c>
      <c r="R617" s="31">
        <v>44978</v>
      </c>
      <c r="S617" s="42"/>
      <c r="T617" s="33" t="s">
        <v>571</v>
      </c>
      <c r="U617" s="31">
        <v>45762.633875439875</v>
      </c>
      <c r="V617" s="31" t="s">
        <v>76</v>
      </c>
      <c r="W617" s="29" t="str">
        <f>_xlfn.XLOOKUP(Tablo2[[#This Row],[MASKE UZMAN]],'[1]T.C. NO'!E:E,'[1]T.C. NO'!D:D)</f>
        <v>ÇİĞDEM İMATOĞLU</v>
      </c>
      <c r="X617" s="29" t="s">
        <v>77</v>
      </c>
      <c r="Y617" s="31">
        <v>45821.673674791586</v>
      </c>
      <c r="Z617" s="29" t="s">
        <v>174</v>
      </c>
      <c r="AA617" s="29" t="str">
        <f>_xlfn.XLOOKUP(Tablo2[[#This Row],[MASKE HEKİM]],'[1]T.C. NO'!E:E,'[1]T.C. NO'!D:D)</f>
        <v>VEDAT EMİNOĞLU</v>
      </c>
      <c r="AB617" s="32" t="s">
        <v>175</v>
      </c>
      <c r="AC617" s="33" t="s">
        <v>571</v>
      </c>
      <c r="AD617" s="29" t="s">
        <v>571</v>
      </c>
      <c r="AE617" s="33"/>
      <c r="AF617" s="45" t="s">
        <v>3767</v>
      </c>
      <c r="AG617" s="45" t="s">
        <v>3768</v>
      </c>
      <c r="AH617" s="34" t="s">
        <v>1216</v>
      </c>
    </row>
    <row r="618" spans="3:34" ht="15" customHeight="1" x14ac:dyDescent="0.25">
      <c r="C618" s="28" t="s">
        <v>303</v>
      </c>
      <c r="D618" s="29" t="s">
        <v>31</v>
      </c>
      <c r="E618" s="29" t="s">
        <v>507</v>
      </c>
      <c r="F618" s="29" t="s">
        <v>3754</v>
      </c>
      <c r="G618" s="29" t="s">
        <v>3755</v>
      </c>
      <c r="H618" s="29" t="s">
        <v>3769</v>
      </c>
      <c r="I618" s="13" t="s">
        <v>3770</v>
      </c>
      <c r="J618" s="13" t="s">
        <v>317</v>
      </c>
      <c r="K618" s="29" t="str">
        <f t="shared" si="9"/>
        <v>4 8001 2 2 1358468 06 07 51 0</v>
      </c>
      <c r="L618" s="30" t="s">
        <v>3758</v>
      </c>
      <c r="M618" s="30" t="s">
        <v>3759</v>
      </c>
      <c r="N618" s="30" t="s">
        <v>3760</v>
      </c>
      <c r="O618" s="30"/>
      <c r="P618" s="23" t="str">
        <f>MID(Tablo2[[#This Row],[SGK NO]],10,7)</f>
        <v>1358468</v>
      </c>
      <c r="Q618" s="30" t="s">
        <v>41</v>
      </c>
      <c r="R618" s="31">
        <v>44978</v>
      </c>
      <c r="S618" s="42"/>
      <c r="T618" s="33" t="s">
        <v>571</v>
      </c>
      <c r="U618" s="31">
        <v>45762.633875439875</v>
      </c>
      <c r="V618" s="31" t="s">
        <v>76</v>
      </c>
      <c r="W618" s="29" t="str">
        <f>_xlfn.XLOOKUP(Tablo2[[#This Row],[MASKE UZMAN]],'[1]T.C. NO'!E:E,'[1]T.C. NO'!D:D)</f>
        <v>ÇİĞDEM İMATOĞLU</v>
      </c>
      <c r="X618" s="29" t="s">
        <v>77</v>
      </c>
      <c r="Y618" s="31">
        <v>45821.673674791586</v>
      </c>
      <c r="Z618" s="29" t="s">
        <v>174</v>
      </c>
      <c r="AA618" s="29" t="str">
        <f>_xlfn.XLOOKUP(Tablo2[[#This Row],[MASKE HEKİM]],'[1]T.C. NO'!E:E,'[1]T.C. NO'!D:D)</f>
        <v>VEDAT EMİNOĞLU</v>
      </c>
      <c r="AB618" s="32" t="s">
        <v>175</v>
      </c>
      <c r="AC618" s="33" t="s">
        <v>571</v>
      </c>
      <c r="AD618" s="29" t="s">
        <v>571</v>
      </c>
      <c r="AE618" s="33"/>
      <c r="AF618" s="55" t="s">
        <v>3771</v>
      </c>
      <c r="AG618" s="45" t="s">
        <v>420</v>
      </c>
      <c r="AH618" s="34" t="s">
        <v>1216</v>
      </c>
    </row>
    <row r="619" spans="3:34" ht="15" customHeight="1" x14ac:dyDescent="0.25">
      <c r="C619" s="28" t="s">
        <v>303</v>
      </c>
      <c r="D619" s="29" t="s">
        <v>31</v>
      </c>
      <c r="E619" s="29" t="s">
        <v>507</v>
      </c>
      <c r="F619" s="29" t="s">
        <v>3754</v>
      </c>
      <c r="G619" s="29" t="s">
        <v>3762</v>
      </c>
      <c r="H619" s="29" t="s">
        <v>3772</v>
      </c>
      <c r="I619" s="13" t="s">
        <v>3773</v>
      </c>
      <c r="J619" s="13" t="s">
        <v>317</v>
      </c>
      <c r="K619" s="29" t="str">
        <f t="shared" si="9"/>
        <v>4 8001 2 2 1358468 06 07 51 0</v>
      </c>
      <c r="L619" s="30" t="s">
        <v>3758</v>
      </c>
      <c r="M619" s="30" t="s">
        <v>3765</v>
      </c>
      <c r="N619" s="30" t="s">
        <v>3766</v>
      </c>
      <c r="O619" s="30"/>
      <c r="P619" s="23" t="str">
        <f>MID(Tablo2[[#This Row],[SGK NO]],10,7)</f>
        <v>1358468</v>
      </c>
      <c r="Q619" s="30" t="s">
        <v>41</v>
      </c>
      <c r="R619" s="31">
        <v>44978</v>
      </c>
      <c r="S619" s="42"/>
      <c r="T619" s="33" t="s">
        <v>571</v>
      </c>
      <c r="U619" s="31">
        <v>45762.633875439875</v>
      </c>
      <c r="V619" s="31" t="s">
        <v>76</v>
      </c>
      <c r="W619" s="29" t="str">
        <f>_xlfn.XLOOKUP(Tablo2[[#This Row],[MASKE UZMAN]],'[1]T.C. NO'!E:E,'[1]T.C. NO'!D:D)</f>
        <v>ÇİĞDEM İMATOĞLU</v>
      </c>
      <c r="X619" s="29" t="s">
        <v>77</v>
      </c>
      <c r="Y619" s="31">
        <v>45821.673674791586</v>
      </c>
      <c r="Z619" s="29" t="s">
        <v>174</v>
      </c>
      <c r="AA619" s="29" t="str">
        <f>_xlfn.XLOOKUP(Tablo2[[#This Row],[MASKE HEKİM]],'[1]T.C. NO'!E:E,'[1]T.C. NO'!D:D)</f>
        <v>VEDAT EMİNOĞLU</v>
      </c>
      <c r="AB619" s="32" t="s">
        <v>175</v>
      </c>
      <c r="AC619" s="33" t="s">
        <v>571</v>
      </c>
      <c r="AD619" s="29" t="s">
        <v>571</v>
      </c>
      <c r="AE619" s="33"/>
      <c r="AF619" s="33" t="s">
        <v>3774</v>
      </c>
      <c r="AG619" s="45" t="s">
        <v>3768</v>
      </c>
      <c r="AH619" s="34" t="s">
        <v>1216</v>
      </c>
    </row>
    <row r="620" spans="3:34" ht="15" customHeight="1" x14ac:dyDescent="0.25">
      <c r="C620" s="28" t="s">
        <v>303</v>
      </c>
      <c r="D620" s="29" t="s">
        <v>31</v>
      </c>
      <c r="E620" s="29" t="s">
        <v>507</v>
      </c>
      <c r="F620" s="29" t="s">
        <v>3775</v>
      </c>
      <c r="G620" s="29" t="s">
        <v>3776</v>
      </c>
      <c r="H620" s="29" t="s">
        <v>3777</v>
      </c>
      <c r="I620" s="13" t="s">
        <v>3778</v>
      </c>
      <c r="J620" s="13" t="s">
        <v>317</v>
      </c>
      <c r="K620" s="29" t="str">
        <f t="shared" si="9"/>
        <v>4 8001 2 2 1358468 06 07 51 0</v>
      </c>
      <c r="L620" s="30" t="s">
        <v>3758</v>
      </c>
      <c r="M620" s="30" t="s">
        <v>3779</v>
      </c>
      <c r="N620" s="30" t="s">
        <v>3780</v>
      </c>
      <c r="O620" s="30"/>
      <c r="P620" s="23" t="str">
        <f>MID(Tablo2[[#This Row],[SGK NO]],10,7)</f>
        <v>1358468</v>
      </c>
      <c r="Q620" s="30" t="s">
        <v>41</v>
      </c>
      <c r="R620" s="31">
        <v>44978</v>
      </c>
      <c r="S620" s="42"/>
      <c r="T620" s="33" t="s">
        <v>571</v>
      </c>
      <c r="U620" s="31">
        <v>45762.633875439875</v>
      </c>
      <c r="V620" s="31" t="s">
        <v>76</v>
      </c>
      <c r="W620" s="29" t="str">
        <f>_xlfn.XLOOKUP(Tablo2[[#This Row],[MASKE UZMAN]],'[1]T.C. NO'!E:E,'[1]T.C. NO'!D:D)</f>
        <v>ÇİĞDEM İMATOĞLU</v>
      </c>
      <c r="X620" s="29" t="s">
        <v>77</v>
      </c>
      <c r="Y620" s="31">
        <v>45821.673674791586</v>
      </c>
      <c r="Z620" s="29" t="s">
        <v>174</v>
      </c>
      <c r="AA620" s="29" t="str">
        <f>_xlfn.XLOOKUP(Tablo2[[#This Row],[MASKE HEKİM]],'[1]T.C. NO'!E:E,'[1]T.C. NO'!D:D)</f>
        <v>VEDAT EMİNOĞLU</v>
      </c>
      <c r="AB620" s="32" t="s">
        <v>175</v>
      </c>
      <c r="AC620" s="33" t="s">
        <v>571</v>
      </c>
      <c r="AD620" s="29" t="s">
        <v>571</v>
      </c>
      <c r="AE620" s="33"/>
      <c r="AF620" s="45" t="s">
        <v>3781</v>
      </c>
      <c r="AG620" s="45" t="s">
        <v>185</v>
      </c>
      <c r="AH620" s="34" t="s">
        <v>1216</v>
      </c>
    </row>
    <row r="621" spans="3:34" ht="15" customHeight="1" x14ac:dyDescent="0.25">
      <c r="C621" s="28" t="s">
        <v>303</v>
      </c>
      <c r="D621" s="29" t="s">
        <v>31</v>
      </c>
      <c r="E621" s="29" t="s">
        <v>507</v>
      </c>
      <c r="F621" s="29" t="s">
        <v>3775</v>
      </c>
      <c r="G621" s="29" t="s">
        <v>3782</v>
      </c>
      <c r="H621" s="29" t="s">
        <v>3783</v>
      </c>
      <c r="I621" s="13" t="s">
        <v>3784</v>
      </c>
      <c r="J621" s="13" t="s">
        <v>317</v>
      </c>
      <c r="K621" s="29" t="str">
        <f t="shared" si="9"/>
        <v>4 8001 2 2 1358468 06 07 51 0</v>
      </c>
      <c r="L621" s="30" t="s">
        <v>3758</v>
      </c>
      <c r="M621" s="30" t="s">
        <v>3785</v>
      </c>
      <c r="N621" s="30" t="s">
        <v>3786</v>
      </c>
      <c r="O621" s="30"/>
      <c r="P621" s="23" t="str">
        <f>MID(Tablo2[[#This Row],[SGK NO]],10,7)</f>
        <v>1358468</v>
      </c>
      <c r="Q621" s="30" t="s">
        <v>41</v>
      </c>
      <c r="R621" s="31">
        <v>44978</v>
      </c>
      <c r="S621" s="31"/>
      <c r="T621" s="29" t="s">
        <v>571</v>
      </c>
      <c r="U621" s="31">
        <v>45762.633875439875</v>
      </c>
      <c r="V621" s="31" t="s">
        <v>76</v>
      </c>
      <c r="W621" s="29" t="str">
        <f>_xlfn.XLOOKUP(Tablo2[[#This Row],[MASKE UZMAN]],'[1]T.C. NO'!E:E,'[1]T.C. NO'!D:D)</f>
        <v>ÇİĞDEM İMATOĞLU</v>
      </c>
      <c r="X621" s="29" t="s">
        <v>77</v>
      </c>
      <c r="Y621" s="31">
        <v>45821.673674791586</v>
      </c>
      <c r="Z621" s="29" t="s">
        <v>174</v>
      </c>
      <c r="AA621" s="29" t="str">
        <f>_xlfn.XLOOKUP(Tablo2[[#This Row],[MASKE HEKİM]],'[1]T.C. NO'!E:E,'[1]T.C. NO'!D:D)</f>
        <v>VEDAT EMİNOĞLU</v>
      </c>
      <c r="AB621" s="32" t="s">
        <v>175</v>
      </c>
      <c r="AC621" s="36" t="s">
        <v>571</v>
      </c>
      <c r="AD621" s="36" t="s">
        <v>571</v>
      </c>
      <c r="AE621" s="33"/>
      <c r="AF621" s="33" t="s">
        <v>3787</v>
      </c>
      <c r="AG621" s="45" t="s">
        <v>2121</v>
      </c>
      <c r="AH621" s="34" t="s">
        <v>1216</v>
      </c>
    </row>
    <row r="622" spans="3:34" ht="15" customHeight="1" x14ac:dyDescent="0.25">
      <c r="C622" s="28" t="s">
        <v>303</v>
      </c>
      <c r="D622" s="29" t="s">
        <v>31</v>
      </c>
      <c r="E622" s="29" t="s">
        <v>507</v>
      </c>
      <c r="F622" s="29" t="s">
        <v>3754</v>
      </c>
      <c r="G622" s="29" t="s">
        <v>3782</v>
      </c>
      <c r="H622" s="29" t="s">
        <v>3783</v>
      </c>
      <c r="I622" s="13" t="s">
        <v>3784</v>
      </c>
      <c r="J622" s="13" t="s">
        <v>317</v>
      </c>
      <c r="K622" s="29" t="str">
        <f t="shared" si="9"/>
        <v>4 8001 2 2 1358468 06 07 51 0</v>
      </c>
      <c r="L622" s="30" t="s">
        <v>3758</v>
      </c>
      <c r="M622" s="30" t="s">
        <v>3785</v>
      </c>
      <c r="N622" s="30" t="s">
        <v>3786</v>
      </c>
      <c r="O622" s="30"/>
      <c r="P622" s="23" t="str">
        <f>MID(Tablo2[[#This Row],[SGK NO]],10,7)</f>
        <v>1358468</v>
      </c>
      <c r="Q622" s="30" t="s">
        <v>41</v>
      </c>
      <c r="R622" s="31">
        <v>44978</v>
      </c>
      <c r="S622" s="42"/>
      <c r="T622" s="33" t="s">
        <v>571</v>
      </c>
      <c r="U622" s="31">
        <v>45762.633875439875</v>
      </c>
      <c r="V622" s="31" t="s">
        <v>76</v>
      </c>
      <c r="W622" s="29" t="str">
        <f>_xlfn.XLOOKUP(Tablo2[[#This Row],[MASKE UZMAN]],'[1]T.C. NO'!E:E,'[1]T.C. NO'!D:D)</f>
        <v>ÇİĞDEM İMATOĞLU</v>
      </c>
      <c r="X622" s="29" t="s">
        <v>77</v>
      </c>
      <c r="Y622" s="31">
        <v>45821.673674791586</v>
      </c>
      <c r="Z622" s="29" t="s">
        <v>174</v>
      </c>
      <c r="AA622" s="29" t="str">
        <f>_xlfn.XLOOKUP(Tablo2[[#This Row],[MASKE HEKİM]],'[1]T.C. NO'!E:E,'[1]T.C. NO'!D:D)</f>
        <v>VEDAT EMİNOĞLU</v>
      </c>
      <c r="AB622" s="32" t="s">
        <v>175</v>
      </c>
      <c r="AC622" s="33" t="s">
        <v>571</v>
      </c>
      <c r="AD622" s="29" t="s">
        <v>571</v>
      </c>
      <c r="AE622" s="33"/>
      <c r="AF622" s="33" t="s">
        <v>3788</v>
      </c>
      <c r="AG622" s="45" t="s">
        <v>2121</v>
      </c>
      <c r="AH622" s="34" t="s">
        <v>1216</v>
      </c>
    </row>
    <row r="623" spans="3:34" ht="15" customHeight="1" x14ac:dyDescent="0.25">
      <c r="C623" s="28" t="s">
        <v>303</v>
      </c>
      <c r="D623" s="29" t="s">
        <v>31</v>
      </c>
      <c r="E623" s="29" t="s">
        <v>507</v>
      </c>
      <c r="F623" s="29" t="s">
        <v>3775</v>
      </c>
      <c r="G623" s="29" t="s">
        <v>3789</v>
      </c>
      <c r="H623" s="29" t="s">
        <v>3790</v>
      </c>
      <c r="I623" s="13" t="s">
        <v>3791</v>
      </c>
      <c r="J623" s="13" t="s">
        <v>317</v>
      </c>
      <c r="K623" s="29" t="str">
        <f t="shared" si="9"/>
        <v>4 8001 2 2 1358468 06 07 51 0</v>
      </c>
      <c r="L623" s="30" t="s">
        <v>3758</v>
      </c>
      <c r="M623" s="30" t="s">
        <v>3792</v>
      </c>
      <c r="N623" s="30" t="s">
        <v>3793</v>
      </c>
      <c r="O623" s="30"/>
      <c r="P623" s="23" t="str">
        <f>MID(Tablo2[[#This Row],[SGK NO]],10,7)</f>
        <v>1358468</v>
      </c>
      <c r="Q623" s="30" t="s">
        <v>41</v>
      </c>
      <c r="R623" s="31">
        <v>44978</v>
      </c>
      <c r="S623" s="42"/>
      <c r="T623" s="33" t="s">
        <v>571</v>
      </c>
      <c r="U623" s="31">
        <v>45762.633875439875</v>
      </c>
      <c r="V623" s="31" t="s">
        <v>76</v>
      </c>
      <c r="W623" s="29" t="str">
        <f>_xlfn.XLOOKUP(Tablo2[[#This Row],[MASKE UZMAN]],'[1]T.C. NO'!E:E,'[1]T.C. NO'!D:D)</f>
        <v>ÇİĞDEM İMATOĞLU</v>
      </c>
      <c r="X623" s="29" t="s">
        <v>77</v>
      </c>
      <c r="Y623" s="31">
        <v>45821.673674791586</v>
      </c>
      <c r="Z623" s="29" t="s">
        <v>174</v>
      </c>
      <c r="AA623" s="29" t="str">
        <f>_xlfn.XLOOKUP(Tablo2[[#This Row],[MASKE HEKİM]],'[1]T.C. NO'!E:E,'[1]T.C. NO'!D:D)</f>
        <v>VEDAT EMİNOĞLU</v>
      </c>
      <c r="AB623" s="32" t="s">
        <v>175</v>
      </c>
      <c r="AC623" s="33" t="s">
        <v>571</v>
      </c>
      <c r="AD623" s="29" t="s">
        <v>571</v>
      </c>
      <c r="AE623" s="33"/>
      <c r="AF623" s="45" t="s">
        <v>3794</v>
      </c>
      <c r="AG623" s="61" t="s">
        <v>1749</v>
      </c>
      <c r="AH623" s="34" t="s">
        <v>1216</v>
      </c>
    </row>
    <row r="624" spans="3:34" ht="15" customHeight="1" x14ac:dyDescent="0.25">
      <c r="C624" s="28" t="s">
        <v>303</v>
      </c>
      <c r="D624" s="29" t="s">
        <v>31</v>
      </c>
      <c r="E624" s="29" t="s">
        <v>507</v>
      </c>
      <c r="F624" s="29" t="s">
        <v>3754</v>
      </c>
      <c r="G624" s="29" t="s">
        <v>3795</v>
      </c>
      <c r="H624" s="29" t="s">
        <v>3796</v>
      </c>
      <c r="I624" s="13" t="s">
        <v>3797</v>
      </c>
      <c r="J624" s="13" t="s">
        <v>317</v>
      </c>
      <c r="K624" s="29" t="str">
        <f t="shared" si="9"/>
        <v>4 8001 2 2 1358468 06 07 51 0</v>
      </c>
      <c r="L624" s="30" t="s">
        <v>3758</v>
      </c>
      <c r="M624" s="30" t="s">
        <v>3798</v>
      </c>
      <c r="N624" s="30" t="s">
        <v>3799</v>
      </c>
      <c r="O624" s="30"/>
      <c r="P624" s="23" t="str">
        <f>MID(Tablo2[[#This Row],[SGK NO]],10,7)</f>
        <v>1358468</v>
      </c>
      <c r="Q624" s="30" t="s">
        <v>41</v>
      </c>
      <c r="R624" s="31">
        <v>44978</v>
      </c>
      <c r="S624" s="42"/>
      <c r="T624" s="33" t="s">
        <v>571</v>
      </c>
      <c r="U624" s="31">
        <v>45762.633875439875</v>
      </c>
      <c r="V624" s="31" t="s">
        <v>76</v>
      </c>
      <c r="W624" s="29" t="str">
        <f>_xlfn.XLOOKUP(Tablo2[[#This Row],[MASKE UZMAN]],'[1]T.C. NO'!E:E,'[1]T.C. NO'!D:D)</f>
        <v>ÇİĞDEM İMATOĞLU</v>
      </c>
      <c r="X624" s="29" t="s">
        <v>77</v>
      </c>
      <c r="Y624" s="31">
        <v>45821.673674791586</v>
      </c>
      <c r="Z624" s="29" t="s">
        <v>174</v>
      </c>
      <c r="AA624" s="29" t="str">
        <f>_xlfn.XLOOKUP(Tablo2[[#This Row],[MASKE HEKİM]],'[1]T.C. NO'!E:E,'[1]T.C. NO'!D:D)</f>
        <v>VEDAT EMİNOĞLU</v>
      </c>
      <c r="AB624" s="32" t="s">
        <v>175</v>
      </c>
      <c r="AC624" s="33" t="s">
        <v>571</v>
      </c>
      <c r="AD624" s="29" t="s">
        <v>571</v>
      </c>
      <c r="AE624" s="33"/>
      <c r="AF624" s="61" t="s">
        <v>3800</v>
      </c>
      <c r="AG624" s="61" t="s">
        <v>3801</v>
      </c>
      <c r="AH624" s="34" t="s">
        <v>1216</v>
      </c>
    </row>
    <row r="625" spans="3:34" ht="15" customHeight="1" x14ac:dyDescent="0.25">
      <c r="C625" s="28" t="s">
        <v>303</v>
      </c>
      <c r="D625" s="29" t="s">
        <v>31</v>
      </c>
      <c r="E625" s="29" t="s">
        <v>507</v>
      </c>
      <c r="F625" s="29" t="s">
        <v>3775</v>
      </c>
      <c r="G625" s="29" t="s">
        <v>3802</v>
      </c>
      <c r="H625" s="29" t="s">
        <v>3803</v>
      </c>
      <c r="I625" s="13" t="s">
        <v>3804</v>
      </c>
      <c r="J625" s="13" t="s">
        <v>317</v>
      </c>
      <c r="K625" s="29" t="str">
        <f t="shared" si="9"/>
        <v>4 8001 2 2 1358468 06 07 51 0</v>
      </c>
      <c r="L625" s="30" t="s">
        <v>3758</v>
      </c>
      <c r="M625" s="30" t="s">
        <v>3805</v>
      </c>
      <c r="N625" s="30" t="s">
        <v>3806</v>
      </c>
      <c r="O625" s="30"/>
      <c r="P625" s="23" t="str">
        <f>MID(Tablo2[[#This Row],[SGK NO]],10,7)</f>
        <v>1358468</v>
      </c>
      <c r="Q625" s="30" t="s">
        <v>41</v>
      </c>
      <c r="R625" s="31">
        <v>44978</v>
      </c>
      <c r="S625" s="31"/>
      <c r="T625" s="29" t="s">
        <v>571</v>
      </c>
      <c r="U625" s="31">
        <v>45762.633875439875</v>
      </c>
      <c r="V625" s="31" t="s">
        <v>76</v>
      </c>
      <c r="W625" s="29" t="str">
        <f>_xlfn.XLOOKUP(Tablo2[[#This Row],[MASKE UZMAN]],'[1]T.C. NO'!E:E,'[1]T.C. NO'!D:D)</f>
        <v>ÇİĞDEM İMATOĞLU</v>
      </c>
      <c r="X625" s="29" t="s">
        <v>77</v>
      </c>
      <c r="Y625" s="31">
        <v>45821.673674791586</v>
      </c>
      <c r="Z625" s="29" t="s">
        <v>174</v>
      </c>
      <c r="AA625" s="29" t="str">
        <f>_xlfn.XLOOKUP(Tablo2[[#This Row],[MASKE HEKİM]],'[1]T.C. NO'!E:E,'[1]T.C. NO'!D:D)</f>
        <v>VEDAT EMİNOĞLU</v>
      </c>
      <c r="AB625" s="32" t="s">
        <v>175</v>
      </c>
      <c r="AC625" s="36" t="s">
        <v>571</v>
      </c>
      <c r="AD625" s="36" t="s">
        <v>571</v>
      </c>
      <c r="AE625" s="33"/>
      <c r="AF625" s="45" t="s">
        <v>3807</v>
      </c>
      <c r="AG625" s="61" t="s">
        <v>1207</v>
      </c>
      <c r="AH625" s="34" t="s">
        <v>1216</v>
      </c>
    </row>
    <row r="626" spans="3:34" ht="15" customHeight="1" x14ac:dyDescent="0.25">
      <c r="C626" s="28" t="s">
        <v>303</v>
      </c>
      <c r="D626" s="29" t="s">
        <v>31</v>
      </c>
      <c r="E626" s="29" t="s">
        <v>507</v>
      </c>
      <c r="F626" s="29" t="s">
        <v>3775</v>
      </c>
      <c r="G626" s="29" t="s">
        <v>3808</v>
      </c>
      <c r="H626" s="29" t="s">
        <v>3809</v>
      </c>
      <c r="I626" s="13" t="s">
        <v>3810</v>
      </c>
      <c r="J626" s="13" t="s">
        <v>317</v>
      </c>
      <c r="K626" s="29" t="str">
        <f t="shared" si="9"/>
        <v>4 8001 2 2 1358468 06 07 51 0</v>
      </c>
      <c r="L626" s="30" t="s">
        <v>3758</v>
      </c>
      <c r="M626" s="30" t="s">
        <v>3811</v>
      </c>
      <c r="N626" s="30" t="s">
        <v>3812</v>
      </c>
      <c r="O626" s="30"/>
      <c r="P626" s="23" t="str">
        <f>MID(Tablo2[[#This Row],[SGK NO]],10,7)</f>
        <v>1358468</v>
      </c>
      <c r="Q626" s="30" t="s">
        <v>41</v>
      </c>
      <c r="R626" s="31">
        <v>44978</v>
      </c>
      <c r="S626" s="42"/>
      <c r="T626" s="33" t="s">
        <v>571</v>
      </c>
      <c r="U626" s="31">
        <v>45762.633875439875</v>
      </c>
      <c r="V626" s="31" t="s">
        <v>76</v>
      </c>
      <c r="W626" s="29" t="str">
        <f>_xlfn.XLOOKUP(Tablo2[[#This Row],[MASKE UZMAN]],'[1]T.C. NO'!E:E,'[1]T.C. NO'!D:D)</f>
        <v>ÇİĞDEM İMATOĞLU</v>
      </c>
      <c r="X626" s="29" t="s">
        <v>77</v>
      </c>
      <c r="Y626" s="31">
        <v>45821.673674791586</v>
      </c>
      <c r="Z626" s="29" t="s">
        <v>174</v>
      </c>
      <c r="AA626" s="29" t="str">
        <f>_xlfn.XLOOKUP(Tablo2[[#This Row],[MASKE HEKİM]],'[1]T.C. NO'!E:E,'[1]T.C. NO'!D:D)</f>
        <v>VEDAT EMİNOĞLU</v>
      </c>
      <c r="AB626" s="32" t="s">
        <v>175</v>
      </c>
      <c r="AC626" s="33" t="s">
        <v>571</v>
      </c>
      <c r="AD626" s="29" t="s">
        <v>571</v>
      </c>
      <c r="AE626" s="33"/>
      <c r="AF626" s="33" t="s">
        <v>3813</v>
      </c>
      <c r="AG626" s="61" t="s">
        <v>322</v>
      </c>
      <c r="AH626" s="34" t="s">
        <v>1216</v>
      </c>
    </row>
    <row r="627" spans="3:34" ht="15" customHeight="1" x14ac:dyDescent="0.25">
      <c r="C627" s="28" t="s">
        <v>303</v>
      </c>
      <c r="D627" s="29" t="s">
        <v>31</v>
      </c>
      <c r="E627" s="29" t="s">
        <v>507</v>
      </c>
      <c r="F627" s="29" t="s">
        <v>3754</v>
      </c>
      <c r="G627" s="29" t="s">
        <v>3814</v>
      </c>
      <c r="H627" s="29" t="s">
        <v>3815</v>
      </c>
      <c r="I627" s="13" t="s">
        <v>3816</v>
      </c>
      <c r="J627" s="13" t="s">
        <v>317</v>
      </c>
      <c r="K627" s="29" t="str">
        <f t="shared" si="9"/>
        <v>4 8001 2 2 1358468 06 07 51 0</v>
      </c>
      <c r="L627" s="30" t="s">
        <v>3758</v>
      </c>
      <c r="M627" s="30" t="s">
        <v>3817</v>
      </c>
      <c r="N627" s="30" t="s">
        <v>3818</v>
      </c>
      <c r="O627" s="30"/>
      <c r="P627" s="23" t="str">
        <f>MID(Tablo2[[#This Row],[SGK NO]],10,7)</f>
        <v>1358468</v>
      </c>
      <c r="Q627" s="30" t="s">
        <v>41</v>
      </c>
      <c r="R627" s="31">
        <v>44978</v>
      </c>
      <c r="S627" s="42"/>
      <c r="T627" s="33" t="s">
        <v>571</v>
      </c>
      <c r="U627" s="31">
        <v>45762.633875439875</v>
      </c>
      <c r="V627" s="31" t="s">
        <v>76</v>
      </c>
      <c r="W627" s="29" t="str">
        <f>_xlfn.XLOOKUP(Tablo2[[#This Row],[MASKE UZMAN]],'[1]T.C. NO'!E:E,'[1]T.C. NO'!D:D)</f>
        <v>ÇİĞDEM İMATOĞLU</v>
      </c>
      <c r="X627" s="29" t="s">
        <v>77</v>
      </c>
      <c r="Y627" s="31">
        <v>45821.673674791586</v>
      </c>
      <c r="Z627" s="29" t="s">
        <v>174</v>
      </c>
      <c r="AA627" s="29" t="str">
        <f>_xlfn.XLOOKUP(Tablo2[[#This Row],[MASKE HEKİM]],'[1]T.C. NO'!E:E,'[1]T.C. NO'!D:D)</f>
        <v>VEDAT EMİNOĞLU</v>
      </c>
      <c r="AB627" s="32" t="s">
        <v>175</v>
      </c>
      <c r="AC627" s="33" t="s">
        <v>571</v>
      </c>
      <c r="AD627" s="29" t="s">
        <v>571</v>
      </c>
      <c r="AE627" s="33"/>
      <c r="AF627" s="61" t="s">
        <v>3819</v>
      </c>
      <c r="AG627" s="61" t="s">
        <v>3820</v>
      </c>
      <c r="AH627" s="34" t="s">
        <v>1216</v>
      </c>
    </row>
    <row r="628" spans="3:34" ht="15" customHeight="1" x14ac:dyDescent="0.25">
      <c r="C628" s="28" t="s">
        <v>303</v>
      </c>
      <c r="D628" s="29" t="s">
        <v>31</v>
      </c>
      <c r="E628" s="29" t="s">
        <v>507</v>
      </c>
      <c r="F628" s="29" t="s">
        <v>3775</v>
      </c>
      <c r="G628" s="29" t="s">
        <v>3821</v>
      </c>
      <c r="H628" s="29" t="s">
        <v>3822</v>
      </c>
      <c r="I628" s="13" t="s">
        <v>3823</v>
      </c>
      <c r="J628" s="13" t="s">
        <v>317</v>
      </c>
      <c r="K628" s="29" t="str">
        <f t="shared" si="9"/>
        <v>4 8001 2 2 1358468 06 07 51 0</v>
      </c>
      <c r="L628" s="30" t="s">
        <v>3758</v>
      </c>
      <c r="M628" s="30" t="s">
        <v>3824</v>
      </c>
      <c r="N628" s="30">
        <v>32922622</v>
      </c>
      <c r="O628" s="30"/>
      <c r="P628" s="23" t="str">
        <f>MID(Tablo2[[#This Row],[SGK NO]],10,7)</f>
        <v>1358468</v>
      </c>
      <c r="Q628" s="30" t="s">
        <v>41</v>
      </c>
      <c r="R628" s="31">
        <v>44978</v>
      </c>
      <c r="S628" s="42"/>
      <c r="T628" s="33" t="s">
        <v>571</v>
      </c>
      <c r="U628" s="31">
        <v>45762.633875439875</v>
      </c>
      <c r="V628" s="31" t="s">
        <v>76</v>
      </c>
      <c r="W628" s="29" t="str">
        <f>_xlfn.XLOOKUP(Tablo2[[#This Row],[MASKE UZMAN]],'[1]T.C. NO'!E:E,'[1]T.C. NO'!D:D)</f>
        <v>ÇİĞDEM İMATOĞLU</v>
      </c>
      <c r="X628" s="29" t="s">
        <v>77</v>
      </c>
      <c r="Y628" s="31">
        <v>45821.673674791586</v>
      </c>
      <c r="Z628" s="29" t="s">
        <v>174</v>
      </c>
      <c r="AA628" s="29" t="str">
        <f>_xlfn.XLOOKUP(Tablo2[[#This Row],[MASKE HEKİM]],'[1]T.C. NO'!E:E,'[1]T.C. NO'!D:D)</f>
        <v>VEDAT EMİNOĞLU</v>
      </c>
      <c r="AB628" s="32" t="s">
        <v>175</v>
      </c>
      <c r="AC628" s="33" t="s">
        <v>571</v>
      </c>
      <c r="AD628" s="29" t="s">
        <v>571</v>
      </c>
      <c r="AE628" s="33"/>
      <c r="AF628" s="55" t="s">
        <v>3825</v>
      </c>
      <c r="AG628" s="61" t="s">
        <v>958</v>
      </c>
      <c r="AH628" s="34" t="s">
        <v>1216</v>
      </c>
    </row>
    <row r="629" spans="3:34" ht="15" customHeight="1" x14ac:dyDescent="0.25">
      <c r="C629" s="28" t="s">
        <v>303</v>
      </c>
      <c r="D629" s="29" t="s">
        <v>31</v>
      </c>
      <c r="E629" s="29" t="s">
        <v>507</v>
      </c>
      <c r="F629" s="29" t="s">
        <v>3775</v>
      </c>
      <c r="G629" s="29" t="s">
        <v>3826</v>
      </c>
      <c r="H629" s="29" t="s">
        <v>3827</v>
      </c>
      <c r="I629" s="13" t="s">
        <v>3828</v>
      </c>
      <c r="J629" s="13" t="s">
        <v>317</v>
      </c>
      <c r="K629" s="29" t="str">
        <f t="shared" si="9"/>
        <v>4 8001 2 2 1358468 06 07 51 0</v>
      </c>
      <c r="L629" s="30" t="s">
        <v>3758</v>
      </c>
      <c r="M629" s="30" t="s">
        <v>3829</v>
      </c>
      <c r="N629" s="30" t="s">
        <v>3830</v>
      </c>
      <c r="O629" s="30"/>
      <c r="P629" s="23" t="str">
        <f>MID(Tablo2[[#This Row],[SGK NO]],10,7)</f>
        <v>1358468</v>
      </c>
      <c r="Q629" s="30" t="s">
        <v>41</v>
      </c>
      <c r="R629" s="31">
        <v>44978</v>
      </c>
      <c r="S629" s="42"/>
      <c r="T629" s="33" t="s">
        <v>571</v>
      </c>
      <c r="U629" s="31">
        <v>45762.633875439875</v>
      </c>
      <c r="V629" s="31" t="s">
        <v>76</v>
      </c>
      <c r="W629" s="29" t="str">
        <f>_xlfn.XLOOKUP(Tablo2[[#This Row],[MASKE UZMAN]],'[1]T.C. NO'!E:E,'[1]T.C. NO'!D:D)</f>
        <v>ÇİĞDEM İMATOĞLU</v>
      </c>
      <c r="X629" s="29" t="s">
        <v>77</v>
      </c>
      <c r="Y629" s="31">
        <v>45821.673674791586</v>
      </c>
      <c r="Z629" s="29" t="s">
        <v>174</v>
      </c>
      <c r="AA629" s="29" t="str">
        <f>_xlfn.XLOOKUP(Tablo2[[#This Row],[MASKE HEKİM]],'[1]T.C. NO'!E:E,'[1]T.C. NO'!D:D)</f>
        <v>VEDAT EMİNOĞLU</v>
      </c>
      <c r="AB629" s="32" t="s">
        <v>175</v>
      </c>
      <c r="AC629" s="33" t="s">
        <v>571</v>
      </c>
      <c r="AD629" s="29" t="s">
        <v>571</v>
      </c>
      <c r="AE629" s="33"/>
      <c r="AF629" s="45" t="s">
        <v>3831</v>
      </c>
      <c r="AG629" s="61" t="s">
        <v>559</v>
      </c>
      <c r="AH629" s="34" t="s">
        <v>1216</v>
      </c>
    </row>
    <row r="630" spans="3:34" ht="15" customHeight="1" x14ac:dyDescent="0.25">
      <c r="C630" s="28" t="s">
        <v>303</v>
      </c>
      <c r="D630" s="29" t="s">
        <v>31</v>
      </c>
      <c r="E630" s="29" t="s">
        <v>507</v>
      </c>
      <c r="F630" s="29" t="s">
        <v>3754</v>
      </c>
      <c r="G630" s="29" t="s">
        <v>3832</v>
      </c>
      <c r="H630" s="29" t="s">
        <v>3833</v>
      </c>
      <c r="I630" s="13" t="s">
        <v>3834</v>
      </c>
      <c r="J630" s="13" t="s">
        <v>317</v>
      </c>
      <c r="K630" s="29" t="str">
        <f t="shared" si="9"/>
        <v>4 8001 2 2 1358468 06 07 51 0</v>
      </c>
      <c r="L630" s="30" t="s">
        <v>3758</v>
      </c>
      <c r="M630" s="30" t="s">
        <v>3835</v>
      </c>
      <c r="N630" s="30" t="s">
        <v>3836</v>
      </c>
      <c r="O630" s="30"/>
      <c r="P630" s="23" t="str">
        <f>MID(Tablo2[[#This Row],[SGK NO]],10,7)</f>
        <v>1358468</v>
      </c>
      <c r="Q630" s="30" t="s">
        <v>41</v>
      </c>
      <c r="R630" s="31">
        <v>44978</v>
      </c>
      <c r="S630" s="31"/>
      <c r="T630" s="29" t="s">
        <v>571</v>
      </c>
      <c r="U630" s="31">
        <v>45762.633875439875</v>
      </c>
      <c r="V630" s="31" t="s">
        <v>76</v>
      </c>
      <c r="W630" s="29" t="str">
        <f>_xlfn.XLOOKUP(Tablo2[[#This Row],[MASKE UZMAN]],'[1]T.C. NO'!E:E,'[1]T.C. NO'!D:D)</f>
        <v>ÇİĞDEM İMATOĞLU</v>
      </c>
      <c r="X630" s="29" t="s">
        <v>77</v>
      </c>
      <c r="Y630" s="31">
        <v>45821.673674791586</v>
      </c>
      <c r="Z630" s="29" t="s">
        <v>174</v>
      </c>
      <c r="AA630" s="29" t="str">
        <f>_xlfn.XLOOKUP(Tablo2[[#This Row],[MASKE HEKİM]],'[1]T.C. NO'!E:E,'[1]T.C. NO'!D:D)</f>
        <v>VEDAT EMİNOĞLU</v>
      </c>
      <c r="AB630" s="32" t="s">
        <v>175</v>
      </c>
      <c r="AC630" s="36" t="s">
        <v>571</v>
      </c>
      <c r="AD630" s="36" t="s">
        <v>571</v>
      </c>
      <c r="AE630" s="33"/>
      <c r="AF630" s="55" t="s">
        <v>3837</v>
      </c>
      <c r="AG630" s="45" t="s">
        <v>322</v>
      </c>
      <c r="AH630" s="34" t="s">
        <v>1216</v>
      </c>
    </row>
    <row r="631" spans="3:34" ht="15" customHeight="1" x14ac:dyDescent="0.25">
      <c r="C631" s="28" t="s">
        <v>303</v>
      </c>
      <c r="D631" s="29" t="s">
        <v>31</v>
      </c>
      <c r="E631" s="29" t="s">
        <v>507</v>
      </c>
      <c r="F631" s="29" t="s">
        <v>3775</v>
      </c>
      <c r="G631" s="29" t="s">
        <v>3838</v>
      </c>
      <c r="H631" s="29" t="s">
        <v>3839</v>
      </c>
      <c r="I631" s="13" t="s">
        <v>3840</v>
      </c>
      <c r="J631" s="13" t="s">
        <v>317</v>
      </c>
      <c r="K631" s="29" t="str">
        <f t="shared" si="9"/>
        <v>4 8001 2 2 1358468 06 07 51 0</v>
      </c>
      <c r="L631" s="30" t="s">
        <v>3758</v>
      </c>
      <c r="M631" s="30" t="s">
        <v>3841</v>
      </c>
      <c r="N631" s="30" t="s">
        <v>3842</v>
      </c>
      <c r="O631" s="30"/>
      <c r="P631" s="23" t="str">
        <f>MID(Tablo2[[#This Row],[SGK NO]],10,7)</f>
        <v>1358468</v>
      </c>
      <c r="Q631" s="30" t="s">
        <v>41</v>
      </c>
      <c r="R631" s="31">
        <v>44978</v>
      </c>
      <c r="S631" s="42"/>
      <c r="T631" s="33" t="s">
        <v>571</v>
      </c>
      <c r="U631" s="31">
        <v>45762.633875439875</v>
      </c>
      <c r="V631" s="31" t="s">
        <v>76</v>
      </c>
      <c r="W631" s="29" t="str">
        <f>_xlfn.XLOOKUP(Tablo2[[#This Row],[MASKE UZMAN]],'[1]T.C. NO'!E:E,'[1]T.C. NO'!D:D)</f>
        <v>ÇİĞDEM İMATOĞLU</v>
      </c>
      <c r="X631" s="29" t="s">
        <v>77</v>
      </c>
      <c r="Y631" s="31">
        <v>45821.673674791586</v>
      </c>
      <c r="Z631" s="29" t="s">
        <v>174</v>
      </c>
      <c r="AA631" s="29" t="str">
        <f>_xlfn.XLOOKUP(Tablo2[[#This Row],[MASKE HEKİM]],'[1]T.C. NO'!E:E,'[1]T.C. NO'!D:D)</f>
        <v>VEDAT EMİNOĞLU</v>
      </c>
      <c r="AB631" s="32" t="s">
        <v>175</v>
      </c>
      <c r="AC631" s="33" t="s">
        <v>571</v>
      </c>
      <c r="AD631" s="29" t="s">
        <v>571</v>
      </c>
      <c r="AE631" s="33"/>
      <c r="AF631" s="33" t="s">
        <v>3843</v>
      </c>
      <c r="AG631" s="45" t="s">
        <v>405</v>
      </c>
      <c r="AH631" s="34" t="s">
        <v>1216</v>
      </c>
    </row>
    <row r="632" spans="3:34" ht="15" customHeight="1" x14ac:dyDescent="0.25">
      <c r="C632" s="28" t="s">
        <v>303</v>
      </c>
      <c r="D632" s="29" t="s">
        <v>31</v>
      </c>
      <c r="E632" s="29" t="s">
        <v>507</v>
      </c>
      <c r="F632" s="29" t="s">
        <v>3754</v>
      </c>
      <c r="G632" s="29" t="s">
        <v>3844</v>
      </c>
      <c r="H632" s="29" t="s">
        <v>3845</v>
      </c>
      <c r="I632" s="13" t="s">
        <v>3846</v>
      </c>
      <c r="J632" s="13" t="s">
        <v>317</v>
      </c>
      <c r="K632" s="29" t="str">
        <f t="shared" si="9"/>
        <v>4 8001 2 2 1358468 06 07 51 0</v>
      </c>
      <c r="L632" s="30" t="s">
        <v>3758</v>
      </c>
      <c r="M632" s="30" t="s">
        <v>3847</v>
      </c>
      <c r="N632" s="30" t="s">
        <v>3848</v>
      </c>
      <c r="O632" s="30"/>
      <c r="P632" s="23" t="str">
        <f>MID(Tablo2[[#This Row],[SGK NO]],10,7)</f>
        <v>1358468</v>
      </c>
      <c r="Q632" s="30" t="s">
        <v>41</v>
      </c>
      <c r="R632" s="31">
        <v>44978</v>
      </c>
      <c r="S632" s="31"/>
      <c r="T632" s="29" t="s">
        <v>571</v>
      </c>
      <c r="U632" s="31">
        <v>45762.633875439875</v>
      </c>
      <c r="V632" s="31" t="s">
        <v>76</v>
      </c>
      <c r="W632" s="29" t="str">
        <f>_xlfn.XLOOKUP(Tablo2[[#This Row],[MASKE UZMAN]],'[1]T.C. NO'!E:E,'[1]T.C. NO'!D:D)</f>
        <v>ÇİĞDEM İMATOĞLU</v>
      </c>
      <c r="X632" s="29" t="s">
        <v>77</v>
      </c>
      <c r="Y632" s="31">
        <v>45821.673674791586</v>
      </c>
      <c r="Z632" s="29" t="s">
        <v>174</v>
      </c>
      <c r="AA632" s="29" t="str">
        <f>_xlfn.XLOOKUP(Tablo2[[#This Row],[MASKE HEKİM]],'[1]T.C. NO'!E:E,'[1]T.C. NO'!D:D)</f>
        <v>VEDAT EMİNOĞLU</v>
      </c>
      <c r="AB632" s="32" t="s">
        <v>175</v>
      </c>
      <c r="AC632" s="36" t="s">
        <v>571</v>
      </c>
      <c r="AD632" s="36" t="s">
        <v>571</v>
      </c>
      <c r="AE632" s="33"/>
      <c r="AF632" s="45" t="s">
        <v>3849</v>
      </c>
      <c r="AG632" s="45" t="s">
        <v>61</v>
      </c>
      <c r="AH632" s="34" t="s">
        <v>1216</v>
      </c>
    </row>
    <row r="633" spans="3:34" ht="15" customHeight="1" x14ac:dyDescent="0.25">
      <c r="C633" s="28" t="s">
        <v>303</v>
      </c>
      <c r="D633" s="29" t="s">
        <v>31</v>
      </c>
      <c r="E633" s="29" t="s">
        <v>507</v>
      </c>
      <c r="F633" s="29" t="s">
        <v>3754</v>
      </c>
      <c r="G633" s="29" t="s">
        <v>3850</v>
      </c>
      <c r="H633" s="29" t="s">
        <v>3851</v>
      </c>
      <c r="I633" s="13" t="s">
        <v>3852</v>
      </c>
      <c r="J633" s="13" t="s">
        <v>317</v>
      </c>
      <c r="K633" s="29" t="str">
        <f t="shared" si="9"/>
        <v>4 8001 2 2 1358468 06 07 51 0</v>
      </c>
      <c r="L633" s="30" t="s">
        <v>3758</v>
      </c>
      <c r="M633" s="30" t="s">
        <v>3853</v>
      </c>
      <c r="N633" s="30" t="s">
        <v>3854</v>
      </c>
      <c r="O633" s="30"/>
      <c r="P633" s="23" t="str">
        <f>MID(Tablo2[[#This Row],[SGK NO]],10,7)</f>
        <v>1358468</v>
      </c>
      <c r="Q633" s="30" t="s">
        <v>41</v>
      </c>
      <c r="R633" s="31">
        <v>44978</v>
      </c>
      <c r="S633" s="42"/>
      <c r="T633" s="33" t="s">
        <v>571</v>
      </c>
      <c r="U633" s="31">
        <v>45762.633875439875</v>
      </c>
      <c r="V633" s="31" t="s">
        <v>76</v>
      </c>
      <c r="W633" s="29" t="str">
        <f>_xlfn.XLOOKUP(Tablo2[[#This Row],[MASKE UZMAN]],'[1]T.C. NO'!E:E,'[1]T.C. NO'!D:D)</f>
        <v>ÇİĞDEM İMATOĞLU</v>
      </c>
      <c r="X633" s="29" t="s">
        <v>77</v>
      </c>
      <c r="Y633" s="31">
        <v>45821.673674791586</v>
      </c>
      <c r="Z633" s="29" t="s">
        <v>174</v>
      </c>
      <c r="AA633" s="29" t="str">
        <f>_xlfn.XLOOKUP(Tablo2[[#This Row],[MASKE HEKİM]],'[1]T.C. NO'!E:E,'[1]T.C. NO'!D:D)</f>
        <v>VEDAT EMİNOĞLU</v>
      </c>
      <c r="AB633" s="32" t="s">
        <v>175</v>
      </c>
      <c r="AC633" s="33" t="s">
        <v>571</v>
      </c>
      <c r="AD633" s="29" t="s">
        <v>571</v>
      </c>
      <c r="AE633" s="33"/>
      <c r="AF633" s="55" t="s">
        <v>3855</v>
      </c>
      <c r="AG633" s="61" t="s">
        <v>3856</v>
      </c>
      <c r="AH633" s="34" t="s">
        <v>1216</v>
      </c>
    </row>
    <row r="634" spans="3:34" ht="15" customHeight="1" x14ac:dyDescent="0.25">
      <c r="C634" s="28" t="s">
        <v>303</v>
      </c>
      <c r="D634" s="29" t="s">
        <v>31</v>
      </c>
      <c r="E634" s="29" t="s">
        <v>507</v>
      </c>
      <c r="F634" s="29" t="s">
        <v>3775</v>
      </c>
      <c r="G634" s="29" t="s">
        <v>3857</v>
      </c>
      <c r="H634" s="29" t="s">
        <v>3858</v>
      </c>
      <c r="I634" s="13" t="s">
        <v>3859</v>
      </c>
      <c r="J634" s="13" t="s">
        <v>317</v>
      </c>
      <c r="K634" s="29" t="str">
        <f t="shared" si="9"/>
        <v>4 8001 2 2 1358468 06 07 51 0</v>
      </c>
      <c r="L634" s="30" t="s">
        <v>3758</v>
      </c>
      <c r="M634" s="30" t="s">
        <v>3860</v>
      </c>
      <c r="N634" s="30" t="s">
        <v>3861</v>
      </c>
      <c r="O634" s="30"/>
      <c r="P634" s="23" t="str">
        <f>MID(Tablo2[[#This Row],[SGK NO]],10,7)</f>
        <v>1358468</v>
      </c>
      <c r="Q634" s="30" t="s">
        <v>41</v>
      </c>
      <c r="R634" s="31">
        <v>44978</v>
      </c>
      <c r="S634" s="31"/>
      <c r="T634" s="29" t="s">
        <v>571</v>
      </c>
      <c r="U634" s="31">
        <v>45762.633875439875</v>
      </c>
      <c r="V634" s="31" t="s">
        <v>76</v>
      </c>
      <c r="W634" s="29" t="str">
        <f>_xlfn.XLOOKUP(Tablo2[[#This Row],[MASKE UZMAN]],'[1]T.C. NO'!E:E,'[1]T.C. NO'!D:D)</f>
        <v>ÇİĞDEM İMATOĞLU</v>
      </c>
      <c r="X634" s="29" t="s">
        <v>77</v>
      </c>
      <c r="Y634" s="31">
        <v>45821.673674791586</v>
      </c>
      <c r="Z634" s="29" t="s">
        <v>174</v>
      </c>
      <c r="AA634" s="29" t="str">
        <f>_xlfn.XLOOKUP(Tablo2[[#This Row],[MASKE HEKİM]],'[1]T.C. NO'!E:E,'[1]T.C. NO'!D:D)</f>
        <v>VEDAT EMİNOĞLU</v>
      </c>
      <c r="AB634" s="32" t="s">
        <v>175</v>
      </c>
      <c r="AC634" s="36" t="s">
        <v>571</v>
      </c>
      <c r="AD634" s="36" t="s">
        <v>571</v>
      </c>
      <c r="AE634" s="33"/>
      <c r="AF634" s="55" t="s">
        <v>3862</v>
      </c>
      <c r="AG634" s="61" t="s">
        <v>1154</v>
      </c>
      <c r="AH634" s="34" t="s">
        <v>1216</v>
      </c>
    </row>
    <row r="635" spans="3:34" ht="15" customHeight="1" x14ac:dyDescent="0.25">
      <c r="C635" s="28" t="s">
        <v>303</v>
      </c>
      <c r="D635" s="29" t="s">
        <v>31</v>
      </c>
      <c r="E635" s="29" t="s">
        <v>507</v>
      </c>
      <c r="F635" s="29" t="s">
        <v>3754</v>
      </c>
      <c r="G635" s="29" t="s">
        <v>3863</v>
      </c>
      <c r="H635" s="29" t="s">
        <v>3864</v>
      </c>
      <c r="I635" s="13" t="s">
        <v>3865</v>
      </c>
      <c r="J635" s="13" t="s">
        <v>317</v>
      </c>
      <c r="K635" s="29" t="str">
        <f t="shared" si="9"/>
        <v>4 8001 2 2 1358468 06 07 51 0</v>
      </c>
      <c r="L635" s="30" t="s">
        <v>3758</v>
      </c>
      <c r="M635" s="30" t="s">
        <v>3866</v>
      </c>
      <c r="N635" s="30" t="s">
        <v>3867</v>
      </c>
      <c r="O635" s="30"/>
      <c r="P635" s="23" t="str">
        <f>MID(Tablo2[[#This Row],[SGK NO]],10,7)</f>
        <v>1358468</v>
      </c>
      <c r="Q635" s="30" t="s">
        <v>41</v>
      </c>
      <c r="R635" s="31">
        <v>44978</v>
      </c>
      <c r="S635" s="31"/>
      <c r="T635" s="29" t="s">
        <v>571</v>
      </c>
      <c r="U635" s="31">
        <v>45762.633875439875</v>
      </c>
      <c r="V635" s="31" t="s">
        <v>76</v>
      </c>
      <c r="W635" s="29" t="str">
        <f>_xlfn.XLOOKUP(Tablo2[[#This Row],[MASKE UZMAN]],'[1]T.C. NO'!E:E,'[1]T.C. NO'!D:D)</f>
        <v>ÇİĞDEM İMATOĞLU</v>
      </c>
      <c r="X635" s="29" t="s">
        <v>77</v>
      </c>
      <c r="Y635" s="31">
        <v>45821.673674791586</v>
      </c>
      <c r="Z635" s="29" t="s">
        <v>174</v>
      </c>
      <c r="AA635" s="29" t="str">
        <f>_xlfn.XLOOKUP(Tablo2[[#This Row],[MASKE HEKİM]],'[1]T.C. NO'!E:E,'[1]T.C. NO'!D:D)</f>
        <v>VEDAT EMİNOĞLU</v>
      </c>
      <c r="AB635" s="32" t="s">
        <v>175</v>
      </c>
      <c r="AC635" s="36" t="s">
        <v>571</v>
      </c>
      <c r="AD635" s="36" t="s">
        <v>571</v>
      </c>
      <c r="AE635" s="33"/>
      <c r="AF635" s="55" t="s">
        <v>3868</v>
      </c>
      <c r="AG635" s="61" t="s">
        <v>1005</v>
      </c>
      <c r="AH635" s="34" t="s">
        <v>1216</v>
      </c>
    </row>
    <row r="636" spans="3:34" ht="15" customHeight="1" x14ac:dyDescent="0.25">
      <c r="C636" s="28" t="s">
        <v>303</v>
      </c>
      <c r="D636" s="29" t="s">
        <v>31</v>
      </c>
      <c r="E636" s="29" t="s">
        <v>507</v>
      </c>
      <c r="F636" s="29" t="s">
        <v>3754</v>
      </c>
      <c r="G636" s="29" t="s">
        <v>3869</v>
      </c>
      <c r="H636" s="29" t="s">
        <v>3870</v>
      </c>
      <c r="I636" s="13" t="s">
        <v>3871</v>
      </c>
      <c r="J636" s="13" t="s">
        <v>317</v>
      </c>
      <c r="K636" s="29" t="str">
        <f t="shared" si="9"/>
        <v>4 8001 2 2 1358468 06 07 51 0</v>
      </c>
      <c r="L636" s="30" t="s">
        <v>3758</v>
      </c>
      <c r="M636" s="30" t="s">
        <v>3817</v>
      </c>
      <c r="N636" s="30" t="s">
        <v>3818</v>
      </c>
      <c r="O636" s="30"/>
      <c r="P636" s="23" t="str">
        <f>MID(Tablo2[[#This Row],[SGK NO]],10,7)</f>
        <v>1358468</v>
      </c>
      <c r="Q636" s="30" t="s">
        <v>41</v>
      </c>
      <c r="R636" s="31">
        <v>44978</v>
      </c>
      <c r="S636" s="31"/>
      <c r="T636" s="29" t="s">
        <v>571</v>
      </c>
      <c r="U636" s="31">
        <v>45762.633875439875</v>
      </c>
      <c r="V636" s="31" t="s">
        <v>76</v>
      </c>
      <c r="W636" s="29" t="str">
        <f>_xlfn.XLOOKUP(Tablo2[[#This Row],[MASKE UZMAN]],'[1]T.C. NO'!E:E,'[1]T.C. NO'!D:D)</f>
        <v>ÇİĞDEM İMATOĞLU</v>
      </c>
      <c r="X636" s="29" t="s">
        <v>77</v>
      </c>
      <c r="Y636" s="31">
        <v>45821.673674791586</v>
      </c>
      <c r="Z636" s="29" t="s">
        <v>174</v>
      </c>
      <c r="AA636" s="29" t="str">
        <f>_xlfn.XLOOKUP(Tablo2[[#This Row],[MASKE HEKİM]],'[1]T.C. NO'!E:E,'[1]T.C. NO'!D:D)</f>
        <v>VEDAT EMİNOĞLU</v>
      </c>
      <c r="AB636" s="32" t="s">
        <v>175</v>
      </c>
      <c r="AC636" s="36" t="s">
        <v>571</v>
      </c>
      <c r="AD636" s="36" t="s">
        <v>571</v>
      </c>
      <c r="AE636" s="33"/>
      <c r="AF636" s="61" t="s">
        <v>3872</v>
      </c>
      <c r="AG636" s="61" t="s">
        <v>3820</v>
      </c>
      <c r="AH636" s="34" t="s">
        <v>1216</v>
      </c>
    </row>
    <row r="637" spans="3:34" ht="15" customHeight="1" x14ac:dyDescent="0.25">
      <c r="C637" s="28" t="s">
        <v>303</v>
      </c>
      <c r="D637" s="29" t="s">
        <v>31</v>
      </c>
      <c r="E637" s="29" t="s">
        <v>507</v>
      </c>
      <c r="F637" s="29" t="s">
        <v>3754</v>
      </c>
      <c r="G637" s="29" t="s">
        <v>3873</v>
      </c>
      <c r="H637" s="29" t="s">
        <v>3874</v>
      </c>
      <c r="I637" s="13" t="s">
        <v>3875</v>
      </c>
      <c r="J637" s="13" t="s">
        <v>317</v>
      </c>
      <c r="K637" s="29" t="str">
        <f t="shared" si="9"/>
        <v>4 8001 2 2 1358468 06 07 51 0</v>
      </c>
      <c r="L637" s="30" t="s">
        <v>3758</v>
      </c>
      <c r="M637" s="30" t="s">
        <v>3876</v>
      </c>
      <c r="N637" s="30" t="s">
        <v>3877</v>
      </c>
      <c r="O637" s="30"/>
      <c r="P637" s="23" t="str">
        <f>MID(Tablo2[[#This Row],[SGK NO]],10,7)</f>
        <v>1358468</v>
      </c>
      <c r="Q637" s="30" t="s">
        <v>41</v>
      </c>
      <c r="R637" s="31">
        <v>44978</v>
      </c>
      <c r="S637" s="42"/>
      <c r="T637" s="33" t="s">
        <v>571</v>
      </c>
      <c r="U637" s="31">
        <v>45762.633875439875</v>
      </c>
      <c r="V637" s="31" t="s">
        <v>76</v>
      </c>
      <c r="W637" s="29" t="str">
        <f>_xlfn.XLOOKUP(Tablo2[[#This Row],[MASKE UZMAN]],'[1]T.C. NO'!E:E,'[1]T.C. NO'!D:D)</f>
        <v>ÇİĞDEM İMATOĞLU</v>
      </c>
      <c r="X637" s="29" t="s">
        <v>77</v>
      </c>
      <c r="Y637" s="31">
        <v>45821.673674791586</v>
      </c>
      <c r="Z637" s="29" t="s">
        <v>174</v>
      </c>
      <c r="AA637" s="29" t="str">
        <f>_xlfn.XLOOKUP(Tablo2[[#This Row],[MASKE HEKİM]],'[1]T.C. NO'!E:E,'[1]T.C. NO'!D:D)</f>
        <v>VEDAT EMİNOĞLU</v>
      </c>
      <c r="AB637" s="32" t="s">
        <v>175</v>
      </c>
      <c r="AC637" s="33" t="s">
        <v>571</v>
      </c>
      <c r="AD637" s="29" t="s">
        <v>571</v>
      </c>
      <c r="AE637" s="33"/>
      <c r="AF637" s="55" t="s">
        <v>3878</v>
      </c>
      <c r="AG637" s="61" t="s">
        <v>2363</v>
      </c>
      <c r="AH637" s="34" t="s">
        <v>1216</v>
      </c>
    </row>
    <row r="638" spans="3:34" ht="15" customHeight="1" x14ac:dyDescent="0.25">
      <c r="C638" s="28" t="s">
        <v>303</v>
      </c>
      <c r="D638" s="29" t="s">
        <v>31</v>
      </c>
      <c r="E638" s="29" t="s">
        <v>507</v>
      </c>
      <c r="F638" s="29" t="s">
        <v>3775</v>
      </c>
      <c r="G638" s="29" t="s">
        <v>3879</v>
      </c>
      <c r="H638" s="29" t="s">
        <v>3880</v>
      </c>
      <c r="I638" s="13" t="s">
        <v>3881</v>
      </c>
      <c r="J638" s="13" t="s">
        <v>317</v>
      </c>
      <c r="K638" s="29" t="str">
        <f t="shared" si="9"/>
        <v>4 8001 2 2 1358468 06 07 51 0</v>
      </c>
      <c r="L638" s="30" t="s">
        <v>3758</v>
      </c>
      <c r="M638" s="30">
        <v>39953822</v>
      </c>
      <c r="N638" s="30" t="s">
        <v>3882</v>
      </c>
      <c r="O638" s="30"/>
      <c r="P638" s="23" t="str">
        <f>MID(Tablo2[[#This Row],[SGK NO]],10,7)</f>
        <v>1358468</v>
      </c>
      <c r="Q638" s="30" t="s">
        <v>41</v>
      </c>
      <c r="R638" s="31">
        <v>44978</v>
      </c>
      <c r="S638" s="42"/>
      <c r="T638" s="33" t="s">
        <v>571</v>
      </c>
      <c r="U638" s="31">
        <v>45762.633875439875</v>
      </c>
      <c r="V638" s="31" t="s">
        <v>76</v>
      </c>
      <c r="W638" s="29" t="str">
        <f>_xlfn.XLOOKUP(Tablo2[[#This Row],[MASKE UZMAN]],'[1]T.C. NO'!E:E,'[1]T.C. NO'!D:D)</f>
        <v>ÇİĞDEM İMATOĞLU</v>
      </c>
      <c r="X638" s="29" t="s">
        <v>77</v>
      </c>
      <c r="Y638" s="31">
        <v>45821.673674791586</v>
      </c>
      <c r="Z638" s="29" t="s">
        <v>174</v>
      </c>
      <c r="AA638" s="29" t="str">
        <f>_xlfn.XLOOKUP(Tablo2[[#This Row],[MASKE HEKİM]],'[1]T.C. NO'!E:E,'[1]T.C. NO'!D:D)</f>
        <v>VEDAT EMİNOĞLU</v>
      </c>
      <c r="AB638" s="32" t="s">
        <v>175</v>
      </c>
      <c r="AC638" s="33" t="s">
        <v>571</v>
      </c>
      <c r="AD638" s="29" t="s">
        <v>571</v>
      </c>
      <c r="AE638" s="33"/>
      <c r="AF638" s="33" t="s">
        <v>3883</v>
      </c>
      <c r="AG638" s="61" t="s">
        <v>958</v>
      </c>
      <c r="AH638" s="34" t="s">
        <v>1216</v>
      </c>
    </row>
    <row r="639" spans="3:34" ht="15" customHeight="1" x14ac:dyDescent="0.25">
      <c r="C639" s="28" t="s">
        <v>303</v>
      </c>
      <c r="D639" s="29" t="s">
        <v>31</v>
      </c>
      <c r="E639" s="29" t="s">
        <v>507</v>
      </c>
      <c r="F639" s="29" t="s">
        <v>3754</v>
      </c>
      <c r="G639" s="29" t="s">
        <v>3884</v>
      </c>
      <c r="H639" s="29" t="s">
        <v>3885</v>
      </c>
      <c r="I639" s="13" t="s">
        <v>3886</v>
      </c>
      <c r="J639" s="13" t="s">
        <v>317</v>
      </c>
      <c r="K639" s="29" t="str">
        <f t="shared" si="9"/>
        <v>4 8001 2 2 1358468 06 07 51 0</v>
      </c>
      <c r="L639" s="30" t="s">
        <v>3758</v>
      </c>
      <c r="M639" s="30" t="s">
        <v>3887</v>
      </c>
      <c r="N639" s="30" t="s">
        <v>3888</v>
      </c>
      <c r="O639" s="30"/>
      <c r="P639" s="23" t="str">
        <f>MID(Tablo2[[#This Row],[SGK NO]],10,7)</f>
        <v>1358468</v>
      </c>
      <c r="Q639" s="30" t="s">
        <v>41</v>
      </c>
      <c r="R639" s="31">
        <v>44978</v>
      </c>
      <c r="S639" s="31"/>
      <c r="T639" s="29" t="s">
        <v>571</v>
      </c>
      <c r="U639" s="31">
        <v>45762.633875439875</v>
      </c>
      <c r="V639" s="31" t="s">
        <v>76</v>
      </c>
      <c r="W639" s="29" t="str">
        <f>_xlfn.XLOOKUP(Tablo2[[#This Row],[MASKE UZMAN]],'[1]T.C. NO'!E:E,'[1]T.C. NO'!D:D)</f>
        <v>ÇİĞDEM İMATOĞLU</v>
      </c>
      <c r="X639" s="29" t="s">
        <v>77</v>
      </c>
      <c r="Y639" s="31">
        <v>45821.673674791586</v>
      </c>
      <c r="Z639" s="29" t="s">
        <v>174</v>
      </c>
      <c r="AA639" s="29" t="str">
        <f>_xlfn.XLOOKUP(Tablo2[[#This Row],[MASKE HEKİM]],'[1]T.C. NO'!E:E,'[1]T.C. NO'!D:D)</f>
        <v>VEDAT EMİNOĞLU</v>
      </c>
      <c r="AB639" s="32" t="s">
        <v>175</v>
      </c>
      <c r="AC639" s="36" t="s">
        <v>571</v>
      </c>
      <c r="AD639" s="36" t="s">
        <v>571</v>
      </c>
      <c r="AE639" s="33"/>
      <c r="AF639" s="33" t="s">
        <v>3889</v>
      </c>
      <c r="AG639" s="45" t="s">
        <v>958</v>
      </c>
      <c r="AH639" s="34" t="s">
        <v>1216</v>
      </c>
    </row>
    <row r="640" spans="3:34" ht="15" customHeight="1" x14ac:dyDescent="0.25">
      <c r="C640" s="28" t="s">
        <v>303</v>
      </c>
      <c r="D640" s="29" t="s">
        <v>31</v>
      </c>
      <c r="E640" s="29" t="s">
        <v>507</v>
      </c>
      <c r="F640" s="29" t="s">
        <v>3754</v>
      </c>
      <c r="G640" s="29" t="s">
        <v>3890</v>
      </c>
      <c r="H640" s="29" t="s">
        <v>3891</v>
      </c>
      <c r="I640" s="13" t="s">
        <v>3892</v>
      </c>
      <c r="J640" s="13" t="s">
        <v>317</v>
      </c>
      <c r="K640" s="29" t="str">
        <f t="shared" si="9"/>
        <v>4 8001 2 2 1358468 06 07 51 0</v>
      </c>
      <c r="L640" s="30" t="s">
        <v>3758</v>
      </c>
      <c r="M640" s="30" t="s">
        <v>3893</v>
      </c>
      <c r="N640" s="30" t="s">
        <v>3894</v>
      </c>
      <c r="O640" s="30"/>
      <c r="P640" s="23" t="str">
        <f>MID(Tablo2[[#This Row],[SGK NO]],10,7)</f>
        <v>1358468</v>
      </c>
      <c r="Q640" s="30" t="s">
        <v>41</v>
      </c>
      <c r="R640" s="31">
        <v>44978</v>
      </c>
      <c r="S640" s="31"/>
      <c r="T640" s="29" t="s">
        <v>571</v>
      </c>
      <c r="U640" s="31">
        <v>45762.633875439875</v>
      </c>
      <c r="V640" s="31" t="s">
        <v>76</v>
      </c>
      <c r="W640" s="29" t="str">
        <f>_xlfn.XLOOKUP(Tablo2[[#This Row],[MASKE UZMAN]],'[1]T.C. NO'!E:E,'[1]T.C. NO'!D:D)</f>
        <v>ÇİĞDEM İMATOĞLU</v>
      </c>
      <c r="X640" s="29" t="s">
        <v>77</v>
      </c>
      <c r="Y640" s="31">
        <v>45821.673674791586</v>
      </c>
      <c r="Z640" s="29" t="s">
        <v>174</v>
      </c>
      <c r="AA640" s="29" t="str">
        <f>_xlfn.XLOOKUP(Tablo2[[#This Row],[MASKE HEKİM]],'[1]T.C. NO'!E:E,'[1]T.C. NO'!D:D)</f>
        <v>VEDAT EMİNOĞLU</v>
      </c>
      <c r="AB640" s="32" t="s">
        <v>175</v>
      </c>
      <c r="AC640" s="36" t="s">
        <v>571</v>
      </c>
      <c r="AD640" s="36" t="s">
        <v>571</v>
      </c>
      <c r="AE640" s="33"/>
      <c r="AF640" s="33" t="s">
        <v>3895</v>
      </c>
      <c r="AG640" s="45" t="s">
        <v>185</v>
      </c>
      <c r="AH640" s="34" t="s">
        <v>1216</v>
      </c>
    </row>
    <row r="641" spans="3:34" ht="15" customHeight="1" x14ac:dyDescent="0.25">
      <c r="C641" s="28" t="s">
        <v>303</v>
      </c>
      <c r="D641" s="29" t="s">
        <v>31</v>
      </c>
      <c r="E641" s="29" t="s">
        <v>507</v>
      </c>
      <c r="F641" s="29" t="s">
        <v>3754</v>
      </c>
      <c r="G641" s="29" t="s">
        <v>3896</v>
      </c>
      <c r="H641" s="29" t="s">
        <v>3897</v>
      </c>
      <c r="I641" s="13" t="s">
        <v>3898</v>
      </c>
      <c r="J641" s="13" t="s">
        <v>317</v>
      </c>
      <c r="K641" s="29" t="str">
        <f t="shared" si="9"/>
        <v>4 8001 2 2 1358468 06 07 51 0</v>
      </c>
      <c r="L641" s="30" t="s">
        <v>3758</v>
      </c>
      <c r="M641" s="30" t="s">
        <v>2434</v>
      </c>
      <c r="N641" s="30">
        <v>321466122</v>
      </c>
      <c r="O641" s="30"/>
      <c r="P641" s="23" t="str">
        <f>MID(Tablo2[[#This Row],[SGK NO]],10,7)</f>
        <v>1358468</v>
      </c>
      <c r="Q641" s="30" t="s">
        <v>41</v>
      </c>
      <c r="R641" s="31">
        <v>44978</v>
      </c>
      <c r="S641" s="42"/>
      <c r="T641" s="33" t="s">
        <v>571</v>
      </c>
      <c r="U641" s="31">
        <v>45762.633875439875</v>
      </c>
      <c r="V641" s="31" t="s">
        <v>76</v>
      </c>
      <c r="W641" s="29" t="str">
        <f>_xlfn.XLOOKUP(Tablo2[[#This Row],[MASKE UZMAN]],'[1]T.C. NO'!E:E,'[1]T.C. NO'!D:D)</f>
        <v>ÇİĞDEM İMATOĞLU</v>
      </c>
      <c r="X641" s="29" t="s">
        <v>77</v>
      </c>
      <c r="Y641" s="31">
        <v>45821.673674791586</v>
      </c>
      <c r="Z641" s="29" t="s">
        <v>174</v>
      </c>
      <c r="AA641" s="29" t="str">
        <f>_xlfn.XLOOKUP(Tablo2[[#This Row],[MASKE HEKİM]],'[1]T.C. NO'!E:E,'[1]T.C. NO'!D:D)</f>
        <v>VEDAT EMİNOĞLU</v>
      </c>
      <c r="AB641" s="32" t="s">
        <v>175</v>
      </c>
      <c r="AC641" s="33" t="s">
        <v>571</v>
      </c>
      <c r="AD641" s="29" t="s">
        <v>571</v>
      </c>
      <c r="AE641" s="33"/>
      <c r="AF641" s="61" t="s">
        <v>3899</v>
      </c>
      <c r="AG641" s="61" t="s">
        <v>1749</v>
      </c>
      <c r="AH641" s="34" t="s">
        <v>1216</v>
      </c>
    </row>
    <row r="642" spans="3:34" ht="15" customHeight="1" x14ac:dyDescent="0.25">
      <c r="C642" s="28" t="s">
        <v>303</v>
      </c>
      <c r="D642" s="29" t="s">
        <v>31</v>
      </c>
      <c r="E642" s="29" t="s">
        <v>507</v>
      </c>
      <c r="F642" s="29" t="s">
        <v>3754</v>
      </c>
      <c r="G642" s="29" t="s">
        <v>3900</v>
      </c>
      <c r="H642" s="29" t="s">
        <v>3901</v>
      </c>
      <c r="I642" s="13" t="s">
        <v>3902</v>
      </c>
      <c r="J642" s="13" t="s">
        <v>317</v>
      </c>
      <c r="K642" s="29" t="str">
        <f t="shared" ref="K642:K705" si="10">CONCATENATE(MID(L642,1,1)," ",MID(L642,2,4)," ",MID(L642,7,1)," ",MID(L642,9,1)," ",MID(L642,10,7)," ",MID(L642,18,2)," ",MID(L642,20,2)," ",MID(L642,22,2)," ",MID(L642,26,1))</f>
        <v>4 8001 2 2 1358468 06 07 51 0</v>
      </c>
      <c r="L642" s="30" t="s">
        <v>3758</v>
      </c>
      <c r="M642" s="30" t="s">
        <v>3903</v>
      </c>
      <c r="N642" s="30" t="s">
        <v>3904</v>
      </c>
      <c r="O642" s="30"/>
      <c r="P642" s="23" t="str">
        <f>MID(Tablo2[[#This Row],[SGK NO]],10,7)</f>
        <v>1358468</v>
      </c>
      <c r="Q642" s="30" t="s">
        <v>41</v>
      </c>
      <c r="R642" s="31">
        <v>44978</v>
      </c>
      <c r="S642" s="31"/>
      <c r="T642" s="29" t="s">
        <v>571</v>
      </c>
      <c r="U642" s="31">
        <v>45762.633875439875</v>
      </c>
      <c r="V642" s="31" t="s">
        <v>76</v>
      </c>
      <c r="W642" s="29" t="str">
        <f>_xlfn.XLOOKUP(Tablo2[[#This Row],[MASKE UZMAN]],'[1]T.C. NO'!E:E,'[1]T.C. NO'!D:D)</f>
        <v>ÇİĞDEM İMATOĞLU</v>
      </c>
      <c r="X642" s="29" t="s">
        <v>77</v>
      </c>
      <c r="Y642" s="31">
        <v>45821.673674791586</v>
      </c>
      <c r="Z642" s="29" t="s">
        <v>174</v>
      </c>
      <c r="AA642" s="29" t="str">
        <f>_xlfn.XLOOKUP(Tablo2[[#This Row],[MASKE HEKİM]],'[1]T.C. NO'!E:E,'[1]T.C. NO'!D:D)</f>
        <v>VEDAT EMİNOĞLU</v>
      </c>
      <c r="AB642" s="32" t="s">
        <v>175</v>
      </c>
      <c r="AC642" s="36" t="s">
        <v>571</v>
      </c>
      <c r="AD642" s="36" t="s">
        <v>571</v>
      </c>
      <c r="AE642" s="33"/>
      <c r="AF642" s="45" t="s">
        <v>3905</v>
      </c>
      <c r="AG642" s="45" t="s">
        <v>210</v>
      </c>
      <c r="AH642" s="34" t="s">
        <v>1216</v>
      </c>
    </row>
    <row r="643" spans="3:34" ht="15" customHeight="1" x14ac:dyDescent="0.25">
      <c r="C643" s="28" t="s">
        <v>303</v>
      </c>
      <c r="D643" s="29" t="s">
        <v>31</v>
      </c>
      <c r="E643" s="29" t="s">
        <v>507</v>
      </c>
      <c r="F643" s="29" t="s">
        <v>3754</v>
      </c>
      <c r="G643" s="29" t="s">
        <v>3906</v>
      </c>
      <c r="H643" s="29" t="s">
        <v>3907</v>
      </c>
      <c r="I643" s="13" t="s">
        <v>3908</v>
      </c>
      <c r="J643" s="13" t="s">
        <v>317</v>
      </c>
      <c r="K643" s="29" t="str">
        <f t="shared" si="10"/>
        <v>4 8001 2 2 1358468 06 07 51 0</v>
      </c>
      <c r="L643" s="30" t="s">
        <v>3758</v>
      </c>
      <c r="M643" s="30" t="s">
        <v>3909</v>
      </c>
      <c r="N643" s="30" t="s">
        <v>3910</v>
      </c>
      <c r="O643" s="30"/>
      <c r="P643" s="23" t="str">
        <f>MID(Tablo2[[#This Row],[SGK NO]],10,7)</f>
        <v>1358468</v>
      </c>
      <c r="Q643" s="29" t="s">
        <v>41</v>
      </c>
      <c r="R643" s="31">
        <v>44978</v>
      </c>
      <c r="S643" s="31"/>
      <c r="T643" s="29" t="s">
        <v>571</v>
      </c>
      <c r="U643" s="31">
        <v>45762.633875439875</v>
      </c>
      <c r="V643" s="31" t="s">
        <v>76</v>
      </c>
      <c r="W643" s="29" t="str">
        <f>_xlfn.XLOOKUP(Tablo2[[#This Row],[MASKE UZMAN]],'[1]T.C. NO'!E:E,'[1]T.C. NO'!D:D)</f>
        <v>ÇİĞDEM İMATOĞLU</v>
      </c>
      <c r="X643" s="29" t="s">
        <v>77</v>
      </c>
      <c r="Y643" s="31">
        <v>45821.673674791586</v>
      </c>
      <c r="Z643" s="29" t="s">
        <v>174</v>
      </c>
      <c r="AA643" s="29" t="str">
        <f>_xlfn.XLOOKUP(Tablo2[[#This Row],[MASKE HEKİM]],'[1]T.C. NO'!E:E,'[1]T.C. NO'!D:D)</f>
        <v>VEDAT EMİNOĞLU</v>
      </c>
      <c r="AB643" s="32" t="s">
        <v>175</v>
      </c>
      <c r="AC643" s="36" t="s">
        <v>571</v>
      </c>
      <c r="AD643" s="36" t="s">
        <v>571</v>
      </c>
      <c r="AE643" s="33"/>
      <c r="AF643" s="45" t="s">
        <v>3911</v>
      </c>
      <c r="AG643" s="45" t="s">
        <v>1005</v>
      </c>
      <c r="AH643" s="34" t="s">
        <v>1216</v>
      </c>
    </row>
    <row r="644" spans="3:34" ht="15" customHeight="1" x14ac:dyDescent="0.25">
      <c r="C644" s="28" t="s">
        <v>303</v>
      </c>
      <c r="D644" s="29" t="s">
        <v>31</v>
      </c>
      <c r="E644" s="29" t="s">
        <v>507</v>
      </c>
      <c r="F644" s="48" t="s">
        <v>3754</v>
      </c>
      <c r="G644" s="48" t="s">
        <v>3912</v>
      </c>
      <c r="H644" s="49" t="s">
        <v>3913</v>
      </c>
      <c r="I644" s="13" t="s">
        <v>3914</v>
      </c>
      <c r="J644" s="13" t="s">
        <v>317</v>
      </c>
      <c r="K644" s="29" t="str">
        <f t="shared" si="10"/>
        <v>4 8001 2 2 1358468 06 07 51 0</v>
      </c>
      <c r="L644" s="30" t="s">
        <v>3758</v>
      </c>
      <c r="M644" s="30"/>
      <c r="N644" s="30"/>
      <c r="O644" s="30"/>
      <c r="P644" s="23" t="str">
        <f>MID(Tablo2[[#This Row],[SGK NO]],10,7)</f>
        <v>1358468</v>
      </c>
      <c r="Q644" s="47" t="s">
        <v>41</v>
      </c>
      <c r="R644" s="31">
        <v>44978</v>
      </c>
      <c r="S644" s="31"/>
      <c r="T644" s="29" t="s">
        <v>571</v>
      </c>
      <c r="U644" s="31">
        <v>45762.633875439875</v>
      </c>
      <c r="V644" s="31" t="s">
        <v>76</v>
      </c>
      <c r="W644" s="29" t="str">
        <f>_xlfn.XLOOKUP(Tablo2[[#This Row],[MASKE UZMAN]],'[1]T.C. NO'!E:E,'[1]T.C. NO'!D:D)</f>
        <v>ÇİĞDEM İMATOĞLU</v>
      </c>
      <c r="X644" s="29" t="s">
        <v>77</v>
      </c>
      <c r="Y644" s="31">
        <v>45821.673674791586</v>
      </c>
      <c r="Z644" s="29" t="s">
        <v>174</v>
      </c>
      <c r="AA644" s="29" t="str">
        <f>_xlfn.XLOOKUP(Tablo2[[#This Row],[MASKE HEKİM]],'[1]T.C. NO'!E:E,'[1]T.C. NO'!D:D)</f>
        <v>VEDAT EMİNOĞLU</v>
      </c>
      <c r="AB644" s="32" t="s">
        <v>175</v>
      </c>
      <c r="AC644" s="36" t="s">
        <v>571</v>
      </c>
      <c r="AD644" s="36" t="s">
        <v>571</v>
      </c>
      <c r="AE644" s="33"/>
      <c r="AF644" s="45" t="s">
        <v>3915</v>
      </c>
      <c r="AG644" s="45" t="s">
        <v>2440</v>
      </c>
      <c r="AH644" s="34" t="s">
        <v>1216</v>
      </c>
    </row>
    <row r="645" spans="3:34" ht="15" customHeight="1" x14ac:dyDescent="0.25">
      <c r="C645" s="28" t="s">
        <v>30</v>
      </c>
      <c r="D645" s="29" t="s">
        <v>31</v>
      </c>
      <c r="E645" s="29" t="s">
        <v>525</v>
      </c>
      <c r="F645" s="29" t="s">
        <v>3916</v>
      </c>
      <c r="G645" s="29" t="s">
        <v>3917</v>
      </c>
      <c r="H645" s="29" t="s">
        <v>3918</v>
      </c>
      <c r="I645" s="13" t="s">
        <v>3919</v>
      </c>
      <c r="J645" s="13" t="s">
        <v>155</v>
      </c>
      <c r="K645" s="29" t="str">
        <f t="shared" si="10"/>
        <v>4 4321 2 2 1359061 06 07 62 0</v>
      </c>
      <c r="L645" s="30" t="s">
        <v>3920</v>
      </c>
      <c r="M645" s="30" t="s">
        <v>3829</v>
      </c>
      <c r="N645" s="30" t="s">
        <v>3830</v>
      </c>
      <c r="O645" s="30"/>
      <c r="P645" s="23" t="str">
        <f>MID(Tablo2[[#This Row],[SGK NO]],10,7)</f>
        <v>1359061</v>
      </c>
      <c r="Q645" s="29" t="s">
        <v>149</v>
      </c>
      <c r="R645" s="31">
        <v>45238.698518333491</v>
      </c>
      <c r="S645" s="31"/>
      <c r="T645" s="29">
        <v>11</v>
      </c>
      <c r="U645" s="31">
        <v>45847.391564455815</v>
      </c>
      <c r="V645" s="31" t="s">
        <v>42</v>
      </c>
      <c r="W645" s="29" t="str">
        <f>_xlfn.XLOOKUP(Tablo2[[#This Row],[MASKE UZMAN]],'[1]T.C. NO'!E:E,'[1]T.C. NO'!D:D)</f>
        <v>TAŞTAN CAMCIOĞLU</v>
      </c>
      <c r="X645" s="29" t="s">
        <v>43</v>
      </c>
      <c r="Y645" s="31">
        <v>45337.558230254799</v>
      </c>
      <c r="Z645" s="29" t="s">
        <v>174</v>
      </c>
      <c r="AA645" s="29" t="str">
        <f>_xlfn.XLOOKUP(Tablo2[[#This Row],[MASKE HEKİM]],'[1]T.C. NO'!E:E,'[1]T.C. NO'!D:D)</f>
        <v>VEDAT EMİNOĞLU</v>
      </c>
      <c r="AB645" s="32" t="s">
        <v>175</v>
      </c>
      <c r="AC645" s="32">
        <v>440</v>
      </c>
      <c r="AD645" s="32">
        <v>180</v>
      </c>
      <c r="AE645" s="33" t="s">
        <v>150</v>
      </c>
      <c r="AF645" s="45" t="s">
        <v>3921</v>
      </c>
      <c r="AG645" s="61" t="s">
        <v>210</v>
      </c>
      <c r="AH645" s="34" t="s">
        <v>603</v>
      </c>
    </row>
    <row r="646" spans="3:34" ht="15" customHeight="1" x14ac:dyDescent="0.25">
      <c r="C646" s="28" t="s">
        <v>30</v>
      </c>
      <c r="D646" s="29" t="s">
        <v>31</v>
      </c>
      <c r="E646" s="29" t="s">
        <v>525</v>
      </c>
      <c r="F646" s="29" t="s">
        <v>3916</v>
      </c>
      <c r="G646" s="29" t="s">
        <v>3922</v>
      </c>
      <c r="H646" s="29" t="s">
        <v>3923</v>
      </c>
      <c r="I646" s="13" t="s">
        <v>3924</v>
      </c>
      <c r="J646" s="13" t="s">
        <v>155</v>
      </c>
      <c r="K646" s="29" t="str">
        <f t="shared" si="10"/>
        <v>4 4321 2 2 1359061 06 07 62 0</v>
      </c>
      <c r="L646" s="30" t="s">
        <v>3920</v>
      </c>
      <c r="M646" s="30" t="s">
        <v>3811</v>
      </c>
      <c r="N646" s="30" t="s">
        <v>3812</v>
      </c>
      <c r="O646" s="30"/>
      <c r="P646" s="23" t="str">
        <f>MID(Tablo2[[#This Row],[SGK NO]],10,7)</f>
        <v>1359061</v>
      </c>
      <c r="Q646" s="29" t="s">
        <v>149</v>
      </c>
      <c r="R646" s="31">
        <v>45238.698518333491</v>
      </c>
      <c r="S646" s="31"/>
      <c r="T646" s="29" t="s">
        <v>571</v>
      </c>
      <c r="U646" s="31">
        <v>45847.391564455815</v>
      </c>
      <c r="V646" s="31" t="s">
        <v>42</v>
      </c>
      <c r="W646" s="29" t="str">
        <f>_xlfn.XLOOKUP(Tablo2[[#This Row],[MASKE UZMAN]],'[1]T.C. NO'!E:E,'[1]T.C. NO'!D:D)</f>
        <v>TAŞTAN CAMCIOĞLU</v>
      </c>
      <c r="X646" s="29" t="s">
        <v>43</v>
      </c>
      <c r="Y646" s="31">
        <v>45337.558230254799</v>
      </c>
      <c r="Z646" s="29" t="s">
        <v>174</v>
      </c>
      <c r="AA646" s="29" t="str">
        <f>_xlfn.XLOOKUP(Tablo2[[#This Row],[MASKE HEKİM]],'[1]T.C. NO'!E:E,'[1]T.C. NO'!D:D)</f>
        <v>VEDAT EMİNOĞLU</v>
      </c>
      <c r="AB646" s="32" t="s">
        <v>175</v>
      </c>
      <c r="AC646" s="36" t="s">
        <v>571</v>
      </c>
      <c r="AD646" s="36" t="s">
        <v>571</v>
      </c>
      <c r="AE646" s="33" t="s">
        <v>150</v>
      </c>
      <c r="AF646" s="33" t="s">
        <v>3921</v>
      </c>
      <c r="AG646" s="45" t="s">
        <v>322</v>
      </c>
      <c r="AH646" s="34" t="s">
        <v>603</v>
      </c>
    </row>
    <row r="647" spans="3:34" ht="15" customHeight="1" x14ac:dyDescent="0.25">
      <c r="C647" s="28" t="s">
        <v>30</v>
      </c>
      <c r="D647" s="29" t="s">
        <v>31</v>
      </c>
      <c r="E647" s="29" t="s">
        <v>525</v>
      </c>
      <c r="F647" s="29" t="s">
        <v>3925</v>
      </c>
      <c r="G647" s="29" t="s">
        <v>3926</v>
      </c>
      <c r="H647" s="29" t="s">
        <v>3927</v>
      </c>
      <c r="I647" s="13" t="s">
        <v>3928</v>
      </c>
      <c r="J647" s="13" t="s">
        <v>1280</v>
      </c>
      <c r="K647" s="29" t="str">
        <f t="shared" si="10"/>
        <v>4 8110 2 2 1359063 06 07 64 0</v>
      </c>
      <c r="L647" s="30" t="s">
        <v>3929</v>
      </c>
      <c r="M647" s="30" t="s">
        <v>3930</v>
      </c>
      <c r="N647" s="30" t="s">
        <v>3931</v>
      </c>
      <c r="O647" s="30"/>
      <c r="P647" s="23" t="str">
        <f>MID(Tablo2[[#This Row],[SGK NO]],10,7)</f>
        <v>1359063</v>
      </c>
      <c r="Q647" s="29" t="s">
        <v>41</v>
      </c>
      <c r="R647" s="31">
        <v>44969</v>
      </c>
      <c r="S647" s="31"/>
      <c r="T647" s="29">
        <v>114</v>
      </c>
      <c r="U647" s="31">
        <v>45762.634354386479</v>
      </c>
      <c r="V647" s="31" t="s">
        <v>76</v>
      </c>
      <c r="W647" s="29" t="str">
        <f>_xlfn.XLOOKUP(Tablo2[[#This Row],[MASKE UZMAN]],'[1]T.C. NO'!E:E,'[1]T.C. NO'!D:D)</f>
        <v>ÇİĞDEM İMATOĞLU</v>
      </c>
      <c r="X647" s="29" t="s">
        <v>77</v>
      </c>
      <c r="Y647" s="31">
        <v>45243.396280960646</v>
      </c>
      <c r="Z647" s="29" t="s">
        <v>174</v>
      </c>
      <c r="AA647" s="29" t="str">
        <f>_xlfn.XLOOKUP(Tablo2[[#This Row],[MASKE HEKİM]],'[1]T.C. NO'!E:E,'[1]T.C. NO'!D:D)</f>
        <v>VEDAT EMİNOĞLU</v>
      </c>
      <c r="AB647" s="32" t="s">
        <v>175</v>
      </c>
      <c r="AC647" s="32">
        <v>2280</v>
      </c>
      <c r="AD647" s="32">
        <v>1140</v>
      </c>
      <c r="AE647" s="33"/>
      <c r="AF647" s="55" t="s">
        <v>3831</v>
      </c>
      <c r="AG647" s="61" t="s">
        <v>210</v>
      </c>
      <c r="AH647" s="34" t="s">
        <v>1227</v>
      </c>
    </row>
    <row r="648" spans="3:34" ht="15" customHeight="1" x14ac:dyDescent="0.25">
      <c r="C648" s="28" t="s">
        <v>30</v>
      </c>
      <c r="D648" s="29" t="s">
        <v>31</v>
      </c>
      <c r="E648" s="29" t="s">
        <v>525</v>
      </c>
      <c r="F648" s="29" t="s">
        <v>3925</v>
      </c>
      <c r="G648" s="29" t="s">
        <v>3932</v>
      </c>
      <c r="H648" s="29" t="s">
        <v>3933</v>
      </c>
      <c r="I648" s="13" t="s">
        <v>3934</v>
      </c>
      <c r="J648" s="13" t="s">
        <v>1280</v>
      </c>
      <c r="K648" s="29" t="str">
        <f t="shared" si="10"/>
        <v>4 8110 2 2 1359063 06 07 64 0</v>
      </c>
      <c r="L648" s="30" t="s">
        <v>3929</v>
      </c>
      <c r="M648" s="30" t="s">
        <v>3935</v>
      </c>
      <c r="N648" s="30" t="s">
        <v>3936</v>
      </c>
      <c r="O648" s="30"/>
      <c r="P648" s="23" t="str">
        <f>MID(Tablo2[[#This Row],[SGK NO]],10,7)</f>
        <v>1359063</v>
      </c>
      <c r="Q648" s="29" t="s">
        <v>41</v>
      </c>
      <c r="R648" s="31">
        <v>44969</v>
      </c>
      <c r="S648" s="31"/>
      <c r="T648" s="29" t="s">
        <v>571</v>
      </c>
      <c r="U648" s="31">
        <v>45762.634354386479</v>
      </c>
      <c r="V648" s="31" t="s">
        <v>76</v>
      </c>
      <c r="W648" s="29" t="str">
        <f>_xlfn.XLOOKUP(Tablo2[[#This Row],[MASKE UZMAN]],'[1]T.C. NO'!E:E,'[1]T.C. NO'!D:D)</f>
        <v>ÇİĞDEM İMATOĞLU</v>
      </c>
      <c r="X648" s="29" t="s">
        <v>77</v>
      </c>
      <c r="Y648" s="31">
        <v>45243.396280960646</v>
      </c>
      <c r="Z648" s="29" t="s">
        <v>174</v>
      </c>
      <c r="AA648" s="29" t="str">
        <f>_xlfn.XLOOKUP(Tablo2[[#This Row],[MASKE HEKİM]],'[1]T.C. NO'!E:E,'[1]T.C. NO'!D:D)</f>
        <v>VEDAT EMİNOĞLU</v>
      </c>
      <c r="AB648" s="32" t="s">
        <v>175</v>
      </c>
      <c r="AC648" s="36" t="s">
        <v>571</v>
      </c>
      <c r="AD648" s="36" t="s">
        <v>571</v>
      </c>
      <c r="AE648" s="33"/>
      <c r="AF648" s="33" t="s">
        <v>3831</v>
      </c>
      <c r="AG648" s="45" t="s">
        <v>185</v>
      </c>
      <c r="AH648" s="34" t="s">
        <v>1227</v>
      </c>
    </row>
    <row r="649" spans="3:34" ht="15" customHeight="1" x14ac:dyDescent="0.25">
      <c r="C649" s="28" t="s">
        <v>30</v>
      </c>
      <c r="D649" s="29" t="s">
        <v>31</v>
      </c>
      <c r="E649" s="29" t="s">
        <v>525</v>
      </c>
      <c r="F649" s="29" t="s">
        <v>3925</v>
      </c>
      <c r="G649" s="29" t="s">
        <v>3937</v>
      </c>
      <c r="H649" s="29" t="s">
        <v>3938</v>
      </c>
      <c r="I649" s="13" t="s">
        <v>3939</v>
      </c>
      <c r="J649" s="13" t="s">
        <v>1280</v>
      </c>
      <c r="K649" s="29" t="str">
        <f t="shared" si="10"/>
        <v>4 8110 2 2 1359063 06 07 64 0</v>
      </c>
      <c r="L649" s="30" t="s">
        <v>3929</v>
      </c>
      <c r="M649" s="30" t="s">
        <v>3824</v>
      </c>
      <c r="N649" s="30">
        <v>32922622</v>
      </c>
      <c r="O649" s="30"/>
      <c r="P649" s="23" t="str">
        <f>MID(Tablo2[[#This Row],[SGK NO]],10,7)</f>
        <v>1359063</v>
      </c>
      <c r="Q649" s="29" t="s">
        <v>41</v>
      </c>
      <c r="R649" s="31">
        <v>44969</v>
      </c>
      <c r="S649" s="31"/>
      <c r="T649" s="29" t="s">
        <v>571</v>
      </c>
      <c r="U649" s="31">
        <v>45762.634354386479</v>
      </c>
      <c r="V649" s="31" t="s">
        <v>76</v>
      </c>
      <c r="W649" s="29" t="str">
        <f>_xlfn.XLOOKUP(Tablo2[[#This Row],[MASKE UZMAN]],'[1]T.C. NO'!E:E,'[1]T.C. NO'!D:D)</f>
        <v>ÇİĞDEM İMATOĞLU</v>
      </c>
      <c r="X649" s="29" t="s">
        <v>77</v>
      </c>
      <c r="Y649" s="31">
        <v>45243.396280960646</v>
      </c>
      <c r="Z649" s="29" t="s">
        <v>174</v>
      </c>
      <c r="AA649" s="29" t="str">
        <f>_xlfn.XLOOKUP(Tablo2[[#This Row],[MASKE HEKİM]],'[1]T.C. NO'!E:E,'[1]T.C. NO'!D:D)</f>
        <v>VEDAT EMİNOĞLU</v>
      </c>
      <c r="AB649" s="32" t="s">
        <v>175</v>
      </c>
      <c r="AC649" s="36" t="s">
        <v>571</v>
      </c>
      <c r="AD649" s="36" t="s">
        <v>571</v>
      </c>
      <c r="AE649" s="33"/>
      <c r="AF649" s="55" t="s">
        <v>3831</v>
      </c>
      <c r="AG649" s="61" t="s">
        <v>958</v>
      </c>
      <c r="AH649" s="34" t="s">
        <v>1227</v>
      </c>
    </row>
    <row r="650" spans="3:34" ht="15" customHeight="1" x14ac:dyDescent="0.25">
      <c r="C650" s="28" t="s">
        <v>30</v>
      </c>
      <c r="D650" s="29" t="s">
        <v>31</v>
      </c>
      <c r="E650" s="29" t="s">
        <v>525</v>
      </c>
      <c r="F650" s="29" t="s">
        <v>3925</v>
      </c>
      <c r="G650" s="29" t="s">
        <v>3922</v>
      </c>
      <c r="H650" s="29" t="s">
        <v>3940</v>
      </c>
      <c r="I650" s="13" t="s">
        <v>3941</v>
      </c>
      <c r="J650" s="13" t="s">
        <v>1280</v>
      </c>
      <c r="K650" s="29" t="str">
        <f t="shared" si="10"/>
        <v>4 8110 2 2 1359063 06 07 64 0</v>
      </c>
      <c r="L650" s="30" t="s">
        <v>3929</v>
      </c>
      <c r="M650" s="30" t="s">
        <v>3942</v>
      </c>
      <c r="N650" s="30" t="s">
        <v>3943</v>
      </c>
      <c r="O650" s="30"/>
      <c r="P650" s="23" t="str">
        <f>MID(Tablo2[[#This Row],[SGK NO]],10,7)</f>
        <v>1359063</v>
      </c>
      <c r="Q650" s="29" t="s">
        <v>41</v>
      </c>
      <c r="R650" s="31">
        <v>44969</v>
      </c>
      <c r="S650" s="31"/>
      <c r="T650" s="29" t="s">
        <v>571</v>
      </c>
      <c r="U650" s="31">
        <v>45762.634354386479</v>
      </c>
      <c r="V650" s="31" t="s">
        <v>76</v>
      </c>
      <c r="W650" s="29" t="str">
        <f>_xlfn.XLOOKUP(Tablo2[[#This Row],[MASKE UZMAN]],'[1]T.C. NO'!E:E,'[1]T.C. NO'!D:D)</f>
        <v>ÇİĞDEM İMATOĞLU</v>
      </c>
      <c r="X650" s="29" t="s">
        <v>77</v>
      </c>
      <c r="Y650" s="31">
        <v>45243.396280960646</v>
      </c>
      <c r="Z650" s="29" t="s">
        <v>174</v>
      </c>
      <c r="AA650" s="29" t="str">
        <f>_xlfn.XLOOKUP(Tablo2[[#This Row],[MASKE HEKİM]],'[1]T.C. NO'!E:E,'[1]T.C. NO'!D:D)</f>
        <v>VEDAT EMİNOĞLU</v>
      </c>
      <c r="AB650" s="32" t="s">
        <v>175</v>
      </c>
      <c r="AC650" s="36" t="s">
        <v>571</v>
      </c>
      <c r="AD650" s="36" t="s">
        <v>571</v>
      </c>
      <c r="AE650" s="33"/>
      <c r="AF650" s="55" t="s">
        <v>3831</v>
      </c>
      <c r="AG650" s="61" t="s">
        <v>322</v>
      </c>
      <c r="AH650" s="34" t="s">
        <v>1227</v>
      </c>
    </row>
    <row r="651" spans="3:34" ht="15" customHeight="1" x14ac:dyDescent="0.25">
      <c r="C651" s="28" t="s">
        <v>30</v>
      </c>
      <c r="D651" s="29" t="s">
        <v>31</v>
      </c>
      <c r="E651" s="29" t="s">
        <v>525</v>
      </c>
      <c r="F651" s="29" t="s">
        <v>3925</v>
      </c>
      <c r="G651" s="29" t="s">
        <v>3944</v>
      </c>
      <c r="H651" s="29" t="s">
        <v>3945</v>
      </c>
      <c r="I651" s="13" t="s">
        <v>3946</v>
      </c>
      <c r="J651" s="13" t="s">
        <v>1280</v>
      </c>
      <c r="K651" s="29" t="str">
        <f t="shared" si="10"/>
        <v>4 8110 2 2 1359063 06 07 64 0</v>
      </c>
      <c r="L651" s="30" t="s">
        <v>3929</v>
      </c>
      <c r="M651" s="30" t="s">
        <v>3935</v>
      </c>
      <c r="N651" s="30" t="s">
        <v>3936</v>
      </c>
      <c r="O651" s="30"/>
      <c r="P651" s="23" t="str">
        <f>MID(Tablo2[[#This Row],[SGK NO]],10,7)</f>
        <v>1359063</v>
      </c>
      <c r="Q651" s="29" t="s">
        <v>41</v>
      </c>
      <c r="R651" s="31">
        <v>44969</v>
      </c>
      <c r="S651" s="31"/>
      <c r="T651" s="29" t="s">
        <v>571</v>
      </c>
      <c r="U651" s="31">
        <v>45762.634354386479</v>
      </c>
      <c r="V651" s="31" t="s">
        <v>76</v>
      </c>
      <c r="W651" s="29" t="str">
        <f>_xlfn.XLOOKUP(Tablo2[[#This Row],[MASKE UZMAN]],'[1]T.C. NO'!E:E,'[1]T.C. NO'!D:D)</f>
        <v>ÇİĞDEM İMATOĞLU</v>
      </c>
      <c r="X651" s="29" t="s">
        <v>77</v>
      </c>
      <c r="Y651" s="31">
        <v>45243.396280960646</v>
      </c>
      <c r="Z651" s="29" t="s">
        <v>174</v>
      </c>
      <c r="AA651" s="29" t="str">
        <f>_xlfn.XLOOKUP(Tablo2[[#This Row],[MASKE HEKİM]],'[1]T.C. NO'!E:E,'[1]T.C. NO'!D:D)</f>
        <v>VEDAT EMİNOĞLU</v>
      </c>
      <c r="AB651" s="32" t="s">
        <v>175</v>
      </c>
      <c r="AC651" s="36" t="s">
        <v>571</v>
      </c>
      <c r="AD651" s="36" t="s">
        <v>571</v>
      </c>
      <c r="AE651" s="33"/>
      <c r="AF651" s="33" t="s">
        <v>3831</v>
      </c>
      <c r="AG651" s="61" t="s">
        <v>185</v>
      </c>
      <c r="AH651" s="34" t="s">
        <v>1227</v>
      </c>
    </row>
    <row r="652" spans="3:34" ht="15" customHeight="1" x14ac:dyDescent="0.25">
      <c r="C652" s="28" t="s">
        <v>30</v>
      </c>
      <c r="D652" s="29" t="s">
        <v>31</v>
      </c>
      <c r="E652" s="29" t="s">
        <v>525</v>
      </c>
      <c r="F652" s="29" t="s">
        <v>3925</v>
      </c>
      <c r="G652" s="29" t="s">
        <v>3917</v>
      </c>
      <c r="H652" s="29" t="s">
        <v>3947</v>
      </c>
      <c r="I652" s="13" t="s">
        <v>3948</v>
      </c>
      <c r="J652" s="13" t="s">
        <v>1280</v>
      </c>
      <c r="K652" s="29" t="str">
        <f t="shared" si="10"/>
        <v>4 8110 2 2 1359063 06 07 64 0</v>
      </c>
      <c r="L652" s="30" t="s">
        <v>3929</v>
      </c>
      <c r="M652" s="30" t="s">
        <v>3949</v>
      </c>
      <c r="N652" s="30">
        <v>3.26223677717633E+16</v>
      </c>
      <c r="O652" s="30"/>
      <c r="P652" s="23" t="str">
        <f>MID(Tablo2[[#This Row],[SGK NO]],10,7)</f>
        <v>1359063</v>
      </c>
      <c r="Q652" s="29" t="s">
        <v>41</v>
      </c>
      <c r="R652" s="31">
        <v>44969</v>
      </c>
      <c r="S652" s="31"/>
      <c r="T652" s="29" t="s">
        <v>571</v>
      </c>
      <c r="U652" s="31">
        <v>45762.634354386479</v>
      </c>
      <c r="V652" s="31" t="s">
        <v>76</v>
      </c>
      <c r="W652" s="29" t="str">
        <f>_xlfn.XLOOKUP(Tablo2[[#This Row],[MASKE UZMAN]],'[1]T.C. NO'!E:E,'[1]T.C. NO'!D:D)</f>
        <v>ÇİĞDEM İMATOĞLU</v>
      </c>
      <c r="X652" s="29" t="s">
        <v>77</v>
      </c>
      <c r="Y652" s="31">
        <v>45243.396280960646</v>
      </c>
      <c r="Z652" s="29" t="s">
        <v>174</v>
      </c>
      <c r="AA652" s="29" t="str">
        <f>_xlfn.XLOOKUP(Tablo2[[#This Row],[MASKE HEKİM]],'[1]T.C. NO'!E:E,'[1]T.C. NO'!D:D)</f>
        <v>VEDAT EMİNOĞLU</v>
      </c>
      <c r="AB652" s="32" t="s">
        <v>175</v>
      </c>
      <c r="AC652" s="36" t="s">
        <v>571</v>
      </c>
      <c r="AD652" s="36" t="s">
        <v>571</v>
      </c>
      <c r="AE652" s="33"/>
      <c r="AF652" s="61" t="s">
        <v>3950</v>
      </c>
      <c r="AG652" s="45" t="s">
        <v>185</v>
      </c>
      <c r="AH652" s="34" t="s">
        <v>1227</v>
      </c>
    </row>
    <row r="653" spans="3:34" ht="15" customHeight="1" x14ac:dyDescent="0.25">
      <c r="C653" s="28" t="s">
        <v>30</v>
      </c>
      <c r="D653" s="29" t="s">
        <v>31</v>
      </c>
      <c r="E653" s="29" t="s">
        <v>525</v>
      </c>
      <c r="F653" s="29" t="s">
        <v>3925</v>
      </c>
      <c r="G653" s="29" t="s">
        <v>3951</v>
      </c>
      <c r="H653" s="29" t="s">
        <v>3952</v>
      </c>
      <c r="I653" s="13" t="s">
        <v>3953</v>
      </c>
      <c r="J653" s="13" t="s">
        <v>1280</v>
      </c>
      <c r="K653" s="29" t="str">
        <f t="shared" si="10"/>
        <v>4 8110 2 2 1359063 06 07 64 0</v>
      </c>
      <c r="L653" s="30" t="s">
        <v>3929</v>
      </c>
      <c r="M653" s="30" t="s">
        <v>3954</v>
      </c>
      <c r="N653" s="30" t="s">
        <v>3955</v>
      </c>
      <c r="O653" s="30"/>
      <c r="P653" s="23" t="str">
        <f>MID(Tablo2[[#This Row],[SGK NO]],10,7)</f>
        <v>1359063</v>
      </c>
      <c r="Q653" s="29" t="s">
        <v>41</v>
      </c>
      <c r="R653" s="31">
        <v>44969</v>
      </c>
      <c r="S653" s="31"/>
      <c r="T653" s="29" t="s">
        <v>571</v>
      </c>
      <c r="U653" s="31">
        <v>45762.634354386479</v>
      </c>
      <c r="V653" s="31" t="s">
        <v>76</v>
      </c>
      <c r="W653" s="29" t="str">
        <f>_xlfn.XLOOKUP(Tablo2[[#This Row],[MASKE UZMAN]],'[1]T.C. NO'!E:E,'[1]T.C. NO'!D:D)</f>
        <v>ÇİĞDEM İMATOĞLU</v>
      </c>
      <c r="X653" s="29" t="s">
        <v>77</v>
      </c>
      <c r="Y653" s="31">
        <v>45243.396280960646</v>
      </c>
      <c r="Z653" s="29" t="s">
        <v>174</v>
      </c>
      <c r="AA653" s="29" t="str">
        <f>_xlfn.XLOOKUP(Tablo2[[#This Row],[MASKE HEKİM]],'[1]T.C. NO'!E:E,'[1]T.C. NO'!D:D)</f>
        <v>VEDAT EMİNOĞLU</v>
      </c>
      <c r="AB653" s="32" t="s">
        <v>175</v>
      </c>
      <c r="AC653" s="36" t="s">
        <v>571</v>
      </c>
      <c r="AD653" s="36" t="s">
        <v>571</v>
      </c>
      <c r="AE653" s="33"/>
      <c r="AF653" s="55" t="s">
        <v>3831</v>
      </c>
      <c r="AG653" s="61" t="s">
        <v>322</v>
      </c>
      <c r="AH653" s="34" t="s">
        <v>1227</v>
      </c>
    </row>
    <row r="654" spans="3:34" ht="15" customHeight="1" x14ac:dyDescent="0.25">
      <c r="C654" s="28" t="s">
        <v>30</v>
      </c>
      <c r="D654" s="29" t="s">
        <v>31</v>
      </c>
      <c r="E654" s="29" t="s">
        <v>525</v>
      </c>
      <c r="F654" s="29" t="s">
        <v>3956</v>
      </c>
      <c r="G654" s="29" t="s">
        <v>3957</v>
      </c>
      <c r="H654" s="29" t="s">
        <v>3958</v>
      </c>
      <c r="I654" s="13" t="s">
        <v>3959</v>
      </c>
      <c r="J654" s="13" t="s">
        <v>155</v>
      </c>
      <c r="K654" s="29" t="str">
        <f t="shared" si="10"/>
        <v>4 4321 2 2 1361792 06 07 77 0</v>
      </c>
      <c r="L654" s="30" t="s">
        <v>3960</v>
      </c>
      <c r="M654" s="30">
        <v>3.9912285822877504E+16</v>
      </c>
      <c r="N654" s="30" t="s">
        <v>3961</v>
      </c>
      <c r="O654" s="30"/>
      <c r="P654" s="23" t="str">
        <f>MID(Tablo2[[#This Row],[SGK NO]],10,7)</f>
        <v>1361792</v>
      </c>
      <c r="Q654" s="29" t="s">
        <v>149</v>
      </c>
      <c r="R654" s="31">
        <v>45013</v>
      </c>
      <c r="S654" s="31"/>
      <c r="T654" s="29">
        <v>2</v>
      </c>
      <c r="U654" s="31">
        <v>45847.393538923468</v>
      </c>
      <c r="V654" s="31" t="s">
        <v>42</v>
      </c>
      <c r="W654" s="29" t="str">
        <f>_xlfn.XLOOKUP(Tablo2[[#This Row],[MASKE UZMAN]],'[1]T.C. NO'!E:E,'[1]T.C. NO'!D:D)</f>
        <v>TAŞTAN CAMCIOĞLU</v>
      </c>
      <c r="X654" s="29" t="s">
        <v>43</v>
      </c>
      <c r="Y654" s="31">
        <v>45716.716038877144</v>
      </c>
      <c r="Z654" s="29" t="s">
        <v>58</v>
      </c>
      <c r="AA654" s="29" t="str">
        <f>_xlfn.XLOOKUP(Tablo2[[#This Row],[MASKE HEKİM]],'[1]T.C. NO'!E:E,'[1]T.C. NO'!D:D)</f>
        <v>MİNE MUMCUOĞLU</v>
      </c>
      <c r="AB654" s="32" t="s">
        <v>59</v>
      </c>
      <c r="AC654" s="32">
        <v>80</v>
      </c>
      <c r="AD654" s="32">
        <v>30</v>
      </c>
      <c r="AE654" s="33"/>
      <c r="AF654" s="61" t="s">
        <v>1390</v>
      </c>
      <c r="AG654" s="61" t="s">
        <v>210</v>
      </c>
      <c r="AH654" s="34" t="s">
        <v>3296</v>
      </c>
    </row>
    <row r="655" spans="3:34" ht="15" customHeight="1" x14ac:dyDescent="0.25">
      <c r="C655" s="28" t="s">
        <v>30</v>
      </c>
      <c r="D655" s="29" t="s">
        <v>31</v>
      </c>
      <c r="E655" s="29" t="s">
        <v>525</v>
      </c>
      <c r="F655" s="29" t="s">
        <v>3956</v>
      </c>
      <c r="G655" s="29" t="s">
        <v>1690</v>
      </c>
      <c r="H655" s="29" t="s">
        <v>3958</v>
      </c>
      <c r="I655" s="13" t="s">
        <v>3959</v>
      </c>
      <c r="J655" s="13" t="s">
        <v>155</v>
      </c>
      <c r="K655" s="29" t="str">
        <f t="shared" si="10"/>
        <v>4 4321 2 2 1361792 06 07 77 0</v>
      </c>
      <c r="L655" s="30" t="s">
        <v>3960</v>
      </c>
      <c r="M655" s="30"/>
      <c r="N655" s="30"/>
      <c r="O655" s="30"/>
      <c r="P655" s="23" t="str">
        <f>MID(Tablo2[[#This Row],[SGK NO]],10,7)</f>
        <v>1361792</v>
      </c>
      <c r="Q655" s="29" t="s">
        <v>149</v>
      </c>
      <c r="R655" s="31">
        <v>45013</v>
      </c>
      <c r="S655" s="31"/>
      <c r="T655" s="29" t="s">
        <v>571</v>
      </c>
      <c r="U655" s="31">
        <v>45847.393538923468</v>
      </c>
      <c r="V655" s="31" t="s">
        <v>42</v>
      </c>
      <c r="W655" s="29" t="str">
        <f>_xlfn.XLOOKUP(Tablo2[[#This Row],[MASKE UZMAN]],'[1]T.C. NO'!E:E,'[1]T.C. NO'!D:D)</f>
        <v>TAŞTAN CAMCIOĞLU</v>
      </c>
      <c r="X655" s="29" t="s">
        <v>43</v>
      </c>
      <c r="Y655" s="31">
        <v>45716.716038877144</v>
      </c>
      <c r="Z655" s="29" t="s">
        <v>58</v>
      </c>
      <c r="AA655" s="29" t="str">
        <f>_xlfn.XLOOKUP(Tablo2[[#This Row],[MASKE HEKİM]],'[1]T.C. NO'!E:E,'[1]T.C. NO'!D:D)</f>
        <v>MİNE MUMCUOĞLU</v>
      </c>
      <c r="AB655" s="32" t="s">
        <v>59</v>
      </c>
      <c r="AC655" s="36" t="s">
        <v>571</v>
      </c>
      <c r="AD655" s="36" t="s">
        <v>571</v>
      </c>
      <c r="AE655" s="33"/>
      <c r="AF655" s="45" t="s">
        <v>1390</v>
      </c>
      <c r="AG655" s="45" t="s">
        <v>210</v>
      </c>
      <c r="AH655" s="34" t="s">
        <v>3296</v>
      </c>
    </row>
    <row r="656" spans="3:34" s="15" customFormat="1" ht="15" customHeight="1" x14ac:dyDescent="0.25">
      <c r="C656" s="28" t="s">
        <v>303</v>
      </c>
      <c r="D656" s="29" t="s">
        <v>31</v>
      </c>
      <c r="E656" s="29" t="s">
        <v>507</v>
      </c>
      <c r="F656" s="29" t="s">
        <v>3962</v>
      </c>
      <c r="G656" s="29" t="s">
        <v>3963</v>
      </c>
      <c r="H656" s="29" t="s">
        <v>3964</v>
      </c>
      <c r="I656" s="13" t="s">
        <v>3965</v>
      </c>
      <c r="J656" s="13" t="s">
        <v>317</v>
      </c>
      <c r="K656" s="29" t="str">
        <f t="shared" si="10"/>
        <v>4 8001 2 2 1362850 06 07 68 0</v>
      </c>
      <c r="L656" s="30" t="s">
        <v>3966</v>
      </c>
      <c r="M656" s="30"/>
      <c r="N656" s="30"/>
      <c r="O656" s="30"/>
      <c r="P656" s="23" t="str">
        <f>MID(Tablo2[[#This Row],[SGK NO]],10,7)</f>
        <v>1362850</v>
      </c>
      <c r="Q656" s="29" t="s">
        <v>41</v>
      </c>
      <c r="R656" s="31">
        <v>45035</v>
      </c>
      <c r="S656" s="31"/>
      <c r="T656" s="29">
        <v>5</v>
      </c>
      <c r="U656" s="31">
        <v>45841.705836967565</v>
      </c>
      <c r="V656" s="29" t="s">
        <v>557</v>
      </c>
      <c r="W656" s="29" t="str">
        <f>_xlfn.XLOOKUP(Tablo2[[#This Row],[MASKE UZMAN]],'[1]T.C. NO'!E:E,'[1]T.C. NO'!D:D)</f>
        <v>MEHMET ALİ ULUER</v>
      </c>
      <c r="X656" s="29" t="s">
        <v>558</v>
      </c>
      <c r="Y656" s="31">
        <v>45509.738468206022</v>
      </c>
      <c r="Z656" s="29" t="s">
        <v>798</v>
      </c>
      <c r="AA656" s="29" t="str">
        <f>_xlfn.XLOOKUP(Tablo2[[#This Row],[MASKE HEKİM]],'[1]T.C. NO'!E:E,'[1]T.C. NO'!D:D)</f>
        <v>EMİNE KELEŞ</v>
      </c>
      <c r="AB656" s="32" t="s">
        <v>799</v>
      </c>
      <c r="AC656" s="32">
        <v>100</v>
      </c>
      <c r="AD656" s="32">
        <v>60</v>
      </c>
      <c r="AE656" s="33"/>
      <c r="AF656" s="56" t="s">
        <v>3967</v>
      </c>
      <c r="AG656" s="45"/>
      <c r="AH656" s="34"/>
    </row>
    <row r="657" spans="3:34" ht="15" customHeight="1" x14ac:dyDescent="0.25">
      <c r="C657" s="28" t="s">
        <v>303</v>
      </c>
      <c r="D657" s="29" t="s">
        <v>31</v>
      </c>
      <c r="E657" s="29" t="s">
        <v>507</v>
      </c>
      <c r="F657" s="29" t="s">
        <v>3962</v>
      </c>
      <c r="G657" s="29" t="s">
        <v>3968</v>
      </c>
      <c r="H657" s="29" t="s">
        <v>3969</v>
      </c>
      <c r="I657" s="13" t="s">
        <v>3970</v>
      </c>
      <c r="J657" s="13" t="s">
        <v>317</v>
      </c>
      <c r="K657" s="29" t="str">
        <f t="shared" si="10"/>
        <v>4 8001 2 2 1362850 06 07 68 0</v>
      </c>
      <c r="L657" s="30" t="s">
        <v>3966</v>
      </c>
      <c r="M657" s="30"/>
      <c r="N657" s="30">
        <v>45679</v>
      </c>
      <c r="O657" s="30"/>
      <c r="P657" s="23" t="str">
        <f>MID(Tablo2[[#This Row],[SGK NO]],10,7)</f>
        <v>1362850</v>
      </c>
      <c r="Q657" s="29" t="s">
        <v>41</v>
      </c>
      <c r="R657" s="31">
        <v>45035</v>
      </c>
      <c r="S657" s="31"/>
      <c r="T657" s="29" t="s">
        <v>571</v>
      </c>
      <c r="U657" s="31">
        <v>45841.705836967565</v>
      </c>
      <c r="V657" s="29" t="s">
        <v>557</v>
      </c>
      <c r="W657" s="29" t="str">
        <f>_xlfn.XLOOKUP(Tablo2[[#This Row],[MASKE UZMAN]],'[1]T.C. NO'!E:E,'[1]T.C. NO'!D:D)</f>
        <v>MEHMET ALİ ULUER</v>
      </c>
      <c r="X657" s="29" t="s">
        <v>558</v>
      </c>
      <c r="Y657" s="31">
        <v>45509.738468206022</v>
      </c>
      <c r="Z657" s="29" t="s">
        <v>798</v>
      </c>
      <c r="AA657" s="29" t="str">
        <f>_xlfn.XLOOKUP(Tablo2[[#This Row],[MASKE HEKİM]],'[1]T.C. NO'!E:E,'[1]T.C. NO'!D:D)</f>
        <v>EMİNE KELEŞ</v>
      </c>
      <c r="AB657" s="32" t="s">
        <v>799</v>
      </c>
      <c r="AC657" s="36" t="s">
        <v>571</v>
      </c>
      <c r="AD657" s="36" t="s">
        <v>571</v>
      </c>
      <c r="AE657" s="33"/>
      <c r="AF657" s="65" t="s">
        <v>3967</v>
      </c>
      <c r="AG657" s="61"/>
      <c r="AH657" s="34"/>
    </row>
    <row r="658" spans="3:34" ht="15" customHeight="1" x14ac:dyDescent="0.25">
      <c r="C658" s="28" t="s">
        <v>303</v>
      </c>
      <c r="D658" s="29" t="s">
        <v>31</v>
      </c>
      <c r="E658" s="29" t="s">
        <v>507</v>
      </c>
      <c r="F658" s="29" t="s">
        <v>3962</v>
      </c>
      <c r="G658" s="29" t="s">
        <v>3971</v>
      </c>
      <c r="H658" s="29" t="s">
        <v>3972</v>
      </c>
      <c r="I658" s="13" t="s">
        <v>3973</v>
      </c>
      <c r="J658" s="13" t="s">
        <v>317</v>
      </c>
      <c r="K658" s="29" t="str">
        <f t="shared" si="10"/>
        <v>4 8001 2 2 1362850 06 07 68 0</v>
      </c>
      <c r="L658" s="30" t="s">
        <v>3966</v>
      </c>
      <c r="M658" s="30"/>
      <c r="N658" s="30"/>
      <c r="O658" s="30"/>
      <c r="P658" s="23" t="str">
        <f>MID(Tablo2[[#This Row],[SGK NO]],10,7)</f>
        <v>1362850</v>
      </c>
      <c r="Q658" s="29" t="s">
        <v>41</v>
      </c>
      <c r="R658" s="31">
        <v>45035</v>
      </c>
      <c r="S658" s="31"/>
      <c r="T658" s="29" t="s">
        <v>571</v>
      </c>
      <c r="U658" s="31">
        <v>45841.705836967565</v>
      </c>
      <c r="V658" s="29" t="s">
        <v>557</v>
      </c>
      <c r="W658" s="29" t="str">
        <f>_xlfn.XLOOKUP(Tablo2[[#This Row],[MASKE UZMAN]],'[1]T.C. NO'!E:E,'[1]T.C. NO'!D:D)</f>
        <v>MEHMET ALİ ULUER</v>
      </c>
      <c r="X658" s="29" t="s">
        <v>558</v>
      </c>
      <c r="Y658" s="31">
        <v>45509.738468206022</v>
      </c>
      <c r="Z658" s="29" t="s">
        <v>798</v>
      </c>
      <c r="AA658" s="29" t="str">
        <f>_xlfn.XLOOKUP(Tablo2[[#This Row],[MASKE HEKİM]],'[1]T.C. NO'!E:E,'[1]T.C. NO'!D:D)</f>
        <v>EMİNE KELEŞ</v>
      </c>
      <c r="AB658" s="32" t="s">
        <v>799</v>
      </c>
      <c r="AC658" s="36" t="s">
        <v>571</v>
      </c>
      <c r="AD658" s="36" t="s">
        <v>571</v>
      </c>
      <c r="AE658" s="33"/>
      <c r="AF658" s="56" t="s">
        <v>3967</v>
      </c>
      <c r="AG658" s="61"/>
      <c r="AH658" s="34"/>
    </row>
    <row r="659" spans="3:34" ht="15" customHeight="1" x14ac:dyDescent="0.25">
      <c r="C659" s="28" t="s">
        <v>303</v>
      </c>
      <c r="D659" s="29" t="s">
        <v>31</v>
      </c>
      <c r="E659" s="29" t="s">
        <v>507</v>
      </c>
      <c r="F659" s="29" t="s">
        <v>3962</v>
      </c>
      <c r="G659" s="29" t="s">
        <v>3974</v>
      </c>
      <c r="H659" s="59" t="s">
        <v>3975</v>
      </c>
      <c r="I659" s="13" t="s">
        <v>3976</v>
      </c>
      <c r="J659" s="13" t="s">
        <v>317</v>
      </c>
      <c r="K659" s="29" t="str">
        <f t="shared" si="10"/>
        <v>4 8001 2 2 1362850 06 07 68 0</v>
      </c>
      <c r="L659" s="30" t="s">
        <v>3966</v>
      </c>
      <c r="M659" s="30"/>
      <c r="N659" s="30"/>
      <c r="O659" s="30"/>
      <c r="P659" s="23" t="str">
        <f>MID(Tablo2[[#This Row],[SGK NO]],10,7)</f>
        <v>1362850</v>
      </c>
      <c r="Q659" s="29" t="s">
        <v>41</v>
      </c>
      <c r="R659" s="31">
        <v>45035</v>
      </c>
      <c r="S659" s="31"/>
      <c r="T659" s="29" t="s">
        <v>571</v>
      </c>
      <c r="U659" s="31">
        <v>45841.705836967565</v>
      </c>
      <c r="V659" s="29" t="s">
        <v>557</v>
      </c>
      <c r="W659" s="29" t="str">
        <f>_xlfn.XLOOKUP(Tablo2[[#This Row],[MASKE UZMAN]],'[1]T.C. NO'!E:E,'[1]T.C. NO'!D:D)</f>
        <v>MEHMET ALİ ULUER</v>
      </c>
      <c r="X659" s="29" t="s">
        <v>558</v>
      </c>
      <c r="Y659" s="31">
        <v>45509.738468206022</v>
      </c>
      <c r="Z659" s="44" t="s">
        <v>798</v>
      </c>
      <c r="AA659" s="29" t="str">
        <f>_xlfn.XLOOKUP(Tablo2[[#This Row],[MASKE HEKİM]],'[1]T.C. NO'!E:E,'[1]T.C. NO'!D:D)</f>
        <v>EMİNE KELEŞ</v>
      </c>
      <c r="AB659" s="32" t="s">
        <v>799</v>
      </c>
      <c r="AC659" s="36" t="s">
        <v>571</v>
      </c>
      <c r="AD659" s="36" t="s">
        <v>571</v>
      </c>
      <c r="AE659" s="33"/>
      <c r="AF659" s="65" t="s">
        <v>3967</v>
      </c>
      <c r="AG659" s="61"/>
      <c r="AH659" s="34"/>
    </row>
    <row r="660" spans="3:34" ht="15" customHeight="1" x14ac:dyDescent="0.25">
      <c r="C660" s="28" t="s">
        <v>303</v>
      </c>
      <c r="D660" s="29" t="s">
        <v>31</v>
      </c>
      <c r="E660" s="29" t="s">
        <v>507</v>
      </c>
      <c r="F660" s="29" t="s">
        <v>3977</v>
      </c>
      <c r="G660" s="29" t="s">
        <v>3978</v>
      </c>
      <c r="H660" s="29" t="s">
        <v>3979</v>
      </c>
      <c r="I660" s="13" t="s">
        <v>3980</v>
      </c>
      <c r="J660" s="13" t="s">
        <v>317</v>
      </c>
      <c r="K660" s="29" t="str">
        <f t="shared" si="10"/>
        <v>4 8001 2 2 1363094 06 07 21 0</v>
      </c>
      <c r="L660" s="30" t="s">
        <v>3981</v>
      </c>
      <c r="M660" s="30" t="s">
        <v>3982</v>
      </c>
      <c r="N660" s="30" t="s">
        <v>3983</v>
      </c>
      <c r="O660" s="30"/>
      <c r="P660" s="23" t="str">
        <f>MID(Tablo2[[#This Row],[SGK NO]],10,7)</f>
        <v>1363094</v>
      </c>
      <c r="Q660" s="29" t="s">
        <v>41</v>
      </c>
      <c r="R660" s="31">
        <v>45013</v>
      </c>
      <c r="S660" s="31"/>
      <c r="T660" s="29">
        <v>3</v>
      </c>
      <c r="U660" s="31">
        <v>45841.734546157531</v>
      </c>
      <c r="V660" s="29" t="s">
        <v>557</v>
      </c>
      <c r="W660" s="29" t="str">
        <f>_xlfn.XLOOKUP(Tablo2[[#This Row],[MASKE UZMAN]],'[1]T.C. NO'!E:E,'[1]T.C. NO'!D:D)</f>
        <v>MEHMET ALİ ULUER</v>
      </c>
      <c r="X660" s="29" t="s">
        <v>558</v>
      </c>
      <c r="Y660" s="31">
        <v>45509.740057627205</v>
      </c>
      <c r="Z660" s="29" t="s">
        <v>798</v>
      </c>
      <c r="AA660" s="29" t="str">
        <f>_xlfn.XLOOKUP(Tablo2[[#This Row],[MASKE HEKİM]],'[1]T.C. NO'!E:E,'[1]T.C. NO'!D:D)</f>
        <v>EMİNE KELEŞ</v>
      </c>
      <c r="AB660" s="32" t="s">
        <v>799</v>
      </c>
      <c r="AC660" s="32">
        <v>60</v>
      </c>
      <c r="AD660" s="32">
        <v>30</v>
      </c>
      <c r="AE660" s="33"/>
      <c r="AF660" s="61" t="s">
        <v>3984</v>
      </c>
      <c r="AG660" s="61" t="s">
        <v>1840</v>
      </c>
      <c r="AH660" s="34" t="s">
        <v>801</v>
      </c>
    </row>
    <row r="661" spans="3:34" ht="15" customHeight="1" x14ac:dyDescent="0.25">
      <c r="C661" s="28" t="s">
        <v>303</v>
      </c>
      <c r="D661" s="29" t="s">
        <v>31</v>
      </c>
      <c r="E661" s="29" t="s">
        <v>507</v>
      </c>
      <c r="F661" s="48" t="s">
        <v>3977</v>
      </c>
      <c r="G661" s="48" t="s">
        <v>3985</v>
      </c>
      <c r="H661" s="49" t="s">
        <v>3986</v>
      </c>
      <c r="I661" s="13" t="s">
        <v>3987</v>
      </c>
      <c r="J661" s="13" t="s">
        <v>317</v>
      </c>
      <c r="K661" s="29" t="str">
        <f t="shared" si="10"/>
        <v>4 8001 2 2 1363094 06 07 21 0</v>
      </c>
      <c r="L661" s="30" t="s">
        <v>3981</v>
      </c>
      <c r="M661" s="30"/>
      <c r="N661" s="30"/>
      <c r="O661" s="30"/>
      <c r="P661" s="23" t="str">
        <f>MID(Tablo2[[#This Row],[SGK NO]],10,7)</f>
        <v>1363094</v>
      </c>
      <c r="Q661" s="47" t="s">
        <v>41</v>
      </c>
      <c r="R661" s="31">
        <v>45013</v>
      </c>
      <c r="S661" s="31"/>
      <c r="T661" s="29" t="s">
        <v>571</v>
      </c>
      <c r="U661" s="31">
        <v>45841.734546157531</v>
      </c>
      <c r="V661" s="29" t="s">
        <v>557</v>
      </c>
      <c r="W661" s="29" t="str">
        <f>_xlfn.XLOOKUP(Tablo2[[#This Row],[MASKE UZMAN]],'[1]T.C. NO'!E:E,'[1]T.C. NO'!D:D)</f>
        <v>MEHMET ALİ ULUER</v>
      </c>
      <c r="X661" s="29" t="s">
        <v>558</v>
      </c>
      <c r="Y661" s="31">
        <v>45509.740057627205</v>
      </c>
      <c r="Z661" s="29" t="s">
        <v>798</v>
      </c>
      <c r="AA661" s="29" t="str">
        <f>_xlfn.XLOOKUP(Tablo2[[#This Row],[MASKE HEKİM]],'[1]T.C. NO'!E:E,'[1]T.C. NO'!D:D)</f>
        <v>EMİNE KELEŞ</v>
      </c>
      <c r="AB661" s="32" t="s">
        <v>799</v>
      </c>
      <c r="AC661" s="36" t="s">
        <v>571</v>
      </c>
      <c r="AD661" s="32" t="s">
        <v>571</v>
      </c>
      <c r="AE661" s="33"/>
      <c r="AF661" s="61" t="s">
        <v>3988</v>
      </c>
      <c r="AG661" s="61"/>
      <c r="AH661" s="53" t="s">
        <v>801</v>
      </c>
    </row>
    <row r="662" spans="3:34" ht="15" customHeight="1" x14ac:dyDescent="0.25">
      <c r="C662" s="28" t="s">
        <v>30</v>
      </c>
      <c r="D662" s="29" t="s">
        <v>31</v>
      </c>
      <c r="E662" s="29" t="s">
        <v>525</v>
      </c>
      <c r="F662" s="29" t="s">
        <v>3989</v>
      </c>
      <c r="G662" s="29" t="s">
        <v>3990</v>
      </c>
      <c r="H662" s="29" t="s">
        <v>3991</v>
      </c>
      <c r="I662" s="13" t="s">
        <v>3992</v>
      </c>
      <c r="J662" s="13" t="s">
        <v>3993</v>
      </c>
      <c r="K662" s="29" t="str">
        <f t="shared" si="10"/>
        <v>2 8123 2 2 1364986 06 07 70 0</v>
      </c>
      <c r="L662" s="30" t="s">
        <v>3994</v>
      </c>
      <c r="M662" s="30" t="s">
        <v>3995</v>
      </c>
      <c r="N662" s="30" t="s">
        <v>3996</v>
      </c>
      <c r="O662" s="30"/>
      <c r="P662" s="23" t="str">
        <f>MID(Tablo2[[#This Row],[SGK NO]],10,7)</f>
        <v>1364986</v>
      </c>
      <c r="Q662" s="29" t="s">
        <v>149</v>
      </c>
      <c r="R662" s="31">
        <v>45050</v>
      </c>
      <c r="S662" s="31"/>
      <c r="T662" s="29">
        <v>6</v>
      </c>
      <c r="U662" s="31">
        <v>45847.392693912145</v>
      </c>
      <c r="V662" s="31" t="s">
        <v>42</v>
      </c>
      <c r="W662" s="29" t="str">
        <f>_xlfn.XLOOKUP(Tablo2[[#This Row],[MASKE UZMAN]],'[1]T.C. NO'!E:E,'[1]T.C. NO'!D:D)</f>
        <v>TAŞTAN CAMCIOĞLU</v>
      </c>
      <c r="X662" s="29" t="s">
        <v>43</v>
      </c>
      <c r="Y662" s="31">
        <v>45737.572130879853</v>
      </c>
      <c r="Z662" s="29" t="s">
        <v>292</v>
      </c>
      <c r="AA662" s="29" t="str">
        <f>_xlfn.XLOOKUP(Tablo2[[#This Row],[MASKE HEKİM]],'[1]T.C. NO'!E:E,'[1]T.C. NO'!D:D)</f>
        <v>YEŞİM FENEMEN</v>
      </c>
      <c r="AB662" s="32" t="s">
        <v>362</v>
      </c>
      <c r="AC662" s="32">
        <v>360</v>
      </c>
      <c r="AD662" s="32">
        <v>135</v>
      </c>
      <c r="AE662" s="33"/>
      <c r="AF662" s="55" t="s">
        <v>3997</v>
      </c>
      <c r="AG662" s="61" t="s">
        <v>47</v>
      </c>
      <c r="AH662" s="34" t="s">
        <v>3998</v>
      </c>
    </row>
    <row r="663" spans="3:34" ht="15" customHeight="1" x14ac:dyDescent="0.25">
      <c r="C663" s="28" t="s">
        <v>30</v>
      </c>
      <c r="D663" s="28" t="s">
        <v>31</v>
      </c>
      <c r="E663" s="29" t="s">
        <v>525</v>
      </c>
      <c r="F663" s="48" t="s">
        <v>3999</v>
      </c>
      <c r="G663" s="48" t="s">
        <v>3999</v>
      </c>
      <c r="H663" s="49" t="s">
        <v>4000</v>
      </c>
      <c r="I663" s="13" t="s">
        <v>4001</v>
      </c>
      <c r="J663" s="13" t="s">
        <v>3993</v>
      </c>
      <c r="K663" s="29" t="str">
        <f t="shared" si="10"/>
        <v>2 8123 2 2 1364986 06 07 70 0</v>
      </c>
      <c r="L663" s="30" t="s">
        <v>3994</v>
      </c>
      <c r="M663" s="30" t="s">
        <v>3995</v>
      </c>
      <c r="N663" s="30" t="s">
        <v>3996</v>
      </c>
      <c r="O663" s="30"/>
      <c r="P663" s="23" t="str">
        <f>MID(Tablo2[[#This Row],[SGK NO]],10,7)</f>
        <v>1364986</v>
      </c>
      <c r="Q663" s="47" t="s">
        <v>149</v>
      </c>
      <c r="R663" s="31">
        <v>45050</v>
      </c>
      <c r="S663" s="31"/>
      <c r="T663" s="28" t="s">
        <v>571</v>
      </c>
      <c r="U663" s="31">
        <v>45847.392693912145</v>
      </c>
      <c r="V663" s="31" t="s">
        <v>42</v>
      </c>
      <c r="W663" s="29" t="str">
        <f>_xlfn.XLOOKUP(Tablo2[[#This Row],[MASKE UZMAN]],'[1]T.C. NO'!E:E,'[1]T.C. NO'!D:D)</f>
        <v>TAŞTAN CAMCIOĞLU</v>
      </c>
      <c r="X663" s="29" t="s">
        <v>43</v>
      </c>
      <c r="Y663" s="31">
        <v>45737.572130879853</v>
      </c>
      <c r="Z663" s="29" t="s">
        <v>292</v>
      </c>
      <c r="AA663" s="29" t="str">
        <f>_xlfn.XLOOKUP(Tablo2[[#This Row],[MASKE HEKİM]],'[1]T.C. NO'!E:E,'[1]T.C. NO'!D:D)</f>
        <v>YEŞİM FENEMEN</v>
      </c>
      <c r="AB663" s="32" t="s">
        <v>362</v>
      </c>
      <c r="AC663" s="66" t="s">
        <v>571</v>
      </c>
      <c r="AD663" s="66" t="s">
        <v>571</v>
      </c>
      <c r="AE663" s="33"/>
      <c r="AF663" s="67" t="s">
        <v>4002</v>
      </c>
      <c r="AG663" s="45" t="s">
        <v>47</v>
      </c>
      <c r="AH663" s="50"/>
    </row>
    <row r="664" spans="3:34" ht="15" customHeight="1" x14ac:dyDescent="0.25">
      <c r="C664" s="28" t="s">
        <v>30</v>
      </c>
      <c r="D664" s="28" t="s">
        <v>31</v>
      </c>
      <c r="E664" s="29" t="s">
        <v>525</v>
      </c>
      <c r="F664" s="29" t="s">
        <v>3999</v>
      </c>
      <c r="G664" s="29" t="s">
        <v>4003</v>
      </c>
      <c r="H664" s="29" t="s">
        <v>4004</v>
      </c>
      <c r="I664" s="13" t="s">
        <v>4005</v>
      </c>
      <c r="J664" s="13" t="s">
        <v>3993</v>
      </c>
      <c r="K664" s="29" t="str">
        <f t="shared" si="10"/>
        <v>2 8123 2 2 1364986 06 07 70 0</v>
      </c>
      <c r="L664" s="30" t="s">
        <v>3994</v>
      </c>
      <c r="M664" s="30" t="s">
        <v>3995</v>
      </c>
      <c r="N664" s="30" t="s">
        <v>3996</v>
      </c>
      <c r="O664" s="30"/>
      <c r="P664" s="23" t="str">
        <f>MID(Tablo2[[#This Row],[SGK NO]],10,7)</f>
        <v>1364986</v>
      </c>
      <c r="Q664" s="29" t="s">
        <v>149</v>
      </c>
      <c r="R664" s="31">
        <v>45755.671272233594</v>
      </c>
      <c r="S664" s="31"/>
      <c r="T664" s="28" t="s">
        <v>571</v>
      </c>
      <c r="U664" s="31">
        <v>45847.392693912145</v>
      </c>
      <c r="V664" s="31" t="s">
        <v>42</v>
      </c>
      <c r="W664" s="29" t="str">
        <f>_xlfn.XLOOKUP(Tablo2[[#This Row],[MASKE UZMAN]],'[1]T.C. NO'!E:E,'[1]T.C. NO'!D:D)</f>
        <v>TAŞTAN CAMCIOĞLU</v>
      </c>
      <c r="X664" s="29" t="s">
        <v>43</v>
      </c>
      <c r="Y664" s="31">
        <v>45737.572130879853</v>
      </c>
      <c r="Z664" s="29" t="s">
        <v>292</v>
      </c>
      <c r="AA664" s="29" t="str">
        <f>_xlfn.XLOOKUP(Tablo2[[#This Row],[MASKE HEKİM]],'[1]T.C. NO'!E:E,'[1]T.C. NO'!D:D)</f>
        <v>YEŞİM FENEMEN</v>
      </c>
      <c r="AB664" s="32" t="s">
        <v>362</v>
      </c>
      <c r="AC664" s="66" t="s">
        <v>571</v>
      </c>
      <c r="AD664" s="66" t="s">
        <v>571</v>
      </c>
      <c r="AE664" s="33"/>
      <c r="AF664" s="67" t="s">
        <v>4002</v>
      </c>
      <c r="AG664" s="61" t="s">
        <v>47</v>
      </c>
      <c r="AH664" s="34"/>
    </row>
    <row r="665" spans="3:34" ht="15" customHeight="1" x14ac:dyDescent="0.25">
      <c r="C665" s="28" t="s">
        <v>303</v>
      </c>
      <c r="D665" s="29" t="s">
        <v>31</v>
      </c>
      <c r="E665" s="29" t="s">
        <v>507</v>
      </c>
      <c r="F665" s="29" t="s">
        <v>4006</v>
      </c>
      <c r="G665" s="29" t="s">
        <v>4007</v>
      </c>
      <c r="H665" s="29" t="s">
        <v>4008</v>
      </c>
      <c r="I665" s="13" t="s">
        <v>4009</v>
      </c>
      <c r="J665" s="13" t="s">
        <v>317</v>
      </c>
      <c r="K665" s="29" t="str">
        <f t="shared" si="10"/>
        <v>4 8001 2 2 1371709 06 07 03 0</v>
      </c>
      <c r="L665" s="30" t="s">
        <v>4010</v>
      </c>
      <c r="M665" s="30"/>
      <c r="N665" s="30"/>
      <c r="O665" s="30"/>
      <c r="P665" s="23" t="str">
        <f>MID(Tablo2[[#This Row],[SGK NO]],10,7)</f>
        <v>1371709</v>
      </c>
      <c r="Q665" s="29" t="s">
        <v>41</v>
      </c>
      <c r="R665" s="31">
        <v>45177</v>
      </c>
      <c r="S665" s="31"/>
      <c r="T665" s="29" t="s">
        <v>571</v>
      </c>
      <c r="U665" s="31">
        <v>45737.638900567312</v>
      </c>
      <c r="V665" s="29" t="s">
        <v>853</v>
      </c>
      <c r="W665" s="29" t="str">
        <f>_xlfn.XLOOKUP(Tablo2[[#This Row],[MASKE UZMAN]],'[1]T.C. NO'!E:E,'[1]T.C. NO'!D:D)</f>
        <v>HANDE AGÖR ASİL</v>
      </c>
      <c r="X665" s="29" t="s">
        <v>854</v>
      </c>
      <c r="Y665" s="31">
        <v>45839.668089675717</v>
      </c>
      <c r="Z665" s="29" t="s">
        <v>106</v>
      </c>
      <c r="AA665" s="29" t="str">
        <f>_xlfn.XLOOKUP(Tablo2[[#This Row],[MASKE HEKİM]],'[1]T.C. NO'!E:E,'[1]T.C. NO'!D:D)</f>
        <v>AYSU KUTLU</v>
      </c>
      <c r="AB665" s="32" t="s">
        <v>107</v>
      </c>
      <c r="AC665" s="36" t="s">
        <v>571</v>
      </c>
      <c r="AD665" s="36" t="s">
        <v>571</v>
      </c>
      <c r="AE665" s="33"/>
      <c r="AF665" s="65" t="s">
        <v>4011</v>
      </c>
      <c r="AG665" s="61"/>
      <c r="AH665" s="34"/>
    </row>
    <row r="666" spans="3:34" ht="15" customHeight="1" x14ac:dyDescent="0.25">
      <c r="C666" s="28" t="s">
        <v>303</v>
      </c>
      <c r="D666" s="29" t="s">
        <v>31</v>
      </c>
      <c r="E666" s="29" t="s">
        <v>507</v>
      </c>
      <c r="F666" s="29" t="s">
        <v>4012</v>
      </c>
      <c r="G666" s="29" t="s">
        <v>4013</v>
      </c>
      <c r="H666" s="29" t="s">
        <v>4014</v>
      </c>
      <c r="I666" s="13" t="s">
        <v>4015</v>
      </c>
      <c r="J666" s="13" t="s">
        <v>317</v>
      </c>
      <c r="K666" s="29" t="str">
        <f t="shared" si="10"/>
        <v>4 8001 2 2 1371709 06 07 03 0</v>
      </c>
      <c r="L666" s="30" t="s">
        <v>4010</v>
      </c>
      <c r="M666" s="30">
        <v>3987035922297190</v>
      </c>
      <c r="N666" s="30" t="s">
        <v>4016</v>
      </c>
      <c r="O666" s="30"/>
      <c r="P666" s="23" t="str">
        <f>MID(Tablo2[[#This Row],[SGK NO]],10,7)</f>
        <v>1371709</v>
      </c>
      <c r="Q666" s="29" t="s">
        <v>41</v>
      </c>
      <c r="R666" s="31">
        <v>45177</v>
      </c>
      <c r="S666" s="31"/>
      <c r="T666" s="29">
        <v>9</v>
      </c>
      <c r="U666" s="31">
        <v>45737.638900567312</v>
      </c>
      <c r="V666" s="29" t="s">
        <v>853</v>
      </c>
      <c r="W666" s="29" t="str">
        <f>_xlfn.XLOOKUP(Tablo2[[#This Row],[MASKE UZMAN]],'[1]T.C. NO'!E:E,'[1]T.C. NO'!D:D)</f>
        <v>HANDE AGÖR ASİL</v>
      </c>
      <c r="X666" s="29" t="s">
        <v>854</v>
      </c>
      <c r="Y666" s="31">
        <v>45839.668089675717</v>
      </c>
      <c r="Z666" s="29" t="s">
        <v>106</v>
      </c>
      <c r="AA666" s="29" t="str">
        <f>_xlfn.XLOOKUP(Tablo2[[#This Row],[MASKE HEKİM]],'[1]T.C. NO'!E:E,'[1]T.C. NO'!D:D)</f>
        <v>AYSU KUTLU</v>
      </c>
      <c r="AB666" s="32" t="s">
        <v>107</v>
      </c>
      <c r="AC666" s="32">
        <v>220</v>
      </c>
      <c r="AD666" s="32">
        <v>100</v>
      </c>
      <c r="AE666" s="33"/>
      <c r="AF666" s="68" t="s">
        <v>4017</v>
      </c>
      <c r="AG666" s="45" t="s">
        <v>47</v>
      </c>
      <c r="AH666" s="34" t="s">
        <v>1995</v>
      </c>
    </row>
    <row r="667" spans="3:34" ht="15" customHeight="1" x14ac:dyDescent="0.25">
      <c r="C667" s="28" t="s">
        <v>303</v>
      </c>
      <c r="D667" s="29" t="s">
        <v>31</v>
      </c>
      <c r="E667" s="29" t="s">
        <v>507</v>
      </c>
      <c r="F667" s="29" t="s">
        <v>4018</v>
      </c>
      <c r="G667" s="29" t="s">
        <v>4019</v>
      </c>
      <c r="H667" s="29" t="s">
        <v>4020</v>
      </c>
      <c r="I667" s="13" t="s">
        <v>4021</v>
      </c>
      <c r="J667" s="13" t="s">
        <v>317</v>
      </c>
      <c r="K667" s="29" t="str">
        <f t="shared" si="10"/>
        <v>4 8001 2 2 1227178 06 22 02 0</v>
      </c>
      <c r="L667" s="30" t="s">
        <v>4022</v>
      </c>
      <c r="M667" s="30" t="s">
        <v>4023</v>
      </c>
      <c r="N667" s="30" t="s">
        <v>4024</v>
      </c>
      <c r="O667" s="30"/>
      <c r="P667" s="23" t="str">
        <f>MID(Tablo2[[#This Row],[SGK NO]],10,7)</f>
        <v>1227178</v>
      </c>
      <c r="Q667" s="29" t="s">
        <v>41</v>
      </c>
      <c r="R667" s="31">
        <v>45237.719944108743</v>
      </c>
      <c r="S667" s="31"/>
      <c r="T667" s="29">
        <v>1</v>
      </c>
      <c r="U667" s="31">
        <v>45841.489700497594</v>
      </c>
      <c r="V667" s="29" t="s">
        <v>96</v>
      </c>
      <c r="W667" s="29" t="str">
        <f>_xlfn.XLOOKUP(Tablo2[[#This Row],[MASKE UZMAN]],'[1]T.C. NO'!E:E,'[1]T.C. NO'!D:D)</f>
        <v>SEDA ERDOĞAN</v>
      </c>
      <c r="X667" s="29" t="s">
        <v>97</v>
      </c>
      <c r="Y667" s="31">
        <v>45296.592059745453</v>
      </c>
      <c r="Z667" s="29" t="s">
        <v>2464</v>
      </c>
      <c r="AA667" s="29" t="str">
        <f>_xlfn.XLOOKUP(Tablo2[[#This Row],[MASKE HEKİM]],'[1]T.C. NO'!E:E,'[1]T.C. NO'!D:D)</f>
        <v>MUHAMMED EMİN KELEŞ</v>
      </c>
      <c r="AB667" s="32" t="s">
        <v>2465</v>
      </c>
      <c r="AC667" s="32">
        <v>20</v>
      </c>
      <c r="AD667" s="32">
        <v>10</v>
      </c>
      <c r="AE667" s="33"/>
      <c r="AF667" s="55" t="s">
        <v>4025</v>
      </c>
      <c r="AG667" s="55" t="s">
        <v>1005</v>
      </c>
      <c r="AH667" s="34" t="s">
        <v>801</v>
      </c>
    </row>
    <row r="668" spans="3:34" ht="15" customHeight="1" x14ac:dyDescent="0.25">
      <c r="C668" s="28" t="s">
        <v>30</v>
      </c>
      <c r="D668" s="29" t="s">
        <v>31</v>
      </c>
      <c r="E668" s="29" t="s">
        <v>4026</v>
      </c>
      <c r="F668" s="29" t="s">
        <v>4027</v>
      </c>
      <c r="G668" s="29" t="s">
        <v>4027</v>
      </c>
      <c r="H668" s="29" t="s">
        <v>4028</v>
      </c>
      <c r="I668" s="13" t="s">
        <v>4029</v>
      </c>
      <c r="J668" s="13" t="s">
        <v>4030</v>
      </c>
      <c r="K668" s="29" t="str">
        <f t="shared" si="10"/>
        <v>2 2612 2 2 1268920 06 07 34 0</v>
      </c>
      <c r="L668" s="30" t="s">
        <v>4031</v>
      </c>
      <c r="M668" s="30" t="s">
        <v>4032</v>
      </c>
      <c r="N668" s="30" t="s">
        <v>4033</v>
      </c>
      <c r="O668" s="30"/>
      <c r="P668" s="23" t="str">
        <f>MID(Tablo2[[#This Row],[SGK NO]],10,7)</f>
        <v>1268920</v>
      </c>
      <c r="Q668" s="29" t="s">
        <v>41</v>
      </c>
      <c r="R668" s="31">
        <v>45238.697850960772</v>
      </c>
      <c r="S668" s="31"/>
      <c r="T668" s="29">
        <v>18</v>
      </c>
      <c r="U668" s="31">
        <v>45818.645549965091</v>
      </c>
      <c r="V668" s="29" t="s">
        <v>515</v>
      </c>
      <c r="W668" s="29" t="str">
        <f>_xlfn.XLOOKUP(Tablo2[[#This Row],[MASKE UZMAN]],'[1]T.C. NO'!E:E,'[1]T.C. NO'!D:D)</f>
        <v>GİZEM ÖZAKEL ÇAVUŞOĞLU</v>
      </c>
      <c r="X668" s="29" t="s">
        <v>516</v>
      </c>
      <c r="Y668" s="31">
        <v>45781.307058240753</v>
      </c>
      <c r="Z668" s="29" t="s">
        <v>126</v>
      </c>
      <c r="AA668" s="29" t="str">
        <f>_xlfn.XLOOKUP(Tablo2[[#This Row],[MASKE HEKİM]],'[1]T.C. NO'!E:E,'[1]T.C. NO'!D:D)</f>
        <v>SANCAR EMİNOĞLU</v>
      </c>
      <c r="AB668" s="32" t="s">
        <v>127</v>
      </c>
      <c r="AC668" s="32">
        <v>360</v>
      </c>
      <c r="AD668" s="32">
        <v>520</v>
      </c>
      <c r="AE668" s="33"/>
      <c r="AF668" s="55" t="s">
        <v>4034</v>
      </c>
      <c r="AG668" s="55" t="s">
        <v>47</v>
      </c>
      <c r="AH668" s="34">
        <v>0</v>
      </c>
    </row>
    <row r="669" spans="3:34" ht="15" customHeight="1" x14ac:dyDescent="0.25">
      <c r="C669" s="28" t="s">
        <v>30</v>
      </c>
      <c r="D669" s="29" t="s">
        <v>31</v>
      </c>
      <c r="E669" s="29" t="s">
        <v>525</v>
      </c>
      <c r="F669" s="29" t="s">
        <v>4035</v>
      </c>
      <c r="G669" s="29" t="s">
        <v>4036</v>
      </c>
      <c r="H669" s="29" t="s">
        <v>4037</v>
      </c>
      <c r="I669" s="13" t="s">
        <v>4038</v>
      </c>
      <c r="J669" s="13" t="s">
        <v>1648</v>
      </c>
      <c r="K669" s="29" t="str">
        <f t="shared" si="10"/>
        <v>4 8220 2 2 1373020 06 07 53 0</v>
      </c>
      <c r="L669" s="30" t="s">
        <v>4039</v>
      </c>
      <c r="M669" s="30">
        <v>3992210580412240</v>
      </c>
      <c r="N669" s="30" t="s">
        <v>4040</v>
      </c>
      <c r="O669" s="30"/>
      <c r="P669" s="23" t="str">
        <f>MID(Tablo2[[#This Row],[SGK NO]],10,7)</f>
        <v>1373020</v>
      </c>
      <c r="Q669" s="29" t="s">
        <v>55</v>
      </c>
      <c r="R669" s="31">
        <v>45225</v>
      </c>
      <c r="S669" s="31"/>
      <c r="T669" s="29">
        <v>5</v>
      </c>
      <c r="U669" s="31">
        <v>45665.411402615719</v>
      </c>
      <c r="V669" s="29" t="s">
        <v>360</v>
      </c>
      <c r="W669" s="29" t="str">
        <f>_xlfn.XLOOKUP(Tablo2[[#This Row],[MASKE UZMAN]],'[1]T.C. NO'!E:E,'[1]T.C. NO'!D:D)</f>
        <v>İBRAHİM BİÇER</v>
      </c>
      <c r="X669" s="29" t="s">
        <v>361</v>
      </c>
      <c r="Y669" s="31">
        <v>45539.429928252473</v>
      </c>
      <c r="Z669" s="29" t="s">
        <v>798</v>
      </c>
      <c r="AA669" s="29" t="str">
        <f>_xlfn.XLOOKUP(Tablo2[[#This Row],[MASKE HEKİM]],'[1]T.C. NO'!E:E,'[1]T.C. NO'!D:D)</f>
        <v>EMİNE KELEŞ</v>
      </c>
      <c r="AB669" s="32" t="s">
        <v>799</v>
      </c>
      <c r="AC669" s="32">
        <v>60</v>
      </c>
      <c r="AD669" s="32">
        <v>30</v>
      </c>
      <c r="AE669" s="33"/>
      <c r="AF669" s="45" t="s">
        <v>4041</v>
      </c>
      <c r="AG669" s="45" t="s">
        <v>322</v>
      </c>
      <c r="AH669" s="34" t="s">
        <v>1683</v>
      </c>
    </row>
    <row r="670" spans="3:34" ht="15" customHeight="1" x14ac:dyDescent="0.25">
      <c r="C670" s="28" t="s">
        <v>30</v>
      </c>
      <c r="D670" s="29" t="s">
        <v>31</v>
      </c>
      <c r="E670" s="29" t="s">
        <v>525</v>
      </c>
      <c r="F670" s="48" t="s">
        <v>4035</v>
      </c>
      <c r="G670" s="48" t="s">
        <v>1368</v>
      </c>
      <c r="H670" s="29" t="s">
        <v>4042</v>
      </c>
      <c r="I670" s="13" t="s">
        <v>4043</v>
      </c>
      <c r="J670" s="13" t="s">
        <v>1648</v>
      </c>
      <c r="K670" s="29" t="str">
        <f t="shared" si="10"/>
        <v>4 8220 2 2 1373020 06 07 53 0</v>
      </c>
      <c r="L670" s="30" t="s">
        <v>4039</v>
      </c>
      <c r="M670" s="30"/>
      <c r="N670" s="30"/>
      <c r="O670" s="30"/>
      <c r="P670" s="23" t="str">
        <f>MID(Tablo2[[#This Row],[SGK NO]],10,7)</f>
        <v>1373020</v>
      </c>
      <c r="Q670" s="29" t="s">
        <v>55</v>
      </c>
      <c r="R670" s="31">
        <v>45225</v>
      </c>
      <c r="S670" s="31"/>
      <c r="T670" s="29" t="s">
        <v>571</v>
      </c>
      <c r="U670" s="31">
        <v>45665.411402615719</v>
      </c>
      <c r="V670" s="29" t="s">
        <v>360</v>
      </c>
      <c r="W670" s="29" t="str">
        <f>_xlfn.XLOOKUP(Tablo2[[#This Row],[MASKE UZMAN]],'[1]T.C. NO'!E:E,'[1]T.C. NO'!D:D)</f>
        <v>İBRAHİM BİÇER</v>
      </c>
      <c r="X670" s="29" t="s">
        <v>361</v>
      </c>
      <c r="Y670" s="31">
        <v>45539.429928252473</v>
      </c>
      <c r="Z670" s="29" t="s">
        <v>798</v>
      </c>
      <c r="AA670" s="29" t="str">
        <f>_xlfn.XLOOKUP(Tablo2[[#This Row],[MASKE HEKİM]],'[1]T.C. NO'!E:E,'[1]T.C. NO'!D:D)</f>
        <v>EMİNE KELEŞ</v>
      </c>
      <c r="AB670" s="32" t="s">
        <v>799</v>
      </c>
      <c r="AC670" s="36" t="s">
        <v>571</v>
      </c>
      <c r="AD670" s="32" t="s">
        <v>571</v>
      </c>
      <c r="AE670" s="33"/>
      <c r="AF670" s="45" t="s">
        <v>4044</v>
      </c>
      <c r="AG670" s="45" t="s">
        <v>47</v>
      </c>
      <c r="AH670" s="34"/>
    </row>
    <row r="671" spans="3:34" ht="15" customHeight="1" x14ac:dyDescent="0.25">
      <c r="C671" s="28" t="s">
        <v>30</v>
      </c>
      <c r="D671" s="29" t="s">
        <v>31</v>
      </c>
      <c r="E671" s="29" t="s">
        <v>525</v>
      </c>
      <c r="F671" s="29" t="s">
        <v>4045</v>
      </c>
      <c r="G671" s="29" t="s">
        <v>4046</v>
      </c>
      <c r="H671" s="29" t="s">
        <v>4047</v>
      </c>
      <c r="I671" s="13" t="s">
        <v>4048</v>
      </c>
      <c r="J671" s="13" t="s">
        <v>155</v>
      </c>
      <c r="K671" s="29" t="str">
        <f t="shared" si="10"/>
        <v>4 4321 1 1 1414031 06 21 33 0</v>
      </c>
      <c r="L671" s="30" t="s">
        <v>4049</v>
      </c>
      <c r="M671" s="30" t="s">
        <v>4050</v>
      </c>
      <c r="N671" s="30" t="s">
        <v>4051</v>
      </c>
      <c r="O671" s="30"/>
      <c r="P671" s="23" t="str">
        <f>MID(Tablo2[[#This Row],[SGK NO]],10,7)</f>
        <v>1414031</v>
      </c>
      <c r="Q671" s="29" t="s">
        <v>149</v>
      </c>
      <c r="R671" s="31">
        <v>45238.704799976666</v>
      </c>
      <c r="S671" s="31"/>
      <c r="T671" s="29">
        <v>3</v>
      </c>
      <c r="U671" s="31">
        <v>45847.392971319612</v>
      </c>
      <c r="V671" s="31" t="s">
        <v>42</v>
      </c>
      <c r="W671" s="29" t="str">
        <f>_xlfn.XLOOKUP(Tablo2[[#This Row],[MASKE UZMAN]],'[1]T.C. NO'!E:E,'[1]T.C. NO'!D:D)</f>
        <v>TAŞTAN CAMCIOĞLU</v>
      </c>
      <c r="X671" s="29" t="s">
        <v>43</v>
      </c>
      <c r="Y671" s="31">
        <v>45539.431167684961</v>
      </c>
      <c r="Z671" s="29" t="s">
        <v>798</v>
      </c>
      <c r="AA671" s="29" t="str">
        <f>_xlfn.XLOOKUP(Tablo2[[#This Row],[MASKE HEKİM]],'[1]T.C. NO'!E:E,'[1]T.C. NO'!D:D)</f>
        <v>EMİNE KELEŞ</v>
      </c>
      <c r="AB671" s="32" t="s">
        <v>799</v>
      </c>
      <c r="AC671" s="32">
        <v>120</v>
      </c>
      <c r="AD671" s="32">
        <v>45</v>
      </c>
      <c r="AE671" s="33"/>
      <c r="AF671" s="45" t="s">
        <v>4052</v>
      </c>
      <c r="AG671" s="45" t="s">
        <v>996</v>
      </c>
      <c r="AH671" s="34" t="s">
        <v>1571</v>
      </c>
    </row>
    <row r="672" spans="3:34" ht="15" customHeight="1" x14ac:dyDescent="0.25">
      <c r="C672" s="28" t="s">
        <v>303</v>
      </c>
      <c r="D672" s="29" t="s">
        <v>31</v>
      </c>
      <c r="E672" s="29" t="s">
        <v>507</v>
      </c>
      <c r="F672" s="29" t="s">
        <v>4053</v>
      </c>
      <c r="G672" s="29" t="s">
        <v>4054</v>
      </c>
      <c r="H672" s="29" t="s">
        <v>4055</v>
      </c>
      <c r="I672" s="13" t="s">
        <v>4056</v>
      </c>
      <c r="J672" s="13" t="s">
        <v>317</v>
      </c>
      <c r="K672" s="29" t="str">
        <f t="shared" si="10"/>
        <v>4 8001 2 2 1163210 06 07 54 0</v>
      </c>
      <c r="L672" s="30" t="s">
        <v>4057</v>
      </c>
      <c r="M672" s="30" t="s">
        <v>4058</v>
      </c>
      <c r="N672" s="30" t="s">
        <v>4059</v>
      </c>
      <c r="O672" s="30"/>
      <c r="P672" s="23" t="str">
        <f>MID(Tablo2[[#This Row],[SGK NO]],10,7)</f>
        <v>1163210</v>
      </c>
      <c r="Q672" s="29" t="s">
        <v>41</v>
      </c>
      <c r="R672" s="31">
        <v>45238.716438530013</v>
      </c>
      <c r="S672" s="31"/>
      <c r="T672" s="29">
        <v>5</v>
      </c>
      <c r="U672" s="31">
        <v>45870.420331400353</v>
      </c>
      <c r="V672" s="31" t="s">
        <v>267</v>
      </c>
      <c r="W672" s="29" t="str">
        <f>_xlfn.XLOOKUP(Tablo2[[#This Row],[MASKE UZMAN]],'[1]T.C. NO'!E:E,'[1]T.C. NO'!D:D)</f>
        <v>YEŞİM AYDIN</v>
      </c>
      <c r="X672" s="29" t="s">
        <v>268</v>
      </c>
      <c r="Y672" s="31">
        <v>45781.315036226995</v>
      </c>
      <c r="Z672" s="29" t="s">
        <v>126</v>
      </c>
      <c r="AA672" s="29" t="str">
        <f>_xlfn.XLOOKUP(Tablo2[[#This Row],[MASKE HEKİM]],'[1]T.C. NO'!E:E,'[1]T.C. NO'!D:D)</f>
        <v>SANCAR EMİNOĞLU</v>
      </c>
      <c r="AB672" s="32" t="s">
        <v>127</v>
      </c>
      <c r="AC672" s="32">
        <v>100</v>
      </c>
      <c r="AD672" s="32">
        <v>50</v>
      </c>
      <c r="AE672" s="33"/>
      <c r="AF672" s="55" t="s">
        <v>4060</v>
      </c>
      <c r="AG672" s="55" t="s">
        <v>559</v>
      </c>
      <c r="AH672" s="34" t="s">
        <v>759</v>
      </c>
    </row>
    <row r="673" spans="3:34" ht="15" customHeight="1" x14ac:dyDescent="0.25">
      <c r="C673" s="28" t="s">
        <v>303</v>
      </c>
      <c r="D673" s="29" t="s">
        <v>31</v>
      </c>
      <c r="E673" s="29" t="s">
        <v>507</v>
      </c>
      <c r="F673" s="29" t="s">
        <v>4061</v>
      </c>
      <c r="G673" s="29" t="s">
        <v>4062</v>
      </c>
      <c r="H673" s="29" t="s">
        <v>4063</v>
      </c>
      <c r="I673" s="13" t="s">
        <v>4064</v>
      </c>
      <c r="J673" s="13" t="s">
        <v>317</v>
      </c>
      <c r="K673" s="29" t="str">
        <f t="shared" si="10"/>
        <v>4 8001 1 1 1251763 06 25 46 0</v>
      </c>
      <c r="L673" s="30" t="s">
        <v>4065</v>
      </c>
      <c r="M673" s="30" t="s">
        <v>2484</v>
      </c>
      <c r="N673" s="30" t="s">
        <v>2485</v>
      </c>
      <c r="O673" s="30"/>
      <c r="P673" s="23" t="str">
        <f>MID(Tablo2[[#This Row],[SGK NO]],10,7)</f>
        <v>1251763</v>
      </c>
      <c r="Q673" s="29" t="s">
        <v>41</v>
      </c>
      <c r="R673" s="31">
        <v>45238.724399467465</v>
      </c>
      <c r="S673" s="31"/>
      <c r="T673" s="29">
        <v>5</v>
      </c>
      <c r="U673" s="31">
        <v>45828.459675347432</v>
      </c>
      <c r="V673" s="29" t="s">
        <v>557</v>
      </c>
      <c r="W673" s="29" t="str">
        <f>_xlfn.XLOOKUP(Tablo2[[#This Row],[MASKE UZMAN]],'[1]T.C. NO'!E:E,'[1]T.C. NO'!D:D)</f>
        <v>MEHMET ALİ ULUER</v>
      </c>
      <c r="X673" s="29" t="s">
        <v>558</v>
      </c>
      <c r="Y673" s="31">
        <v>45238.724400069565</v>
      </c>
      <c r="Z673" s="29" t="s">
        <v>106</v>
      </c>
      <c r="AA673" s="29" t="str">
        <f>_xlfn.XLOOKUP(Tablo2[[#This Row],[MASKE HEKİM]],'[1]T.C. NO'!E:E,'[1]T.C. NO'!D:D)</f>
        <v>AYSU KUTLU</v>
      </c>
      <c r="AB673" s="32" t="s">
        <v>107</v>
      </c>
      <c r="AC673" s="32">
        <v>100</v>
      </c>
      <c r="AD673" s="32">
        <v>50</v>
      </c>
      <c r="AE673" s="33"/>
      <c r="AF673" s="13" t="s">
        <v>4066</v>
      </c>
      <c r="AG673" s="33" t="s">
        <v>278</v>
      </c>
      <c r="AH673" s="33" t="s">
        <v>627</v>
      </c>
    </row>
    <row r="674" spans="3:34" ht="15" customHeight="1" x14ac:dyDescent="0.25">
      <c r="C674" s="28" t="s">
        <v>303</v>
      </c>
      <c r="D674" s="29" t="s">
        <v>31</v>
      </c>
      <c r="E674" s="29" t="s">
        <v>507</v>
      </c>
      <c r="F674" s="29" t="s">
        <v>4067</v>
      </c>
      <c r="G674" s="29" t="s">
        <v>4068</v>
      </c>
      <c r="H674" s="29" t="s">
        <v>4069</v>
      </c>
      <c r="I674" s="13" t="s">
        <v>4070</v>
      </c>
      <c r="J674" s="13" t="s">
        <v>317</v>
      </c>
      <c r="K674" s="29" t="str">
        <f t="shared" si="10"/>
        <v>4 8001 2 2 1192940 06 22 05 0</v>
      </c>
      <c r="L674" s="30" t="s">
        <v>4071</v>
      </c>
      <c r="M674" s="30" t="s">
        <v>4072</v>
      </c>
      <c r="N674" s="30" t="s">
        <v>4073</v>
      </c>
      <c r="O674" s="30"/>
      <c r="P674" s="23" t="str">
        <f>MID(Tablo2[[#This Row],[SGK NO]],10,7)</f>
        <v>1192940</v>
      </c>
      <c r="Q674" s="29" t="s">
        <v>41</v>
      </c>
      <c r="R674" s="31">
        <v>45238.728524282575</v>
      </c>
      <c r="S674" s="31"/>
      <c r="T674" s="29">
        <v>2</v>
      </c>
      <c r="U674" s="31">
        <v>45841.706204027869</v>
      </c>
      <c r="V674" s="31" t="s">
        <v>557</v>
      </c>
      <c r="W674" s="29" t="str">
        <f>_xlfn.XLOOKUP(Tablo2[[#This Row],[MASKE UZMAN]],'[1]T.C. NO'!E:E,'[1]T.C. NO'!D:D)</f>
        <v>MEHMET ALİ ULUER</v>
      </c>
      <c r="X674" s="29" t="s">
        <v>558</v>
      </c>
      <c r="Y674" s="31">
        <v>45296.598458148073</v>
      </c>
      <c r="Z674" s="29" t="s">
        <v>2464</v>
      </c>
      <c r="AA674" s="29" t="str">
        <f>_xlfn.XLOOKUP(Tablo2[[#This Row],[MASKE HEKİM]],'[1]T.C. NO'!E:E,'[1]T.C. NO'!D:D)</f>
        <v>MUHAMMED EMİN KELEŞ</v>
      </c>
      <c r="AB674" s="32" t="s">
        <v>2465</v>
      </c>
      <c r="AC674" s="32">
        <v>40</v>
      </c>
      <c r="AD674" s="32">
        <v>20</v>
      </c>
      <c r="AE674" s="33"/>
      <c r="AF674" s="55" t="s">
        <v>4074</v>
      </c>
      <c r="AG674" s="55" t="s">
        <v>1005</v>
      </c>
      <c r="AH674" s="34" t="s">
        <v>989</v>
      </c>
    </row>
    <row r="675" spans="3:34" ht="15" customHeight="1" x14ac:dyDescent="0.25">
      <c r="C675" s="28" t="s">
        <v>30</v>
      </c>
      <c r="D675" s="29" t="s">
        <v>31</v>
      </c>
      <c r="E675" s="29" t="s">
        <v>525</v>
      </c>
      <c r="F675" s="29" t="s">
        <v>4075</v>
      </c>
      <c r="G675" s="29" t="s">
        <v>4076</v>
      </c>
      <c r="H675" s="29" t="s">
        <v>4077</v>
      </c>
      <c r="I675" s="13" t="s">
        <v>4078</v>
      </c>
      <c r="J675" s="13" t="s">
        <v>1280</v>
      </c>
      <c r="K675" s="29" t="str">
        <f t="shared" si="10"/>
        <v>4 8110 1 1 1375058 06 21 54 0</v>
      </c>
      <c r="L675" s="30" t="s">
        <v>4079</v>
      </c>
      <c r="M675" s="30" t="s">
        <v>4080</v>
      </c>
      <c r="N675" s="30" t="s">
        <v>4081</v>
      </c>
      <c r="O675" s="30"/>
      <c r="P675" s="23" t="str">
        <f>MID(Tablo2[[#This Row],[SGK NO]],10,7)</f>
        <v>1375058</v>
      </c>
      <c r="Q675" s="29" t="s">
        <v>41</v>
      </c>
      <c r="R675" s="31">
        <v>44897.973726851851</v>
      </c>
      <c r="S675" s="31"/>
      <c r="T675" s="29">
        <v>12</v>
      </c>
      <c r="U675" s="31">
        <v>45709.665293865837</v>
      </c>
      <c r="V675" s="29" t="s">
        <v>515</v>
      </c>
      <c r="W675" s="29" t="str">
        <f>_xlfn.XLOOKUP(Tablo2[[#This Row],[MASKE UZMAN]],'[1]T.C. NO'!E:E,'[1]T.C. NO'!D:D)</f>
        <v>GİZEM ÖZAKEL ÇAVUŞOĞLU</v>
      </c>
      <c r="X675" s="29" t="s">
        <v>516</v>
      </c>
      <c r="Y675" s="31">
        <v>44995.417773078661</v>
      </c>
      <c r="Z675" s="29" t="s">
        <v>292</v>
      </c>
      <c r="AA675" s="29" t="str">
        <f>_xlfn.XLOOKUP(Tablo2[[#This Row],[MASKE HEKİM]],'[1]T.C. NO'!E:E,'[1]T.C. NO'!D:D)</f>
        <v>YEŞİM FENEMEN</v>
      </c>
      <c r="AB675" s="32" t="s">
        <v>362</v>
      </c>
      <c r="AC675" s="32">
        <v>240</v>
      </c>
      <c r="AD675" s="32">
        <v>120</v>
      </c>
      <c r="AE675" s="33"/>
      <c r="AF675" s="33" t="s">
        <v>4082</v>
      </c>
      <c r="AG675" s="55" t="s">
        <v>61</v>
      </c>
      <c r="AH675" s="34" t="s">
        <v>603</v>
      </c>
    </row>
    <row r="676" spans="3:34" ht="15" customHeight="1" x14ac:dyDescent="0.25">
      <c r="C676" s="28" t="s">
        <v>30</v>
      </c>
      <c r="D676" s="29" t="s">
        <v>31</v>
      </c>
      <c r="E676" s="29" t="s">
        <v>525</v>
      </c>
      <c r="F676" s="29" t="s">
        <v>4075</v>
      </c>
      <c r="G676" s="29" t="s">
        <v>1472</v>
      </c>
      <c r="H676" s="29" t="s">
        <v>4083</v>
      </c>
      <c r="I676" s="13" t="s">
        <v>4084</v>
      </c>
      <c r="J676" s="13" t="s">
        <v>1280</v>
      </c>
      <c r="K676" s="29" t="str">
        <f t="shared" si="10"/>
        <v>4 8110 1 1 1375058 06 21 54 0</v>
      </c>
      <c r="L676" s="30" t="s">
        <v>4079</v>
      </c>
      <c r="M676" s="30" t="s">
        <v>4085</v>
      </c>
      <c r="N676" s="30" t="s">
        <v>4086</v>
      </c>
      <c r="O676" s="30"/>
      <c r="P676" s="23" t="str">
        <f>MID(Tablo2[[#This Row],[SGK NO]],10,7)</f>
        <v>1375058</v>
      </c>
      <c r="Q676" s="29" t="s">
        <v>41</v>
      </c>
      <c r="R676" s="31">
        <v>44897.973726851851</v>
      </c>
      <c r="S676" s="31"/>
      <c r="T676" s="29" t="s">
        <v>571</v>
      </c>
      <c r="U676" s="31">
        <v>45709.665293865837</v>
      </c>
      <c r="V676" s="29" t="s">
        <v>515</v>
      </c>
      <c r="W676" s="29" t="str">
        <f>_xlfn.XLOOKUP(Tablo2[[#This Row],[MASKE UZMAN]],'[1]T.C. NO'!E:E,'[1]T.C. NO'!D:D)</f>
        <v>GİZEM ÖZAKEL ÇAVUŞOĞLU</v>
      </c>
      <c r="X676" s="29" t="s">
        <v>516</v>
      </c>
      <c r="Y676" s="31">
        <v>44995.417773078661</v>
      </c>
      <c r="Z676" s="29" t="s">
        <v>292</v>
      </c>
      <c r="AA676" s="29" t="str">
        <f>_xlfn.XLOOKUP(Tablo2[[#This Row],[MASKE HEKİM]],'[1]T.C. NO'!E:E,'[1]T.C. NO'!D:D)</f>
        <v>YEŞİM FENEMEN</v>
      </c>
      <c r="AB676" s="32" t="s">
        <v>362</v>
      </c>
      <c r="AC676" s="36" t="s">
        <v>571</v>
      </c>
      <c r="AD676" s="36" t="s">
        <v>571</v>
      </c>
      <c r="AE676" s="33"/>
      <c r="AF676" s="33" t="s">
        <v>1478</v>
      </c>
      <c r="AG676" s="33" t="s">
        <v>61</v>
      </c>
      <c r="AH676" s="34" t="s">
        <v>603</v>
      </c>
    </row>
    <row r="677" spans="3:34" ht="15" customHeight="1" x14ac:dyDescent="0.25">
      <c r="C677" s="28" t="s">
        <v>30</v>
      </c>
      <c r="D677" s="29" t="s">
        <v>31</v>
      </c>
      <c r="E677" s="29" t="s">
        <v>525</v>
      </c>
      <c r="F677" s="29" t="s">
        <v>4087</v>
      </c>
      <c r="G677" s="29" t="s">
        <v>4076</v>
      </c>
      <c r="H677" s="29" t="s">
        <v>4088</v>
      </c>
      <c r="I677" s="13" t="s">
        <v>4089</v>
      </c>
      <c r="J677" s="13" t="s">
        <v>1280</v>
      </c>
      <c r="K677" s="29" t="str">
        <f t="shared" si="10"/>
        <v>4 8110 1 1 1375062 06 21 58 0</v>
      </c>
      <c r="L677" s="30" t="s">
        <v>4090</v>
      </c>
      <c r="M677" s="30" t="s">
        <v>4091</v>
      </c>
      <c r="N677" s="30" t="s">
        <v>1477</v>
      </c>
      <c r="O677" s="30"/>
      <c r="P677" s="23" t="str">
        <f>MID(Tablo2[[#This Row],[SGK NO]],10,7)</f>
        <v>1375062</v>
      </c>
      <c r="Q677" s="29" t="s">
        <v>41</v>
      </c>
      <c r="R677" s="31">
        <v>44897.969477013685</v>
      </c>
      <c r="S677" s="31"/>
      <c r="T677" s="29">
        <v>28</v>
      </c>
      <c r="U677" s="31">
        <v>45709.664719641209</v>
      </c>
      <c r="V677" s="29" t="s">
        <v>515</v>
      </c>
      <c r="W677" s="29" t="str">
        <f>_xlfn.XLOOKUP(Tablo2[[#This Row],[MASKE UZMAN]],'[1]T.C. NO'!E:E,'[1]T.C. NO'!D:D)</f>
        <v>GİZEM ÖZAKEL ÇAVUŞOĞLU</v>
      </c>
      <c r="X677" s="29" t="s">
        <v>516</v>
      </c>
      <c r="Y677" s="31">
        <v>44995.417302847374</v>
      </c>
      <c r="Z677" s="29" t="s">
        <v>292</v>
      </c>
      <c r="AA677" s="29" t="str">
        <f>_xlfn.XLOOKUP(Tablo2[[#This Row],[MASKE HEKİM]],'[1]T.C. NO'!E:E,'[1]T.C. NO'!D:D)</f>
        <v>YEŞİM FENEMEN</v>
      </c>
      <c r="AB677" s="32" t="s">
        <v>362</v>
      </c>
      <c r="AC677" s="32">
        <v>560</v>
      </c>
      <c r="AD677" s="32">
        <v>280</v>
      </c>
      <c r="AE677" s="33"/>
      <c r="AF677" s="33" t="s">
        <v>4092</v>
      </c>
      <c r="AG677" s="33" t="s">
        <v>61</v>
      </c>
      <c r="AH677" s="34" t="s">
        <v>603</v>
      </c>
    </row>
    <row r="678" spans="3:34" ht="15" customHeight="1" x14ac:dyDescent="0.25">
      <c r="C678" s="28" t="s">
        <v>30</v>
      </c>
      <c r="D678" s="29" t="s">
        <v>31</v>
      </c>
      <c r="E678" s="29" t="s">
        <v>525</v>
      </c>
      <c r="F678" s="29" t="s">
        <v>4087</v>
      </c>
      <c r="G678" s="29" t="s">
        <v>1472</v>
      </c>
      <c r="H678" s="29" t="s">
        <v>4093</v>
      </c>
      <c r="I678" s="13" t="s">
        <v>4094</v>
      </c>
      <c r="J678" s="13" t="s">
        <v>1280</v>
      </c>
      <c r="K678" s="29" t="str">
        <f t="shared" si="10"/>
        <v>4 8110 1 1 1375062 06 21 58 0</v>
      </c>
      <c r="L678" s="30" t="s">
        <v>4090</v>
      </c>
      <c r="M678" s="30" t="s">
        <v>4091</v>
      </c>
      <c r="N678" s="30" t="s">
        <v>1477</v>
      </c>
      <c r="O678" s="30"/>
      <c r="P678" s="23" t="str">
        <f>MID(Tablo2[[#This Row],[SGK NO]],10,7)</f>
        <v>1375062</v>
      </c>
      <c r="Q678" s="29" t="s">
        <v>41</v>
      </c>
      <c r="R678" s="31">
        <v>44897.969477013685</v>
      </c>
      <c r="S678" s="31"/>
      <c r="T678" s="29" t="s">
        <v>571</v>
      </c>
      <c r="U678" s="31">
        <v>45709.664719641209</v>
      </c>
      <c r="V678" s="29" t="s">
        <v>515</v>
      </c>
      <c r="W678" s="29" t="str">
        <f>_xlfn.XLOOKUP(Tablo2[[#This Row],[MASKE UZMAN]],'[1]T.C. NO'!E:E,'[1]T.C. NO'!D:D)</f>
        <v>GİZEM ÖZAKEL ÇAVUŞOĞLU</v>
      </c>
      <c r="X678" s="29" t="s">
        <v>516</v>
      </c>
      <c r="Y678" s="31">
        <v>44995.417302847374</v>
      </c>
      <c r="Z678" s="29" t="s">
        <v>292</v>
      </c>
      <c r="AA678" s="29" t="str">
        <f>_xlfn.XLOOKUP(Tablo2[[#This Row],[MASKE HEKİM]],'[1]T.C. NO'!E:E,'[1]T.C. NO'!D:D)</f>
        <v>YEŞİM FENEMEN</v>
      </c>
      <c r="AB678" s="32" t="s">
        <v>362</v>
      </c>
      <c r="AC678" s="36" t="s">
        <v>571</v>
      </c>
      <c r="AD678" s="36" t="s">
        <v>571</v>
      </c>
      <c r="AE678" s="33"/>
      <c r="AF678" s="69" t="s">
        <v>4095</v>
      </c>
      <c r="AG678" s="33" t="s">
        <v>61</v>
      </c>
      <c r="AH678" s="34" t="s">
        <v>603</v>
      </c>
    </row>
    <row r="679" spans="3:34" ht="15" customHeight="1" x14ac:dyDescent="0.25">
      <c r="C679" s="28" t="s">
        <v>303</v>
      </c>
      <c r="D679" s="29" t="s">
        <v>31</v>
      </c>
      <c r="E679" s="29" t="s">
        <v>904</v>
      </c>
      <c r="F679" s="29" t="s">
        <v>4096</v>
      </c>
      <c r="G679" s="29" t="s">
        <v>4097</v>
      </c>
      <c r="H679" s="29" t="s">
        <v>4098</v>
      </c>
      <c r="I679" s="13" t="s">
        <v>4099</v>
      </c>
      <c r="J679" s="13" t="s">
        <v>909</v>
      </c>
      <c r="K679" s="29" t="str">
        <f t="shared" si="10"/>
        <v>2 5622 2 2 1237079 06 07 09 0</v>
      </c>
      <c r="L679" s="30" t="s">
        <v>4100</v>
      </c>
      <c r="M679" s="30" t="s">
        <v>4101</v>
      </c>
      <c r="N679" s="30" t="s">
        <v>4102</v>
      </c>
      <c r="O679" s="30"/>
      <c r="P679" s="23" t="str">
        <f>MID(Tablo2[[#This Row],[SGK NO]],10,7)</f>
        <v>1237079</v>
      </c>
      <c r="Q679" s="29" t="s">
        <v>55</v>
      </c>
      <c r="R679" s="31">
        <v>45238.729445196688</v>
      </c>
      <c r="S679" s="31"/>
      <c r="T679" s="29">
        <v>35</v>
      </c>
      <c r="U679" s="31">
        <v>45855.642486342695</v>
      </c>
      <c r="V679" s="29" t="s">
        <v>284</v>
      </c>
      <c r="W679" s="29" t="str">
        <f>_xlfn.XLOOKUP(Tablo2[[#This Row],[MASKE UZMAN]],'[1]T.C. NO'!E:E,'[1]T.C. NO'!D:D)</f>
        <v xml:space="preserve">YUNUS ANIL </v>
      </c>
      <c r="X679" s="29" t="s">
        <v>285</v>
      </c>
      <c r="Y679" s="31">
        <v>45855.641874849331</v>
      </c>
      <c r="Z679" s="29" t="s">
        <v>292</v>
      </c>
      <c r="AA679" s="29" t="str">
        <f>_xlfn.XLOOKUP(Tablo2[[#This Row],[MASKE HEKİM]],'[1]T.C. NO'!E:E,'[1]T.C. NO'!D:D)</f>
        <v>BAHADIR CAN KARAN</v>
      </c>
      <c r="AB679" s="32" t="s">
        <v>346</v>
      </c>
      <c r="AC679" s="32">
        <v>370</v>
      </c>
      <c r="AD679" s="32">
        <v>175</v>
      </c>
      <c r="AE679" s="33"/>
      <c r="AF679" s="70" t="s">
        <v>4103</v>
      </c>
      <c r="AG679" s="55" t="s">
        <v>47</v>
      </c>
      <c r="AH679" s="34" t="s">
        <v>1527</v>
      </c>
    </row>
    <row r="680" spans="3:34" ht="15" customHeight="1" x14ac:dyDescent="0.25">
      <c r="C680" s="28" t="s">
        <v>303</v>
      </c>
      <c r="D680" s="29" t="s">
        <v>31</v>
      </c>
      <c r="E680" s="29" t="s">
        <v>904</v>
      </c>
      <c r="F680" s="29" t="s">
        <v>4104</v>
      </c>
      <c r="G680" s="29" t="s">
        <v>4105</v>
      </c>
      <c r="H680" s="29" t="s">
        <v>4106</v>
      </c>
      <c r="I680" s="13" t="s">
        <v>4107</v>
      </c>
      <c r="J680" s="13" t="s">
        <v>909</v>
      </c>
      <c r="K680" s="29" t="str">
        <f t="shared" si="10"/>
        <v>4 5622 1 1 1459914 06 25 35 0</v>
      </c>
      <c r="L680" s="30" t="s">
        <v>4108</v>
      </c>
      <c r="M680" s="30" t="s">
        <v>4109</v>
      </c>
      <c r="N680" s="30" t="s">
        <v>4110</v>
      </c>
      <c r="O680" s="30"/>
      <c r="P680" s="23" t="str">
        <f>MID(Tablo2[[#This Row],[SGK NO]],10,7)</f>
        <v>1459914</v>
      </c>
      <c r="Q680" s="29" t="s">
        <v>55</v>
      </c>
      <c r="R680" s="31">
        <v>45240</v>
      </c>
      <c r="S680" s="31"/>
      <c r="T680" s="29">
        <v>1</v>
      </c>
      <c r="U680" s="31">
        <v>45784.491428217385</v>
      </c>
      <c r="V680" s="29" t="s">
        <v>360</v>
      </c>
      <c r="W680" s="29" t="str">
        <f>_xlfn.XLOOKUP(Tablo2[[#This Row],[MASKE UZMAN]],'[1]T.C. NO'!E:E,'[1]T.C. NO'!D:D)</f>
        <v>İBRAHİM BİÇER</v>
      </c>
      <c r="X680" s="29" t="s">
        <v>361</v>
      </c>
      <c r="Y680" s="31">
        <v>45781.344393831212</v>
      </c>
      <c r="Z680" s="29" t="s">
        <v>126</v>
      </c>
      <c r="AA680" s="29" t="str">
        <f>_xlfn.XLOOKUP(Tablo2[[#This Row],[MASKE HEKİM]],'[1]T.C. NO'!E:E,'[1]T.C. NO'!D:D)</f>
        <v>SANCAR EMİNOĞLU</v>
      </c>
      <c r="AB680" s="32" t="s">
        <v>127</v>
      </c>
      <c r="AC680" s="32">
        <v>30</v>
      </c>
      <c r="AD680" s="32">
        <v>15</v>
      </c>
      <c r="AE680" s="33"/>
      <c r="AF680" s="61" t="s">
        <v>4111</v>
      </c>
      <c r="AG680" s="61" t="s">
        <v>185</v>
      </c>
      <c r="AH680" s="34" t="s">
        <v>1527</v>
      </c>
    </row>
    <row r="681" spans="3:34" ht="15" customHeight="1" x14ac:dyDescent="0.25">
      <c r="C681" s="28" t="s">
        <v>303</v>
      </c>
      <c r="D681" s="29" t="s">
        <v>31</v>
      </c>
      <c r="E681" s="29" t="s">
        <v>904</v>
      </c>
      <c r="F681" s="29" t="s">
        <v>4112</v>
      </c>
      <c r="G681" s="29" t="s">
        <v>4113</v>
      </c>
      <c r="H681" s="29" t="s">
        <v>4114</v>
      </c>
      <c r="I681" s="13" t="s">
        <v>4115</v>
      </c>
      <c r="J681" s="13" t="s">
        <v>909</v>
      </c>
      <c r="K681" s="29" t="str">
        <f t="shared" si="10"/>
        <v>4 5622 1 1 1460359 06 23 92 0</v>
      </c>
      <c r="L681" s="30" t="s">
        <v>4116</v>
      </c>
      <c r="M681" s="30" t="s">
        <v>4117</v>
      </c>
      <c r="N681" s="30" t="s">
        <v>4118</v>
      </c>
      <c r="O681" s="30"/>
      <c r="P681" s="23" t="str">
        <f>MID(Tablo2[[#This Row],[SGK NO]],10,7)</f>
        <v>1460359</v>
      </c>
      <c r="Q681" s="29" t="s">
        <v>55</v>
      </c>
      <c r="R681" s="31">
        <v>45240</v>
      </c>
      <c r="S681" s="31"/>
      <c r="T681" s="29">
        <v>3</v>
      </c>
      <c r="U681" s="31">
        <v>45873.548920833506</v>
      </c>
      <c r="V681" s="29" t="s">
        <v>284</v>
      </c>
      <c r="W681" s="29" t="str">
        <f>_xlfn.XLOOKUP(Tablo2[[#This Row],[MASKE UZMAN]],'[1]T.C. NO'!E:E,'[1]T.C. NO'!D:D)</f>
        <v xml:space="preserve">YUNUS ANIL </v>
      </c>
      <c r="X681" s="29" t="s">
        <v>285</v>
      </c>
      <c r="Y681" s="31">
        <v>45856.590191851836</v>
      </c>
      <c r="Z681" s="29" t="s">
        <v>798</v>
      </c>
      <c r="AA681" s="29" t="str">
        <f>_xlfn.XLOOKUP(Tablo2[[#This Row],[MASKE HEKİM]],'[1]T.C. NO'!E:E,'[1]T.C. NO'!D:D)</f>
        <v>VEDAT EMİNOĞLU</v>
      </c>
      <c r="AB681" s="32" t="s">
        <v>175</v>
      </c>
      <c r="AC681" s="32">
        <v>30</v>
      </c>
      <c r="AD681" s="32">
        <v>15</v>
      </c>
      <c r="AE681" s="33"/>
      <c r="AF681" s="61" t="s">
        <v>4119</v>
      </c>
      <c r="AG681" s="61" t="s">
        <v>371</v>
      </c>
      <c r="AH681" s="34" t="s">
        <v>1527</v>
      </c>
    </row>
    <row r="682" spans="3:34" ht="15" customHeight="1" x14ac:dyDescent="0.25">
      <c r="C682" s="28" t="s">
        <v>30</v>
      </c>
      <c r="D682" s="29" t="s">
        <v>31</v>
      </c>
      <c r="E682" s="29" t="s">
        <v>200</v>
      </c>
      <c r="F682" s="29" t="s">
        <v>4120</v>
      </c>
      <c r="G682" s="29" t="s">
        <v>4121</v>
      </c>
      <c r="H682" s="29" t="s">
        <v>4122</v>
      </c>
      <c r="I682" s="13" t="s">
        <v>4123</v>
      </c>
      <c r="J682" s="13" t="s">
        <v>417</v>
      </c>
      <c r="K682" s="29" t="str">
        <f t="shared" si="10"/>
        <v>4 5210 2 2 1379105 06 07 27 0</v>
      </c>
      <c r="L682" s="30" t="s">
        <v>4124</v>
      </c>
      <c r="M682" s="30"/>
      <c r="N682" s="30"/>
      <c r="O682" s="30"/>
      <c r="P682" s="23" t="str">
        <f>MID(Tablo2[[#This Row],[SGK NO]],10,7)</f>
        <v>1379105</v>
      </c>
      <c r="Q682" s="29" t="s">
        <v>41</v>
      </c>
      <c r="R682" s="31">
        <v>45370</v>
      </c>
      <c r="S682" s="31"/>
      <c r="T682" s="29">
        <v>114</v>
      </c>
      <c r="U682" s="31">
        <v>45835.727667083498</v>
      </c>
      <c r="V682" s="29" t="s">
        <v>76</v>
      </c>
      <c r="W682" s="29" t="str">
        <f>_xlfn.XLOOKUP(Tablo2[[#This Row],[MASKE UZMAN]],'[1]T.C. NO'!E:E,'[1]T.C. NO'!D:D)</f>
        <v>ÇİĞDEM İMATOĞLU</v>
      </c>
      <c r="X682" s="29" t="s">
        <v>77</v>
      </c>
      <c r="Y682" s="31">
        <v>45357.372294872534</v>
      </c>
      <c r="Z682" s="29" t="s">
        <v>2464</v>
      </c>
      <c r="AA682" s="29" t="str">
        <f>_xlfn.XLOOKUP(Tablo2[[#This Row],[MASKE HEKİM]],'[1]T.C. NO'!E:E,'[1]T.C. NO'!D:D)</f>
        <v>MUHAMMED EMİN KELEŞ</v>
      </c>
      <c r="AB682" s="32" t="s">
        <v>2465</v>
      </c>
      <c r="AC682" s="32">
        <v>2300</v>
      </c>
      <c r="AD682" s="32">
        <v>1150</v>
      </c>
      <c r="AE682" s="33"/>
      <c r="AF682" s="71" t="s">
        <v>4125</v>
      </c>
      <c r="AG682" s="61" t="s">
        <v>185</v>
      </c>
      <c r="AH682" s="34">
        <v>0</v>
      </c>
    </row>
    <row r="683" spans="3:34" ht="15" customHeight="1" x14ac:dyDescent="0.25">
      <c r="C683" s="28" t="s">
        <v>30</v>
      </c>
      <c r="D683" s="29" t="s">
        <v>31</v>
      </c>
      <c r="E683" s="29" t="s">
        <v>200</v>
      </c>
      <c r="F683" s="29" t="s">
        <v>4120</v>
      </c>
      <c r="G683" s="29" t="s">
        <v>4126</v>
      </c>
      <c r="H683" s="29" t="s">
        <v>4127</v>
      </c>
      <c r="I683" s="13" t="s">
        <v>4128</v>
      </c>
      <c r="J683" s="13" t="s">
        <v>417</v>
      </c>
      <c r="K683" s="29" t="str">
        <f t="shared" si="10"/>
        <v>4 5210 2 2 1379105 06 07 27 0</v>
      </c>
      <c r="L683" s="30" t="s">
        <v>4124</v>
      </c>
      <c r="M683" s="30"/>
      <c r="N683" s="30"/>
      <c r="O683" s="30"/>
      <c r="P683" s="23" t="str">
        <f>MID(Tablo2[[#This Row],[SGK NO]],10,7)</f>
        <v>1379105</v>
      </c>
      <c r="Q683" s="29" t="s">
        <v>41</v>
      </c>
      <c r="R683" s="31">
        <v>45370</v>
      </c>
      <c r="S683" s="31"/>
      <c r="T683" s="29" t="s">
        <v>571</v>
      </c>
      <c r="U683" s="31">
        <v>45835.727667083498</v>
      </c>
      <c r="V683" s="29" t="s">
        <v>76</v>
      </c>
      <c r="W683" s="29" t="str">
        <f>_xlfn.XLOOKUP(Tablo2[[#This Row],[MASKE UZMAN]],'[1]T.C. NO'!E:E,'[1]T.C. NO'!D:D)</f>
        <v>ÇİĞDEM İMATOĞLU</v>
      </c>
      <c r="X683" s="29" t="s">
        <v>77</v>
      </c>
      <c r="Y683" s="31">
        <v>45357.372294872534</v>
      </c>
      <c r="Z683" s="29" t="s">
        <v>2464</v>
      </c>
      <c r="AA683" s="29" t="str">
        <f>_xlfn.XLOOKUP(Tablo2[[#This Row],[MASKE HEKİM]],'[1]T.C. NO'!E:E,'[1]T.C. NO'!D:D)</f>
        <v>MUHAMMED EMİN KELEŞ</v>
      </c>
      <c r="AB683" s="32" t="s">
        <v>2465</v>
      </c>
      <c r="AC683" s="33" t="s">
        <v>571</v>
      </c>
      <c r="AD683" s="29" t="s">
        <v>571</v>
      </c>
      <c r="AE683" s="33"/>
      <c r="AF683" s="61" t="s">
        <v>4129</v>
      </c>
      <c r="AG683" s="61" t="s">
        <v>494</v>
      </c>
      <c r="AH683" s="34">
        <v>0</v>
      </c>
    </row>
    <row r="684" spans="3:34" ht="15" customHeight="1" x14ac:dyDescent="0.25">
      <c r="C684" s="28" t="s">
        <v>30</v>
      </c>
      <c r="D684" s="29" t="s">
        <v>31</v>
      </c>
      <c r="E684" s="29" t="s">
        <v>525</v>
      </c>
      <c r="F684" s="29" t="s">
        <v>4130</v>
      </c>
      <c r="G684" s="29" t="s">
        <v>4131</v>
      </c>
      <c r="H684" s="29" t="s">
        <v>4132</v>
      </c>
      <c r="I684" s="13" t="s">
        <v>4133</v>
      </c>
      <c r="J684" s="13" t="s">
        <v>155</v>
      </c>
      <c r="K684" s="29" t="str">
        <f t="shared" si="10"/>
        <v>4 4321 1 1 1410530 06 21 24 0</v>
      </c>
      <c r="L684" s="30" t="s">
        <v>4134</v>
      </c>
      <c r="M684" s="30" t="s">
        <v>4135</v>
      </c>
      <c r="N684" s="30" t="s">
        <v>4136</v>
      </c>
      <c r="O684" s="30"/>
      <c r="P684" s="23" t="str">
        <f>MID(Tablo2[[#This Row],[SGK NO]],10,7)</f>
        <v>1410530</v>
      </c>
      <c r="Q684" s="29" t="s">
        <v>149</v>
      </c>
      <c r="R684" s="31">
        <v>45243.396390416659</v>
      </c>
      <c r="S684" s="31"/>
      <c r="T684" s="29">
        <v>4</v>
      </c>
      <c r="U684" s="31">
        <v>45847.392204756849</v>
      </c>
      <c r="V684" s="29" t="s">
        <v>42</v>
      </c>
      <c r="W684" s="29" t="str">
        <f>_xlfn.XLOOKUP(Tablo2[[#This Row],[MASKE UZMAN]],'[1]T.C. NO'!E:E,'[1]T.C. NO'!D:D)</f>
        <v>TAŞTAN CAMCIOĞLU</v>
      </c>
      <c r="X684" s="29" t="s">
        <v>43</v>
      </c>
      <c r="Y684" s="31">
        <v>45765.380327060353</v>
      </c>
      <c r="Z684" s="29" t="s">
        <v>798</v>
      </c>
      <c r="AA684" s="29" t="str">
        <f>_xlfn.XLOOKUP(Tablo2[[#This Row],[MASKE HEKİM]],'[1]T.C. NO'!E:E,'[1]T.C. NO'!D:D)</f>
        <v>EMİNE KELEŞ</v>
      </c>
      <c r="AB684" s="32" t="s">
        <v>799</v>
      </c>
      <c r="AC684" s="32">
        <v>160</v>
      </c>
      <c r="AD684" s="32">
        <v>75</v>
      </c>
      <c r="AE684" s="33"/>
      <c r="AF684" s="61" t="s">
        <v>4137</v>
      </c>
      <c r="AG684" s="55" t="s">
        <v>996</v>
      </c>
      <c r="AH684" s="34" t="s">
        <v>1571</v>
      </c>
    </row>
    <row r="685" spans="3:34" ht="15" customHeight="1" x14ac:dyDescent="0.25">
      <c r="C685" s="28" t="s">
        <v>30</v>
      </c>
      <c r="D685" s="29" t="s">
        <v>31</v>
      </c>
      <c r="E685" s="29" t="s">
        <v>525</v>
      </c>
      <c r="F685" s="29" t="s">
        <v>4138</v>
      </c>
      <c r="G685" s="29" t="s">
        <v>4139</v>
      </c>
      <c r="H685" s="29" t="s">
        <v>4140</v>
      </c>
      <c r="I685" s="13" t="s">
        <v>4141</v>
      </c>
      <c r="J685" s="13" t="s">
        <v>4142</v>
      </c>
      <c r="K685" s="29" t="str">
        <f t="shared" si="10"/>
        <v>4 8122 1 1 1209779 06 27 63 0</v>
      </c>
      <c r="L685" s="30" t="s">
        <v>4143</v>
      </c>
      <c r="M685" s="30" t="s">
        <v>4144</v>
      </c>
      <c r="N685" s="30" t="s">
        <v>4145</v>
      </c>
      <c r="O685" s="30"/>
      <c r="P685" s="23" t="str">
        <f>MID(Tablo2[[#This Row],[SGK NO]],10,7)</f>
        <v>1209779</v>
      </c>
      <c r="Q685" s="29" t="s">
        <v>149</v>
      </c>
      <c r="R685" s="31">
        <v>45243.398403518368</v>
      </c>
      <c r="S685" s="31"/>
      <c r="T685" s="29">
        <v>10</v>
      </c>
      <c r="U685" s="31" t="e">
        <v>#N/A</v>
      </c>
      <c r="V685" s="31" t="s">
        <v>1308</v>
      </c>
      <c r="W685" s="29" t="e">
        <f>_xlfn.XLOOKUP(Tablo2[[#This Row],[MASKE UZMAN]],'[1]T.C. NO'!E:E,'[1]T.C. NO'!D:D)</f>
        <v>#N/A</v>
      </c>
      <c r="X685" s="29" t="e">
        <v>#N/A</v>
      </c>
      <c r="Y685" s="31">
        <v>45503.681549536996</v>
      </c>
      <c r="Z685" s="29" t="s">
        <v>174</v>
      </c>
      <c r="AA685" s="29" t="str">
        <f>_xlfn.XLOOKUP(Tablo2[[#This Row],[MASKE HEKİM]],'[1]T.C. NO'!E:E,'[1]T.C. NO'!D:D)</f>
        <v>VEDAT EMİNOĞLU</v>
      </c>
      <c r="AB685" s="32" t="s">
        <v>175</v>
      </c>
      <c r="AC685" s="32">
        <v>480</v>
      </c>
      <c r="AD685" s="32">
        <v>180</v>
      </c>
      <c r="AE685" s="33" t="s">
        <v>150</v>
      </c>
      <c r="AF685" s="55" t="s">
        <v>4146</v>
      </c>
      <c r="AG685" s="55" t="s">
        <v>426</v>
      </c>
      <c r="AH685" s="34" t="s">
        <v>1227</v>
      </c>
    </row>
    <row r="686" spans="3:34" ht="15" customHeight="1" x14ac:dyDescent="0.25">
      <c r="C686" s="28" t="s">
        <v>303</v>
      </c>
      <c r="D686" s="29" t="s">
        <v>31</v>
      </c>
      <c r="E686" s="29" t="s">
        <v>507</v>
      </c>
      <c r="F686" s="29" t="s">
        <v>4147</v>
      </c>
      <c r="G686" s="29" t="s">
        <v>4148</v>
      </c>
      <c r="H686" s="48" t="s">
        <v>4149</v>
      </c>
      <c r="I686" s="13" t="s">
        <v>4150</v>
      </c>
      <c r="J686" s="13" t="s">
        <v>317</v>
      </c>
      <c r="K686" s="29" t="str">
        <f t="shared" si="10"/>
        <v>4 8001 1 1 1181284 06 26 86 0</v>
      </c>
      <c r="L686" s="30" t="s">
        <v>4151</v>
      </c>
      <c r="M686" s="30" t="s">
        <v>1587</v>
      </c>
      <c r="N686" s="30" t="s">
        <v>1588</v>
      </c>
      <c r="O686" s="30"/>
      <c r="P686" s="23" t="str">
        <f>MID(Tablo2[[#This Row],[SGK NO]],10,7)</f>
        <v>1181284</v>
      </c>
      <c r="Q686" s="29" t="s">
        <v>41</v>
      </c>
      <c r="R686" s="31">
        <v>45243.400621990673</v>
      </c>
      <c r="S686" s="31"/>
      <c r="T686" s="29">
        <v>21</v>
      </c>
      <c r="U686" s="31">
        <v>45737.617358067073</v>
      </c>
      <c r="V686" s="29" t="s">
        <v>335</v>
      </c>
      <c r="W686" s="29" t="str">
        <f>_xlfn.XLOOKUP(Tablo2[[#This Row],[MASKE UZMAN]],'[1]T.C. NO'!E:E,'[1]T.C. NO'!D:D)</f>
        <v>HÜSEYİN İLHAN</v>
      </c>
      <c r="X686" s="29" t="s">
        <v>336</v>
      </c>
      <c r="Y686" s="31">
        <v>45781.317258877214</v>
      </c>
      <c r="Z686" s="29" t="s">
        <v>126</v>
      </c>
      <c r="AA686" s="29" t="str">
        <f>_xlfn.XLOOKUP(Tablo2[[#This Row],[MASKE HEKİM]],'[1]T.C. NO'!E:E,'[1]T.C. NO'!D:D)</f>
        <v>SANCAR EMİNOĞLU</v>
      </c>
      <c r="AB686" s="32" t="s">
        <v>127</v>
      </c>
      <c r="AC686" s="32">
        <v>420</v>
      </c>
      <c r="AD686" s="32">
        <v>240</v>
      </c>
      <c r="AE686" s="33"/>
      <c r="AF686" s="55" t="s">
        <v>1589</v>
      </c>
      <c r="AG686" s="55" t="s">
        <v>420</v>
      </c>
      <c r="AH686" s="34" t="s">
        <v>1102</v>
      </c>
    </row>
    <row r="687" spans="3:34" ht="15" customHeight="1" x14ac:dyDescent="0.25">
      <c r="C687" s="28" t="s">
        <v>30</v>
      </c>
      <c r="D687" s="29" t="s">
        <v>31</v>
      </c>
      <c r="E687" s="29" t="s">
        <v>200</v>
      </c>
      <c r="F687" s="29" t="s">
        <v>4120</v>
      </c>
      <c r="G687" s="29" t="s">
        <v>4152</v>
      </c>
      <c r="H687" s="29" t="s">
        <v>4153</v>
      </c>
      <c r="I687" s="13" t="s">
        <v>4154</v>
      </c>
      <c r="J687" s="13" t="s">
        <v>417</v>
      </c>
      <c r="K687" s="29" t="str">
        <f t="shared" si="10"/>
        <v>4 5210 2 2 1379105 06 07 27 0</v>
      </c>
      <c r="L687" s="30" t="s">
        <v>4124</v>
      </c>
      <c r="M687" s="30"/>
      <c r="N687" s="30"/>
      <c r="O687" s="30"/>
      <c r="P687" s="23" t="str">
        <f>MID(Tablo2[[#This Row],[SGK NO]],10,7)</f>
        <v>1379105</v>
      </c>
      <c r="Q687" s="29" t="s">
        <v>41</v>
      </c>
      <c r="R687" s="31">
        <v>45370</v>
      </c>
      <c r="S687" s="31"/>
      <c r="T687" s="29" t="s">
        <v>571</v>
      </c>
      <c r="U687" s="31">
        <v>45835.727667083498</v>
      </c>
      <c r="V687" s="29" t="s">
        <v>76</v>
      </c>
      <c r="W687" s="29" t="str">
        <f>_xlfn.XLOOKUP(Tablo2[[#This Row],[MASKE UZMAN]],'[1]T.C. NO'!E:E,'[1]T.C. NO'!D:D)</f>
        <v>ÇİĞDEM İMATOĞLU</v>
      </c>
      <c r="X687" s="29" t="s">
        <v>77</v>
      </c>
      <c r="Y687" s="31">
        <v>45357.372294872534</v>
      </c>
      <c r="Z687" s="29" t="s">
        <v>2464</v>
      </c>
      <c r="AA687" s="29" t="str">
        <f>_xlfn.XLOOKUP(Tablo2[[#This Row],[MASKE HEKİM]],'[1]T.C. NO'!E:E,'[1]T.C. NO'!D:D)</f>
        <v>MUHAMMED EMİN KELEŞ</v>
      </c>
      <c r="AB687" s="32" t="s">
        <v>2465</v>
      </c>
      <c r="AC687" s="36" t="s">
        <v>571</v>
      </c>
      <c r="AD687" s="36" t="s">
        <v>571</v>
      </c>
      <c r="AE687" s="33"/>
      <c r="AF687" s="61" t="s">
        <v>4129</v>
      </c>
      <c r="AG687" s="61" t="s">
        <v>494</v>
      </c>
      <c r="AH687" s="34">
        <v>0</v>
      </c>
    </row>
    <row r="688" spans="3:34" ht="15" customHeight="1" x14ac:dyDescent="0.25">
      <c r="C688" s="28" t="s">
        <v>30</v>
      </c>
      <c r="D688" s="29" t="s">
        <v>31</v>
      </c>
      <c r="E688" s="29" t="s">
        <v>200</v>
      </c>
      <c r="F688" s="29" t="s">
        <v>4120</v>
      </c>
      <c r="G688" s="29" t="s">
        <v>4155</v>
      </c>
      <c r="H688" s="29" t="s">
        <v>4156</v>
      </c>
      <c r="I688" s="13" t="s">
        <v>4157</v>
      </c>
      <c r="J688" s="13" t="s">
        <v>417</v>
      </c>
      <c r="K688" s="29" t="str">
        <f t="shared" si="10"/>
        <v>4 5210 2 2 1379105 06 07 27 0</v>
      </c>
      <c r="L688" s="30" t="s">
        <v>4124</v>
      </c>
      <c r="M688" s="30"/>
      <c r="N688" s="30"/>
      <c r="O688" s="30"/>
      <c r="P688" s="23" t="str">
        <f>MID(Tablo2[[#This Row],[SGK NO]],10,7)</f>
        <v>1379105</v>
      </c>
      <c r="Q688" s="29" t="s">
        <v>41</v>
      </c>
      <c r="R688" s="31">
        <v>45370</v>
      </c>
      <c r="S688" s="31"/>
      <c r="T688" s="29" t="s">
        <v>571</v>
      </c>
      <c r="U688" s="31">
        <v>45835.727667083498</v>
      </c>
      <c r="V688" s="29" t="s">
        <v>76</v>
      </c>
      <c r="W688" s="29" t="str">
        <f>_xlfn.XLOOKUP(Tablo2[[#This Row],[MASKE UZMAN]],'[1]T.C. NO'!E:E,'[1]T.C. NO'!D:D)</f>
        <v>ÇİĞDEM İMATOĞLU</v>
      </c>
      <c r="X688" s="29" t="s">
        <v>77</v>
      </c>
      <c r="Y688" s="31">
        <v>45357.372294872534</v>
      </c>
      <c r="Z688" s="29" t="s">
        <v>2464</v>
      </c>
      <c r="AA688" s="29" t="str">
        <f>_xlfn.XLOOKUP(Tablo2[[#This Row],[MASKE HEKİM]],'[1]T.C. NO'!E:E,'[1]T.C. NO'!D:D)</f>
        <v>MUHAMMED EMİN KELEŞ</v>
      </c>
      <c r="AB688" s="32" t="s">
        <v>2465</v>
      </c>
      <c r="AC688" s="36" t="s">
        <v>571</v>
      </c>
      <c r="AD688" s="36" t="s">
        <v>571</v>
      </c>
      <c r="AE688" s="33"/>
      <c r="AF688" s="45" t="s">
        <v>4129</v>
      </c>
      <c r="AG688" s="61" t="s">
        <v>494</v>
      </c>
      <c r="AH688" s="34">
        <v>0</v>
      </c>
    </row>
    <row r="689" spans="3:34" ht="15" customHeight="1" x14ac:dyDescent="0.25">
      <c r="C689" s="28" t="s">
        <v>30</v>
      </c>
      <c r="D689" s="29" t="s">
        <v>31</v>
      </c>
      <c r="E689" s="29" t="s">
        <v>200</v>
      </c>
      <c r="F689" s="29" t="s">
        <v>4120</v>
      </c>
      <c r="G689" s="29" t="s">
        <v>4158</v>
      </c>
      <c r="H689" s="29" t="s">
        <v>4159</v>
      </c>
      <c r="I689" s="13" t="s">
        <v>4160</v>
      </c>
      <c r="J689" s="13" t="s">
        <v>417</v>
      </c>
      <c r="K689" s="29" t="str">
        <f t="shared" si="10"/>
        <v>4 5210 2 2 1379105 06 07 27 0</v>
      </c>
      <c r="L689" s="30" t="s">
        <v>4124</v>
      </c>
      <c r="M689" s="30"/>
      <c r="N689" s="30"/>
      <c r="O689" s="30"/>
      <c r="P689" s="23" t="str">
        <f>MID(Tablo2[[#This Row],[SGK NO]],10,7)</f>
        <v>1379105</v>
      </c>
      <c r="Q689" s="29" t="s">
        <v>41</v>
      </c>
      <c r="R689" s="31">
        <v>45370</v>
      </c>
      <c r="S689" s="42"/>
      <c r="T689" s="72" t="s">
        <v>571</v>
      </c>
      <c r="U689" s="31">
        <v>45835.727667083498</v>
      </c>
      <c r="V689" s="29" t="s">
        <v>76</v>
      </c>
      <c r="W689" s="29" t="str">
        <f>_xlfn.XLOOKUP(Tablo2[[#This Row],[MASKE UZMAN]],'[1]T.C. NO'!E:E,'[1]T.C. NO'!D:D)</f>
        <v>ÇİĞDEM İMATOĞLU</v>
      </c>
      <c r="X689" s="29" t="s">
        <v>77</v>
      </c>
      <c r="Y689" s="31">
        <v>45357.372294872534</v>
      </c>
      <c r="Z689" s="29" t="s">
        <v>2464</v>
      </c>
      <c r="AA689" s="29" t="str">
        <f>_xlfn.XLOOKUP(Tablo2[[#This Row],[MASKE HEKİM]],'[1]T.C. NO'!E:E,'[1]T.C. NO'!D:D)</f>
        <v>MUHAMMED EMİN KELEŞ</v>
      </c>
      <c r="AB689" s="32" t="s">
        <v>2465</v>
      </c>
      <c r="AC689" s="72" t="s">
        <v>571</v>
      </c>
      <c r="AD689" s="29" t="s">
        <v>571</v>
      </c>
      <c r="AE689" s="33"/>
      <c r="AF689" s="61" t="s">
        <v>4129</v>
      </c>
      <c r="AG689" s="61" t="s">
        <v>494</v>
      </c>
      <c r="AH689" s="34">
        <v>0</v>
      </c>
    </row>
    <row r="690" spans="3:34" ht="15" customHeight="1" x14ac:dyDescent="0.25">
      <c r="C690" s="28" t="s">
        <v>30</v>
      </c>
      <c r="D690" s="29" t="s">
        <v>31</v>
      </c>
      <c r="E690" s="29" t="s">
        <v>200</v>
      </c>
      <c r="F690" s="29" t="s">
        <v>4120</v>
      </c>
      <c r="G690" s="29" t="s">
        <v>4161</v>
      </c>
      <c r="H690" s="29" t="s">
        <v>4162</v>
      </c>
      <c r="I690" s="13" t="s">
        <v>4163</v>
      </c>
      <c r="J690" s="13" t="s">
        <v>417</v>
      </c>
      <c r="K690" s="29" t="str">
        <f t="shared" si="10"/>
        <v>4 5210 2 2 1379105 06 07 27 0</v>
      </c>
      <c r="L690" s="30" t="s">
        <v>4124</v>
      </c>
      <c r="M690" s="30"/>
      <c r="N690" s="30"/>
      <c r="O690" s="30"/>
      <c r="P690" s="23" t="str">
        <f>MID(Tablo2[[#This Row],[SGK NO]],10,7)</f>
        <v>1379105</v>
      </c>
      <c r="Q690" s="29" t="s">
        <v>41</v>
      </c>
      <c r="R690" s="31">
        <v>45370</v>
      </c>
      <c r="S690" s="31"/>
      <c r="T690" s="29" t="s">
        <v>571</v>
      </c>
      <c r="U690" s="31">
        <v>45835.727667083498</v>
      </c>
      <c r="V690" s="29" t="s">
        <v>76</v>
      </c>
      <c r="W690" s="29" t="str">
        <f>_xlfn.XLOOKUP(Tablo2[[#This Row],[MASKE UZMAN]],'[1]T.C. NO'!E:E,'[1]T.C. NO'!D:D)</f>
        <v>ÇİĞDEM İMATOĞLU</v>
      </c>
      <c r="X690" s="29" t="s">
        <v>77</v>
      </c>
      <c r="Y690" s="31">
        <v>45357.372294872534</v>
      </c>
      <c r="Z690" s="29" t="s">
        <v>2464</v>
      </c>
      <c r="AA690" s="29" t="str">
        <f>_xlfn.XLOOKUP(Tablo2[[#This Row],[MASKE HEKİM]],'[1]T.C. NO'!E:E,'[1]T.C. NO'!D:D)</f>
        <v>MUHAMMED EMİN KELEŞ</v>
      </c>
      <c r="AB690" s="32" t="s">
        <v>2465</v>
      </c>
      <c r="AC690" s="36" t="s">
        <v>571</v>
      </c>
      <c r="AD690" s="36" t="s">
        <v>571</v>
      </c>
      <c r="AE690" s="33"/>
      <c r="AF690" s="45" t="s">
        <v>4129</v>
      </c>
      <c r="AG690" s="61" t="s">
        <v>494</v>
      </c>
      <c r="AH690" s="34">
        <v>0</v>
      </c>
    </row>
    <row r="691" spans="3:34" ht="15" customHeight="1" x14ac:dyDescent="0.25">
      <c r="C691" s="28" t="s">
        <v>30</v>
      </c>
      <c r="D691" s="29" t="s">
        <v>31</v>
      </c>
      <c r="E691" s="29" t="s">
        <v>200</v>
      </c>
      <c r="F691" s="29" t="s">
        <v>4120</v>
      </c>
      <c r="G691" s="29" t="s">
        <v>4164</v>
      </c>
      <c r="H691" s="29" t="s">
        <v>4165</v>
      </c>
      <c r="I691" s="13" t="s">
        <v>4166</v>
      </c>
      <c r="J691" s="13" t="s">
        <v>417</v>
      </c>
      <c r="K691" s="29" t="str">
        <f t="shared" si="10"/>
        <v>4 5210 2 2 1379105 06 07 27 0</v>
      </c>
      <c r="L691" s="30" t="s">
        <v>4124</v>
      </c>
      <c r="M691" s="30"/>
      <c r="N691" s="30"/>
      <c r="O691" s="30"/>
      <c r="P691" s="23" t="str">
        <f>MID(Tablo2[[#This Row],[SGK NO]],10,7)</f>
        <v>1379105</v>
      </c>
      <c r="Q691" s="29" t="s">
        <v>41</v>
      </c>
      <c r="R691" s="31">
        <v>45370</v>
      </c>
      <c r="S691" s="42"/>
      <c r="T691" s="72" t="s">
        <v>571</v>
      </c>
      <c r="U691" s="31">
        <v>45835.727667083498</v>
      </c>
      <c r="V691" s="29" t="s">
        <v>76</v>
      </c>
      <c r="W691" s="29" t="str">
        <f>_xlfn.XLOOKUP(Tablo2[[#This Row],[MASKE UZMAN]],'[1]T.C. NO'!E:E,'[1]T.C. NO'!D:D)</f>
        <v>ÇİĞDEM İMATOĞLU</v>
      </c>
      <c r="X691" s="29" t="s">
        <v>77</v>
      </c>
      <c r="Y691" s="31">
        <v>45357.372294872534</v>
      </c>
      <c r="Z691" s="29" t="s">
        <v>2464</v>
      </c>
      <c r="AA691" s="29" t="str">
        <f>_xlfn.XLOOKUP(Tablo2[[#This Row],[MASKE HEKİM]],'[1]T.C. NO'!E:E,'[1]T.C. NO'!D:D)</f>
        <v>MUHAMMED EMİN KELEŞ</v>
      </c>
      <c r="AB691" s="32" t="s">
        <v>2465</v>
      </c>
      <c r="AC691" s="72" t="s">
        <v>571</v>
      </c>
      <c r="AD691" s="29" t="s">
        <v>571</v>
      </c>
      <c r="AE691" s="33"/>
      <c r="AF691" s="61" t="s">
        <v>4129</v>
      </c>
      <c r="AG691" s="61" t="s">
        <v>494</v>
      </c>
      <c r="AH691" s="34">
        <v>0</v>
      </c>
    </row>
    <row r="692" spans="3:34" ht="15" customHeight="1" x14ac:dyDescent="0.25">
      <c r="C692" s="28" t="s">
        <v>30</v>
      </c>
      <c r="D692" s="29" t="s">
        <v>31</v>
      </c>
      <c r="E692" s="29" t="s">
        <v>200</v>
      </c>
      <c r="F692" s="29" t="s">
        <v>4120</v>
      </c>
      <c r="G692" s="29" t="s">
        <v>4167</v>
      </c>
      <c r="H692" s="29" t="s">
        <v>4168</v>
      </c>
      <c r="I692" s="13" t="s">
        <v>4169</v>
      </c>
      <c r="J692" s="13" t="s">
        <v>417</v>
      </c>
      <c r="K692" s="29" t="str">
        <f t="shared" si="10"/>
        <v>4 5210 2 2 1379105 06 07 27 0</v>
      </c>
      <c r="L692" s="30" t="s">
        <v>4124</v>
      </c>
      <c r="M692" s="30"/>
      <c r="N692" s="30"/>
      <c r="O692" s="30"/>
      <c r="P692" s="23" t="str">
        <f>MID(Tablo2[[#This Row],[SGK NO]],10,7)</f>
        <v>1379105</v>
      </c>
      <c r="Q692" s="29" t="s">
        <v>41</v>
      </c>
      <c r="R692" s="31">
        <v>45370</v>
      </c>
      <c r="S692" s="42"/>
      <c r="T692" s="72" t="s">
        <v>571</v>
      </c>
      <c r="U692" s="31">
        <v>45835.727667083498</v>
      </c>
      <c r="V692" s="29" t="s">
        <v>76</v>
      </c>
      <c r="W692" s="29" t="str">
        <f>_xlfn.XLOOKUP(Tablo2[[#This Row],[MASKE UZMAN]],'[1]T.C. NO'!E:E,'[1]T.C. NO'!D:D)</f>
        <v>ÇİĞDEM İMATOĞLU</v>
      </c>
      <c r="X692" s="29" t="s">
        <v>77</v>
      </c>
      <c r="Y692" s="31">
        <v>45357.372294872534</v>
      </c>
      <c r="Z692" s="29" t="s">
        <v>2464</v>
      </c>
      <c r="AA692" s="29" t="str">
        <f>_xlfn.XLOOKUP(Tablo2[[#This Row],[MASKE HEKİM]],'[1]T.C. NO'!E:E,'[1]T.C. NO'!D:D)</f>
        <v>MUHAMMED EMİN KELEŞ</v>
      </c>
      <c r="AB692" s="32" t="s">
        <v>2465</v>
      </c>
      <c r="AC692" s="72" t="s">
        <v>571</v>
      </c>
      <c r="AD692" s="29" t="s">
        <v>571</v>
      </c>
      <c r="AE692" s="33"/>
      <c r="AF692" s="61" t="s">
        <v>4129</v>
      </c>
      <c r="AG692" s="61" t="s">
        <v>494</v>
      </c>
      <c r="AH692" s="34">
        <v>0</v>
      </c>
    </row>
    <row r="693" spans="3:34" ht="15" customHeight="1" x14ac:dyDescent="0.25">
      <c r="C693" s="28" t="s">
        <v>30</v>
      </c>
      <c r="D693" s="29" t="s">
        <v>31</v>
      </c>
      <c r="E693" s="29" t="s">
        <v>200</v>
      </c>
      <c r="F693" s="29" t="s">
        <v>4120</v>
      </c>
      <c r="G693" s="29" t="s">
        <v>4170</v>
      </c>
      <c r="H693" s="29" t="s">
        <v>4171</v>
      </c>
      <c r="I693" s="13" t="s">
        <v>4172</v>
      </c>
      <c r="J693" s="13" t="s">
        <v>417</v>
      </c>
      <c r="K693" s="29" t="str">
        <f t="shared" si="10"/>
        <v>4 5210 2 2 1379105 06 07 27 0</v>
      </c>
      <c r="L693" s="30" t="s">
        <v>4124</v>
      </c>
      <c r="M693" s="30"/>
      <c r="N693" s="30"/>
      <c r="O693" s="30"/>
      <c r="P693" s="23" t="str">
        <f>MID(Tablo2[[#This Row],[SGK NO]],10,7)</f>
        <v>1379105</v>
      </c>
      <c r="Q693" s="29" t="s">
        <v>41</v>
      </c>
      <c r="R693" s="31">
        <v>45370</v>
      </c>
      <c r="S693" s="42"/>
      <c r="T693" s="33" t="s">
        <v>571</v>
      </c>
      <c r="U693" s="31">
        <v>45835.727667083498</v>
      </c>
      <c r="V693" s="29" t="s">
        <v>76</v>
      </c>
      <c r="W693" s="29" t="str">
        <f>_xlfn.XLOOKUP(Tablo2[[#This Row],[MASKE UZMAN]],'[1]T.C. NO'!E:E,'[1]T.C. NO'!D:D)</f>
        <v>ÇİĞDEM İMATOĞLU</v>
      </c>
      <c r="X693" s="29" t="s">
        <v>77</v>
      </c>
      <c r="Y693" s="31">
        <v>45357.372294872534</v>
      </c>
      <c r="Z693" s="29" t="s">
        <v>2464</v>
      </c>
      <c r="AA693" s="29" t="str">
        <f>_xlfn.XLOOKUP(Tablo2[[#This Row],[MASKE HEKİM]],'[1]T.C. NO'!E:E,'[1]T.C. NO'!D:D)</f>
        <v>MUHAMMED EMİN KELEŞ</v>
      </c>
      <c r="AB693" s="32" t="s">
        <v>2465</v>
      </c>
      <c r="AC693" s="33" t="s">
        <v>571</v>
      </c>
      <c r="AD693" s="29" t="s">
        <v>571</v>
      </c>
      <c r="AE693" s="33"/>
      <c r="AF693" s="61" t="s">
        <v>4129</v>
      </c>
      <c r="AG693" s="61" t="s">
        <v>494</v>
      </c>
      <c r="AH693" s="34">
        <v>0</v>
      </c>
    </row>
    <row r="694" spans="3:34" ht="15" customHeight="1" x14ac:dyDescent="0.25">
      <c r="C694" s="28" t="s">
        <v>30</v>
      </c>
      <c r="D694" s="29" t="s">
        <v>31</v>
      </c>
      <c r="E694" s="29" t="s">
        <v>200</v>
      </c>
      <c r="F694" s="29" t="s">
        <v>4120</v>
      </c>
      <c r="G694" s="29" t="s">
        <v>4173</v>
      </c>
      <c r="H694" s="29" t="s">
        <v>4174</v>
      </c>
      <c r="I694" s="13" t="s">
        <v>4175</v>
      </c>
      <c r="J694" s="13" t="s">
        <v>417</v>
      </c>
      <c r="K694" s="29" t="str">
        <f t="shared" si="10"/>
        <v>4 5210 2 2 1379105 06 07 27 0</v>
      </c>
      <c r="L694" s="30" t="s">
        <v>4124</v>
      </c>
      <c r="M694" s="30"/>
      <c r="N694" s="30"/>
      <c r="O694" s="30"/>
      <c r="P694" s="23" t="str">
        <f>MID(Tablo2[[#This Row],[SGK NO]],10,7)</f>
        <v>1379105</v>
      </c>
      <c r="Q694" s="29" t="s">
        <v>41</v>
      </c>
      <c r="R694" s="31">
        <v>45370</v>
      </c>
      <c r="S694" s="42"/>
      <c r="T694" s="33" t="s">
        <v>571</v>
      </c>
      <c r="U694" s="31">
        <v>45835.727667083498</v>
      </c>
      <c r="V694" s="29" t="s">
        <v>76</v>
      </c>
      <c r="W694" s="29" t="str">
        <f>_xlfn.XLOOKUP(Tablo2[[#This Row],[MASKE UZMAN]],'[1]T.C. NO'!E:E,'[1]T.C. NO'!D:D)</f>
        <v>ÇİĞDEM İMATOĞLU</v>
      </c>
      <c r="X694" s="29" t="s">
        <v>77</v>
      </c>
      <c r="Y694" s="31">
        <v>45357.372294872534</v>
      </c>
      <c r="Z694" s="29" t="s">
        <v>2464</v>
      </c>
      <c r="AA694" s="29" t="str">
        <f>_xlfn.XLOOKUP(Tablo2[[#This Row],[MASKE HEKİM]],'[1]T.C. NO'!E:E,'[1]T.C. NO'!D:D)</f>
        <v>MUHAMMED EMİN KELEŞ</v>
      </c>
      <c r="AB694" s="32" t="s">
        <v>2465</v>
      </c>
      <c r="AC694" s="33" t="s">
        <v>571</v>
      </c>
      <c r="AD694" s="29" t="s">
        <v>571</v>
      </c>
      <c r="AE694" s="33"/>
      <c r="AF694" s="61" t="s">
        <v>4129</v>
      </c>
      <c r="AG694" s="61" t="s">
        <v>494</v>
      </c>
      <c r="AH694" s="34">
        <v>0</v>
      </c>
    </row>
    <row r="695" spans="3:34" ht="15" customHeight="1" x14ac:dyDescent="0.25">
      <c r="C695" s="28" t="s">
        <v>30</v>
      </c>
      <c r="D695" s="29" t="s">
        <v>31</v>
      </c>
      <c r="E695" s="29" t="s">
        <v>200</v>
      </c>
      <c r="F695" s="29" t="s">
        <v>4120</v>
      </c>
      <c r="G695" s="29" t="s">
        <v>4176</v>
      </c>
      <c r="H695" s="29" t="s">
        <v>4177</v>
      </c>
      <c r="I695" s="13" t="s">
        <v>4178</v>
      </c>
      <c r="J695" s="13" t="s">
        <v>417</v>
      </c>
      <c r="K695" s="29" t="str">
        <f t="shared" si="10"/>
        <v>4 5210 2 2 1379105 06 07 27 0</v>
      </c>
      <c r="L695" s="30" t="s">
        <v>4124</v>
      </c>
      <c r="M695" s="30"/>
      <c r="N695" s="30"/>
      <c r="O695" s="30"/>
      <c r="P695" s="23" t="str">
        <f>MID(Tablo2[[#This Row],[SGK NO]],10,7)</f>
        <v>1379105</v>
      </c>
      <c r="Q695" s="29" t="s">
        <v>41</v>
      </c>
      <c r="R695" s="31">
        <v>45370</v>
      </c>
      <c r="S695" s="42"/>
      <c r="T695" s="33" t="s">
        <v>571</v>
      </c>
      <c r="U695" s="31">
        <v>45835.727667083498</v>
      </c>
      <c r="V695" s="29" t="s">
        <v>76</v>
      </c>
      <c r="W695" s="29" t="str">
        <f>_xlfn.XLOOKUP(Tablo2[[#This Row],[MASKE UZMAN]],'[1]T.C. NO'!E:E,'[1]T.C. NO'!D:D)</f>
        <v>ÇİĞDEM İMATOĞLU</v>
      </c>
      <c r="X695" s="29" t="s">
        <v>77</v>
      </c>
      <c r="Y695" s="31">
        <v>45357.372294872534</v>
      </c>
      <c r="Z695" s="29" t="s">
        <v>2464</v>
      </c>
      <c r="AA695" s="29" t="str">
        <f>_xlfn.XLOOKUP(Tablo2[[#This Row],[MASKE HEKİM]],'[1]T.C. NO'!E:E,'[1]T.C. NO'!D:D)</f>
        <v>MUHAMMED EMİN KELEŞ</v>
      </c>
      <c r="AB695" s="32" t="s">
        <v>2465</v>
      </c>
      <c r="AC695" s="33" t="s">
        <v>571</v>
      </c>
      <c r="AD695" s="29" t="s">
        <v>571</v>
      </c>
      <c r="AE695" s="33"/>
      <c r="AF695" s="61" t="s">
        <v>4129</v>
      </c>
      <c r="AG695" s="61" t="s">
        <v>494</v>
      </c>
      <c r="AH695" s="34">
        <v>0</v>
      </c>
    </row>
    <row r="696" spans="3:34" ht="15" customHeight="1" x14ac:dyDescent="0.25">
      <c r="C696" s="28" t="s">
        <v>30</v>
      </c>
      <c r="D696" s="29" t="s">
        <v>31</v>
      </c>
      <c r="E696" s="29" t="s">
        <v>200</v>
      </c>
      <c r="F696" s="29" t="s">
        <v>4120</v>
      </c>
      <c r="G696" s="29" t="s">
        <v>4179</v>
      </c>
      <c r="H696" s="29" t="s">
        <v>4180</v>
      </c>
      <c r="I696" s="13" t="s">
        <v>4181</v>
      </c>
      <c r="J696" s="13" t="s">
        <v>417</v>
      </c>
      <c r="K696" s="29" t="str">
        <f t="shared" si="10"/>
        <v>4 5210 2 2 1379105 06 07 27 0</v>
      </c>
      <c r="L696" s="30" t="s">
        <v>4124</v>
      </c>
      <c r="M696" s="30"/>
      <c r="N696" s="30"/>
      <c r="O696" s="30"/>
      <c r="P696" s="23" t="str">
        <f>MID(Tablo2[[#This Row],[SGK NO]],10,7)</f>
        <v>1379105</v>
      </c>
      <c r="Q696" s="29" t="s">
        <v>41</v>
      </c>
      <c r="R696" s="31">
        <v>45370</v>
      </c>
      <c r="S696" s="42"/>
      <c r="T696" s="72" t="s">
        <v>571</v>
      </c>
      <c r="U696" s="31">
        <v>45835.727667083498</v>
      </c>
      <c r="V696" s="29" t="s">
        <v>76</v>
      </c>
      <c r="W696" s="29" t="str">
        <f>_xlfn.XLOOKUP(Tablo2[[#This Row],[MASKE UZMAN]],'[1]T.C. NO'!E:E,'[1]T.C. NO'!D:D)</f>
        <v>ÇİĞDEM İMATOĞLU</v>
      </c>
      <c r="X696" s="29" t="s">
        <v>77</v>
      </c>
      <c r="Y696" s="31">
        <v>45357.372294872534</v>
      </c>
      <c r="Z696" s="29" t="s">
        <v>2464</v>
      </c>
      <c r="AA696" s="29" t="str">
        <f>_xlfn.XLOOKUP(Tablo2[[#This Row],[MASKE HEKİM]],'[1]T.C. NO'!E:E,'[1]T.C. NO'!D:D)</f>
        <v>MUHAMMED EMİN KELEŞ</v>
      </c>
      <c r="AB696" s="32" t="s">
        <v>2465</v>
      </c>
      <c r="AC696" s="72" t="s">
        <v>571</v>
      </c>
      <c r="AD696" s="29" t="s">
        <v>571</v>
      </c>
      <c r="AE696" s="33"/>
      <c r="AF696" s="61" t="s">
        <v>4129</v>
      </c>
      <c r="AG696" s="61" t="s">
        <v>494</v>
      </c>
      <c r="AH696" s="34">
        <v>0</v>
      </c>
    </row>
    <row r="697" spans="3:34" ht="15" customHeight="1" x14ac:dyDescent="0.25">
      <c r="C697" s="28" t="s">
        <v>30</v>
      </c>
      <c r="D697" s="29" t="s">
        <v>31</v>
      </c>
      <c r="E697" s="29" t="s">
        <v>200</v>
      </c>
      <c r="F697" s="29" t="s">
        <v>4120</v>
      </c>
      <c r="G697" s="29" t="s">
        <v>4182</v>
      </c>
      <c r="H697" s="29" t="s">
        <v>4183</v>
      </c>
      <c r="I697" s="13" t="s">
        <v>4184</v>
      </c>
      <c r="J697" s="13" t="s">
        <v>417</v>
      </c>
      <c r="K697" s="29" t="str">
        <f t="shared" si="10"/>
        <v>4 5210 2 2 1379105 06 07 27 0</v>
      </c>
      <c r="L697" s="30" t="s">
        <v>4124</v>
      </c>
      <c r="M697" s="30"/>
      <c r="N697" s="30"/>
      <c r="O697" s="30"/>
      <c r="P697" s="23" t="str">
        <f>MID(Tablo2[[#This Row],[SGK NO]],10,7)</f>
        <v>1379105</v>
      </c>
      <c r="Q697" s="29" t="s">
        <v>41</v>
      </c>
      <c r="R697" s="31">
        <v>45370</v>
      </c>
      <c r="S697" s="42"/>
      <c r="T697" s="72" t="s">
        <v>571</v>
      </c>
      <c r="U697" s="31">
        <v>45835.727667083498</v>
      </c>
      <c r="V697" s="29" t="s">
        <v>76</v>
      </c>
      <c r="W697" s="29" t="str">
        <f>_xlfn.XLOOKUP(Tablo2[[#This Row],[MASKE UZMAN]],'[1]T.C. NO'!E:E,'[1]T.C. NO'!D:D)</f>
        <v>ÇİĞDEM İMATOĞLU</v>
      </c>
      <c r="X697" s="29" t="s">
        <v>77</v>
      </c>
      <c r="Y697" s="31">
        <v>45357.372294872534</v>
      </c>
      <c r="Z697" s="29" t="s">
        <v>2464</v>
      </c>
      <c r="AA697" s="29" t="str">
        <f>_xlfn.XLOOKUP(Tablo2[[#This Row],[MASKE HEKİM]],'[1]T.C. NO'!E:E,'[1]T.C. NO'!D:D)</f>
        <v>MUHAMMED EMİN KELEŞ</v>
      </c>
      <c r="AB697" s="32" t="s">
        <v>2465</v>
      </c>
      <c r="AC697" s="72" t="s">
        <v>571</v>
      </c>
      <c r="AD697" s="29" t="s">
        <v>571</v>
      </c>
      <c r="AE697" s="33"/>
      <c r="AF697" s="61" t="s">
        <v>4129</v>
      </c>
      <c r="AG697" s="61" t="s">
        <v>494</v>
      </c>
      <c r="AH697" s="34">
        <v>0</v>
      </c>
    </row>
    <row r="698" spans="3:34" ht="15" customHeight="1" x14ac:dyDescent="0.25">
      <c r="C698" s="28" t="s">
        <v>30</v>
      </c>
      <c r="D698" s="29" t="s">
        <v>31</v>
      </c>
      <c r="E698" s="29" t="s">
        <v>200</v>
      </c>
      <c r="F698" s="29" t="s">
        <v>4185</v>
      </c>
      <c r="G698" s="29" t="s">
        <v>4186</v>
      </c>
      <c r="H698" s="29" t="s">
        <v>4187</v>
      </c>
      <c r="I698" s="13" t="s">
        <v>4188</v>
      </c>
      <c r="J698" s="13" t="s">
        <v>4189</v>
      </c>
      <c r="K698" s="29" t="str">
        <f t="shared" si="10"/>
        <v>2 3312 1 1 1376728 06 21 75 0</v>
      </c>
      <c r="L698" s="30" t="s">
        <v>4190</v>
      </c>
      <c r="M698" s="30" t="s">
        <v>4191</v>
      </c>
      <c r="N698" s="30" t="s">
        <v>4192</v>
      </c>
      <c r="O698" s="30"/>
      <c r="P698" s="23" t="str">
        <f>MID(Tablo2[[#This Row],[SGK NO]],10,7)</f>
        <v>1376728</v>
      </c>
      <c r="Q698" s="29" t="s">
        <v>41</v>
      </c>
      <c r="R698" s="31">
        <v>45246</v>
      </c>
      <c r="S698" s="31"/>
      <c r="T698" s="29">
        <v>14</v>
      </c>
      <c r="U698" s="31">
        <v>45786.605312905274</v>
      </c>
      <c r="V698" s="29" t="s">
        <v>853</v>
      </c>
      <c r="W698" s="29" t="str">
        <f>_xlfn.XLOOKUP(Tablo2[[#This Row],[MASKE UZMAN]],'[1]T.C. NO'!E:E,'[1]T.C. NO'!D:D)</f>
        <v>HANDE AGÖR ASİL</v>
      </c>
      <c r="X698" s="29" t="s">
        <v>854</v>
      </c>
      <c r="Y698" s="31">
        <v>45246.6450237846</v>
      </c>
      <c r="Z698" s="29" t="s">
        <v>292</v>
      </c>
      <c r="AA698" s="29" t="str">
        <f>_xlfn.XLOOKUP(Tablo2[[#This Row],[MASKE HEKİM]],'[1]T.C. NO'!E:E,'[1]T.C. NO'!D:D)</f>
        <v>YEŞİM FENEMEN</v>
      </c>
      <c r="AB698" s="32" t="s">
        <v>362</v>
      </c>
      <c r="AC698" s="32">
        <v>300</v>
      </c>
      <c r="AD698" s="32">
        <v>150</v>
      </c>
      <c r="AE698" s="33"/>
      <c r="AF698" s="61" t="s">
        <v>4193</v>
      </c>
      <c r="AG698" s="61" t="s">
        <v>996</v>
      </c>
      <c r="AH698" s="34">
        <v>0</v>
      </c>
    </row>
    <row r="699" spans="3:34" ht="15" customHeight="1" x14ac:dyDescent="0.25">
      <c r="C699" s="28" t="s">
        <v>30</v>
      </c>
      <c r="D699" s="29" t="s">
        <v>31</v>
      </c>
      <c r="E699" s="29" t="s">
        <v>200</v>
      </c>
      <c r="F699" s="29" t="s">
        <v>4185</v>
      </c>
      <c r="G699" s="29" t="s">
        <v>4194</v>
      </c>
      <c r="H699" s="29" t="s">
        <v>4195</v>
      </c>
      <c r="I699" s="13" t="s">
        <v>4196</v>
      </c>
      <c r="J699" s="13" t="s">
        <v>4197</v>
      </c>
      <c r="K699" s="29" t="str">
        <f t="shared" si="10"/>
        <v>2 2813 1 1 1334951 06 21 08 0</v>
      </c>
      <c r="L699" s="30" t="s">
        <v>4198</v>
      </c>
      <c r="M699" s="30" t="s">
        <v>4199</v>
      </c>
      <c r="N699" s="30" t="s">
        <v>4200</v>
      </c>
      <c r="O699" s="30"/>
      <c r="P699" s="23" t="str">
        <f>MID(Tablo2[[#This Row],[SGK NO]],10,7)</f>
        <v>1334951</v>
      </c>
      <c r="Q699" s="29" t="s">
        <v>41</v>
      </c>
      <c r="R699" s="31">
        <v>45246</v>
      </c>
      <c r="S699" s="31"/>
      <c r="T699" s="29">
        <v>27</v>
      </c>
      <c r="U699" s="31">
        <v>45786.604486122727</v>
      </c>
      <c r="V699" s="29" t="s">
        <v>853</v>
      </c>
      <c r="W699" s="29" t="str">
        <f>_xlfn.XLOOKUP(Tablo2[[#This Row],[MASKE UZMAN]],'[1]T.C. NO'!E:E,'[1]T.C. NO'!D:D)</f>
        <v>HANDE AGÖR ASİL</v>
      </c>
      <c r="X699" s="29" t="s">
        <v>854</v>
      </c>
      <c r="Y699" s="31">
        <v>45250.504198703915</v>
      </c>
      <c r="Z699" s="29" t="s">
        <v>292</v>
      </c>
      <c r="AA699" s="29" t="str">
        <f>_xlfn.XLOOKUP(Tablo2[[#This Row],[MASKE HEKİM]],'[1]T.C. NO'!E:E,'[1]T.C. NO'!D:D)</f>
        <v>YEŞİM FENEMEN</v>
      </c>
      <c r="AB699" s="32" t="s">
        <v>362</v>
      </c>
      <c r="AC699" s="32">
        <v>540</v>
      </c>
      <c r="AD699" s="32">
        <v>270</v>
      </c>
      <c r="AE699" s="33"/>
      <c r="AF699" s="61" t="s">
        <v>4201</v>
      </c>
      <c r="AG699" s="61" t="s">
        <v>61</v>
      </c>
      <c r="AH699" s="34">
        <v>0</v>
      </c>
    </row>
    <row r="700" spans="3:34" ht="15" customHeight="1" x14ac:dyDescent="0.25">
      <c r="C700" s="28" t="s">
        <v>303</v>
      </c>
      <c r="D700" s="29" t="s">
        <v>31</v>
      </c>
      <c r="E700" s="29" t="s">
        <v>507</v>
      </c>
      <c r="F700" s="29" t="s">
        <v>4202</v>
      </c>
      <c r="G700" s="29" t="s">
        <v>452</v>
      </c>
      <c r="H700" s="29" t="s">
        <v>4203</v>
      </c>
      <c r="I700" s="13" t="s">
        <v>4204</v>
      </c>
      <c r="J700" s="13" t="s">
        <v>317</v>
      </c>
      <c r="K700" s="29" t="str">
        <f t="shared" si="10"/>
        <v>4 8001 2 2 1256516 06 07 46 0</v>
      </c>
      <c r="L700" s="30" t="s">
        <v>4205</v>
      </c>
      <c r="M700" s="30" t="s">
        <v>4206</v>
      </c>
      <c r="N700" s="30" t="s">
        <v>4207</v>
      </c>
      <c r="O700" s="30"/>
      <c r="P700" s="23" t="str">
        <f>MID(Tablo2[[#This Row],[SGK NO]],10,7)</f>
        <v>1256516</v>
      </c>
      <c r="Q700" s="29" t="s">
        <v>41</v>
      </c>
      <c r="R700" s="31">
        <v>45251.576788715087</v>
      </c>
      <c r="S700" s="31"/>
      <c r="T700" s="29">
        <v>11</v>
      </c>
      <c r="U700" s="31">
        <v>45841.704925324302</v>
      </c>
      <c r="V700" s="29" t="s">
        <v>557</v>
      </c>
      <c r="W700" s="29" t="str">
        <f>_xlfn.XLOOKUP(Tablo2[[#This Row],[MASKE UZMAN]],'[1]T.C. NO'!E:E,'[1]T.C. NO'!D:D)</f>
        <v>MEHMET ALİ ULUER</v>
      </c>
      <c r="X700" s="29" t="s">
        <v>558</v>
      </c>
      <c r="Y700" s="31">
        <v>45681.647368553095</v>
      </c>
      <c r="Z700" s="29" t="s">
        <v>106</v>
      </c>
      <c r="AA700" s="29" t="str">
        <f>_xlfn.XLOOKUP(Tablo2[[#This Row],[MASKE HEKİM]],'[1]T.C. NO'!E:E,'[1]T.C. NO'!D:D)</f>
        <v>AYSU KUTLU</v>
      </c>
      <c r="AB700" s="32" t="s">
        <v>107</v>
      </c>
      <c r="AC700" s="32">
        <v>320</v>
      </c>
      <c r="AD700" s="32">
        <v>160</v>
      </c>
      <c r="AE700" s="33"/>
      <c r="AF700" s="55" t="s">
        <v>4208</v>
      </c>
      <c r="AG700" s="55" t="s">
        <v>460</v>
      </c>
      <c r="AH700" s="34" t="s">
        <v>989</v>
      </c>
    </row>
    <row r="701" spans="3:34" ht="15" customHeight="1" x14ac:dyDescent="0.25">
      <c r="C701" s="28" t="s">
        <v>30</v>
      </c>
      <c r="D701" s="29" t="s">
        <v>31</v>
      </c>
      <c r="E701" s="29" t="s">
        <v>525</v>
      </c>
      <c r="F701" s="29" t="s">
        <v>4209</v>
      </c>
      <c r="G701" s="29" t="s">
        <v>4210</v>
      </c>
      <c r="H701" s="29" t="s">
        <v>4211</v>
      </c>
      <c r="I701" s="13" t="s">
        <v>4212</v>
      </c>
      <c r="J701" s="13" t="s">
        <v>530</v>
      </c>
      <c r="K701" s="29" t="str">
        <f t="shared" si="10"/>
        <v>4 8121 2 2 1289049 06 07 84 0</v>
      </c>
      <c r="L701" s="30" t="s">
        <v>4213</v>
      </c>
      <c r="M701" s="30" t="s">
        <v>4214</v>
      </c>
      <c r="N701" s="30" t="s">
        <v>4215</v>
      </c>
      <c r="O701" s="30"/>
      <c r="P701" s="23" t="str">
        <f>MID(Tablo2[[#This Row],[SGK NO]],10,7)</f>
        <v>1289049</v>
      </c>
      <c r="Q701" s="29" t="s">
        <v>55</v>
      </c>
      <c r="R701" s="31">
        <v>45251.598749999997</v>
      </c>
      <c r="S701" s="31"/>
      <c r="T701" s="29">
        <v>1</v>
      </c>
      <c r="U701" s="31">
        <v>45873.545703877229</v>
      </c>
      <c r="V701" s="29" t="s">
        <v>284</v>
      </c>
      <c r="W701" s="29" t="str">
        <f>_xlfn.XLOOKUP(Tablo2[[#This Row],[MASKE UZMAN]],'[1]T.C. NO'!E:E,'[1]T.C. NO'!D:D)</f>
        <v xml:space="preserve">YUNUS ANIL </v>
      </c>
      <c r="X701" s="29" t="s">
        <v>285</v>
      </c>
      <c r="Y701" s="31">
        <v>45509.74328876147</v>
      </c>
      <c r="Z701" s="29" t="s">
        <v>798</v>
      </c>
      <c r="AA701" s="29" t="str">
        <f>_xlfn.XLOOKUP(Tablo2[[#This Row],[MASKE HEKİM]],'[1]T.C. NO'!E:E,'[1]T.C. NO'!D:D)</f>
        <v>EMİNE KELEŞ</v>
      </c>
      <c r="AB701" s="32" t="s">
        <v>799</v>
      </c>
      <c r="AC701" s="32">
        <v>10</v>
      </c>
      <c r="AD701" s="32">
        <v>5</v>
      </c>
      <c r="AE701" s="33"/>
      <c r="AF701" s="55" t="s">
        <v>4216</v>
      </c>
      <c r="AG701" s="55" t="s">
        <v>559</v>
      </c>
      <c r="AH701" s="34" t="s">
        <v>1086</v>
      </c>
    </row>
    <row r="702" spans="3:34" ht="15" customHeight="1" x14ac:dyDescent="0.25">
      <c r="C702" s="28" t="s">
        <v>303</v>
      </c>
      <c r="D702" s="29" t="s">
        <v>31</v>
      </c>
      <c r="E702" s="29" t="s">
        <v>507</v>
      </c>
      <c r="F702" s="29" t="s">
        <v>4217</v>
      </c>
      <c r="G702" s="29" t="s">
        <v>4218</v>
      </c>
      <c r="H702" s="29" t="s">
        <v>4219</v>
      </c>
      <c r="I702" s="13" t="s">
        <v>4220</v>
      </c>
      <c r="J702" s="13" t="s">
        <v>317</v>
      </c>
      <c r="K702" s="29" t="str">
        <f t="shared" si="10"/>
        <v>4 8001 2 2 1262449 06 07 62 0</v>
      </c>
      <c r="L702" s="30" t="s">
        <v>4221</v>
      </c>
      <c r="M702" s="30" t="s">
        <v>4222</v>
      </c>
      <c r="N702" s="30" t="s">
        <v>4223</v>
      </c>
      <c r="O702" s="30"/>
      <c r="P702" s="23" t="str">
        <f>MID(Tablo2[[#This Row],[SGK NO]],10,7)</f>
        <v>1262449</v>
      </c>
      <c r="Q702" s="29" t="s">
        <v>41</v>
      </c>
      <c r="R702" s="31">
        <v>45251.599361041561</v>
      </c>
      <c r="S702" s="31"/>
      <c r="T702" s="29">
        <v>2</v>
      </c>
      <c r="U702" s="31">
        <v>45709.65751849534</v>
      </c>
      <c r="V702" s="29" t="s">
        <v>515</v>
      </c>
      <c r="W702" s="29" t="str">
        <f>_xlfn.XLOOKUP(Tablo2[[#This Row],[MASKE UZMAN]],'[1]T.C. NO'!E:E,'[1]T.C. NO'!D:D)</f>
        <v>GİZEM ÖZAKEL ÇAVUŞOĞLU</v>
      </c>
      <c r="X702" s="29" t="s">
        <v>516</v>
      </c>
      <c r="Y702" s="31">
        <v>45781.30891090259</v>
      </c>
      <c r="Z702" s="29" t="s">
        <v>126</v>
      </c>
      <c r="AA702" s="29" t="str">
        <f>_xlfn.XLOOKUP(Tablo2[[#This Row],[MASKE HEKİM]],'[1]T.C. NO'!E:E,'[1]T.C. NO'!D:D)</f>
        <v>SANCAR EMİNOĞLU</v>
      </c>
      <c r="AB702" s="32" t="s">
        <v>127</v>
      </c>
      <c r="AC702" s="32">
        <v>40</v>
      </c>
      <c r="AD702" s="32">
        <v>20</v>
      </c>
      <c r="AE702" s="33"/>
      <c r="AF702" s="55" t="s">
        <v>4224</v>
      </c>
      <c r="AG702" s="55" t="s">
        <v>1600</v>
      </c>
      <c r="AH702" s="34" t="s">
        <v>801</v>
      </c>
    </row>
    <row r="703" spans="3:34" ht="15" customHeight="1" x14ac:dyDescent="0.25">
      <c r="C703" s="28" t="s">
        <v>303</v>
      </c>
      <c r="D703" s="29" t="s">
        <v>31</v>
      </c>
      <c r="E703" s="29" t="s">
        <v>507</v>
      </c>
      <c r="F703" s="29" t="s">
        <v>4225</v>
      </c>
      <c r="G703" s="29" t="s">
        <v>4226</v>
      </c>
      <c r="H703" s="29" t="s">
        <v>4227</v>
      </c>
      <c r="I703" s="13" t="s">
        <v>4228</v>
      </c>
      <c r="J703" s="13" t="s">
        <v>317</v>
      </c>
      <c r="K703" s="29" t="str">
        <f t="shared" si="10"/>
        <v>4 8001 1 1 1354265 06 21 19 0</v>
      </c>
      <c r="L703" s="30" t="s">
        <v>4229</v>
      </c>
      <c r="M703" s="30" t="s">
        <v>4230</v>
      </c>
      <c r="N703" s="30" t="s">
        <v>4231</v>
      </c>
      <c r="O703" s="30"/>
      <c r="P703" s="23" t="str">
        <f>MID(Tablo2[[#This Row],[SGK NO]],10,7)</f>
        <v>1354265</v>
      </c>
      <c r="Q703" s="29" t="s">
        <v>41</v>
      </c>
      <c r="R703" s="31">
        <v>45251.60001528915</v>
      </c>
      <c r="S703" s="31"/>
      <c r="T703" s="29">
        <v>3</v>
      </c>
      <c r="U703" s="31" t="e">
        <v>#N/A</v>
      </c>
      <c r="V703" s="29" t="s">
        <v>515</v>
      </c>
      <c r="W703" s="29" t="e">
        <f>_xlfn.XLOOKUP(Tablo2[[#This Row],[MASKE UZMAN]],'[1]T.C. NO'!E:E,'[1]T.C. NO'!D:D)</f>
        <v>#N/A</v>
      </c>
      <c r="X703" s="29" t="e">
        <v>#N/A</v>
      </c>
      <c r="Y703" s="31">
        <v>45539.431883668993</v>
      </c>
      <c r="Z703" s="29" t="s">
        <v>798</v>
      </c>
      <c r="AA703" s="29" t="str">
        <f>_xlfn.XLOOKUP(Tablo2[[#This Row],[MASKE HEKİM]],'[1]T.C. NO'!E:E,'[1]T.C. NO'!D:D)</f>
        <v>EMİNE KELEŞ</v>
      </c>
      <c r="AB703" s="32" t="s">
        <v>799</v>
      </c>
      <c r="AC703" s="32">
        <v>60</v>
      </c>
      <c r="AD703" s="32">
        <v>50</v>
      </c>
      <c r="AE703" s="33"/>
      <c r="AF703" s="55" t="s">
        <v>4232</v>
      </c>
      <c r="AG703" s="55" t="s">
        <v>61</v>
      </c>
      <c r="AH703" s="34" t="s">
        <v>519</v>
      </c>
    </row>
    <row r="704" spans="3:34" ht="15" customHeight="1" x14ac:dyDescent="0.25">
      <c r="C704" s="28" t="s">
        <v>303</v>
      </c>
      <c r="D704" s="29" t="s">
        <v>31</v>
      </c>
      <c r="E704" s="29" t="s">
        <v>507</v>
      </c>
      <c r="F704" s="29" t="s">
        <v>4233</v>
      </c>
      <c r="G704" s="29" t="s">
        <v>4234</v>
      </c>
      <c r="H704" s="29" t="s">
        <v>4235</v>
      </c>
      <c r="I704" s="13" t="s">
        <v>4236</v>
      </c>
      <c r="J704" s="13" t="s">
        <v>317</v>
      </c>
      <c r="K704" s="29" t="str">
        <f t="shared" si="10"/>
        <v>4 8001 2 2 1260373 06 07 23 0</v>
      </c>
      <c r="L704" s="30" t="s">
        <v>4237</v>
      </c>
      <c r="M704" s="30" t="s">
        <v>4238</v>
      </c>
      <c r="N704" s="30" t="s">
        <v>4239</v>
      </c>
      <c r="O704" s="30"/>
      <c r="P704" s="23" t="str">
        <f>MID(Tablo2[[#This Row],[SGK NO]],10,7)</f>
        <v>1260373</v>
      </c>
      <c r="Q704" s="29" t="s">
        <v>41</v>
      </c>
      <c r="R704" s="31">
        <v>45251.602414178196</v>
      </c>
      <c r="S704" s="31"/>
      <c r="T704" s="29">
        <v>1</v>
      </c>
      <c r="U704" s="31">
        <v>45709.666094352026</v>
      </c>
      <c r="V704" s="29" t="s">
        <v>515</v>
      </c>
      <c r="W704" s="29" t="str">
        <f>_xlfn.XLOOKUP(Tablo2[[#This Row],[MASKE UZMAN]],'[1]T.C. NO'!E:E,'[1]T.C. NO'!D:D)</f>
        <v>GİZEM ÖZAKEL ÇAVUŞOĞLU</v>
      </c>
      <c r="X704" s="29" t="s">
        <v>516</v>
      </c>
      <c r="Y704" s="31">
        <v>45781.309653298464</v>
      </c>
      <c r="Z704" s="29" t="s">
        <v>126</v>
      </c>
      <c r="AA704" s="29" t="str">
        <f>_xlfn.XLOOKUP(Tablo2[[#This Row],[MASKE HEKİM]],'[1]T.C. NO'!E:E,'[1]T.C. NO'!D:D)</f>
        <v>SANCAR EMİNOĞLU</v>
      </c>
      <c r="AB704" s="32" t="s">
        <v>127</v>
      </c>
      <c r="AC704" s="32">
        <v>20</v>
      </c>
      <c r="AD704" s="32">
        <v>10</v>
      </c>
      <c r="AE704" s="33"/>
      <c r="AF704" s="55" t="s">
        <v>2649</v>
      </c>
      <c r="AG704" s="55" t="s">
        <v>827</v>
      </c>
      <c r="AH704" s="34" t="s">
        <v>627</v>
      </c>
    </row>
    <row r="705" spans="3:34" ht="15" customHeight="1" x14ac:dyDescent="0.25">
      <c r="C705" s="28" t="s">
        <v>303</v>
      </c>
      <c r="D705" s="29" t="s">
        <v>31</v>
      </c>
      <c r="E705" s="29" t="s">
        <v>507</v>
      </c>
      <c r="F705" s="29" t="s">
        <v>4240</v>
      </c>
      <c r="G705" s="29" t="s">
        <v>4241</v>
      </c>
      <c r="H705" s="29" t="s">
        <v>4242</v>
      </c>
      <c r="I705" s="13" t="s">
        <v>4243</v>
      </c>
      <c r="J705" s="13" t="s">
        <v>317</v>
      </c>
      <c r="K705" s="29" t="str">
        <f t="shared" si="10"/>
        <v>4 8001 2 2 1197326 06 07 26 0</v>
      </c>
      <c r="L705" s="30" t="s">
        <v>4244</v>
      </c>
      <c r="M705" s="30" t="s">
        <v>4245</v>
      </c>
      <c r="N705" s="30" t="s">
        <v>4246</v>
      </c>
      <c r="O705" s="30"/>
      <c r="P705" s="23" t="str">
        <f>MID(Tablo2[[#This Row],[SGK NO]],10,7)</f>
        <v>1197326</v>
      </c>
      <c r="Q705" s="29" t="s">
        <v>41</v>
      </c>
      <c r="R705" s="31">
        <v>45251.604009629693</v>
      </c>
      <c r="S705" s="31"/>
      <c r="T705" s="29">
        <v>1</v>
      </c>
      <c r="U705" s="31" t="e">
        <v>#N/A</v>
      </c>
      <c r="V705" s="29" t="s">
        <v>515</v>
      </c>
      <c r="W705" s="29" t="e">
        <f>_xlfn.XLOOKUP(Tablo2[[#This Row],[MASKE UZMAN]],'[1]T.C. NO'!E:E,'[1]T.C. NO'!D:D)</f>
        <v>#N/A</v>
      </c>
      <c r="X705" s="29" t="e">
        <v>#N/A</v>
      </c>
      <c r="Y705" s="31" t="e">
        <v>#N/A</v>
      </c>
      <c r="Z705" s="29" t="s">
        <v>2464</v>
      </c>
      <c r="AA705" s="29" t="e">
        <f>_xlfn.XLOOKUP(Tablo2[[#This Row],[MASKE HEKİM]],'[1]T.C. NO'!E:E,'[1]T.C. NO'!D:D)</f>
        <v>#N/A</v>
      </c>
      <c r="AB705" s="32" t="e">
        <v>#N/A</v>
      </c>
      <c r="AC705" s="32">
        <v>20</v>
      </c>
      <c r="AD705" s="73">
        <v>10</v>
      </c>
      <c r="AE705" s="33"/>
      <c r="AF705" s="55" t="s">
        <v>4247</v>
      </c>
      <c r="AG705" s="55" t="s">
        <v>322</v>
      </c>
      <c r="AH705" s="34" t="s">
        <v>801</v>
      </c>
    </row>
    <row r="706" spans="3:34" ht="15" customHeight="1" x14ac:dyDescent="0.25">
      <c r="C706" s="28" t="s">
        <v>30</v>
      </c>
      <c r="D706" s="29" t="s">
        <v>31</v>
      </c>
      <c r="E706" s="29" t="s">
        <v>200</v>
      </c>
      <c r="F706" s="29" t="s">
        <v>4120</v>
      </c>
      <c r="G706" s="29" t="s">
        <v>4248</v>
      </c>
      <c r="H706" s="29" t="s">
        <v>4249</v>
      </c>
      <c r="I706" s="13" t="s">
        <v>4250</v>
      </c>
      <c r="J706" s="13" t="s">
        <v>417</v>
      </c>
      <c r="K706" s="29" t="str">
        <f t="shared" ref="K706:K769" si="11">CONCATENATE(MID(L706,1,1)," ",MID(L706,2,4)," ",MID(L706,7,1)," ",MID(L706,9,1)," ",MID(L706,10,7)," ",MID(L706,18,2)," ",MID(L706,20,2)," ",MID(L706,22,2)," ",MID(L706,26,1))</f>
        <v>4 5210 2 2 1379105 06 07 27 0</v>
      </c>
      <c r="L706" s="30" t="s">
        <v>4124</v>
      </c>
      <c r="M706" s="30"/>
      <c r="N706" s="30"/>
      <c r="O706" s="30"/>
      <c r="P706" s="23" t="str">
        <f>MID(Tablo2[[#This Row],[SGK NO]],10,7)</f>
        <v>1379105</v>
      </c>
      <c r="Q706" s="29" t="s">
        <v>41</v>
      </c>
      <c r="R706" s="31">
        <v>45370</v>
      </c>
      <c r="S706" s="31"/>
      <c r="T706" s="29" t="s">
        <v>571</v>
      </c>
      <c r="U706" s="31">
        <v>45835.727667083498</v>
      </c>
      <c r="V706" s="29" t="s">
        <v>76</v>
      </c>
      <c r="W706" s="29" t="str">
        <f>_xlfn.XLOOKUP(Tablo2[[#This Row],[MASKE UZMAN]],'[1]T.C. NO'!E:E,'[1]T.C. NO'!D:D)</f>
        <v>ÇİĞDEM İMATOĞLU</v>
      </c>
      <c r="X706" s="29" t="s">
        <v>77</v>
      </c>
      <c r="Y706" s="31">
        <v>45357.372294872534</v>
      </c>
      <c r="Z706" s="29" t="s">
        <v>2464</v>
      </c>
      <c r="AA706" s="29" t="str">
        <f>_xlfn.XLOOKUP(Tablo2[[#This Row],[MASKE HEKİM]],'[1]T.C. NO'!E:E,'[1]T.C. NO'!D:D)</f>
        <v>MUHAMMED EMİN KELEŞ</v>
      </c>
      <c r="AB706" s="32" t="s">
        <v>2465</v>
      </c>
      <c r="AC706" s="33" t="s">
        <v>571</v>
      </c>
      <c r="AD706" s="29" t="s">
        <v>571</v>
      </c>
      <c r="AE706" s="33"/>
      <c r="AF706" s="61" t="s">
        <v>4129</v>
      </c>
      <c r="AG706" s="61" t="s">
        <v>494</v>
      </c>
      <c r="AH706" s="34">
        <v>0</v>
      </c>
    </row>
    <row r="707" spans="3:34" ht="15" customHeight="1" x14ac:dyDescent="0.25">
      <c r="C707" s="28" t="s">
        <v>30</v>
      </c>
      <c r="D707" s="29" t="s">
        <v>31</v>
      </c>
      <c r="E707" s="29" t="s">
        <v>200</v>
      </c>
      <c r="F707" s="29" t="s">
        <v>4120</v>
      </c>
      <c r="G707" s="29" t="s">
        <v>4251</v>
      </c>
      <c r="H707" s="29" t="s">
        <v>4252</v>
      </c>
      <c r="I707" s="13" t="s">
        <v>4253</v>
      </c>
      <c r="J707" s="13" t="s">
        <v>417</v>
      </c>
      <c r="K707" s="29" t="str">
        <f t="shared" si="11"/>
        <v>4 5210 2 2 1379105 06 07 27 0</v>
      </c>
      <c r="L707" s="30" t="s">
        <v>4124</v>
      </c>
      <c r="M707" s="30"/>
      <c r="N707" s="30"/>
      <c r="O707" s="30"/>
      <c r="P707" s="23" t="str">
        <f>MID(Tablo2[[#This Row],[SGK NO]],10,7)</f>
        <v>1379105</v>
      </c>
      <c r="Q707" s="29" t="s">
        <v>41</v>
      </c>
      <c r="R707" s="31">
        <v>45370</v>
      </c>
      <c r="S707" s="42"/>
      <c r="T707" s="33" t="s">
        <v>571</v>
      </c>
      <c r="U707" s="31">
        <v>45835.727667083498</v>
      </c>
      <c r="V707" s="29" t="s">
        <v>76</v>
      </c>
      <c r="W707" s="29" t="str">
        <f>_xlfn.XLOOKUP(Tablo2[[#This Row],[MASKE UZMAN]],'[1]T.C. NO'!E:E,'[1]T.C. NO'!D:D)</f>
        <v>ÇİĞDEM İMATOĞLU</v>
      </c>
      <c r="X707" s="29" t="s">
        <v>77</v>
      </c>
      <c r="Y707" s="31">
        <v>45357.372294872534</v>
      </c>
      <c r="Z707" s="29" t="s">
        <v>2464</v>
      </c>
      <c r="AA707" s="29" t="str">
        <f>_xlfn.XLOOKUP(Tablo2[[#This Row],[MASKE HEKİM]],'[1]T.C. NO'!E:E,'[1]T.C. NO'!D:D)</f>
        <v>MUHAMMED EMİN KELEŞ</v>
      </c>
      <c r="AB707" s="32" t="s">
        <v>2465</v>
      </c>
      <c r="AC707" s="33" t="s">
        <v>571</v>
      </c>
      <c r="AD707" s="29" t="s">
        <v>571</v>
      </c>
      <c r="AE707" s="33"/>
      <c r="AF707" s="61" t="s">
        <v>4129</v>
      </c>
      <c r="AG707" s="61" t="s">
        <v>494</v>
      </c>
      <c r="AH707" s="34">
        <v>0</v>
      </c>
    </row>
    <row r="708" spans="3:34" ht="15" customHeight="1" x14ac:dyDescent="0.25">
      <c r="C708" s="28" t="s">
        <v>30</v>
      </c>
      <c r="D708" s="29" t="s">
        <v>31</v>
      </c>
      <c r="E708" s="29" t="s">
        <v>200</v>
      </c>
      <c r="F708" s="29" t="s">
        <v>4120</v>
      </c>
      <c r="G708" s="29" t="s">
        <v>4254</v>
      </c>
      <c r="H708" s="29" t="s">
        <v>4255</v>
      </c>
      <c r="I708" s="13" t="s">
        <v>4256</v>
      </c>
      <c r="J708" s="13" t="s">
        <v>417</v>
      </c>
      <c r="K708" s="29" t="str">
        <f t="shared" si="11"/>
        <v>4 5210 2 2 1379105 06 07 27 0</v>
      </c>
      <c r="L708" s="30" t="s">
        <v>4124</v>
      </c>
      <c r="M708" s="30"/>
      <c r="N708" s="30"/>
      <c r="O708" s="30"/>
      <c r="P708" s="23" t="str">
        <f>MID(Tablo2[[#This Row],[SGK NO]],10,7)</f>
        <v>1379105</v>
      </c>
      <c r="Q708" s="29" t="s">
        <v>41</v>
      </c>
      <c r="R708" s="31">
        <v>45370</v>
      </c>
      <c r="S708" s="42"/>
      <c r="T708" s="33" t="s">
        <v>571</v>
      </c>
      <c r="U708" s="31">
        <v>45835.727667083498</v>
      </c>
      <c r="V708" s="29" t="s">
        <v>76</v>
      </c>
      <c r="W708" s="29" t="str">
        <f>_xlfn.XLOOKUP(Tablo2[[#This Row],[MASKE UZMAN]],'[1]T.C. NO'!E:E,'[1]T.C. NO'!D:D)</f>
        <v>ÇİĞDEM İMATOĞLU</v>
      </c>
      <c r="X708" s="29" t="s">
        <v>77</v>
      </c>
      <c r="Y708" s="31">
        <v>45357.372294872534</v>
      </c>
      <c r="Z708" s="29" t="s">
        <v>2464</v>
      </c>
      <c r="AA708" s="29" t="str">
        <f>_xlfn.XLOOKUP(Tablo2[[#This Row],[MASKE HEKİM]],'[1]T.C. NO'!E:E,'[1]T.C. NO'!D:D)</f>
        <v>MUHAMMED EMİN KELEŞ</v>
      </c>
      <c r="AB708" s="32" t="s">
        <v>2465</v>
      </c>
      <c r="AC708" s="33" t="s">
        <v>571</v>
      </c>
      <c r="AD708" s="29" t="s">
        <v>571</v>
      </c>
      <c r="AE708" s="33"/>
      <c r="AF708" s="61" t="s">
        <v>4129</v>
      </c>
      <c r="AG708" s="61" t="s">
        <v>494</v>
      </c>
      <c r="AH708" s="34">
        <v>0</v>
      </c>
    </row>
    <row r="709" spans="3:34" ht="15" customHeight="1" x14ac:dyDescent="0.25">
      <c r="C709" s="28" t="s">
        <v>30</v>
      </c>
      <c r="D709" s="29" t="s">
        <v>31</v>
      </c>
      <c r="E709" s="29" t="s">
        <v>200</v>
      </c>
      <c r="F709" s="29" t="s">
        <v>4120</v>
      </c>
      <c r="G709" s="29" t="s">
        <v>4257</v>
      </c>
      <c r="H709" s="29" t="s">
        <v>4258</v>
      </c>
      <c r="I709" s="13" t="s">
        <v>4259</v>
      </c>
      <c r="J709" s="13" t="s">
        <v>417</v>
      </c>
      <c r="K709" s="29" t="str">
        <f t="shared" si="11"/>
        <v>4 5210 2 2 1379105 06 07 27 0</v>
      </c>
      <c r="L709" s="30" t="s">
        <v>4124</v>
      </c>
      <c r="M709" s="30"/>
      <c r="N709" s="30"/>
      <c r="O709" s="30"/>
      <c r="P709" s="23" t="str">
        <f>MID(Tablo2[[#This Row],[SGK NO]],10,7)</f>
        <v>1379105</v>
      </c>
      <c r="Q709" s="29" t="s">
        <v>41</v>
      </c>
      <c r="R709" s="31">
        <v>45370</v>
      </c>
      <c r="S709" s="31"/>
      <c r="T709" s="29" t="s">
        <v>571</v>
      </c>
      <c r="U709" s="31">
        <v>45835.727667083498</v>
      </c>
      <c r="V709" s="29" t="s">
        <v>76</v>
      </c>
      <c r="W709" s="29" t="str">
        <f>_xlfn.XLOOKUP(Tablo2[[#This Row],[MASKE UZMAN]],'[1]T.C. NO'!E:E,'[1]T.C. NO'!D:D)</f>
        <v>ÇİĞDEM İMATOĞLU</v>
      </c>
      <c r="X709" s="29" t="s">
        <v>77</v>
      </c>
      <c r="Y709" s="31">
        <v>45357.372294872534</v>
      </c>
      <c r="Z709" s="29" t="s">
        <v>2464</v>
      </c>
      <c r="AA709" s="29" t="str">
        <f>_xlfn.XLOOKUP(Tablo2[[#This Row],[MASKE HEKİM]],'[1]T.C. NO'!E:E,'[1]T.C. NO'!D:D)</f>
        <v>MUHAMMED EMİN KELEŞ</v>
      </c>
      <c r="AB709" s="32" t="s">
        <v>2465</v>
      </c>
      <c r="AC709" s="33" t="s">
        <v>571</v>
      </c>
      <c r="AD709" s="29" t="s">
        <v>571</v>
      </c>
      <c r="AE709" s="33"/>
      <c r="AF709" s="61" t="s">
        <v>4129</v>
      </c>
      <c r="AG709" s="61" t="s">
        <v>494</v>
      </c>
      <c r="AH709" s="34">
        <v>0</v>
      </c>
    </row>
    <row r="710" spans="3:34" ht="15" customHeight="1" x14ac:dyDescent="0.25">
      <c r="C710" s="28" t="s">
        <v>30</v>
      </c>
      <c r="D710" s="29" t="s">
        <v>31</v>
      </c>
      <c r="E710" s="29" t="s">
        <v>200</v>
      </c>
      <c r="F710" s="29" t="s">
        <v>4120</v>
      </c>
      <c r="G710" s="29" t="s">
        <v>4260</v>
      </c>
      <c r="H710" s="29" t="s">
        <v>4261</v>
      </c>
      <c r="I710" s="13" t="s">
        <v>4262</v>
      </c>
      <c r="J710" s="13" t="s">
        <v>417</v>
      </c>
      <c r="K710" s="29" t="str">
        <f t="shared" si="11"/>
        <v>4 5210 2 2 1379105 06 07 27 0</v>
      </c>
      <c r="L710" s="30" t="s">
        <v>4124</v>
      </c>
      <c r="M710" s="30"/>
      <c r="N710" s="30"/>
      <c r="O710" s="30"/>
      <c r="P710" s="23" t="str">
        <f>MID(Tablo2[[#This Row],[SGK NO]],10,7)</f>
        <v>1379105</v>
      </c>
      <c r="Q710" s="29" t="s">
        <v>41</v>
      </c>
      <c r="R710" s="31">
        <v>45370</v>
      </c>
      <c r="S710" s="42"/>
      <c r="T710" s="33" t="s">
        <v>571</v>
      </c>
      <c r="U710" s="31">
        <v>45835.727667083498</v>
      </c>
      <c r="V710" s="29" t="s">
        <v>76</v>
      </c>
      <c r="W710" s="29" t="str">
        <f>_xlfn.XLOOKUP(Tablo2[[#This Row],[MASKE UZMAN]],'[1]T.C. NO'!E:E,'[1]T.C. NO'!D:D)</f>
        <v>ÇİĞDEM İMATOĞLU</v>
      </c>
      <c r="X710" s="29" t="s">
        <v>77</v>
      </c>
      <c r="Y710" s="31">
        <v>45357.372294872534</v>
      </c>
      <c r="Z710" s="29" t="s">
        <v>2464</v>
      </c>
      <c r="AA710" s="29" t="str">
        <f>_xlfn.XLOOKUP(Tablo2[[#This Row],[MASKE HEKİM]],'[1]T.C. NO'!E:E,'[1]T.C. NO'!D:D)</f>
        <v>MUHAMMED EMİN KELEŞ</v>
      </c>
      <c r="AB710" s="32" t="s">
        <v>2465</v>
      </c>
      <c r="AC710" s="33" t="s">
        <v>571</v>
      </c>
      <c r="AD710" s="29" t="s">
        <v>571</v>
      </c>
      <c r="AE710" s="33"/>
      <c r="AF710" s="61" t="s">
        <v>4129</v>
      </c>
      <c r="AG710" s="45" t="s">
        <v>494</v>
      </c>
      <c r="AH710" s="34">
        <v>0</v>
      </c>
    </row>
    <row r="711" spans="3:34" ht="15" customHeight="1" x14ac:dyDescent="0.25">
      <c r="C711" s="28" t="s">
        <v>303</v>
      </c>
      <c r="D711" s="29" t="s">
        <v>31</v>
      </c>
      <c r="E711" s="29" t="s">
        <v>507</v>
      </c>
      <c r="F711" s="29" t="s">
        <v>4263</v>
      </c>
      <c r="G711" s="29" t="s">
        <v>4264</v>
      </c>
      <c r="H711" s="29" t="s">
        <v>4265</v>
      </c>
      <c r="I711" s="13" t="s">
        <v>4266</v>
      </c>
      <c r="J711" s="13" t="s">
        <v>317</v>
      </c>
      <c r="K711" s="29" t="str">
        <f t="shared" si="11"/>
        <v>4 8001 1 1 1261825 06 28 20 0</v>
      </c>
      <c r="L711" s="30" t="s">
        <v>4267</v>
      </c>
      <c r="M711" s="30" t="s">
        <v>4268</v>
      </c>
      <c r="N711" s="30" t="s">
        <v>4269</v>
      </c>
      <c r="O711" s="30"/>
      <c r="P711" s="23" t="str">
        <f>MID(Tablo2[[#This Row],[SGK NO]],10,7)</f>
        <v>1261825</v>
      </c>
      <c r="Q711" s="29" t="s">
        <v>41</v>
      </c>
      <c r="R711" s="31">
        <v>45251.618092095014</v>
      </c>
      <c r="S711" s="31"/>
      <c r="T711" s="29">
        <v>1</v>
      </c>
      <c r="U711" s="31">
        <v>45709.66434194427</v>
      </c>
      <c r="V711" s="29" t="s">
        <v>515</v>
      </c>
      <c r="W711" s="29" t="str">
        <f>_xlfn.XLOOKUP(Tablo2[[#This Row],[MASKE UZMAN]],'[1]T.C. NO'!E:E,'[1]T.C. NO'!D:D)</f>
        <v>GİZEM ÖZAKEL ÇAVUŞOĞLU</v>
      </c>
      <c r="X711" s="29" t="s">
        <v>516</v>
      </c>
      <c r="Y711" s="31">
        <v>45296.629637951497</v>
      </c>
      <c r="Z711" s="29" t="s">
        <v>2464</v>
      </c>
      <c r="AA711" s="29" t="str">
        <f>_xlfn.XLOOKUP(Tablo2[[#This Row],[MASKE HEKİM]],'[1]T.C. NO'!E:E,'[1]T.C. NO'!D:D)</f>
        <v>MUHAMMED EMİN KELEŞ</v>
      </c>
      <c r="AB711" s="32" t="s">
        <v>2465</v>
      </c>
      <c r="AC711" s="32">
        <v>20</v>
      </c>
      <c r="AD711" s="32">
        <v>10</v>
      </c>
      <c r="AE711" s="33"/>
      <c r="AF711" s="55" t="s">
        <v>4270</v>
      </c>
      <c r="AG711" s="33" t="s">
        <v>864</v>
      </c>
      <c r="AH711" s="34" t="s">
        <v>801</v>
      </c>
    </row>
    <row r="712" spans="3:34" ht="15" customHeight="1" x14ac:dyDescent="0.25">
      <c r="C712" s="28" t="s">
        <v>303</v>
      </c>
      <c r="D712" s="29" t="s">
        <v>1249</v>
      </c>
      <c r="E712" s="29" t="s">
        <v>507</v>
      </c>
      <c r="F712" s="29" t="s">
        <v>4271</v>
      </c>
      <c r="G712" s="29" t="s">
        <v>4272</v>
      </c>
      <c r="H712" s="29" t="s">
        <v>4273</v>
      </c>
      <c r="I712" s="13" t="s">
        <v>4274</v>
      </c>
      <c r="J712" s="13" t="s">
        <v>317</v>
      </c>
      <c r="K712" s="29" t="str">
        <f t="shared" si="11"/>
        <v>4 8001 1 1 1046961 68 01 67 0</v>
      </c>
      <c r="L712" s="30" t="s">
        <v>4275</v>
      </c>
      <c r="M712" s="30" t="s">
        <v>4276</v>
      </c>
      <c r="N712" s="30" t="s">
        <v>4277</v>
      </c>
      <c r="O712" s="30"/>
      <c r="P712" s="23" t="str">
        <f>MID(Tablo2[[#This Row],[SGK NO]],10,7)</f>
        <v>1046961</v>
      </c>
      <c r="Q712" s="29" t="s">
        <v>41</v>
      </c>
      <c r="R712" s="31">
        <v>45257.368042303249</v>
      </c>
      <c r="S712" s="31"/>
      <c r="T712" s="29">
        <v>6</v>
      </c>
      <c r="U712" s="31">
        <v>45841.705275428016</v>
      </c>
      <c r="V712" s="29" t="s">
        <v>557</v>
      </c>
      <c r="W712" s="29" t="str">
        <f>_xlfn.XLOOKUP(Tablo2[[#This Row],[MASKE UZMAN]],'[1]T.C. NO'!E:E,'[1]T.C. NO'!D:D)</f>
        <v>MEHMET ALİ ULUER</v>
      </c>
      <c r="X712" s="29" t="s">
        <v>558</v>
      </c>
      <c r="Y712" s="31">
        <v>45856.582753831055</v>
      </c>
      <c r="Z712" s="29" t="s">
        <v>174</v>
      </c>
      <c r="AA712" s="29" t="str">
        <f>_xlfn.XLOOKUP(Tablo2[[#This Row],[MASKE HEKİM]],'[1]T.C. NO'!E:E,'[1]T.C. NO'!D:D)</f>
        <v>VEDAT EMİNOĞLU</v>
      </c>
      <c r="AB712" s="32" t="s">
        <v>175</v>
      </c>
      <c r="AC712" s="32">
        <v>120</v>
      </c>
      <c r="AD712" s="32">
        <v>60</v>
      </c>
      <c r="AE712" s="33"/>
      <c r="AF712" s="61" t="s">
        <v>4278</v>
      </c>
      <c r="AG712" s="61" t="s">
        <v>1249</v>
      </c>
      <c r="AH712" s="34" t="s">
        <v>1995</v>
      </c>
    </row>
    <row r="713" spans="3:34" ht="15" customHeight="1" x14ac:dyDescent="0.25">
      <c r="C713" s="28" t="s">
        <v>30</v>
      </c>
      <c r="D713" s="29" t="s">
        <v>31</v>
      </c>
      <c r="E713" s="29" t="s">
        <v>525</v>
      </c>
      <c r="F713" s="29" t="s">
        <v>4279</v>
      </c>
      <c r="G713" s="29" t="s">
        <v>4280</v>
      </c>
      <c r="H713" s="29" t="s">
        <v>4281</v>
      </c>
      <c r="I713" s="13" t="s">
        <v>4282</v>
      </c>
      <c r="J713" s="30"/>
      <c r="K713" s="29" t="str">
        <f t="shared" si="11"/>
        <v>4 7020 2 2 1356210 06 07 24 0</v>
      </c>
      <c r="L713" s="74" t="s">
        <v>4283</v>
      </c>
      <c r="M713" s="30" t="s">
        <v>4284</v>
      </c>
      <c r="N713" s="30" t="s">
        <v>4285</v>
      </c>
      <c r="O713" s="30"/>
      <c r="P713" s="23" t="str">
        <f>MID(Tablo2[[#This Row],[SGK NO]],10,7)</f>
        <v>1356210</v>
      </c>
      <c r="Q713" s="29" t="s">
        <v>55</v>
      </c>
      <c r="R713" s="31">
        <v>45257.377578043845</v>
      </c>
      <c r="S713" s="31"/>
      <c r="T713" s="29">
        <v>1</v>
      </c>
      <c r="U713" s="31">
        <v>45873.544937558006</v>
      </c>
      <c r="V713" s="29" t="s">
        <v>284</v>
      </c>
      <c r="W713" s="29" t="str">
        <f>_xlfn.XLOOKUP(Tablo2[[#This Row],[MASKE UZMAN]],'[1]T.C. NO'!E:E,'[1]T.C. NO'!D:D)</f>
        <v xml:space="preserve">YUNUS ANIL </v>
      </c>
      <c r="X713" s="29" t="s">
        <v>285</v>
      </c>
      <c r="Y713" s="31">
        <v>45509.740435914136</v>
      </c>
      <c r="Z713" s="29" t="s">
        <v>798</v>
      </c>
      <c r="AA713" s="29" t="str">
        <f>_xlfn.XLOOKUP(Tablo2[[#This Row],[MASKE HEKİM]],'[1]T.C. NO'!E:E,'[1]T.C. NO'!D:D)</f>
        <v>EMİNE KELEŞ</v>
      </c>
      <c r="AB713" s="32" t="s">
        <v>799</v>
      </c>
      <c r="AC713" s="32">
        <v>10</v>
      </c>
      <c r="AD713" s="32">
        <v>5</v>
      </c>
      <c r="AE713" s="33"/>
      <c r="AF713" s="55" t="s">
        <v>4286</v>
      </c>
      <c r="AG713" s="61" t="s">
        <v>322</v>
      </c>
      <c r="AH713" s="34" t="s">
        <v>801</v>
      </c>
    </row>
    <row r="714" spans="3:34" ht="15" customHeight="1" x14ac:dyDescent="0.25">
      <c r="C714" s="28" t="s">
        <v>30</v>
      </c>
      <c r="D714" s="29" t="s">
        <v>31</v>
      </c>
      <c r="E714" s="29" t="s">
        <v>200</v>
      </c>
      <c r="F714" s="29" t="s">
        <v>4120</v>
      </c>
      <c r="G714" s="29" t="s">
        <v>4287</v>
      </c>
      <c r="H714" s="29" t="s">
        <v>4288</v>
      </c>
      <c r="I714" s="13" t="s">
        <v>4289</v>
      </c>
      <c r="J714" s="13" t="s">
        <v>417</v>
      </c>
      <c r="K714" s="29" t="str">
        <f t="shared" si="11"/>
        <v>4 5210 2 2 1379105 06 07 27 0</v>
      </c>
      <c r="L714" s="30" t="s">
        <v>4124</v>
      </c>
      <c r="M714" s="30"/>
      <c r="N714" s="30"/>
      <c r="O714" s="30"/>
      <c r="P714" s="23" t="str">
        <f>MID(Tablo2[[#This Row],[SGK NO]],10,7)</f>
        <v>1379105</v>
      </c>
      <c r="Q714" s="29" t="s">
        <v>41</v>
      </c>
      <c r="R714" s="31">
        <v>45370</v>
      </c>
      <c r="S714" s="31"/>
      <c r="T714" s="29" t="s">
        <v>571</v>
      </c>
      <c r="U714" s="31">
        <v>45835.727667083498</v>
      </c>
      <c r="V714" s="29" t="s">
        <v>76</v>
      </c>
      <c r="W714" s="29" t="str">
        <f>_xlfn.XLOOKUP(Tablo2[[#This Row],[MASKE UZMAN]],'[1]T.C. NO'!E:E,'[1]T.C. NO'!D:D)</f>
        <v>ÇİĞDEM İMATOĞLU</v>
      </c>
      <c r="X714" s="29" t="s">
        <v>77</v>
      </c>
      <c r="Y714" s="31">
        <v>45357.372294872534</v>
      </c>
      <c r="Z714" s="29" t="s">
        <v>2464</v>
      </c>
      <c r="AA714" s="29" t="str">
        <f>_xlfn.XLOOKUP(Tablo2[[#This Row],[MASKE HEKİM]],'[1]T.C. NO'!E:E,'[1]T.C. NO'!D:D)</f>
        <v>MUHAMMED EMİN KELEŞ</v>
      </c>
      <c r="AB714" s="32" t="s">
        <v>2465</v>
      </c>
      <c r="AC714" s="75" t="s">
        <v>571</v>
      </c>
      <c r="AD714" s="29" t="s">
        <v>571</v>
      </c>
      <c r="AE714" s="33"/>
      <c r="AF714" s="61" t="s">
        <v>4129</v>
      </c>
      <c r="AG714" s="45" t="s">
        <v>494</v>
      </c>
      <c r="AH714" s="34">
        <v>0</v>
      </c>
    </row>
    <row r="715" spans="3:34" ht="15" customHeight="1" x14ac:dyDescent="0.25">
      <c r="C715" s="28" t="s">
        <v>30</v>
      </c>
      <c r="D715" s="29" t="s">
        <v>31</v>
      </c>
      <c r="E715" s="29" t="s">
        <v>200</v>
      </c>
      <c r="F715" s="29" t="s">
        <v>4120</v>
      </c>
      <c r="G715" s="29" t="s">
        <v>4290</v>
      </c>
      <c r="H715" s="29" t="s">
        <v>4291</v>
      </c>
      <c r="I715" s="13" t="s">
        <v>4292</v>
      </c>
      <c r="J715" s="13" t="s">
        <v>417</v>
      </c>
      <c r="K715" s="29" t="str">
        <f t="shared" si="11"/>
        <v>4 5210 2 2 1379105 06 07 27 0</v>
      </c>
      <c r="L715" s="30" t="s">
        <v>4124</v>
      </c>
      <c r="M715" s="30"/>
      <c r="N715" s="30"/>
      <c r="O715" s="30"/>
      <c r="P715" s="23" t="str">
        <f>MID(Tablo2[[#This Row],[SGK NO]],10,7)</f>
        <v>1379105</v>
      </c>
      <c r="Q715" s="29" t="s">
        <v>41</v>
      </c>
      <c r="R715" s="31">
        <v>45370</v>
      </c>
      <c r="S715" s="42"/>
      <c r="T715" s="33" t="s">
        <v>571</v>
      </c>
      <c r="U715" s="31">
        <v>45835.727667083498</v>
      </c>
      <c r="V715" s="29" t="s">
        <v>76</v>
      </c>
      <c r="W715" s="29" t="str">
        <f>_xlfn.XLOOKUP(Tablo2[[#This Row],[MASKE UZMAN]],'[1]T.C. NO'!E:E,'[1]T.C. NO'!D:D)</f>
        <v>ÇİĞDEM İMATOĞLU</v>
      </c>
      <c r="X715" s="29" t="s">
        <v>77</v>
      </c>
      <c r="Y715" s="31">
        <v>45357.372294872534</v>
      </c>
      <c r="Z715" s="29" t="s">
        <v>2464</v>
      </c>
      <c r="AA715" s="29" t="str">
        <f>_xlfn.XLOOKUP(Tablo2[[#This Row],[MASKE HEKİM]],'[1]T.C. NO'!E:E,'[1]T.C. NO'!D:D)</f>
        <v>MUHAMMED EMİN KELEŞ</v>
      </c>
      <c r="AB715" s="32" t="s">
        <v>2465</v>
      </c>
      <c r="AC715" s="33" t="s">
        <v>571</v>
      </c>
      <c r="AD715" s="29" t="s">
        <v>571</v>
      </c>
      <c r="AE715" s="33"/>
      <c r="AF715" s="61" t="s">
        <v>4129</v>
      </c>
      <c r="AG715" s="61" t="s">
        <v>494</v>
      </c>
      <c r="AH715" s="34">
        <v>0</v>
      </c>
    </row>
    <row r="716" spans="3:34" ht="15" customHeight="1" x14ac:dyDescent="0.25">
      <c r="C716" s="28" t="s">
        <v>30</v>
      </c>
      <c r="D716" s="29" t="s">
        <v>31</v>
      </c>
      <c r="E716" s="29" t="s">
        <v>525</v>
      </c>
      <c r="F716" s="29" t="s">
        <v>4293</v>
      </c>
      <c r="G716" s="29" t="s">
        <v>4294</v>
      </c>
      <c r="H716" s="29" t="s">
        <v>4295</v>
      </c>
      <c r="I716" s="13" t="s">
        <v>4296</v>
      </c>
      <c r="J716" s="13" t="s">
        <v>530</v>
      </c>
      <c r="K716" s="29" t="str">
        <f t="shared" si="11"/>
        <v>4 8121 2 2 1311368 06 07 93 0</v>
      </c>
      <c r="L716" s="30" t="s">
        <v>4297</v>
      </c>
      <c r="M716" s="30" t="s">
        <v>4298</v>
      </c>
      <c r="N716" s="30" t="s">
        <v>4299</v>
      </c>
      <c r="O716" s="30"/>
      <c r="P716" s="23" t="str">
        <f>MID(Tablo2[[#This Row],[SGK NO]],10,7)</f>
        <v>1311368</v>
      </c>
      <c r="Q716" s="29" t="s">
        <v>55</v>
      </c>
      <c r="R716" s="31">
        <v>45257.387264652643</v>
      </c>
      <c r="S716" s="31"/>
      <c r="T716" s="29">
        <v>2</v>
      </c>
      <c r="U716" s="31">
        <v>45873.544136365876</v>
      </c>
      <c r="V716" s="29" t="s">
        <v>284</v>
      </c>
      <c r="W716" s="29" t="str">
        <f>_xlfn.XLOOKUP(Tablo2[[#This Row],[MASKE UZMAN]],'[1]T.C. NO'!E:E,'[1]T.C. NO'!D:D)</f>
        <v xml:space="preserve">YUNUS ANIL </v>
      </c>
      <c r="X716" s="29" t="s">
        <v>285</v>
      </c>
      <c r="Y716" s="31">
        <v>45698.563053344842</v>
      </c>
      <c r="Z716" s="29" t="s">
        <v>58</v>
      </c>
      <c r="AA716" s="29" t="str">
        <f>_xlfn.XLOOKUP(Tablo2[[#This Row],[MASKE HEKİM]],'[1]T.C. NO'!E:E,'[1]T.C. NO'!D:D)</f>
        <v>MİNE MUMCUOĞLU</v>
      </c>
      <c r="AB716" s="32" t="s">
        <v>59</v>
      </c>
      <c r="AC716" s="32">
        <v>20</v>
      </c>
      <c r="AD716" s="32">
        <v>10</v>
      </c>
      <c r="AE716" s="33"/>
      <c r="AF716" s="33" t="s">
        <v>4300</v>
      </c>
      <c r="AG716" s="33" t="s">
        <v>47</v>
      </c>
      <c r="AH716" s="34" t="s">
        <v>551</v>
      </c>
    </row>
    <row r="717" spans="3:34" ht="15" customHeight="1" x14ac:dyDescent="0.25">
      <c r="C717" s="28" t="s">
        <v>30</v>
      </c>
      <c r="D717" s="29" t="s">
        <v>31</v>
      </c>
      <c r="E717" s="29" t="s">
        <v>525</v>
      </c>
      <c r="F717" s="29" t="s">
        <v>4301</v>
      </c>
      <c r="G717" s="29" t="s">
        <v>4302</v>
      </c>
      <c r="H717" s="29" t="s">
        <v>4303</v>
      </c>
      <c r="I717" s="13" t="s">
        <v>4304</v>
      </c>
      <c r="J717" s="13" t="s">
        <v>530</v>
      </c>
      <c r="K717" s="29" t="str">
        <f t="shared" si="11"/>
        <v>4 8121 1 1 1384061 06 28 36 0</v>
      </c>
      <c r="L717" s="30" t="s">
        <v>4305</v>
      </c>
      <c r="M717" s="30" t="s">
        <v>4306</v>
      </c>
      <c r="N717" s="30" t="s">
        <v>4307</v>
      </c>
      <c r="O717" s="30"/>
      <c r="P717" s="23" t="str">
        <f>MID(Tablo2[[#This Row],[SGK NO]],10,7)</f>
        <v>1384061</v>
      </c>
      <c r="Q717" s="29" t="s">
        <v>55</v>
      </c>
      <c r="R717" s="31">
        <v>45257.389158159494</v>
      </c>
      <c r="S717" s="31"/>
      <c r="T717" s="29">
        <v>1</v>
      </c>
      <c r="U717" s="31" t="e">
        <v>#N/A</v>
      </c>
      <c r="V717" s="29" t="s">
        <v>284</v>
      </c>
      <c r="W717" s="29" t="e">
        <f>_xlfn.XLOOKUP(Tablo2[[#This Row],[MASKE UZMAN]],'[1]T.C. NO'!E:E,'[1]T.C. NO'!D:D)</f>
        <v>#N/A</v>
      </c>
      <c r="X717" s="29" t="e">
        <v>#N/A</v>
      </c>
      <c r="Y717" s="31">
        <v>45698.563493310008</v>
      </c>
      <c r="Z717" s="29" t="s">
        <v>58</v>
      </c>
      <c r="AA717" s="29" t="str">
        <f>_xlfn.XLOOKUP(Tablo2[[#This Row],[MASKE HEKİM]],'[1]T.C. NO'!E:E,'[1]T.C. NO'!D:D)</f>
        <v>MİNE MUMCUOĞLU</v>
      </c>
      <c r="AB717" s="32" t="s">
        <v>59</v>
      </c>
      <c r="AC717" s="32">
        <v>10</v>
      </c>
      <c r="AD717" s="32">
        <v>5</v>
      </c>
      <c r="AE717" s="33"/>
      <c r="AF717" s="33" t="s">
        <v>4308</v>
      </c>
      <c r="AG717" s="33" t="s">
        <v>810</v>
      </c>
      <c r="AH717" s="34" t="s">
        <v>737</v>
      </c>
    </row>
    <row r="718" spans="3:34" ht="15" customHeight="1" x14ac:dyDescent="0.25">
      <c r="C718" s="28" t="s">
        <v>30</v>
      </c>
      <c r="D718" s="29" t="s">
        <v>1249</v>
      </c>
      <c r="E718" s="29" t="s">
        <v>525</v>
      </c>
      <c r="F718" s="29" t="s">
        <v>4309</v>
      </c>
      <c r="G718" s="29" t="s">
        <v>4310</v>
      </c>
      <c r="H718" s="29" t="s">
        <v>4311</v>
      </c>
      <c r="I718" s="13" t="s">
        <v>4312</v>
      </c>
      <c r="J718" s="13" t="s">
        <v>530</v>
      </c>
      <c r="K718" s="29" t="str">
        <f t="shared" si="11"/>
        <v>4 8121 1 1 1037249 68 01 55 0</v>
      </c>
      <c r="L718" s="30" t="s">
        <v>4313</v>
      </c>
      <c r="M718" s="30" t="s">
        <v>4314</v>
      </c>
      <c r="N718" s="30" t="s">
        <v>4315</v>
      </c>
      <c r="O718" s="30"/>
      <c r="P718" s="23" t="str">
        <f>MID(Tablo2[[#This Row],[SGK NO]],10,7)</f>
        <v>1037249</v>
      </c>
      <c r="Q718" s="30" t="s">
        <v>55</v>
      </c>
      <c r="R718" s="31">
        <v>45257.389500682708</v>
      </c>
      <c r="S718" s="31"/>
      <c r="T718" s="29">
        <v>1</v>
      </c>
      <c r="U718" s="31">
        <v>45841.704566527624</v>
      </c>
      <c r="V718" s="29" t="s">
        <v>557</v>
      </c>
      <c r="W718" s="29" t="str">
        <f>_xlfn.XLOOKUP(Tablo2[[#This Row],[MASKE UZMAN]],'[1]T.C. NO'!E:E,'[1]T.C. NO'!D:D)</f>
        <v>MEHMET ALİ ULUER</v>
      </c>
      <c r="X718" s="29" t="s">
        <v>558</v>
      </c>
      <c r="Y718" s="31">
        <v>45856.581868147943</v>
      </c>
      <c r="Z718" s="29" t="s">
        <v>174</v>
      </c>
      <c r="AA718" s="29" t="str">
        <f>_xlfn.XLOOKUP(Tablo2[[#This Row],[MASKE HEKİM]],'[1]T.C. NO'!E:E,'[1]T.C. NO'!D:D)</f>
        <v>VEDAT EMİNOĞLU</v>
      </c>
      <c r="AB718" s="32" t="s">
        <v>175</v>
      </c>
      <c r="AC718" s="32">
        <v>10</v>
      </c>
      <c r="AD718" s="32">
        <v>5</v>
      </c>
      <c r="AE718" s="33"/>
      <c r="AF718" s="33" t="s">
        <v>4316</v>
      </c>
      <c r="AG718" s="33" t="s">
        <v>1249</v>
      </c>
      <c r="AH718" s="34" t="s">
        <v>4317</v>
      </c>
    </row>
    <row r="719" spans="3:34" ht="15" customHeight="1" x14ac:dyDescent="0.25">
      <c r="C719" s="28" t="s">
        <v>30</v>
      </c>
      <c r="D719" s="29" t="s">
        <v>1249</v>
      </c>
      <c r="E719" s="29" t="s">
        <v>525</v>
      </c>
      <c r="F719" s="29" t="s">
        <v>4318</v>
      </c>
      <c r="G719" s="29" t="s">
        <v>4319</v>
      </c>
      <c r="H719" s="29" t="s">
        <v>4320</v>
      </c>
      <c r="I719" s="13" t="s">
        <v>4321</v>
      </c>
      <c r="J719" s="13" t="s">
        <v>530</v>
      </c>
      <c r="K719" s="29" t="str">
        <f t="shared" si="11"/>
        <v>4 8121 1 1 1037020 68 01 20 0</v>
      </c>
      <c r="L719" s="30" t="s">
        <v>4322</v>
      </c>
      <c r="M719" s="30" t="s">
        <v>4323</v>
      </c>
      <c r="N719" s="30" t="s">
        <v>4324</v>
      </c>
      <c r="O719" s="30"/>
      <c r="P719" s="23" t="str">
        <f>MID(Tablo2[[#This Row],[SGK NO]],10,7)</f>
        <v>1037020</v>
      </c>
      <c r="Q719" s="30" t="s">
        <v>55</v>
      </c>
      <c r="R719" s="31">
        <v>45257.389891608618</v>
      </c>
      <c r="S719" s="31"/>
      <c r="T719" s="29">
        <v>1</v>
      </c>
      <c r="U719" s="31">
        <v>45841.704081423581</v>
      </c>
      <c r="V719" s="29" t="s">
        <v>557</v>
      </c>
      <c r="W719" s="29" t="str">
        <f>_xlfn.XLOOKUP(Tablo2[[#This Row],[MASKE UZMAN]],'[1]T.C. NO'!E:E,'[1]T.C. NO'!D:D)</f>
        <v>MEHMET ALİ ULUER</v>
      </c>
      <c r="X719" s="29" t="s">
        <v>558</v>
      </c>
      <c r="Y719" s="31">
        <v>45856.581121354364</v>
      </c>
      <c r="Z719" s="29" t="s">
        <v>174</v>
      </c>
      <c r="AA719" s="29" t="str">
        <f>_xlfn.XLOOKUP(Tablo2[[#This Row],[MASKE HEKİM]],'[1]T.C. NO'!E:E,'[1]T.C. NO'!D:D)</f>
        <v>VEDAT EMİNOĞLU</v>
      </c>
      <c r="AB719" s="32" t="s">
        <v>175</v>
      </c>
      <c r="AC719" s="32">
        <v>10</v>
      </c>
      <c r="AD719" s="32">
        <v>5</v>
      </c>
      <c r="AE719" s="33"/>
      <c r="AF719" s="33" t="s">
        <v>4325</v>
      </c>
      <c r="AG719" s="33" t="s">
        <v>1249</v>
      </c>
      <c r="AH719" s="34" t="s">
        <v>1086</v>
      </c>
    </row>
    <row r="720" spans="3:34" ht="15" customHeight="1" x14ac:dyDescent="0.25">
      <c r="C720" s="28" t="s">
        <v>303</v>
      </c>
      <c r="D720" s="29" t="s">
        <v>31</v>
      </c>
      <c r="E720" s="29" t="s">
        <v>507</v>
      </c>
      <c r="F720" s="29" t="s">
        <v>4326</v>
      </c>
      <c r="G720" s="29" t="s">
        <v>4327</v>
      </c>
      <c r="H720" s="29" t="s">
        <v>4328</v>
      </c>
      <c r="I720" s="13" t="s">
        <v>4329</v>
      </c>
      <c r="J720" s="13" t="s">
        <v>317</v>
      </c>
      <c r="K720" s="29" t="str">
        <f t="shared" si="11"/>
        <v>4 8001 2 2 1337578 06 07 16 0</v>
      </c>
      <c r="L720" s="30" t="s">
        <v>4330</v>
      </c>
      <c r="M720" s="30" t="s">
        <v>4331</v>
      </c>
      <c r="N720" s="30" t="s">
        <v>4332</v>
      </c>
      <c r="O720" s="30"/>
      <c r="P720" s="23" t="str">
        <f>MID(Tablo2[[#This Row],[SGK NO]],10,7)</f>
        <v>1337578</v>
      </c>
      <c r="Q720" s="29" t="s">
        <v>41</v>
      </c>
      <c r="R720" s="31">
        <v>45257.393900150433</v>
      </c>
      <c r="S720" s="31"/>
      <c r="T720" s="29">
        <v>3</v>
      </c>
      <c r="U720" s="31">
        <v>45828.455147638917</v>
      </c>
      <c r="V720" s="29" t="s">
        <v>557</v>
      </c>
      <c r="W720" s="29" t="str">
        <f>_xlfn.XLOOKUP(Tablo2[[#This Row],[MASKE UZMAN]],'[1]T.C. NO'!E:E,'[1]T.C. NO'!D:D)</f>
        <v>MEHMET ALİ ULUER</v>
      </c>
      <c r="X720" s="29" t="s">
        <v>558</v>
      </c>
      <c r="Y720" s="31">
        <v>45698.558130080812</v>
      </c>
      <c r="Z720" s="29" t="s">
        <v>58</v>
      </c>
      <c r="AA720" s="29" t="str">
        <f>_xlfn.XLOOKUP(Tablo2[[#This Row],[MASKE HEKİM]],'[1]T.C. NO'!E:E,'[1]T.C. NO'!D:D)</f>
        <v>MİNE MUMCUOĞLU</v>
      </c>
      <c r="AB720" s="32" t="s">
        <v>59</v>
      </c>
      <c r="AC720" s="32">
        <v>60</v>
      </c>
      <c r="AD720" s="32">
        <v>30</v>
      </c>
      <c r="AE720" s="33"/>
      <c r="AF720" s="61" t="s">
        <v>4333</v>
      </c>
      <c r="AG720" s="55" t="s">
        <v>559</v>
      </c>
      <c r="AH720" s="34" t="s">
        <v>989</v>
      </c>
    </row>
    <row r="721" spans="3:34" ht="15" customHeight="1" x14ac:dyDescent="0.25">
      <c r="C721" s="28" t="s">
        <v>303</v>
      </c>
      <c r="D721" s="29" t="s">
        <v>31</v>
      </c>
      <c r="E721" s="29" t="s">
        <v>507</v>
      </c>
      <c r="F721" s="29" t="s">
        <v>4334</v>
      </c>
      <c r="G721" s="29" t="s">
        <v>4334</v>
      </c>
      <c r="H721" s="29" t="s">
        <v>4335</v>
      </c>
      <c r="I721" s="13" t="s">
        <v>4336</v>
      </c>
      <c r="J721" s="13" t="s">
        <v>317</v>
      </c>
      <c r="K721" s="29" t="str">
        <f t="shared" si="11"/>
        <v>4 8001 2 2 1307360 06 07 62 0</v>
      </c>
      <c r="L721" s="30" t="s">
        <v>4337</v>
      </c>
      <c r="M721" s="30" t="s">
        <v>3228</v>
      </c>
      <c r="N721" s="30" t="s">
        <v>3229</v>
      </c>
      <c r="O721" s="30"/>
      <c r="P721" s="23" t="str">
        <f>MID(Tablo2[[#This Row],[SGK NO]],10,7)</f>
        <v>1307360</v>
      </c>
      <c r="Q721" s="29" t="s">
        <v>41</v>
      </c>
      <c r="R721" s="31">
        <v>45257.400482789148</v>
      </c>
      <c r="S721" s="31"/>
      <c r="T721" s="29">
        <v>2</v>
      </c>
      <c r="U721" s="31">
        <v>45737.574808286969</v>
      </c>
      <c r="V721" s="29" t="s">
        <v>853</v>
      </c>
      <c r="W721" s="29" t="str">
        <f>_xlfn.XLOOKUP(Tablo2[[#This Row],[MASKE UZMAN]],'[1]T.C. NO'!E:E,'[1]T.C. NO'!D:D)</f>
        <v>HANDE AGÖR ASİL</v>
      </c>
      <c r="X721" s="29" t="s">
        <v>854</v>
      </c>
      <c r="Y721" s="31">
        <v>45737.57580371527</v>
      </c>
      <c r="Z721" s="29" t="s">
        <v>292</v>
      </c>
      <c r="AA721" s="29" t="str">
        <f>_xlfn.XLOOKUP(Tablo2[[#This Row],[MASKE HEKİM]],'[1]T.C. NO'!E:E,'[1]T.C. NO'!D:D)</f>
        <v>YEŞİM FENEMEN</v>
      </c>
      <c r="AB721" s="32" t="s">
        <v>362</v>
      </c>
      <c r="AC721" s="32">
        <v>60</v>
      </c>
      <c r="AD721" s="32">
        <v>30</v>
      </c>
      <c r="AE721" s="33"/>
      <c r="AF721" s="55" t="s">
        <v>4338</v>
      </c>
      <c r="AG721" s="55" t="s">
        <v>559</v>
      </c>
      <c r="AH721" s="34" t="s">
        <v>519</v>
      </c>
    </row>
    <row r="722" spans="3:34" ht="15" customHeight="1" x14ac:dyDescent="0.25">
      <c r="C722" s="28" t="s">
        <v>303</v>
      </c>
      <c r="D722" s="47" t="s">
        <v>31</v>
      </c>
      <c r="E722" s="29" t="s">
        <v>507</v>
      </c>
      <c r="F722" s="29" t="s">
        <v>4339</v>
      </c>
      <c r="G722" s="29" t="s">
        <v>4340</v>
      </c>
      <c r="H722" s="29" t="s">
        <v>4341</v>
      </c>
      <c r="I722" s="13" t="s">
        <v>4342</v>
      </c>
      <c r="J722" s="13" t="s">
        <v>317</v>
      </c>
      <c r="K722" s="29" t="str">
        <f t="shared" si="11"/>
        <v>4 8001 2 2 1266281 06 07 14 0</v>
      </c>
      <c r="L722" s="30" t="s">
        <v>4343</v>
      </c>
      <c r="M722" s="30"/>
      <c r="N722" s="30"/>
      <c r="O722" s="30"/>
      <c r="P722" s="23" t="str">
        <f>MID(Tablo2[[#This Row],[SGK NO]],10,7)</f>
        <v>1266281</v>
      </c>
      <c r="Q722" s="29" t="s">
        <v>41</v>
      </c>
      <c r="R722" s="31">
        <v>45257.402208356652</v>
      </c>
      <c r="S722" s="31"/>
      <c r="T722" s="29">
        <v>1</v>
      </c>
      <c r="U722" s="31">
        <v>45841.703376365826</v>
      </c>
      <c r="V722" s="29" t="s">
        <v>557</v>
      </c>
      <c r="W722" s="29" t="str">
        <f>_xlfn.XLOOKUP(Tablo2[[#This Row],[MASKE UZMAN]],'[1]T.C. NO'!E:E,'[1]T.C. NO'!D:D)</f>
        <v>MEHMET ALİ ULUER</v>
      </c>
      <c r="X722" s="29" t="s">
        <v>558</v>
      </c>
      <c r="Y722" s="31">
        <v>45785.495005532634</v>
      </c>
      <c r="Z722" s="29" t="s">
        <v>126</v>
      </c>
      <c r="AA722" s="29" t="str">
        <f>_xlfn.XLOOKUP(Tablo2[[#This Row],[MASKE HEKİM]],'[1]T.C. NO'!E:E,'[1]T.C. NO'!D:D)</f>
        <v>SANCAR EMİNOĞLU</v>
      </c>
      <c r="AB722" s="32" t="s">
        <v>127</v>
      </c>
      <c r="AC722" s="32">
        <v>20</v>
      </c>
      <c r="AD722" s="32">
        <v>10</v>
      </c>
      <c r="AE722" s="33"/>
      <c r="AF722" s="61" t="s">
        <v>4344</v>
      </c>
      <c r="AG722" s="61" t="s">
        <v>559</v>
      </c>
      <c r="AH722" s="34" t="s">
        <v>989</v>
      </c>
    </row>
    <row r="723" spans="3:34" ht="15" customHeight="1" x14ac:dyDescent="0.25">
      <c r="C723" s="28" t="s">
        <v>303</v>
      </c>
      <c r="D723" s="29" t="s">
        <v>31</v>
      </c>
      <c r="E723" s="29" t="s">
        <v>507</v>
      </c>
      <c r="F723" s="29" t="s">
        <v>4345</v>
      </c>
      <c r="G723" s="29" t="s">
        <v>4346</v>
      </c>
      <c r="H723" s="29" t="s">
        <v>4347</v>
      </c>
      <c r="I723" s="13" t="s">
        <v>4348</v>
      </c>
      <c r="J723" s="13" t="s">
        <v>317</v>
      </c>
      <c r="K723" s="29" t="str">
        <f t="shared" si="11"/>
        <v>4 8001 1 1 1399983 06 21 50 0</v>
      </c>
      <c r="L723" s="30" t="s">
        <v>4349</v>
      </c>
      <c r="M723" s="30" t="s">
        <v>4350</v>
      </c>
      <c r="N723" s="30" t="s">
        <v>4351</v>
      </c>
      <c r="O723" s="30"/>
      <c r="P723" s="23" t="str">
        <f>MID(Tablo2[[#This Row],[SGK NO]],10,7)</f>
        <v>1399983</v>
      </c>
      <c r="Q723" s="29" t="s">
        <v>41</v>
      </c>
      <c r="R723" s="31">
        <v>45257.402810891159</v>
      </c>
      <c r="S723" s="31"/>
      <c r="T723" s="29">
        <v>0</v>
      </c>
      <c r="U723" s="31" t="e">
        <v>#N/A</v>
      </c>
      <c r="V723" s="29" t="s">
        <v>557</v>
      </c>
      <c r="W723" s="29" t="e">
        <f>_xlfn.XLOOKUP(Tablo2[[#This Row],[MASKE UZMAN]],'[1]T.C. NO'!E:E,'[1]T.C. NO'!D:D)</f>
        <v>#N/A</v>
      </c>
      <c r="X723" s="29" t="e">
        <v>#N/A</v>
      </c>
      <c r="Y723" s="31" t="e">
        <v>#N/A</v>
      </c>
      <c r="Z723" s="29" t="s">
        <v>2464</v>
      </c>
      <c r="AA723" s="29" t="e">
        <f>_xlfn.XLOOKUP(Tablo2[[#This Row],[MASKE HEKİM]],'[1]T.C. NO'!E:E,'[1]T.C. NO'!D:D)</f>
        <v>#N/A</v>
      </c>
      <c r="AB723" s="32" t="e">
        <v>#N/A</v>
      </c>
      <c r="AC723" s="32">
        <v>60</v>
      </c>
      <c r="AD723" s="32">
        <v>30</v>
      </c>
      <c r="AE723" s="33"/>
      <c r="AF723" s="55" t="s">
        <v>4352</v>
      </c>
      <c r="AG723" s="55" t="s">
        <v>61</v>
      </c>
      <c r="AH723" s="34" t="s">
        <v>519</v>
      </c>
    </row>
    <row r="724" spans="3:34" ht="15" customHeight="1" x14ac:dyDescent="0.25">
      <c r="C724" s="28" t="s">
        <v>303</v>
      </c>
      <c r="D724" s="29" t="s">
        <v>31</v>
      </c>
      <c r="E724" s="29" t="s">
        <v>507</v>
      </c>
      <c r="F724" s="29" t="s">
        <v>4353</v>
      </c>
      <c r="G724" s="29" t="s">
        <v>4354</v>
      </c>
      <c r="H724" s="29" t="s">
        <v>4355</v>
      </c>
      <c r="I724" s="13" t="s">
        <v>4356</v>
      </c>
      <c r="J724" s="13" t="s">
        <v>317</v>
      </c>
      <c r="K724" s="29" t="str">
        <f t="shared" si="11"/>
        <v>4 8001 2 2 1260903 06 07 68 0</v>
      </c>
      <c r="L724" s="30" t="s">
        <v>4357</v>
      </c>
      <c r="M724" s="30" t="s">
        <v>4358</v>
      </c>
      <c r="N724" s="30" t="s">
        <v>4359</v>
      </c>
      <c r="O724" s="30"/>
      <c r="P724" s="23" t="str">
        <f>MID(Tablo2[[#This Row],[SGK NO]],10,7)</f>
        <v>1260903</v>
      </c>
      <c r="Q724" s="29" t="s">
        <v>41</v>
      </c>
      <c r="R724" s="31">
        <v>45257.428764155135</v>
      </c>
      <c r="S724" s="31"/>
      <c r="T724" s="29">
        <v>3</v>
      </c>
      <c r="U724" s="31">
        <v>45691.361548217479</v>
      </c>
      <c r="V724" s="29" t="s">
        <v>319</v>
      </c>
      <c r="W724" s="29" t="str">
        <f>_xlfn.XLOOKUP(Tablo2[[#This Row],[MASKE UZMAN]],'[1]T.C. NO'!E:E,'[1]T.C. NO'!D:D)</f>
        <v>HALİL DEMİRATA</v>
      </c>
      <c r="X724" s="29" t="s">
        <v>320</v>
      </c>
      <c r="Y724" s="31">
        <v>45781.308430092409</v>
      </c>
      <c r="Z724" s="29" t="s">
        <v>126</v>
      </c>
      <c r="AA724" s="29" t="str">
        <f>_xlfn.XLOOKUP(Tablo2[[#This Row],[MASKE HEKİM]],'[1]T.C. NO'!E:E,'[1]T.C. NO'!D:D)</f>
        <v>SANCAR EMİNOĞLU</v>
      </c>
      <c r="AB724" s="32" t="s">
        <v>127</v>
      </c>
      <c r="AC724" s="32">
        <v>60</v>
      </c>
      <c r="AD724" s="32">
        <v>30</v>
      </c>
      <c r="AE724" s="33"/>
      <c r="AF724" s="55" t="s">
        <v>4360</v>
      </c>
      <c r="AG724" s="55" t="s">
        <v>1600</v>
      </c>
      <c r="AH724" s="34" t="s">
        <v>627</v>
      </c>
    </row>
    <row r="725" spans="3:34" ht="15" customHeight="1" x14ac:dyDescent="0.25">
      <c r="C725" s="28" t="s">
        <v>303</v>
      </c>
      <c r="D725" s="29" t="s">
        <v>31</v>
      </c>
      <c r="E725" s="29" t="s">
        <v>507</v>
      </c>
      <c r="F725" s="29" t="s">
        <v>4361</v>
      </c>
      <c r="G725" s="29" t="s">
        <v>4362</v>
      </c>
      <c r="H725" s="29" t="s">
        <v>4363</v>
      </c>
      <c r="I725" s="13" t="s">
        <v>4364</v>
      </c>
      <c r="J725" s="13" t="s">
        <v>317</v>
      </c>
      <c r="K725" s="29" t="str">
        <f t="shared" si="11"/>
        <v>4 8001 2 2 1237438 06 07 77 0</v>
      </c>
      <c r="L725" s="30" t="s">
        <v>4365</v>
      </c>
      <c r="M725" s="30" t="s">
        <v>4366</v>
      </c>
      <c r="N725" s="30" t="s">
        <v>4367</v>
      </c>
      <c r="O725" s="30"/>
      <c r="P725" s="23" t="str">
        <f>MID(Tablo2[[#This Row],[SGK NO]],10,7)</f>
        <v>1237438</v>
      </c>
      <c r="Q725" s="29" t="s">
        <v>41</v>
      </c>
      <c r="R725" s="31">
        <v>45257.430785729084</v>
      </c>
      <c r="S725" s="31"/>
      <c r="T725" s="29">
        <v>2</v>
      </c>
      <c r="U725" s="31">
        <v>45691.363632303197</v>
      </c>
      <c r="V725" s="29" t="s">
        <v>319</v>
      </c>
      <c r="W725" s="29" t="str">
        <f>_xlfn.XLOOKUP(Tablo2[[#This Row],[MASKE UZMAN]],'[1]T.C. NO'!E:E,'[1]T.C. NO'!D:D)</f>
        <v>HALİL DEMİRATA</v>
      </c>
      <c r="X725" s="29" t="s">
        <v>320</v>
      </c>
      <c r="Y725" s="31">
        <v>45781.304185844958</v>
      </c>
      <c r="Z725" s="29" t="s">
        <v>126</v>
      </c>
      <c r="AA725" s="29" t="str">
        <f>_xlfn.XLOOKUP(Tablo2[[#This Row],[MASKE HEKİM]],'[1]T.C. NO'!E:E,'[1]T.C. NO'!D:D)</f>
        <v>SANCAR EMİNOĞLU</v>
      </c>
      <c r="AB725" s="32" t="s">
        <v>127</v>
      </c>
      <c r="AC725" s="32">
        <v>40</v>
      </c>
      <c r="AD725" s="32">
        <v>20</v>
      </c>
      <c r="AE725" s="33"/>
      <c r="AF725" s="55" t="s">
        <v>1453</v>
      </c>
      <c r="AG725" s="55" t="s">
        <v>47</v>
      </c>
      <c r="AH725" s="34" t="s">
        <v>1102</v>
      </c>
    </row>
    <row r="726" spans="3:34" ht="15" customHeight="1" x14ac:dyDescent="0.25">
      <c r="C726" s="28" t="s">
        <v>303</v>
      </c>
      <c r="D726" s="29" t="s">
        <v>31</v>
      </c>
      <c r="E726" s="29" t="s">
        <v>507</v>
      </c>
      <c r="F726" s="29" t="s">
        <v>4368</v>
      </c>
      <c r="G726" s="29" t="s">
        <v>4369</v>
      </c>
      <c r="H726" s="29" t="s">
        <v>4370</v>
      </c>
      <c r="I726" s="13" t="s">
        <v>4371</v>
      </c>
      <c r="J726" s="13" t="s">
        <v>317</v>
      </c>
      <c r="K726" s="29" t="str">
        <f t="shared" si="11"/>
        <v>4 8001 1 1 1301035 06 25 42 0</v>
      </c>
      <c r="L726" s="30" t="s">
        <v>4372</v>
      </c>
      <c r="M726" s="30" t="s">
        <v>4373</v>
      </c>
      <c r="N726" s="30" t="s">
        <v>4374</v>
      </c>
      <c r="O726" s="30"/>
      <c r="P726" s="23" t="str">
        <f>MID(Tablo2[[#This Row],[SGK NO]],10,7)</f>
        <v>1301035</v>
      </c>
      <c r="Q726" s="29" t="s">
        <v>41</v>
      </c>
      <c r="R726" s="31">
        <v>45257.432549618185</v>
      </c>
      <c r="S726" s="31"/>
      <c r="T726" s="29">
        <v>3</v>
      </c>
      <c r="U726" s="31">
        <v>45828.457714756951</v>
      </c>
      <c r="V726" s="29" t="s">
        <v>557</v>
      </c>
      <c r="W726" s="29" t="str">
        <f>_xlfn.XLOOKUP(Tablo2[[#This Row],[MASKE UZMAN]],'[1]T.C. NO'!E:E,'[1]T.C. NO'!D:D)</f>
        <v>MEHMET ALİ ULUER</v>
      </c>
      <c r="X726" s="29" t="s">
        <v>558</v>
      </c>
      <c r="Y726" s="31">
        <v>45296.62023459468</v>
      </c>
      <c r="Z726" s="29" t="s">
        <v>2464</v>
      </c>
      <c r="AA726" s="29" t="str">
        <f>_xlfn.XLOOKUP(Tablo2[[#This Row],[MASKE HEKİM]],'[1]T.C. NO'!E:E,'[1]T.C. NO'!D:D)</f>
        <v>MUHAMMED EMİN KELEŞ</v>
      </c>
      <c r="AB726" s="32" t="s">
        <v>2465</v>
      </c>
      <c r="AC726" s="32">
        <v>60</v>
      </c>
      <c r="AD726" s="32">
        <v>30</v>
      </c>
      <c r="AE726" s="33"/>
      <c r="AF726" s="55" t="s">
        <v>4375</v>
      </c>
      <c r="AG726" s="55" t="s">
        <v>185</v>
      </c>
      <c r="AH726" s="34" t="s">
        <v>989</v>
      </c>
    </row>
    <row r="727" spans="3:34" ht="15" customHeight="1" x14ac:dyDescent="0.25">
      <c r="C727" s="28" t="s">
        <v>303</v>
      </c>
      <c r="D727" s="29" t="s">
        <v>31</v>
      </c>
      <c r="E727" s="29" t="s">
        <v>507</v>
      </c>
      <c r="F727" s="29" t="s">
        <v>4376</v>
      </c>
      <c r="G727" s="29" t="s">
        <v>4377</v>
      </c>
      <c r="H727" s="29" t="s">
        <v>4378</v>
      </c>
      <c r="I727" s="13" t="s">
        <v>4379</v>
      </c>
      <c r="J727" s="13" t="s">
        <v>317</v>
      </c>
      <c r="K727" s="29" t="str">
        <f t="shared" si="11"/>
        <v>4 8001 1 1 1271805 06 02 09 0</v>
      </c>
      <c r="L727" s="30" t="s">
        <v>4380</v>
      </c>
      <c r="M727" s="30" t="s">
        <v>4381</v>
      </c>
      <c r="N727" s="30" t="s">
        <v>4382</v>
      </c>
      <c r="O727" s="30"/>
      <c r="P727" s="23" t="str">
        <f>MID(Tablo2[[#This Row],[SGK NO]],10,7)</f>
        <v>1271805</v>
      </c>
      <c r="Q727" s="29" t="s">
        <v>41</v>
      </c>
      <c r="R727" s="31">
        <v>45257.456030359026</v>
      </c>
      <c r="S727" s="31"/>
      <c r="T727" s="29">
        <v>3</v>
      </c>
      <c r="U727" s="31">
        <v>45848.680575856473</v>
      </c>
      <c r="V727" s="29" t="s">
        <v>515</v>
      </c>
      <c r="W727" s="29" t="str">
        <f>_xlfn.XLOOKUP(Tablo2[[#This Row],[MASKE UZMAN]],'[1]T.C. NO'!E:E,'[1]T.C. NO'!D:D)</f>
        <v>GİZEM ÖZAKEL ÇAVUŞOĞLU</v>
      </c>
      <c r="X727" s="29" t="s">
        <v>516</v>
      </c>
      <c r="Y727" s="31">
        <v>45509.743512685411</v>
      </c>
      <c r="Z727" s="29" t="s">
        <v>798</v>
      </c>
      <c r="AA727" s="29" t="str">
        <f>_xlfn.XLOOKUP(Tablo2[[#This Row],[MASKE HEKİM]],'[1]T.C. NO'!E:E,'[1]T.C. NO'!D:D)</f>
        <v>EMİNE KELEŞ</v>
      </c>
      <c r="AB727" s="32" t="s">
        <v>799</v>
      </c>
      <c r="AC727" s="32">
        <v>60</v>
      </c>
      <c r="AD727" s="32">
        <v>30</v>
      </c>
      <c r="AE727" s="33"/>
      <c r="AF727" s="55" t="s">
        <v>4383</v>
      </c>
      <c r="AG727" s="55" t="s">
        <v>2363</v>
      </c>
      <c r="AH727" s="34" t="s">
        <v>759</v>
      </c>
    </row>
    <row r="728" spans="3:34" ht="15" customHeight="1" x14ac:dyDescent="0.25">
      <c r="C728" s="28" t="s">
        <v>303</v>
      </c>
      <c r="D728" s="29" t="s">
        <v>1249</v>
      </c>
      <c r="E728" s="29" t="s">
        <v>507</v>
      </c>
      <c r="F728" s="29" t="s">
        <v>4384</v>
      </c>
      <c r="G728" s="29" t="s">
        <v>4385</v>
      </c>
      <c r="H728" s="29" t="s">
        <v>4386</v>
      </c>
      <c r="I728" s="13" t="s">
        <v>4387</v>
      </c>
      <c r="J728" s="13" t="s">
        <v>317</v>
      </c>
      <c r="K728" s="29" t="str">
        <f t="shared" si="11"/>
        <v>4 8001 1 1 1027105 68 01 96 0</v>
      </c>
      <c r="L728" s="30" t="s">
        <v>4388</v>
      </c>
      <c r="M728" s="30" t="s">
        <v>4389</v>
      </c>
      <c r="N728" s="30" t="s">
        <v>4390</v>
      </c>
      <c r="O728" s="30"/>
      <c r="P728" s="23" t="str">
        <f>MID(Tablo2[[#This Row],[SGK NO]],10,7)</f>
        <v>1027105</v>
      </c>
      <c r="Q728" s="29" t="s">
        <v>41</v>
      </c>
      <c r="R728" s="31">
        <v>45257.460400740616</v>
      </c>
      <c r="S728" s="31"/>
      <c r="T728" s="29">
        <v>4</v>
      </c>
      <c r="U728" s="31">
        <v>45841.703735289164</v>
      </c>
      <c r="V728" s="29" t="s">
        <v>557</v>
      </c>
      <c r="W728" s="29" t="str">
        <f>_xlfn.XLOOKUP(Tablo2[[#This Row],[MASKE UZMAN]],'[1]T.C. NO'!E:E,'[1]T.C. NO'!D:D)</f>
        <v>MEHMET ALİ ULUER</v>
      </c>
      <c r="X728" s="29" t="s">
        <v>558</v>
      </c>
      <c r="Y728" s="31">
        <v>45856.579937418923</v>
      </c>
      <c r="Z728" s="29" t="s">
        <v>174</v>
      </c>
      <c r="AA728" s="29" t="str">
        <f>_xlfn.XLOOKUP(Tablo2[[#This Row],[MASKE HEKİM]],'[1]T.C. NO'!E:E,'[1]T.C. NO'!D:D)</f>
        <v>VEDAT EMİNOĞLU</v>
      </c>
      <c r="AB728" s="32" t="s">
        <v>175</v>
      </c>
      <c r="AC728" s="32">
        <v>80</v>
      </c>
      <c r="AD728" s="32">
        <v>40</v>
      </c>
      <c r="AE728" s="33"/>
      <c r="AF728" s="33" t="s">
        <v>4391</v>
      </c>
      <c r="AG728" s="55" t="s">
        <v>1249</v>
      </c>
      <c r="AH728" s="34" t="s">
        <v>1995</v>
      </c>
    </row>
    <row r="729" spans="3:34" ht="15" customHeight="1" x14ac:dyDescent="0.25">
      <c r="C729" s="28" t="s">
        <v>303</v>
      </c>
      <c r="D729" s="29" t="s">
        <v>1249</v>
      </c>
      <c r="E729" s="29" t="s">
        <v>507</v>
      </c>
      <c r="F729" s="29" t="s">
        <v>4392</v>
      </c>
      <c r="G729" s="29" t="s">
        <v>4393</v>
      </c>
      <c r="H729" s="29" t="s">
        <v>4394</v>
      </c>
      <c r="I729" s="13" t="s">
        <v>4395</v>
      </c>
      <c r="J729" s="13" t="s">
        <v>317</v>
      </c>
      <c r="K729" s="29" t="str">
        <f t="shared" si="11"/>
        <v>4 8001 1 1 1023517 68 01 97 0</v>
      </c>
      <c r="L729" s="30" t="s">
        <v>4396</v>
      </c>
      <c r="M729" s="30" t="s">
        <v>4397</v>
      </c>
      <c r="N729" s="30" t="s">
        <v>4398</v>
      </c>
      <c r="O729" s="30"/>
      <c r="P729" s="23" t="str">
        <f>MID(Tablo2[[#This Row],[SGK NO]],10,7)</f>
        <v>1023517</v>
      </c>
      <c r="Q729" s="29" t="s">
        <v>41</v>
      </c>
      <c r="R729" s="31">
        <v>45257.461965544149</v>
      </c>
      <c r="S729" s="31"/>
      <c r="T729" s="29">
        <v>1</v>
      </c>
      <c r="U729" s="31">
        <v>45841.702983669005</v>
      </c>
      <c r="V729" s="29" t="s">
        <v>557</v>
      </c>
      <c r="W729" s="29" t="str">
        <f>_xlfn.XLOOKUP(Tablo2[[#This Row],[MASKE UZMAN]],'[1]T.C. NO'!E:E,'[1]T.C. NO'!D:D)</f>
        <v>MEHMET ALİ ULUER</v>
      </c>
      <c r="X729" s="29" t="s">
        <v>558</v>
      </c>
      <c r="Y729" s="31">
        <v>45856.579122488387</v>
      </c>
      <c r="Z729" s="29" t="s">
        <v>174</v>
      </c>
      <c r="AA729" s="29" t="str">
        <f>_xlfn.XLOOKUP(Tablo2[[#This Row],[MASKE HEKİM]],'[1]T.C. NO'!E:E,'[1]T.C. NO'!D:D)</f>
        <v>VEDAT EMİNOĞLU</v>
      </c>
      <c r="AB729" s="32" t="s">
        <v>175</v>
      </c>
      <c r="AC729" s="32">
        <v>20</v>
      </c>
      <c r="AD729" s="32">
        <v>10</v>
      </c>
      <c r="AE729" s="33"/>
      <c r="AF729" s="55" t="s">
        <v>4399</v>
      </c>
      <c r="AG729" s="55" t="s">
        <v>1249</v>
      </c>
      <c r="AH729" s="34" t="s">
        <v>801</v>
      </c>
    </row>
    <row r="730" spans="3:34" ht="15" customHeight="1" x14ac:dyDescent="0.25">
      <c r="C730" s="28" t="s">
        <v>303</v>
      </c>
      <c r="D730" s="29" t="s">
        <v>31</v>
      </c>
      <c r="E730" s="29" t="s">
        <v>904</v>
      </c>
      <c r="F730" s="29" t="s">
        <v>4400</v>
      </c>
      <c r="G730" s="29" t="s">
        <v>4401</v>
      </c>
      <c r="H730" s="29" t="s">
        <v>4402</v>
      </c>
      <c r="I730" s="13" t="s">
        <v>4403</v>
      </c>
      <c r="J730" s="13" t="s">
        <v>909</v>
      </c>
      <c r="K730" s="29" t="str">
        <f t="shared" si="11"/>
        <v>4 5622 2 2 1303507 06 07 89 0</v>
      </c>
      <c r="L730" s="30" t="s">
        <v>4404</v>
      </c>
      <c r="M730" s="30" t="s">
        <v>4405</v>
      </c>
      <c r="N730" s="30" t="s">
        <v>4406</v>
      </c>
      <c r="O730" s="30"/>
      <c r="P730" s="23" t="str">
        <f>MID(Tablo2[[#This Row],[SGK NO]],10,7)</f>
        <v>1303507</v>
      </c>
      <c r="Q730" s="30" t="s">
        <v>55</v>
      </c>
      <c r="R730" s="31">
        <v>45257.468565949239</v>
      </c>
      <c r="S730" s="31"/>
      <c r="T730" s="29">
        <v>4</v>
      </c>
      <c r="U730" s="31">
        <v>45873.547468680423</v>
      </c>
      <c r="V730" s="29" t="s">
        <v>284</v>
      </c>
      <c r="W730" s="29" t="str">
        <f>_xlfn.XLOOKUP(Tablo2[[#This Row],[MASKE UZMAN]],'[1]T.C. NO'!E:E,'[1]T.C. NO'!D:D)</f>
        <v xml:space="preserve">YUNUS ANIL </v>
      </c>
      <c r="X730" s="29" t="s">
        <v>285</v>
      </c>
      <c r="Y730" s="31">
        <v>45781.331905219704</v>
      </c>
      <c r="Z730" s="29" t="s">
        <v>126</v>
      </c>
      <c r="AA730" s="29" t="str">
        <f>_xlfn.XLOOKUP(Tablo2[[#This Row],[MASKE HEKİM]],'[1]T.C. NO'!E:E,'[1]T.C. NO'!D:D)</f>
        <v>SANCAR EMİNOĞLU</v>
      </c>
      <c r="AB730" s="32" t="s">
        <v>127</v>
      </c>
      <c r="AC730" s="32">
        <v>40</v>
      </c>
      <c r="AD730" s="32">
        <v>25</v>
      </c>
      <c r="AE730" s="33"/>
      <c r="AF730" s="55" t="s">
        <v>4407</v>
      </c>
      <c r="AG730" s="55" t="s">
        <v>1207</v>
      </c>
      <c r="AH730" s="34" t="s">
        <v>1527</v>
      </c>
    </row>
    <row r="731" spans="3:34" ht="15" customHeight="1" x14ac:dyDescent="0.25">
      <c r="C731" s="28" t="s">
        <v>303</v>
      </c>
      <c r="D731" s="29" t="s">
        <v>31</v>
      </c>
      <c r="E731" s="29" t="s">
        <v>904</v>
      </c>
      <c r="F731" s="29" t="s">
        <v>4408</v>
      </c>
      <c r="G731" s="29" t="s">
        <v>4409</v>
      </c>
      <c r="H731" s="29" t="s">
        <v>4410</v>
      </c>
      <c r="I731" s="13" t="s">
        <v>4411</v>
      </c>
      <c r="J731" s="13" t="s">
        <v>909</v>
      </c>
      <c r="K731" s="29" t="str">
        <f t="shared" si="11"/>
        <v>4 5622 2 2 1304004 06 22 04 0</v>
      </c>
      <c r="L731" s="30" t="s">
        <v>4412</v>
      </c>
      <c r="M731" s="30" t="s">
        <v>4413</v>
      </c>
      <c r="N731" s="30" t="s">
        <v>4414</v>
      </c>
      <c r="O731" s="30"/>
      <c r="P731" s="23" t="str">
        <f>MID(Tablo2[[#This Row],[SGK NO]],10,7)</f>
        <v>1304004</v>
      </c>
      <c r="Q731" s="29" t="s">
        <v>55</v>
      </c>
      <c r="R731" s="31">
        <v>45257.473002997693</v>
      </c>
      <c r="S731" s="31"/>
      <c r="T731" s="29">
        <v>3</v>
      </c>
      <c r="U731" s="31">
        <v>45873.548204270657</v>
      </c>
      <c r="V731" s="29" t="s">
        <v>284</v>
      </c>
      <c r="W731" s="29" t="str">
        <f>_xlfn.XLOOKUP(Tablo2[[#This Row],[MASKE UZMAN]],'[1]T.C. NO'!E:E,'[1]T.C. NO'!D:D)</f>
        <v xml:space="preserve">YUNUS ANIL </v>
      </c>
      <c r="X731" s="29" t="s">
        <v>285</v>
      </c>
      <c r="Y731" s="31">
        <v>45781.330337419175</v>
      </c>
      <c r="Z731" s="29" t="s">
        <v>126</v>
      </c>
      <c r="AA731" s="29" t="str">
        <f>_xlfn.XLOOKUP(Tablo2[[#This Row],[MASKE HEKİM]],'[1]T.C. NO'!E:E,'[1]T.C. NO'!D:D)</f>
        <v>SANCAR EMİNOĞLU</v>
      </c>
      <c r="AB731" s="32" t="s">
        <v>127</v>
      </c>
      <c r="AC731" s="32">
        <v>30</v>
      </c>
      <c r="AD731" s="32">
        <v>15</v>
      </c>
      <c r="AE731" s="33"/>
      <c r="AF731" s="55" t="s">
        <v>4415</v>
      </c>
      <c r="AG731" s="55" t="s">
        <v>1600</v>
      </c>
      <c r="AH731" s="34" t="s">
        <v>1050</v>
      </c>
    </row>
    <row r="732" spans="3:34" ht="15" customHeight="1" x14ac:dyDescent="0.25">
      <c r="C732" s="28" t="s">
        <v>303</v>
      </c>
      <c r="D732" s="29" t="s">
        <v>31</v>
      </c>
      <c r="E732" s="29" t="s">
        <v>904</v>
      </c>
      <c r="F732" s="29" t="s">
        <v>4416</v>
      </c>
      <c r="G732" s="29" t="s">
        <v>4417</v>
      </c>
      <c r="H732" s="29" t="s">
        <v>4418</v>
      </c>
      <c r="I732" s="13" t="s">
        <v>4419</v>
      </c>
      <c r="J732" s="13" t="s">
        <v>909</v>
      </c>
      <c r="K732" s="29" t="str">
        <f t="shared" si="11"/>
        <v>4 5622 2 2 1249306 06 07 14 0</v>
      </c>
      <c r="L732" s="30" t="s">
        <v>4420</v>
      </c>
      <c r="M732" s="30" t="s">
        <v>4421</v>
      </c>
      <c r="N732" s="30" t="s">
        <v>4422</v>
      </c>
      <c r="O732" s="30"/>
      <c r="P732" s="23" t="str">
        <f>MID(Tablo2[[#This Row],[SGK NO]],10,7)</f>
        <v>1249306</v>
      </c>
      <c r="Q732" s="29" t="s">
        <v>55</v>
      </c>
      <c r="R732" s="31">
        <v>45257.473632604349</v>
      </c>
      <c r="S732" s="31"/>
      <c r="T732" s="29">
        <v>2</v>
      </c>
      <c r="U732" s="31">
        <v>45873.546745243017</v>
      </c>
      <c r="V732" s="29" t="s">
        <v>284</v>
      </c>
      <c r="W732" s="29" t="str">
        <f>_xlfn.XLOOKUP(Tablo2[[#This Row],[MASKE UZMAN]],'[1]T.C. NO'!E:E,'[1]T.C. NO'!D:D)</f>
        <v xml:space="preserve">YUNUS ANIL </v>
      </c>
      <c r="X732" s="29" t="s">
        <v>285</v>
      </c>
      <c r="Y732" s="31">
        <v>45781.334392303135</v>
      </c>
      <c r="Z732" s="29" t="s">
        <v>126</v>
      </c>
      <c r="AA732" s="29" t="str">
        <f>_xlfn.XLOOKUP(Tablo2[[#This Row],[MASKE HEKİM]],'[1]T.C. NO'!E:E,'[1]T.C. NO'!D:D)</f>
        <v>SANCAR EMİNOĞLU</v>
      </c>
      <c r="AB732" s="32" t="s">
        <v>127</v>
      </c>
      <c r="AC732" s="32">
        <v>20</v>
      </c>
      <c r="AD732" s="32">
        <v>15</v>
      </c>
      <c r="AE732" s="33"/>
      <c r="AF732" s="33" t="s">
        <v>4423</v>
      </c>
      <c r="AG732" s="33" t="s">
        <v>827</v>
      </c>
      <c r="AH732" s="34" t="s">
        <v>2008</v>
      </c>
    </row>
    <row r="733" spans="3:34" ht="15" customHeight="1" x14ac:dyDescent="0.25">
      <c r="C733" s="28" t="s">
        <v>30</v>
      </c>
      <c r="D733" s="29" t="s">
        <v>31</v>
      </c>
      <c r="E733" s="29" t="s">
        <v>200</v>
      </c>
      <c r="F733" s="29" t="s">
        <v>4120</v>
      </c>
      <c r="G733" s="29" t="s">
        <v>4424</v>
      </c>
      <c r="H733" s="29" t="s">
        <v>4425</v>
      </c>
      <c r="I733" s="13" t="s">
        <v>4426</v>
      </c>
      <c r="J733" s="13" t="s">
        <v>417</v>
      </c>
      <c r="K733" s="29" t="str">
        <f t="shared" si="11"/>
        <v>4 5210 2 2 1379105 06 07 27 0</v>
      </c>
      <c r="L733" s="30" t="s">
        <v>4124</v>
      </c>
      <c r="M733" s="30"/>
      <c r="N733" s="30"/>
      <c r="O733" s="30"/>
      <c r="P733" s="23" t="str">
        <f>MID(Tablo2[[#This Row],[SGK NO]],10,7)</f>
        <v>1379105</v>
      </c>
      <c r="Q733" s="29" t="s">
        <v>41</v>
      </c>
      <c r="R733" s="31">
        <v>45370</v>
      </c>
      <c r="S733" s="31"/>
      <c r="T733" s="29" t="s">
        <v>571</v>
      </c>
      <c r="U733" s="31">
        <v>45835.727667083498</v>
      </c>
      <c r="V733" s="29" t="s">
        <v>76</v>
      </c>
      <c r="W733" s="29" t="str">
        <f>_xlfn.XLOOKUP(Tablo2[[#This Row],[MASKE UZMAN]],'[1]T.C. NO'!E:E,'[1]T.C. NO'!D:D)</f>
        <v>ÇİĞDEM İMATOĞLU</v>
      </c>
      <c r="X733" s="29" t="s">
        <v>77</v>
      </c>
      <c r="Y733" s="31">
        <v>45357.372294872534</v>
      </c>
      <c r="Z733" s="29" t="s">
        <v>2464</v>
      </c>
      <c r="AA733" s="29" t="str">
        <f>_xlfn.XLOOKUP(Tablo2[[#This Row],[MASKE HEKİM]],'[1]T.C. NO'!E:E,'[1]T.C. NO'!D:D)</f>
        <v>MUHAMMED EMİN KELEŞ</v>
      </c>
      <c r="AB733" s="32" t="s">
        <v>2465</v>
      </c>
      <c r="AC733" s="36" t="s">
        <v>571</v>
      </c>
      <c r="AD733" s="36" t="s">
        <v>571</v>
      </c>
      <c r="AE733" s="33"/>
      <c r="AF733" s="61" t="s">
        <v>4129</v>
      </c>
      <c r="AG733" s="61" t="s">
        <v>494</v>
      </c>
      <c r="AH733" s="34">
        <v>0</v>
      </c>
    </row>
    <row r="734" spans="3:34" ht="15" customHeight="1" x14ac:dyDescent="0.25">
      <c r="C734" s="28" t="s">
        <v>30</v>
      </c>
      <c r="D734" s="29" t="s">
        <v>31</v>
      </c>
      <c r="E734" s="29" t="s">
        <v>200</v>
      </c>
      <c r="F734" s="29" t="s">
        <v>4120</v>
      </c>
      <c r="G734" s="29" t="s">
        <v>4427</v>
      </c>
      <c r="H734" s="29" t="s">
        <v>4428</v>
      </c>
      <c r="I734" s="13" t="s">
        <v>4429</v>
      </c>
      <c r="J734" s="13" t="s">
        <v>417</v>
      </c>
      <c r="K734" s="29" t="str">
        <f t="shared" si="11"/>
        <v>4 5210 2 2 1379105 06 07 27 0</v>
      </c>
      <c r="L734" s="30" t="s">
        <v>4124</v>
      </c>
      <c r="M734" s="30"/>
      <c r="N734" s="30"/>
      <c r="O734" s="30"/>
      <c r="P734" s="23" t="str">
        <f>MID(Tablo2[[#This Row],[SGK NO]],10,7)</f>
        <v>1379105</v>
      </c>
      <c r="Q734" s="29" t="s">
        <v>41</v>
      </c>
      <c r="R734" s="31">
        <v>45370</v>
      </c>
      <c r="S734" s="31"/>
      <c r="T734" s="29" t="s">
        <v>571</v>
      </c>
      <c r="U734" s="31">
        <v>45835.727667083498</v>
      </c>
      <c r="V734" s="29" t="s">
        <v>76</v>
      </c>
      <c r="W734" s="29" t="str">
        <f>_xlfn.XLOOKUP(Tablo2[[#This Row],[MASKE UZMAN]],'[1]T.C. NO'!E:E,'[1]T.C. NO'!D:D)</f>
        <v>ÇİĞDEM İMATOĞLU</v>
      </c>
      <c r="X734" s="29" t="s">
        <v>77</v>
      </c>
      <c r="Y734" s="31">
        <v>45357.372294872534</v>
      </c>
      <c r="Z734" s="29" t="s">
        <v>2464</v>
      </c>
      <c r="AA734" s="29" t="str">
        <f>_xlfn.XLOOKUP(Tablo2[[#This Row],[MASKE HEKİM]],'[1]T.C. NO'!E:E,'[1]T.C. NO'!D:D)</f>
        <v>MUHAMMED EMİN KELEŞ</v>
      </c>
      <c r="AB734" s="32" t="s">
        <v>2465</v>
      </c>
      <c r="AC734" s="36" t="s">
        <v>571</v>
      </c>
      <c r="AD734" s="36" t="s">
        <v>571</v>
      </c>
      <c r="AE734" s="33"/>
      <c r="AF734" s="61" t="s">
        <v>4129</v>
      </c>
      <c r="AG734" s="61" t="s">
        <v>494</v>
      </c>
      <c r="AH734" s="34">
        <v>0</v>
      </c>
    </row>
    <row r="735" spans="3:34" ht="15" customHeight="1" x14ac:dyDescent="0.25">
      <c r="C735" s="28" t="s">
        <v>303</v>
      </c>
      <c r="D735" s="29" t="s">
        <v>31</v>
      </c>
      <c r="E735" s="29" t="s">
        <v>904</v>
      </c>
      <c r="F735" s="29" t="s">
        <v>4430</v>
      </c>
      <c r="G735" s="29" t="s">
        <v>4431</v>
      </c>
      <c r="H735" s="29" t="s">
        <v>4432</v>
      </c>
      <c r="I735" s="13" t="s">
        <v>4433</v>
      </c>
      <c r="J735" s="13" t="s">
        <v>909</v>
      </c>
      <c r="K735" s="29" t="str">
        <f t="shared" si="11"/>
        <v>4 5622 2 2 1241800 06 24 74 0</v>
      </c>
      <c r="L735" s="30" t="s">
        <v>4434</v>
      </c>
      <c r="M735" s="30" t="s">
        <v>4435</v>
      </c>
      <c r="N735" s="30" t="s">
        <v>4436</v>
      </c>
      <c r="O735" s="30"/>
      <c r="P735" s="23" t="str">
        <f>MID(Tablo2[[#This Row],[SGK NO]],10,7)</f>
        <v>1241800</v>
      </c>
      <c r="Q735" s="29" t="s">
        <v>55</v>
      </c>
      <c r="R735" s="31">
        <v>45257.474290104117</v>
      </c>
      <c r="S735" s="31"/>
      <c r="T735" s="29">
        <v>1</v>
      </c>
      <c r="U735" s="31">
        <v>45873.546023460571</v>
      </c>
      <c r="V735" s="29" t="s">
        <v>284</v>
      </c>
      <c r="W735" s="29" t="str">
        <f>_xlfn.XLOOKUP(Tablo2[[#This Row],[MASKE UZMAN]],'[1]T.C. NO'!E:E,'[1]T.C. NO'!D:D)</f>
        <v xml:space="preserve">YUNUS ANIL </v>
      </c>
      <c r="X735" s="29" t="s">
        <v>285</v>
      </c>
      <c r="Y735" s="31">
        <v>45781.33700560173</v>
      </c>
      <c r="Z735" s="29" t="s">
        <v>126</v>
      </c>
      <c r="AA735" s="29" t="str">
        <f>_xlfn.XLOOKUP(Tablo2[[#This Row],[MASKE HEKİM]],'[1]T.C. NO'!E:E,'[1]T.C. NO'!D:D)</f>
        <v>SANCAR EMİNOĞLU</v>
      </c>
      <c r="AB735" s="32" t="s">
        <v>127</v>
      </c>
      <c r="AC735" s="32">
        <v>10</v>
      </c>
      <c r="AD735" s="32">
        <v>10</v>
      </c>
      <c r="AE735" s="33"/>
      <c r="AF735" s="55" t="s">
        <v>4437</v>
      </c>
      <c r="AG735" s="55" t="s">
        <v>958</v>
      </c>
      <c r="AH735" s="34" t="s">
        <v>914</v>
      </c>
    </row>
    <row r="736" spans="3:34" ht="15" customHeight="1" x14ac:dyDescent="0.25">
      <c r="C736" s="28" t="s">
        <v>303</v>
      </c>
      <c r="D736" s="29" t="s">
        <v>31</v>
      </c>
      <c r="E736" s="29" t="s">
        <v>904</v>
      </c>
      <c r="F736" s="29" t="s">
        <v>4438</v>
      </c>
      <c r="G736" s="29" t="s">
        <v>4439</v>
      </c>
      <c r="H736" s="29" t="s">
        <v>4440</v>
      </c>
      <c r="I736" s="13" t="s">
        <v>4441</v>
      </c>
      <c r="J736" s="13" t="s">
        <v>909</v>
      </c>
      <c r="K736" s="29" t="str">
        <f t="shared" si="11"/>
        <v>4 5622 2 2 1237085 06 07 15 0</v>
      </c>
      <c r="L736" s="30" t="s">
        <v>4442</v>
      </c>
      <c r="M736" s="30" t="s">
        <v>4443</v>
      </c>
      <c r="N736" s="30" t="s">
        <v>4444</v>
      </c>
      <c r="O736" s="30"/>
      <c r="P736" s="23" t="str">
        <f>MID(Tablo2[[#This Row],[SGK NO]],10,7)</f>
        <v>1237085</v>
      </c>
      <c r="Q736" s="29" t="s">
        <v>55</v>
      </c>
      <c r="R736" s="31">
        <v>45257.474688610993</v>
      </c>
      <c r="S736" s="31"/>
      <c r="T736" s="29">
        <v>1</v>
      </c>
      <c r="U736" s="31">
        <v>45873.545251238625</v>
      </c>
      <c r="V736" s="29" t="s">
        <v>284</v>
      </c>
      <c r="W736" s="29" t="str">
        <f>_xlfn.XLOOKUP(Tablo2[[#This Row],[MASKE UZMAN]],'[1]T.C. NO'!E:E,'[1]T.C. NO'!D:D)</f>
        <v xml:space="preserve">YUNUS ANIL </v>
      </c>
      <c r="X736" s="29" t="s">
        <v>285</v>
      </c>
      <c r="Y736" s="31">
        <v>45781.337810347322</v>
      </c>
      <c r="Z736" s="29" t="s">
        <v>126</v>
      </c>
      <c r="AA736" s="29" t="str">
        <f>_xlfn.XLOOKUP(Tablo2[[#This Row],[MASKE HEKİM]],'[1]T.C. NO'!E:E,'[1]T.C. NO'!D:D)</f>
        <v>SANCAR EMİNOĞLU</v>
      </c>
      <c r="AB736" s="32" t="s">
        <v>127</v>
      </c>
      <c r="AC736" s="32">
        <v>10</v>
      </c>
      <c r="AD736" s="32">
        <v>5</v>
      </c>
      <c r="AE736" s="33"/>
      <c r="AF736" s="33" t="s">
        <v>4445</v>
      </c>
      <c r="AG736" s="33" t="s">
        <v>1600</v>
      </c>
      <c r="AH736" s="34" t="s">
        <v>1050</v>
      </c>
    </row>
    <row r="737" spans="3:34" ht="15" customHeight="1" x14ac:dyDescent="0.25">
      <c r="C737" s="28" t="s">
        <v>303</v>
      </c>
      <c r="D737" s="29" t="s">
        <v>31</v>
      </c>
      <c r="E737" s="29" t="s">
        <v>904</v>
      </c>
      <c r="F737" s="29" t="s">
        <v>4446</v>
      </c>
      <c r="G737" s="29" t="s">
        <v>4447</v>
      </c>
      <c r="H737" s="29" t="s">
        <v>4448</v>
      </c>
      <c r="I737" s="13" t="s">
        <v>4449</v>
      </c>
      <c r="J737" s="13" t="s">
        <v>909</v>
      </c>
      <c r="K737" s="29" t="str">
        <f t="shared" si="11"/>
        <v>4 5622 2 2 1237083 06 07 13 0</v>
      </c>
      <c r="L737" s="30" t="s">
        <v>4450</v>
      </c>
      <c r="M737" s="30" t="s">
        <v>4451</v>
      </c>
      <c r="N737" s="30" t="s">
        <v>4452</v>
      </c>
      <c r="O737" s="30"/>
      <c r="P737" s="23" t="str">
        <f>MID(Tablo2[[#This Row],[SGK NO]],10,7)</f>
        <v>1237083</v>
      </c>
      <c r="Q737" s="29" t="s">
        <v>55</v>
      </c>
      <c r="R737" s="31">
        <v>45257.47544424748</v>
      </c>
      <c r="S737" s="31"/>
      <c r="T737" s="29">
        <v>1</v>
      </c>
      <c r="U737" s="31">
        <v>45873.544601493049</v>
      </c>
      <c r="V737" s="29" t="s">
        <v>284</v>
      </c>
      <c r="W737" s="29" t="str">
        <f>_xlfn.XLOOKUP(Tablo2[[#This Row],[MASKE UZMAN]],'[1]T.C. NO'!E:E,'[1]T.C. NO'!D:D)</f>
        <v xml:space="preserve">YUNUS ANIL </v>
      </c>
      <c r="X737" s="29" t="s">
        <v>285</v>
      </c>
      <c r="Y737" s="31">
        <v>45781.338870243169</v>
      </c>
      <c r="Z737" s="29" t="s">
        <v>126</v>
      </c>
      <c r="AA737" s="29" t="str">
        <f>_xlfn.XLOOKUP(Tablo2[[#This Row],[MASKE HEKİM]],'[1]T.C. NO'!E:E,'[1]T.C. NO'!D:D)</f>
        <v>SANCAR EMİNOĞLU</v>
      </c>
      <c r="AB737" s="32" t="s">
        <v>127</v>
      </c>
      <c r="AC737" s="32">
        <v>10</v>
      </c>
      <c r="AD737" s="32">
        <v>5</v>
      </c>
      <c r="AE737" s="33"/>
      <c r="AF737" s="55" t="s">
        <v>4453</v>
      </c>
      <c r="AG737" s="55" t="s">
        <v>1600</v>
      </c>
      <c r="AH737" s="34" t="s">
        <v>1050</v>
      </c>
    </row>
    <row r="738" spans="3:34" ht="15" customHeight="1" x14ac:dyDescent="0.25">
      <c r="C738" s="28" t="s">
        <v>303</v>
      </c>
      <c r="D738" s="29" t="s">
        <v>31</v>
      </c>
      <c r="E738" s="29" t="s">
        <v>904</v>
      </c>
      <c r="F738" s="29" t="s">
        <v>4454</v>
      </c>
      <c r="G738" s="29" t="s">
        <v>4455</v>
      </c>
      <c r="H738" s="29" t="s">
        <v>4456</v>
      </c>
      <c r="I738" s="13" t="s">
        <v>4457</v>
      </c>
      <c r="J738" s="13" t="s">
        <v>909</v>
      </c>
      <c r="K738" s="29" t="str">
        <f t="shared" si="11"/>
        <v>4 5622 1 1 1403632 06 21 13 0</v>
      </c>
      <c r="L738" s="30" t="s">
        <v>4458</v>
      </c>
      <c r="M738" s="30">
        <v>4002892240527340</v>
      </c>
      <c r="N738" s="30" t="s">
        <v>4459</v>
      </c>
      <c r="O738" s="30"/>
      <c r="P738" s="23" t="str">
        <f>MID(Tablo2[[#This Row],[SGK NO]],10,7)</f>
        <v>1403632</v>
      </c>
      <c r="Q738" s="29" t="s">
        <v>55</v>
      </c>
      <c r="R738" s="31">
        <v>45257.475882048719</v>
      </c>
      <c r="S738" s="31"/>
      <c r="T738" s="29">
        <v>2</v>
      </c>
      <c r="U738" s="31">
        <v>45873.540573865641</v>
      </c>
      <c r="V738" s="29" t="s">
        <v>335</v>
      </c>
      <c r="W738" s="29" t="str">
        <f>_xlfn.XLOOKUP(Tablo2[[#This Row],[MASKE UZMAN]],'[1]T.C. NO'!E:E,'[1]T.C. NO'!D:D)</f>
        <v>HÜSEYİN İLHAN</v>
      </c>
      <c r="X738" s="29" t="s">
        <v>336</v>
      </c>
      <c r="Y738" s="31">
        <v>45781.327664490789</v>
      </c>
      <c r="Z738" s="29" t="s">
        <v>126</v>
      </c>
      <c r="AA738" s="29" t="str">
        <f>_xlfn.XLOOKUP(Tablo2[[#This Row],[MASKE HEKİM]],'[1]T.C. NO'!E:E,'[1]T.C. NO'!D:D)</f>
        <v>SANCAR EMİNOĞLU</v>
      </c>
      <c r="AB738" s="32" t="s">
        <v>127</v>
      </c>
      <c r="AC738" s="32">
        <v>20</v>
      </c>
      <c r="AD738" s="32">
        <v>15</v>
      </c>
      <c r="AE738" s="33"/>
      <c r="AF738" s="55" t="s">
        <v>4460</v>
      </c>
      <c r="AG738" s="55" t="s">
        <v>61</v>
      </c>
      <c r="AH738" s="34" t="s">
        <v>1050</v>
      </c>
    </row>
    <row r="739" spans="3:34" ht="15" customHeight="1" x14ac:dyDescent="0.25">
      <c r="C739" s="28" t="s">
        <v>303</v>
      </c>
      <c r="D739" s="29" t="s">
        <v>31</v>
      </c>
      <c r="E739" s="29" t="s">
        <v>904</v>
      </c>
      <c r="F739" s="29" t="s">
        <v>4461</v>
      </c>
      <c r="G739" s="29" t="s">
        <v>4462</v>
      </c>
      <c r="H739" s="29" t="s">
        <v>4463</v>
      </c>
      <c r="I739" s="13" t="s">
        <v>4464</v>
      </c>
      <c r="J739" s="13" t="s">
        <v>909</v>
      </c>
      <c r="K739" s="29" t="str">
        <f t="shared" si="11"/>
        <v>4 5622 1 1 1370342 06 25 91 0</v>
      </c>
      <c r="L739" s="30" t="s">
        <v>4465</v>
      </c>
      <c r="M739" s="30" t="s">
        <v>4466</v>
      </c>
      <c r="N739" s="30" t="s">
        <v>4467</v>
      </c>
      <c r="O739" s="30"/>
      <c r="P739" s="23" t="str">
        <f>MID(Tablo2[[#This Row],[SGK NO]],10,7)</f>
        <v>1370342</v>
      </c>
      <c r="Q739" s="29" t="s">
        <v>55</v>
      </c>
      <c r="R739" s="31">
        <v>45257.476209907327</v>
      </c>
      <c r="S739" s="31"/>
      <c r="T739" s="29">
        <v>2</v>
      </c>
      <c r="U739" s="31">
        <v>45842.351449178066</v>
      </c>
      <c r="V739" s="29" t="s">
        <v>557</v>
      </c>
      <c r="W739" s="29" t="str">
        <f>_xlfn.XLOOKUP(Tablo2[[#This Row],[MASKE UZMAN]],'[1]T.C. NO'!E:E,'[1]T.C. NO'!D:D)</f>
        <v>MEHMET ALİ ULUER</v>
      </c>
      <c r="X739" s="29" t="s">
        <v>558</v>
      </c>
      <c r="Y739" s="31">
        <v>45781.331233055331</v>
      </c>
      <c r="Z739" s="29" t="s">
        <v>126</v>
      </c>
      <c r="AA739" s="29" t="str">
        <f>_xlfn.XLOOKUP(Tablo2[[#This Row],[MASKE HEKİM]],'[1]T.C. NO'!E:E,'[1]T.C. NO'!D:D)</f>
        <v>SANCAR EMİNOĞLU</v>
      </c>
      <c r="AB739" s="32" t="s">
        <v>127</v>
      </c>
      <c r="AC739" s="32">
        <v>40</v>
      </c>
      <c r="AD739" s="32">
        <v>20</v>
      </c>
      <c r="AE739" s="33"/>
      <c r="AF739" s="55" t="s">
        <v>4468</v>
      </c>
      <c r="AG739" s="55" t="s">
        <v>185</v>
      </c>
      <c r="AH739" s="34" t="s">
        <v>2396</v>
      </c>
    </row>
    <row r="740" spans="3:34" ht="15" customHeight="1" x14ac:dyDescent="0.25">
      <c r="C740" s="28" t="s">
        <v>303</v>
      </c>
      <c r="D740" s="29" t="s">
        <v>31</v>
      </c>
      <c r="E740" s="29" t="s">
        <v>904</v>
      </c>
      <c r="F740" s="29" t="s">
        <v>2388</v>
      </c>
      <c r="G740" s="29" t="s">
        <v>4469</v>
      </c>
      <c r="H740" s="29" t="s">
        <v>4470</v>
      </c>
      <c r="I740" s="13" t="s">
        <v>4471</v>
      </c>
      <c r="J740" s="13" t="s">
        <v>909</v>
      </c>
      <c r="K740" s="29" t="str">
        <f t="shared" si="11"/>
        <v>4 5622 1 1 1347407 06 25 48 0</v>
      </c>
      <c r="L740" s="30" t="s">
        <v>4472</v>
      </c>
      <c r="M740" s="30" t="s">
        <v>4473</v>
      </c>
      <c r="N740" s="30" t="s">
        <v>4474</v>
      </c>
      <c r="O740" s="30"/>
      <c r="P740" s="23" t="str">
        <f>MID(Tablo2[[#This Row],[SGK NO]],10,7)</f>
        <v>1347407</v>
      </c>
      <c r="Q740" s="29" t="s">
        <v>55</v>
      </c>
      <c r="R740" s="31">
        <v>45257.476836377289</v>
      </c>
      <c r="S740" s="31"/>
      <c r="T740" s="29">
        <v>1</v>
      </c>
      <c r="U740" s="31">
        <v>45841.75836788211</v>
      </c>
      <c r="V740" s="29" t="s">
        <v>557</v>
      </c>
      <c r="W740" s="29" t="str">
        <f>_xlfn.XLOOKUP(Tablo2[[#This Row],[MASKE UZMAN]],'[1]T.C. NO'!E:E,'[1]T.C. NO'!D:D)</f>
        <v>MEHMET ALİ ULUER</v>
      </c>
      <c r="X740" s="29" t="s">
        <v>558</v>
      </c>
      <c r="Y740" s="31">
        <v>45781.332575023174</v>
      </c>
      <c r="Z740" s="29" t="s">
        <v>126</v>
      </c>
      <c r="AA740" s="29" t="str">
        <f>_xlfn.XLOOKUP(Tablo2[[#This Row],[MASKE HEKİM]],'[1]T.C. NO'!E:E,'[1]T.C. NO'!D:D)</f>
        <v>SANCAR EMİNOĞLU</v>
      </c>
      <c r="AB740" s="32" t="s">
        <v>127</v>
      </c>
      <c r="AC740" s="32">
        <v>20</v>
      </c>
      <c r="AD740" s="32">
        <v>15</v>
      </c>
      <c r="AE740" s="33"/>
      <c r="AF740" s="55" t="s">
        <v>4475</v>
      </c>
      <c r="AG740" s="55" t="s">
        <v>185</v>
      </c>
      <c r="AH740" s="34" t="s">
        <v>1527</v>
      </c>
    </row>
    <row r="741" spans="3:34" ht="15" customHeight="1" x14ac:dyDescent="0.25">
      <c r="C741" s="28" t="s">
        <v>303</v>
      </c>
      <c r="D741" s="29" t="s">
        <v>31</v>
      </c>
      <c r="E741" s="29" t="s">
        <v>507</v>
      </c>
      <c r="F741" s="29" t="s">
        <v>4476</v>
      </c>
      <c r="G741" s="29" t="s">
        <v>4477</v>
      </c>
      <c r="H741" s="29" t="s">
        <v>4478</v>
      </c>
      <c r="I741" s="13" t="s">
        <v>4479</v>
      </c>
      <c r="J741" s="13" t="s">
        <v>317</v>
      </c>
      <c r="K741" s="29" t="str">
        <f t="shared" si="11"/>
        <v>4 8001 1 1 1269088 06 25 08 0</v>
      </c>
      <c r="L741" s="30" t="s">
        <v>4480</v>
      </c>
      <c r="M741" s="30" t="s">
        <v>4481</v>
      </c>
      <c r="N741" s="30" t="s">
        <v>4482</v>
      </c>
      <c r="O741" s="30"/>
      <c r="P741" s="23" t="str">
        <f>MID(Tablo2[[#This Row],[SGK NO]],10,7)</f>
        <v>1269088</v>
      </c>
      <c r="Q741" s="29" t="s">
        <v>41</v>
      </c>
      <c r="R741" s="31">
        <v>45258.399438703898</v>
      </c>
      <c r="S741" s="31"/>
      <c r="T741" s="29">
        <v>3</v>
      </c>
      <c r="U741" s="31">
        <v>45841.701594016049</v>
      </c>
      <c r="V741" s="29" t="s">
        <v>557</v>
      </c>
      <c r="W741" s="29" t="str">
        <f>_xlfn.XLOOKUP(Tablo2[[#This Row],[MASKE UZMAN]],'[1]T.C. NO'!E:E,'[1]T.C. NO'!D:D)</f>
        <v>MEHMET ALİ ULUER</v>
      </c>
      <c r="X741" s="29" t="s">
        <v>558</v>
      </c>
      <c r="Y741" s="31">
        <v>45509.746476018336</v>
      </c>
      <c r="Z741" s="29" t="s">
        <v>798</v>
      </c>
      <c r="AA741" s="29" t="str">
        <f>_xlfn.XLOOKUP(Tablo2[[#This Row],[MASKE HEKİM]],'[1]T.C. NO'!E:E,'[1]T.C. NO'!D:D)</f>
        <v>EMİNE KELEŞ</v>
      </c>
      <c r="AB741" s="32" t="s">
        <v>799</v>
      </c>
      <c r="AC741" s="32">
        <v>60</v>
      </c>
      <c r="AD741" s="32">
        <v>30</v>
      </c>
      <c r="AE741" s="33"/>
      <c r="AF741" s="55" t="s">
        <v>4483</v>
      </c>
      <c r="AG741" s="55" t="s">
        <v>185</v>
      </c>
      <c r="AH741" s="34" t="s">
        <v>989</v>
      </c>
    </row>
    <row r="742" spans="3:34" ht="15" customHeight="1" x14ac:dyDescent="0.25">
      <c r="C742" s="28" t="s">
        <v>303</v>
      </c>
      <c r="D742" s="29" t="s">
        <v>31</v>
      </c>
      <c r="E742" s="29" t="s">
        <v>507</v>
      </c>
      <c r="F742" s="29" t="s">
        <v>4484</v>
      </c>
      <c r="G742" s="29" t="s">
        <v>4485</v>
      </c>
      <c r="H742" s="13" t="s">
        <v>4486</v>
      </c>
      <c r="I742" s="13" t="s">
        <v>4487</v>
      </c>
      <c r="J742" s="13" t="s">
        <v>317</v>
      </c>
      <c r="K742" s="29" t="str">
        <f t="shared" si="11"/>
        <v>4 8001 1 1 1400571 06 21 56 0</v>
      </c>
      <c r="L742" s="30" t="s">
        <v>4488</v>
      </c>
      <c r="M742" s="30" t="s">
        <v>4489</v>
      </c>
      <c r="N742" s="30" t="s">
        <v>4490</v>
      </c>
      <c r="O742" s="30"/>
      <c r="P742" s="23" t="str">
        <f>MID(Tablo2[[#This Row],[SGK NO]],10,7)</f>
        <v>1400571</v>
      </c>
      <c r="Q742" s="29" t="s">
        <v>41</v>
      </c>
      <c r="R742" s="31">
        <v>45258.731948263943</v>
      </c>
      <c r="S742" s="31"/>
      <c r="T742" s="29">
        <v>13</v>
      </c>
      <c r="U742" s="31">
        <v>45841.738270439673</v>
      </c>
      <c r="V742" s="29" t="s">
        <v>853</v>
      </c>
      <c r="W742" s="29" t="str">
        <f>_xlfn.XLOOKUP(Tablo2[[#This Row],[MASKE UZMAN]],'[1]T.C. NO'!E:E,'[1]T.C. NO'!D:D)</f>
        <v>HANDE AGÖR ASİL</v>
      </c>
      <c r="X742" s="29" t="s">
        <v>854</v>
      </c>
      <c r="Y742" s="31">
        <v>45855.558269004803</v>
      </c>
      <c r="Z742" s="29" t="s">
        <v>58</v>
      </c>
      <c r="AA742" s="29" t="str">
        <f>_xlfn.XLOOKUP(Tablo2[[#This Row],[MASKE HEKİM]],'[1]T.C. NO'!E:E,'[1]T.C. NO'!D:D)</f>
        <v>MİNE MUMCUOĞLU</v>
      </c>
      <c r="AB742" s="32" t="s">
        <v>59</v>
      </c>
      <c r="AC742" s="32">
        <v>320</v>
      </c>
      <c r="AD742" s="32">
        <v>160</v>
      </c>
      <c r="AE742" s="33"/>
      <c r="AF742" s="33" t="s">
        <v>4491</v>
      </c>
      <c r="AG742" s="33" t="s">
        <v>996</v>
      </c>
      <c r="AH742" s="34" t="s">
        <v>519</v>
      </c>
    </row>
    <row r="743" spans="3:34" ht="15" customHeight="1" x14ac:dyDescent="0.25">
      <c r="C743" s="28" t="s">
        <v>30</v>
      </c>
      <c r="D743" s="29" t="s">
        <v>31</v>
      </c>
      <c r="E743" s="29" t="s">
        <v>200</v>
      </c>
      <c r="F743" s="29" t="s">
        <v>4120</v>
      </c>
      <c r="G743" s="29" t="s">
        <v>4492</v>
      </c>
      <c r="H743" s="29" t="s">
        <v>4493</v>
      </c>
      <c r="I743" s="13" t="s">
        <v>4494</v>
      </c>
      <c r="J743" s="13" t="s">
        <v>417</v>
      </c>
      <c r="K743" s="29" t="str">
        <f t="shared" si="11"/>
        <v>4 5210 2 2 1379105 06 07 27 0</v>
      </c>
      <c r="L743" s="30" t="s">
        <v>4124</v>
      </c>
      <c r="M743" s="30"/>
      <c r="N743" s="30"/>
      <c r="O743" s="30"/>
      <c r="P743" s="23" t="str">
        <f>MID(Tablo2[[#This Row],[SGK NO]],10,7)</f>
        <v>1379105</v>
      </c>
      <c r="Q743" s="29" t="s">
        <v>41</v>
      </c>
      <c r="R743" s="31">
        <v>45370</v>
      </c>
      <c r="S743" s="31"/>
      <c r="T743" s="29" t="s">
        <v>571</v>
      </c>
      <c r="U743" s="31">
        <v>45835.727667083498</v>
      </c>
      <c r="V743" s="29" t="s">
        <v>76</v>
      </c>
      <c r="W743" s="29" t="str">
        <f>_xlfn.XLOOKUP(Tablo2[[#This Row],[MASKE UZMAN]],'[1]T.C. NO'!E:E,'[1]T.C. NO'!D:D)</f>
        <v>ÇİĞDEM İMATOĞLU</v>
      </c>
      <c r="X743" s="29" t="s">
        <v>77</v>
      </c>
      <c r="Y743" s="31">
        <v>45357.372294872534</v>
      </c>
      <c r="Z743" s="29" t="s">
        <v>2464</v>
      </c>
      <c r="AA743" s="29" t="str">
        <f>_xlfn.XLOOKUP(Tablo2[[#This Row],[MASKE HEKİM]],'[1]T.C. NO'!E:E,'[1]T.C. NO'!D:D)</f>
        <v>MUHAMMED EMİN KELEŞ</v>
      </c>
      <c r="AB743" s="32" t="s">
        <v>2465</v>
      </c>
      <c r="AC743" s="33" t="s">
        <v>571</v>
      </c>
      <c r="AD743" s="29" t="s">
        <v>571</v>
      </c>
      <c r="AE743" s="33"/>
      <c r="AF743" s="45" t="s">
        <v>4129</v>
      </c>
      <c r="AG743" s="45" t="s">
        <v>494</v>
      </c>
      <c r="AH743" s="34">
        <v>0</v>
      </c>
    </row>
    <row r="744" spans="3:34" ht="15" customHeight="1" x14ac:dyDescent="0.25">
      <c r="C744" s="28" t="s">
        <v>30</v>
      </c>
      <c r="D744" s="29" t="s">
        <v>31</v>
      </c>
      <c r="E744" s="29" t="s">
        <v>200</v>
      </c>
      <c r="F744" s="29" t="s">
        <v>4120</v>
      </c>
      <c r="G744" s="29" t="s">
        <v>4495</v>
      </c>
      <c r="H744" s="29" t="s">
        <v>4496</v>
      </c>
      <c r="I744" s="13" t="s">
        <v>4497</v>
      </c>
      <c r="J744" s="13" t="s">
        <v>417</v>
      </c>
      <c r="K744" s="29" t="str">
        <f t="shared" si="11"/>
        <v>4 5210 2 2 1379105 06 07 27 0</v>
      </c>
      <c r="L744" s="30" t="s">
        <v>4124</v>
      </c>
      <c r="M744" s="30"/>
      <c r="N744" s="30"/>
      <c r="O744" s="30"/>
      <c r="P744" s="23" t="str">
        <f>MID(Tablo2[[#This Row],[SGK NO]],10,7)</f>
        <v>1379105</v>
      </c>
      <c r="Q744" s="29" t="s">
        <v>41</v>
      </c>
      <c r="R744" s="31">
        <v>45370</v>
      </c>
      <c r="S744" s="42"/>
      <c r="T744" s="33" t="s">
        <v>571</v>
      </c>
      <c r="U744" s="31">
        <v>45835.727667083498</v>
      </c>
      <c r="V744" s="29" t="s">
        <v>76</v>
      </c>
      <c r="W744" s="29" t="str">
        <f>_xlfn.XLOOKUP(Tablo2[[#This Row],[MASKE UZMAN]],'[1]T.C. NO'!E:E,'[1]T.C. NO'!D:D)</f>
        <v>ÇİĞDEM İMATOĞLU</v>
      </c>
      <c r="X744" s="29" t="s">
        <v>77</v>
      </c>
      <c r="Y744" s="31">
        <v>45357.372294872534</v>
      </c>
      <c r="Z744" s="29" t="s">
        <v>2464</v>
      </c>
      <c r="AA744" s="29" t="str">
        <f>_xlfn.XLOOKUP(Tablo2[[#This Row],[MASKE HEKİM]],'[1]T.C. NO'!E:E,'[1]T.C. NO'!D:D)</f>
        <v>MUHAMMED EMİN KELEŞ</v>
      </c>
      <c r="AB744" s="32" t="s">
        <v>2465</v>
      </c>
      <c r="AC744" s="33" t="s">
        <v>571</v>
      </c>
      <c r="AD744" s="29" t="s">
        <v>571</v>
      </c>
      <c r="AE744" s="33"/>
      <c r="AF744" s="45" t="s">
        <v>4129</v>
      </c>
      <c r="AG744" s="45" t="s">
        <v>494</v>
      </c>
      <c r="AH744" s="34">
        <v>0</v>
      </c>
    </row>
    <row r="745" spans="3:34" ht="15" customHeight="1" x14ac:dyDescent="0.25">
      <c r="C745" s="28" t="s">
        <v>30</v>
      </c>
      <c r="D745" s="29" t="s">
        <v>31</v>
      </c>
      <c r="E745" s="29" t="s">
        <v>200</v>
      </c>
      <c r="F745" s="29" t="s">
        <v>4120</v>
      </c>
      <c r="G745" s="29" t="s">
        <v>4498</v>
      </c>
      <c r="H745" s="29" t="s">
        <v>4499</v>
      </c>
      <c r="I745" s="13" t="s">
        <v>4500</v>
      </c>
      <c r="J745" s="13" t="s">
        <v>417</v>
      </c>
      <c r="K745" s="29" t="str">
        <f t="shared" si="11"/>
        <v>4 5210 2 2 1379105 06 07 27 0</v>
      </c>
      <c r="L745" s="30" t="s">
        <v>4124</v>
      </c>
      <c r="M745" s="30"/>
      <c r="N745" s="30"/>
      <c r="O745" s="30"/>
      <c r="P745" s="23" t="str">
        <f>MID(Tablo2[[#This Row],[SGK NO]],10,7)</f>
        <v>1379105</v>
      </c>
      <c r="Q745" s="29" t="s">
        <v>41</v>
      </c>
      <c r="R745" s="31">
        <v>45370</v>
      </c>
      <c r="S745" s="42"/>
      <c r="T745" s="33" t="s">
        <v>571</v>
      </c>
      <c r="U745" s="31">
        <v>45835.727667083498</v>
      </c>
      <c r="V745" s="29" t="s">
        <v>76</v>
      </c>
      <c r="W745" s="29" t="str">
        <f>_xlfn.XLOOKUP(Tablo2[[#This Row],[MASKE UZMAN]],'[1]T.C. NO'!E:E,'[1]T.C. NO'!D:D)</f>
        <v>ÇİĞDEM İMATOĞLU</v>
      </c>
      <c r="X745" s="29" t="s">
        <v>77</v>
      </c>
      <c r="Y745" s="31">
        <v>45357.372294872534</v>
      </c>
      <c r="Z745" s="29" t="s">
        <v>2464</v>
      </c>
      <c r="AA745" s="29" t="str">
        <f>_xlfn.XLOOKUP(Tablo2[[#This Row],[MASKE HEKİM]],'[1]T.C. NO'!E:E,'[1]T.C. NO'!D:D)</f>
        <v>MUHAMMED EMİN KELEŞ</v>
      </c>
      <c r="AB745" s="32" t="s">
        <v>2465</v>
      </c>
      <c r="AC745" s="33" t="s">
        <v>571</v>
      </c>
      <c r="AD745" s="29" t="s">
        <v>571</v>
      </c>
      <c r="AE745" s="33"/>
      <c r="AF745" s="45" t="s">
        <v>4129</v>
      </c>
      <c r="AG745" s="45" t="s">
        <v>494</v>
      </c>
      <c r="AH745" s="34">
        <v>0</v>
      </c>
    </row>
    <row r="746" spans="3:34" ht="15" customHeight="1" x14ac:dyDescent="0.25">
      <c r="C746" s="28" t="s">
        <v>30</v>
      </c>
      <c r="D746" s="29" t="s">
        <v>31</v>
      </c>
      <c r="E746" s="29" t="s">
        <v>200</v>
      </c>
      <c r="F746" s="29" t="s">
        <v>4120</v>
      </c>
      <c r="G746" s="29" t="s">
        <v>4501</v>
      </c>
      <c r="H746" s="29" t="s">
        <v>4502</v>
      </c>
      <c r="I746" s="13" t="s">
        <v>4503</v>
      </c>
      <c r="J746" s="13" t="s">
        <v>417</v>
      </c>
      <c r="K746" s="29" t="str">
        <f t="shared" si="11"/>
        <v>4 5210 2 2 1379105 06 07 27 0</v>
      </c>
      <c r="L746" s="30" t="s">
        <v>4124</v>
      </c>
      <c r="M746" s="30"/>
      <c r="N746" s="30"/>
      <c r="O746" s="30"/>
      <c r="P746" s="23" t="str">
        <f>MID(Tablo2[[#This Row],[SGK NO]],10,7)</f>
        <v>1379105</v>
      </c>
      <c r="Q746" s="29" t="s">
        <v>41</v>
      </c>
      <c r="R746" s="31">
        <v>45370</v>
      </c>
      <c r="S746" s="42"/>
      <c r="T746" s="33" t="s">
        <v>571</v>
      </c>
      <c r="U746" s="31">
        <v>45835.727667083498</v>
      </c>
      <c r="V746" s="29" t="s">
        <v>76</v>
      </c>
      <c r="W746" s="29" t="str">
        <f>_xlfn.XLOOKUP(Tablo2[[#This Row],[MASKE UZMAN]],'[1]T.C. NO'!E:E,'[1]T.C. NO'!D:D)</f>
        <v>ÇİĞDEM İMATOĞLU</v>
      </c>
      <c r="X746" s="29" t="s">
        <v>77</v>
      </c>
      <c r="Y746" s="31">
        <v>45357.372294872534</v>
      </c>
      <c r="Z746" s="29" t="s">
        <v>2464</v>
      </c>
      <c r="AA746" s="29" t="str">
        <f>_xlfn.XLOOKUP(Tablo2[[#This Row],[MASKE HEKİM]],'[1]T.C. NO'!E:E,'[1]T.C. NO'!D:D)</f>
        <v>MUHAMMED EMİN KELEŞ</v>
      </c>
      <c r="AB746" s="32" t="s">
        <v>2465</v>
      </c>
      <c r="AC746" s="33" t="s">
        <v>571</v>
      </c>
      <c r="AD746" s="29" t="s">
        <v>571</v>
      </c>
      <c r="AE746" s="33"/>
      <c r="AF746" s="45" t="s">
        <v>4129</v>
      </c>
      <c r="AG746" s="45" t="s">
        <v>494</v>
      </c>
      <c r="AH746" s="34">
        <v>0</v>
      </c>
    </row>
    <row r="747" spans="3:34" ht="15" customHeight="1" x14ac:dyDescent="0.25">
      <c r="C747" s="28" t="s">
        <v>30</v>
      </c>
      <c r="D747" s="29" t="s">
        <v>31</v>
      </c>
      <c r="E747" s="29" t="s">
        <v>200</v>
      </c>
      <c r="F747" s="29" t="s">
        <v>4120</v>
      </c>
      <c r="G747" s="29" t="s">
        <v>4504</v>
      </c>
      <c r="H747" s="29" t="s">
        <v>4505</v>
      </c>
      <c r="I747" s="13" t="s">
        <v>4506</v>
      </c>
      <c r="J747" s="13" t="s">
        <v>417</v>
      </c>
      <c r="K747" s="29" t="str">
        <f t="shared" si="11"/>
        <v>4 5210 2 2 1379105 06 07 27 0</v>
      </c>
      <c r="L747" s="30" t="s">
        <v>4124</v>
      </c>
      <c r="M747" s="30"/>
      <c r="N747" s="30"/>
      <c r="O747" s="30"/>
      <c r="P747" s="23" t="str">
        <f>MID(Tablo2[[#This Row],[SGK NO]],10,7)</f>
        <v>1379105</v>
      </c>
      <c r="Q747" s="29" t="s">
        <v>41</v>
      </c>
      <c r="R747" s="31">
        <v>45370</v>
      </c>
      <c r="S747" s="42"/>
      <c r="T747" s="33" t="s">
        <v>571</v>
      </c>
      <c r="U747" s="31">
        <v>45835.727667083498</v>
      </c>
      <c r="V747" s="29" t="s">
        <v>76</v>
      </c>
      <c r="W747" s="29" t="str">
        <f>_xlfn.XLOOKUP(Tablo2[[#This Row],[MASKE UZMAN]],'[1]T.C. NO'!E:E,'[1]T.C. NO'!D:D)</f>
        <v>ÇİĞDEM İMATOĞLU</v>
      </c>
      <c r="X747" s="29" t="s">
        <v>77</v>
      </c>
      <c r="Y747" s="31">
        <v>45357.372294872534</v>
      </c>
      <c r="Z747" s="29" t="s">
        <v>2464</v>
      </c>
      <c r="AA747" s="29" t="str">
        <f>_xlfn.XLOOKUP(Tablo2[[#This Row],[MASKE HEKİM]],'[1]T.C. NO'!E:E,'[1]T.C. NO'!D:D)</f>
        <v>MUHAMMED EMİN KELEŞ</v>
      </c>
      <c r="AB747" s="32" t="s">
        <v>2465</v>
      </c>
      <c r="AC747" s="33" t="s">
        <v>571</v>
      </c>
      <c r="AD747" s="29" t="s">
        <v>571</v>
      </c>
      <c r="AE747" s="33"/>
      <c r="AF747" s="45" t="s">
        <v>4129</v>
      </c>
      <c r="AG747" s="45" t="s">
        <v>494</v>
      </c>
      <c r="AH747" s="34">
        <v>0</v>
      </c>
    </row>
    <row r="748" spans="3:34" ht="15" customHeight="1" x14ac:dyDescent="0.25">
      <c r="C748" s="28" t="s">
        <v>30</v>
      </c>
      <c r="D748" s="29" t="s">
        <v>31</v>
      </c>
      <c r="E748" s="29" t="s">
        <v>200</v>
      </c>
      <c r="F748" s="29" t="s">
        <v>4120</v>
      </c>
      <c r="G748" s="29" t="s">
        <v>4507</v>
      </c>
      <c r="H748" s="29" t="s">
        <v>4508</v>
      </c>
      <c r="I748" s="13" t="s">
        <v>4509</v>
      </c>
      <c r="J748" s="13" t="s">
        <v>417</v>
      </c>
      <c r="K748" s="29" t="str">
        <f t="shared" si="11"/>
        <v>4 5210 2 2 1379105 06 07 27 0</v>
      </c>
      <c r="L748" s="30" t="s">
        <v>4124</v>
      </c>
      <c r="M748" s="30"/>
      <c r="N748" s="30"/>
      <c r="O748" s="30"/>
      <c r="P748" s="23" t="str">
        <f>MID(Tablo2[[#This Row],[SGK NO]],10,7)</f>
        <v>1379105</v>
      </c>
      <c r="Q748" s="29" t="s">
        <v>41</v>
      </c>
      <c r="R748" s="31">
        <v>45370</v>
      </c>
      <c r="S748" s="42"/>
      <c r="T748" s="33" t="s">
        <v>571</v>
      </c>
      <c r="U748" s="31">
        <v>45835.727667083498</v>
      </c>
      <c r="V748" s="29" t="s">
        <v>76</v>
      </c>
      <c r="W748" s="29" t="str">
        <f>_xlfn.XLOOKUP(Tablo2[[#This Row],[MASKE UZMAN]],'[1]T.C. NO'!E:E,'[1]T.C. NO'!D:D)</f>
        <v>ÇİĞDEM İMATOĞLU</v>
      </c>
      <c r="X748" s="29" t="s">
        <v>77</v>
      </c>
      <c r="Y748" s="31">
        <v>45357.372294872534</v>
      </c>
      <c r="Z748" s="29" t="s">
        <v>2464</v>
      </c>
      <c r="AA748" s="29" t="str">
        <f>_xlfn.XLOOKUP(Tablo2[[#This Row],[MASKE HEKİM]],'[1]T.C. NO'!E:E,'[1]T.C. NO'!D:D)</f>
        <v>MUHAMMED EMİN KELEŞ</v>
      </c>
      <c r="AB748" s="32" t="s">
        <v>2465</v>
      </c>
      <c r="AC748" s="33" t="s">
        <v>571</v>
      </c>
      <c r="AD748" s="29" t="s">
        <v>571</v>
      </c>
      <c r="AE748" s="33"/>
      <c r="AF748" s="45" t="s">
        <v>4129</v>
      </c>
      <c r="AG748" s="45" t="s">
        <v>494</v>
      </c>
      <c r="AH748" s="34">
        <v>0</v>
      </c>
    </row>
    <row r="749" spans="3:34" ht="15" customHeight="1" x14ac:dyDescent="0.25">
      <c r="C749" s="28" t="s">
        <v>303</v>
      </c>
      <c r="D749" s="29" t="s">
        <v>31</v>
      </c>
      <c r="E749" s="29" t="s">
        <v>507</v>
      </c>
      <c r="F749" s="29" t="s">
        <v>4510</v>
      </c>
      <c r="G749" s="29" t="s">
        <v>4511</v>
      </c>
      <c r="H749" s="29" t="s">
        <v>4512</v>
      </c>
      <c r="I749" s="13" t="s">
        <v>4513</v>
      </c>
      <c r="J749" s="13" t="s">
        <v>317</v>
      </c>
      <c r="K749" s="29" t="str">
        <f t="shared" si="11"/>
        <v>4 8001 2 2 1386261 06 07 05 0</v>
      </c>
      <c r="L749" s="30" t="s">
        <v>4514</v>
      </c>
      <c r="M749" s="30"/>
      <c r="N749" s="30">
        <v>45680</v>
      </c>
      <c r="O749" s="30"/>
      <c r="P749" s="23" t="str">
        <f>MID(Tablo2[[#This Row],[SGK NO]],10,7)</f>
        <v>1386261</v>
      </c>
      <c r="Q749" s="29" t="s">
        <v>41</v>
      </c>
      <c r="R749" s="31">
        <v>45677</v>
      </c>
      <c r="S749" s="31"/>
      <c r="T749" s="29">
        <v>16</v>
      </c>
      <c r="U749" s="31">
        <v>45841.737079363316</v>
      </c>
      <c r="V749" s="29" t="s">
        <v>853</v>
      </c>
      <c r="W749" s="29" t="str">
        <f>_xlfn.XLOOKUP(Tablo2[[#This Row],[MASKE UZMAN]],'[1]T.C. NO'!E:E,'[1]T.C. NO'!D:D)</f>
        <v>HANDE AGÖR ASİL</v>
      </c>
      <c r="X749" s="29" t="s">
        <v>854</v>
      </c>
      <c r="Y749" s="31">
        <v>45781.296898460481</v>
      </c>
      <c r="Z749" s="29" t="s">
        <v>126</v>
      </c>
      <c r="AA749" s="29" t="str">
        <f>_xlfn.XLOOKUP(Tablo2[[#This Row],[MASKE HEKİM]],'[1]T.C. NO'!E:E,'[1]T.C. NO'!D:D)</f>
        <v>SANCAR EMİNOĞLU</v>
      </c>
      <c r="AB749" s="32" t="s">
        <v>127</v>
      </c>
      <c r="AC749" s="32">
        <v>320</v>
      </c>
      <c r="AD749" s="32">
        <v>170</v>
      </c>
      <c r="AE749" s="33"/>
      <c r="AF749" s="56" t="s">
        <v>4515</v>
      </c>
      <c r="AG749" s="45"/>
      <c r="AH749" s="34"/>
    </row>
    <row r="750" spans="3:34" ht="15" customHeight="1" x14ac:dyDescent="0.25">
      <c r="C750" s="28" t="s">
        <v>30</v>
      </c>
      <c r="D750" s="29" t="s">
        <v>31</v>
      </c>
      <c r="E750" s="29" t="s">
        <v>200</v>
      </c>
      <c r="F750" s="29" t="s">
        <v>4120</v>
      </c>
      <c r="G750" s="29" t="s">
        <v>4516</v>
      </c>
      <c r="H750" s="29" t="s">
        <v>4517</v>
      </c>
      <c r="I750" s="13" t="s">
        <v>4518</v>
      </c>
      <c r="J750" s="13" t="s">
        <v>4519</v>
      </c>
      <c r="K750" s="29" t="str">
        <f t="shared" si="11"/>
        <v>2 4941 1 1 1387383 06 28 60 0</v>
      </c>
      <c r="L750" s="30" t="s">
        <v>4520</v>
      </c>
      <c r="M750" s="30"/>
      <c r="N750" s="30"/>
      <c r="O750" s="30"/>
      <c r="P750" s="23" t="str">
        <f>MID(Tablo2[[#This Row],[SGK NO]],10,7)</f>
        <v>1387383</v>
      </c>
      <c r="Q750" s="29" t="s">
        <v>41</v>
      </c>
      <c r="R750" s="31">
        <v>45042</v>
      </c>
      <c r="S750" s="42"/>
      <c r="T750" s="72" t="s">
        <v>571</v>
      </c>
      <c r="U750" s="31">
        <v>45685.710959502496</v>
      </c>
      <c r="V750" s="29" t="s">
        <v>319</v>
      </c>
      <c r="W750" s="29" t="str">
        <f>_xlfn.XLOOKUP(Tablo2[[#This Row],[MASKE UZMAN]],'[1]T.C. NO'!E:E,'[1]T.C. NO'!D:D)</f>
        <v>HALİL DEMİRATA</v>
      </c>
      <c r="X750" s="29" t="s">
        <v>320</v>
      </c>
      <c r="Y750" s="31">
        <v>45275.57859674748</v>
      </c>
      <c r="Z750" s="29" t="s">
        <v>106</v>
      </c>
      <c r="AA750" s="29" t="str">
        <f>_xlfn.XLOOKUP(Tablo2[[#This Row],[MASKE HEKİM]],'[1]T.C. NO'!E:E,'[1]T.C. NO'!D:D)</f>
        <v>AYSU KUTLU</v>
      </c>
      <c r="AB750" s="32" t="s">
        <v>107</v>
      </c>
      <c r="AC750" s="72" t="s">
        <v>571</v>
      </c>
      <c r="AD750" s="29" t="s">
        <v>571</v>
      </c>
      <c r="AE750" s="33"/>
      <c r="AF750" s="65" t="s">
        <v>4521</v>
      </c>
      <c r="AG750" s="61"/>
      <c r="AH750" s="34"/>
    </row>
    <row r="751" spans="3:34" ht="15" customHeight="1" x14ac:dyDescent="0.25">
      <c r="C751" s="28" t="s">
        <v>30</v>
      </c>
      <c r="D751" s="29" t="s">
        <v>31</v>
      </c>
      <c r="E751" s="29" t="s">
        <v>200</v>
      </c>
      <c r="F751" s="29" t="s">
        <v>4120</v>
      </c>
      <c r="G751" s="29" t="s">
        <v>4522</v>
      </c>
      <c r="H751" s="29" t="s">
        <v>4523</v>
      </c>
      <c r="I751" s="13" t="s">
        <v>4524</v>
      </c>
      <c r="J751" s="13" t="s">
        <v>4519</v>
      </c>
      <c r="K751" s="29" t="str">
        <f t="shared" si="11"/>
        <v>2 4941 1 1 1387383 06 28 60 0</v>
      </c>
      <c r="L751" s="30" t="s">
        <v>4520</v>
      </c>
      <c r="M751" s="30"/>
      <c r="N751" s="30"/>
      <c r="O751" s="30"/>
      <c r="P751" s="23" t="str">
        <f>MID(Tablo2[[#This Row],[SGK NO]],10,7)</f>
        <v>1387383</v>
      </c>
      <c r="Q751" s="29" t="s">
        <v>41</v>
      </c>
      <c r="R751" s="31">
        <v>45042</v>
      </c>
      <c r="S751" s="42"/>
      <c r="T751" s="75" t="s">
        <v>571</v>
      </c>
      <c r="U751" s="31">
        <v>45685.710959502496</v>
      </c>
      <c r="V751" s="29" t="s">
        <v>319</v>
      </c>
      <c r="W751" s="29" t="str">
        <f>_xlfn.XLOOKUP(Tablo2[[#This Row],[MASKE UZMAN]],'[1]T.C. NO'!E:E,'[1]T.C. NO'!D:D)</f>
        <v>HALİL DEMİRATA</v>
      </c>
      <c r="X751" s="29" t="s">
        <v>320</v>
      </c>
      <c r="Y751" s="31">
        <v>45275.57859674748</v>
      </c>
      <c r="Z751" s="29" t="s">
        <v>106</v>
      </c>
      <c r="AA751" s="29" t="str">
        <f>_xlfn.XLOOKUP(Tablo2[[#This Row],[MASKE HEKİM]],'[1]T.C. NO'!E:E,'[1]T.C. NO'!D:D)</f>
        <v>AYSU KUTLU</v>
      </c>
      <c r="AB751" s="32" t="s">
        <v>107</v>
      </c>
      <c r="AC751" s="75" t="s">
        <v>571</v>
      </c>
      <c r="AD751" s="29" t="s">
        <v>571</v>
      </c>
      <c r="AE751" s="33"/>
      <c r="AF751" s="56" t="s">
        <v>4521</v>
      </c>
      <c r="AG751" s="45"/>
      <c r="AH751" s="34"/>
    </row>
    <row r="752" spans="3:34" ht="15" customHeight="1" x14ac:dyDescent="0.25">
      <c r="C752" s="28" t="s">
        <v>30</v>
      </c>
      <c r="D752" s="29" t="s">
        <v>31</v>
      </c>
      <c r="E752" s="29" t="s">
        <v>200</v>
      </c>
      <c r="F752" s="29" t="s">
        <v>2180</v>
      </c>
      <c r="G752" s="29" t="s">
        <v>4525</v>
      </c>
      <c r="H752" s="29" t="s">
        <v>4526</v>
      </c>
      <c r="I752" s="13" t="s">
        <v>4527</v>
      </c>
      <c r="J752" s="13" t="s">
        <v>4519</v>
      </c>
      <c r="K752" s="29" t="str">
        <f t="shared" si="11"/>
        <v>2 4941 1 1 1387383 06 28 60 0</v>
      </c>
      <c r="L752" s="30" t="s">
        <v>4520</v>
      </c>
      <c r="M752" s="30" t="s">
        <v>4528</v>
      </c>
      <c r="N752" s="30" t="s">
        <v>4529</v>
      </c>
      <c r="O752" s="30"/>
      <c r="P752" s="23" t="str">
        <f>MID(Tablo2[[#This Row],[SGK NO]],10,7)</f>
        <v>1387383</v>
      </c>
      <c r="Q752" s="29" t="s">
        <v>41</v>
      </c>
      <c r="R752" s="31">
        <v>45042</v>
      </c>
      <c r="S752" s="31"/>
      <c r="T752" s="29">
        <v>21</v>
      </c>
      <c r="U752" s="31">
        <v>45685.710959502496</v>
      </c>
      <c r="V752" s="29" t="s">
        <v>319</v>
      </c>
      <c r="W752" s="29" t="str">
        <f>_xlfn.XLOOKUP(Tablo2[[#This Row],[MASKE UZMAN]],'[1]T.C. NO'!E:E,'[1]T.C. NO'!D:D)</f>
        <v>HALİL DEMİRATA</v>
      </c>
      <c r="X752" s="29" t="s">
        <v>320</v>
      </c>
      <c r="Y752" s="31">
        <v>45275.57859674748</v>
      </c>
      <c r="Z752" s="29" t="s">
        <v>106</v>
      </c>
      <c r="AA752" s="29" t="str">
        <f>_xlfn.XLOOKUP(Tablo2[[#This Row],[MASKE HEKİM]],'[1]T.C. NO'!E:E,'[1]T.C. NO'!D:D)</f>
        <v>AYSU KUTLU</v>
      </c>
      <c r="AB752" s="32" t="s">
        <v>107</v>
      </c>
      <c r="AC752" s="32">
        <v>440</v>
      </c>
      <c r="AD752" s="32">
        <v>220</v>
      </c>
      <c r="AE752" s="33"/>
      <c r="AF752" s="46" t="s">
        <v>4530</v>
      </c>
      <c r="AG752" s="45" t="s">
        <v>810</v>
      </c>
      <c r="AH752" s="34">
        <v>0</v>
      </c>
    </row>
    <row r="753" spans="3:34" ht="15" customHeight="1" x14ac:dyDescent="0.25">
      <c r="C753" s="28" t="s">
        <v>30</v>
      </c>
      <c r="D753" s="29" t="s">
        <v>31</v>
      </c>
      <c r="E753" s="29" t="s">
        <v>525</v>
      </c>
      <c r="F753" s="29" t="s">
        <v>4531</v>
      </c>
      <c r="G753" s="29" t="s">
        <v>4532</v>
      </c>
      <c r="H753" s="29" t="s">
        <v>4533</v>
      </c>
      <c r="I753" s="13" t="s">
        <v>4534</v>
      </c>
      <c r="J753" s="13" t="s">
        <v>530</v>
      </c>
      <c r="K753" s="29" t="str">
        <f t="shared" si="11"/>
        <v>4 8121 2 2 1388660 06 22 76 0</v>
      </c>
      <c r="L753" s="30" t="s">
        <v>4535</v>
      </c>
      <c r="M753" s="30"/>
      <c r="N753" s="30"/>
      <c r="O753" s="30"/>
      <c r="P753" s="23" t="str">
        <f>MID(Tablo2[[#This Row],[SGK NO]],10,7)</f>
        <v>1388660</v>
      </c>
      <c r="Q753" s="29" t="s">
        <v>55</v>
      </c>
      <c r="R753" s="31">
        <v>45513</v>
      </c>
      <c r="S753" s="31"/>
      <c r="T753" s="29">
        <v>21</v>
      </c>
      <c r="U753" s="31">
        <v>45873.605395266321</v>
      </c>
      <c r="V753" s="29" t="s">
        <v>284</v>
      </c>
      <c r="W753" s="29" t="str">
        <f>_xlfn.XLOOKUP(Tablo2[[#This Row],[MASKE UZMAN]],'[1]T.C. NO'!E:E,'[1]T.C. NO'!D:D)</f>
        <v xml:space="preserve">YUNUS ANIL </v>
      </c>
      <c r="X753" s="29" t="s">
        <v>285</v>
      </c>
      <c r="Y753" s="31">
        <v>45518.603844594676</v>
      </c>
      <c r="Z753" s="29" t="s">
        <v>106</v>
      </c>
      <c r="AA753" s="29" t="str">
        <f>_xlfn.XLOOKUP(Tablo2[[#This Row],[MASKE HEKİM]],'[1]T.C. NO'!E:E,'[1]T.C. NO'!D:D)</f>
        <v>AYSU KUTLU</v>
      </c>
      <c r="AB753" s="32" t="s">
        <v>107</v>
      </c>
      <c r="AC753" s="32">
        <v>210</v>
      </c>
      <c r="AD753" s="32">
        <v>105</v>
      </c>
      <c r="AE753" s="33"/>
      <c r="AF753" s="45" t="s">
        <v>4536</v>
      </c>
      <c r="AG753" s="45"/>
      <c r="AH753" s="34" t="s">
        <v>4537</v>
      </c>
    </row>
    <row r="754" spans="3:34" ht="15" customHeight="1" x14ac:dyDescent="0.25">
      <c r="C754" s="28" t="s">
        <v>30</v>
      </c>
      <c r="D754" s="28" t="s">
        <v>31</v>
      </c>
      <c r="E754" s="29" t="s">
        <v>525</v>
      </c>
      <c r="F754" s="29" t="s">
        <v>4538</v>
      </c>
      <c r="G754" s="29" t="s">
        <v>4532</v>
      </c>
      <c r="H754" s="29" t="s">
        <v>4533</v>
      </c>
      <c r="I754" s="13" t="s">
        <v>4534</v>
      </c>
      <c r="J754" s="13" t="s">
        <v>530</v>
      </c>
      <c r="K754" s="29" t="str">
        <f t="shared" si="11"/>
        <v>4 8121 2 2 1388660 06 22 76 0</v>
      </c>
      <c r="L754" s="30" t="s">
        <v>4535</v>
      </c>
      <c r="M754" s="30"/>
      <c r="N754" s="30"/>
      <c r="O754" s="30"/>
      <c r="P754" s="23" t="str">
        <f>MID(Tablo2[[#This Row],[SGK NO]],10,7)</f>
        <v>1388660</v>
      </c>
      <c r="Q754" s="29" t="s">
        <v>55</v>
      </c>
      <c r="R754" s="31">
        <v>45701.445917176083</v>
      </c>
      <c r="S754" s="42"/>
      <c r="T754" s="75" t="s">
        <v>571</v>
      </c>
      <c r="U754" s="31">
        <v>45873.605395266321</v>
      </c>
      <c r="V754" s="29" t="s">
        <v>284</v>
      </c>
      <c r="W754" s="29" t="str">
        <f>_xlfn.XLOOKUP(Tablo2[[#This Row],[MASKE UZMAN]],'[1]T.C. NO'!E:E,'[1]T.C. NO'!D:D)</f>
        <v xml:space="preserve">YUNUS ANIL </v>
      </c>
      <c r="X754" s="29" t="s">
        <v>285</v>
      </c>
      <c r="Y754" s="31">
        <v>45518.603844594676</v>
      </c>
      <c r="Z754" s="29" t="s">
        <v>106</v>
      </c>
      <c r="AA754" s="29" t="str">
        <f>_xlfn.XLOOKUP(Tablo2[[#This Row],[MASKE HEKİM]],'[1]T.C. NO'!E:E,'[1]T.C. NO'!D:D)</f>
        <v>AYSU KUTLU</v>
      </c>
      <c r="AB754" s="32" t="s">
        <v>107</v>
      </c>
      <c r="AC754" s="76" t="s">
        <v>571</v>
      </c>
      <c r="AD754" s="35" t="s">
        <v>571</v>
      </c>
      <c r="AE754" s="33"/>
      <c r="AF754" s="45"/>
      <c r="AG754" s="33" t="s">
        <v>1154</v>
      </c>
      <c r="AH754" s="34"/>
    </row>
    <row r="755" spans="3:34" ht="15" customHeight="1" x14ac:dyDescent="0.25">
      <c r="C755" s="28" t="s">
        <v>30</v>
      </c>
      <c r="D755" s="29" t="s">
        <v>31</v>
      </c>
      <c r="E755" s="29" t="s">
        <v>200</v>
      </c>
      <c r="F755" s="29" t="s">
        <v>4539</v>
      </c>
      <c r="G755" s="29" t="s">
        <v>4539</v>
      </c>
      <c r="H755" s="29" t="s">
        <v>4540</v>
      </c>
      <c r="I755" s="13" t="s">
        <v>4541</v>
      </c>
      <c r="J755" s="13" t="s">
        <v>417</v>
      </c>
      <c r="K755" s="29" t="str">
        <f t="shared" si="11"/>
        <v>2 5210 1 1 1398907 06 21 41 0</v>
      </c>
      <c r="L755" s="30" t="s">
        <v>4542</v>
      </c>
      <c r="M755" s="30">
        <v>39.954851099999999</v>
      </c>
      <c r="N755" s="30">
        <v>32.702783599999997</v>
      </c>
      <c r="O755" s="30"/>
      <c r="P755" s="23" t="str">
        <f>MID(Tablo2[[#This Row],[SGK NO]],10,7)</f>
        <v>1398907</v>
      </c>
      <c r="Q755" s="29" t="s">
        <v>41</v>
      </c>
      <c r="R755" s="31">
        <v>44688</v>
      </c>
      <c r="S755" s="31"/>
      <c r="T755" s="29">
        <v>2</v>
      </c>
      <c r="U755" s="31">
        <v>45694.359177847393</v>
      </c>
      <c r="V755" s="29" t="s">
        <v>207</v>
      </c>
      <c r="W755" s="29" t="str">
        <f>_xlfn.XLOOKUP(Tablo2[[#This Row],[MASKE UZMAN]],'[1]T.C. NO'!E:E,'[1]T.C. NO'!D:D)</f>
        <v>DEMET GÜL ÇİÇEK</v>
      </c>
      <c r="X755" s="29" t="s">
        <v>208</v>
      </c>
      <c r="Y755" s="31">
        <v>45370.379061192274</v>
      </c>
      <c r="Z755" s="29" t="s">
        <v>345</v>
      </c>
      <c r="AA755" s="29" t="str">
        <f>_xlfn.XLOOKUP(Tablo2[[#This Row],[MASKE HEKİM]],'[1]T.C. NO'!E:E,'[1]T.C. NO'!D:D)</f>
        <v>BAHADIR CAN KARAN</v>
      </c>
      <c r="AB755" s="32" t="s">
        <v>346</v>
      </c>
      <c r="AC755" s="32">
        <v>40</v>
      </c>
      <c r="AD755" s="32">
        <v>20</v>
      </c>
      <c r="AE755" s="33"/>
      <c r="AF755" s="45" t="s">
        <v>4544</v>
      </c>
      <c r="AG755" s="33" t="s">
        <v>2139</v>
      </c>
      <c r="AH755" s="34" t="e">
        <v>#N/A</v>
      </c>
    </row>
    <row r="756" spans="3:34" ht="15" customHeight="1" x14ac:dyDescent="0.25">
      <c r="C756" s="28" t="s">
        <v>30</v>
      </c>
      <c r="D756" s="29" t="s">
        <v>31</v>
      </c>
      <c r="E756" s="29" t="s">
        <v>200</v>
      </c>
      <c r="F756" s="29" t="s">
        <v>4545</v>
      </c>
      <c r="G756" s="29" t="s">
        <v>4546</v>
      </c>
      <c r="H756" s="29" t="s">
        <v>4547</v>
      </c>
      <c r="I756" s="13" t="s">
        <v>4548</v>
      </c>
      <c r="J756" s="13" t="s">
        <v>417</v>
      </c>
      <c r="K756" s="29" t="str">
        <f t="shared" si="11"/>
        <v>2 5210 1 1 1398907 06 21 41 1</v>
      </c>
      <c r="L756" s="30" t="s">
        <v>4543</v>
      </c>
      <c r="M756" s="30">
        <v>39.954851099999999</v>
      </c>
      <c r="N756" s="30">
        <v>32.702783599999997</v>
      </c>
      <c r="O756" s="30"/>
      <c r="P756" s="23" t="str">
        <f>MID(Tablo2[[#This Row],[SGK NO]],10,7)</f>
        <v>1398907</v>
      </c>
      <c r="Q756" s="29" t="s">
        <v>41</v>
      </c>
      <c r="R756" s="31">
        <v>45292</v>
      </c>
      <c r="S756" s="31"/>
      <c r="T756" s="29">
        <v>2</v>
      </c>
      <c r="U756" s="31">
        <v>45694.359177847393</v>
      </c>
      <c r="V756" s="29" t="s">
        <v>207</v>
      </c>
      <c r="W756" s="29" t="str">
        <f>_xlfn.XLOOKUP(Tablo2[[#This Row],[MASKE UZMAN]],'[1]T.C. NO'!E:E,'[1]T.C. NO'!D:D)</f>
        <v>DEMET GÜL ÇİÇEK</v>
      </c>
      <c r="X756" s="29" t="s">
        <v>208</v>
      </c>
      <c r="Y756" s="31">
        <v>45370.379061192274</v>
      </c>
      <c r="Z756" s="29" t="s">
        <v>345</v>
      </c>
      <c r="AA756" s="29" t="str">
        <f>_xlfn.XLOOKUP(Tablo2[[#This Row],[MASKE HEKİM]],'[1]T.C. NO'!E:E,'[1]T.C. NO'!D:D)</f>
        <v>BAHADIR CAN KARAN</v>
      </c>
      <c r="AB756" s="32" t="s">
        <v>346</v>
      </c>
      <c r="AC756" s="32">
        <v>40</v>
      </c>
      <c r="AD756" s="32">
        <v>20</v>
      </c>
      <c r="AE756" s="33"/>
      <c r="AF756" s="45" t="s">
        <v>4544</v>
      </c>
      <c r="AG756" s="33" t="s">
        <v>2139</v>
      </c>
      <c r="AH756" s="34">
        <v>0</v>
      </c>
    </row>
    <row r="757" spans="3:34" ht="15" customHeight="1" x14ac:dyDescent="0.25">
      <c r="C757" s="28" t="s">
        <v>30</v>
      </c>
      <c r="D757" s="29" t="s">
        <v>31</v>
      </c>
      <c r="E757" s="29" t="s">
        <v>200</v>
      </c>
      <c r="F757" s="29" t="s">
        <v>4549</v>
      </c>
      <c r="G757" s="29" t="s">
        <v>4550</v>
      </c>
      <c r="H757" s="29" t="s">
        <v>4551</v>
      </c>
      <c r="I757" s="13" t="s">
        <v>4552</v>
      </c>
      <c r="J757" s="13" t="s">
        <v>417</v>
      </c>
      <c r="K757" s="29" t="str">
        <f t="shared" si="11"/>
        <v>2 8210 1 1 1398909 06 21 43 1</v>
      </c>
      <c r="L757" s="30" t="s">
        <v>4553</v>
      </c>
      <c r="M757" s="30">
        <v>39.954851099999999</v>
      </c>
      <c r="N757" s="30">
        <v>32.702783599999997</v>
      </c>
      <c r="O757" s="30"/>
      <c r="P757" s="23" t="str">
        <f>MID(Tablo2[[#This Row],[SGK NO]],10,7)</f>
        <v>1398909</v>
      </c>
      <c r="Q757" s="29" t="s">
        <v>41</v>
      </c>
      <c r="R757" s="31">
        <v>44691</v>
      </c>
      <c r="S757" s="31"/>
      <c r="T757" s="29">
        <v>51</v>
      </c>
      <c r="U757" s="31">
        <v>45667.35580927087</v>
      </c>
      <c r="V757" s="29" t="s">
        <v>207</v>
      </c>
      <c r="W757" s="29" t="str">
        <f>_xlfn.XLOOKUP(Tablo2[[#This Row],[MASKE UZMAN]],'[1]T.C. NO'!E:E,'[1]T.C. NO'!D:D)</f>
        <v>DEMET GÜL ÇİÇEK</v>
      </c>
      <c r="X757" s="29" t="s">
        <v>208</v>
      </c>
      <c r="Y757" s="31">
        <v>45370.573857060168</v>
      </c>
      <c r="Z757" s="29" t="s">
        <v>345</v>
      </c>
      <c r="AA757" s="29" t="str">
        <f>_xlfn.XLOOKUP(Tablo2[[#This Row],[MASKE HEKİM]],'[1]T.C. NO'!E:E,'[1]T.C. NO'!D:D)</f>
        <v>BAHADIR CAN KARAN</v>
      </c>
      <c r="AB757" s="32" t="s">
        <v>346</v>
      </c>
      <c r="AC757" s="32">
        <v>1320</v>
      </c>
      <c r="AD757" s="32">
        <v>530</v>
      </c>
      <c r="AE757" s="33"/>
      <c r="AF757" s="45" t="s">
        <v>4544</v>
      </c>
      <c r="AG757" s="33" t="s">
        <v>2139</v>
      </c>
      <c r="AH757" s="34">
        <v>0</v>
      </c>
    </row>
    <row r="758" spans="3:34" ht="15" customHeight="1" x14ac:dyDescent="0.25">
      <c r="C758" s="28" t="s">
        <v>303</v>
      </c>
      <c r="D758" s="29" t="s">
        <v>31</v>
      </c>
      <c r="E758" s="29" t="s">
        <v>507</v>
      </c>
      <c r="F758" s="29" t="s">
        <v>4555</v>
      </c>
      <c r="G758" s="29" t="s">
        <v>4556</v>
      </c>
      <c r="H758" s="29" t="s">
        <v>4557</v>
      </c>
      <c r="I758" s="13" t="s">
        <v>4558</v>
      </c>
      <c r="J758" s="13" t="s">
        <v>317</v>
      </c>
      <c r="K758" s="29" t="str">
        <f t="shared" si="11"/>
        <v>4 8001 1 1 1380315 06 26 73 0</v>
      </c>
      <c r="L758" s="30" t="s">
        <v>4559</v>
      </c>
      <c r="M758" s="30" t="s">
        <v>4560</v>
      </c>
      <c r="N758" s="30" t="s">
        <v>4561</v>
      </c>
      <c r="O758" s="30"/>
      <c r="P758" s="23" t="str">
        <f>MID(Tablo2[[#This Row],[SGK NO]],10,7)</f>
        <v>1380315</v>
      </c>
      <c r="Q758" s="29" t="s">
        <v>41</v>
      </c>
      <c r="R758" s="31">
        <v>45288.395535300951</v>
      </c>
      <c r="S758" s="31"/>
      <c r="T758" s="29">
        <v>10</v>
      </c>
      <c r="U758" s="31">
        <v>45848.68148131948</v>
      </c>
      <c r="V758" s="29" t="s">
        <v>335</v>
      </c>
      <c r="W758" s="29" t="str">
        <f>_xlfn.XLOOKUP(Tablo2[[#This Row],[MASKE UZMAN]],'[1]T.C. NO'!E:E,'[1]T.C. NO'!D:D)</f>
        <v>HÜSEYİN İLHAN</v>
      </c>
      <c r="X758" s="29" t="s">
        <v>336</v>
      </c>
      <c r="Y758" s="31">
        <v>45780.357640578877</v>
      </c>
      <c r="Z758" s="29" t="s">
        <v>126</v>
      </c>
      <c r="AA758" s="29" t="str">
        <f>_xlfn.XLOOKUP(Tablo2[[#This Row],[MASKE HEKİM]],'[1]T.C. NO'!E:E,'[1]T.C. NO'!D:D)</f>
        <v>SANCAR EMİNOĞLU</v>
      </c>
      <c r="AB758" s="32" t="s">
        <v>127</v>
      </c>
      <c r="AC758" s="32">
        <v>200</v>
      </c>
      <c r="AD758" s="32">
        <v>110</v>
      </c>
      <c r="AE758" s="33"/>
      <c r="AF758" s="33" t="s">
        <v>4562</v>
      </c>
      <c r="AG758" s="33" t="s">
        <v>420</v>
      </c>
      <c r="AH758" s="34" t="s">
        <v>989</v>
      </c>
    </row>
    <row r="759" spans="3:34" ht="15" customHeight="1" x14ac:dyDescent="0.25">
      <c r="C759" s="28" t="s">
        <v>303</v>
      </c>
      <c r="D759" s="29" t="s">
        <v>31</v>
      </c>
      <c r="E759" s="29" t="s">
        <v>904</v>
      </c>
      <c r="F759" s="29" t="s">
        <v>4563</v>
      </c>
      <c r="G759" s="29" t="s">
        <v>4564</v>
      </c>
      <c r="H759" s="29" t="s">
        <v>4565</v>
      </c>
      <c r="I759" s="13" t="s">
        <v>4566</v>
      </c>
      <c r="J759" s="13" t="s">
        <v>909</v>
      </c>
      <c r="K759" s="29" t="str">
        <f t="shared" si="11"/>
        <v>4 5622 1 1 1403644 06 26 25 0</v>
      </c>
      <c r="L759" s="30" t="s">
        <v>4567</v>
      </c>
      <c r="M759" s="30" t="s">
        <v>4568</v>
      </c>
      <c r="N759" s="30" t="s">
        <v>4569</v>
      </c>
      <c r="O759" s="30"/>
      <c r="P759" s="23" t="str">
        <f>MID(Tablo2[[#This Row],[SGK NO]],10,7)</f>
        <v>1403644</v>
      </c>
      <c r="Q759" s="29" t="s">
        <v>55</v>
      </c>
      <c r="R759" s="31">
        <v>45288.396361446939</v>
      </c>
      <c r="S759" s="31"/>
      <c r="T759" s="29">
        <v>8</v>
      </c>
      <c r="U759" s="31">
        <v>45776.693732349668</v>
      </c>
      <c r="V759" s="29" t="s">
        <v>335</v>
      </c>
      <c r="W759" s="29" t="str">
        <f>_xlfn.XLOOKUP(Tablo2[[#This Row],[MASKE UZMAN]],'[1]T.C. NO'!E:E,'[1]T.C. NO'!D:D)</f>
        <v>HÜSEYİN İLHAN</v>
      </c>
      <c r="X759" s="29" t="s">
        <v>336</v>
      </c>
      <c r="Y759" s="31">
        <v>45781.326196527574</v>
      </c>
      <c r="Z759" s="29" t="s">
        <v>126</v>
      </c>
      <c r="AA759" s="29" t="str">
        <f>_xlfn.XLOOKUP(Tablo2[[#This Row],[MASKE HEKİM]],'[1]T.C. NO'!E:E,'[1]T.C. NO'!D:D)</f>
        <v>SANCAR EMİNOĞLU</v>
      </c>
      <c r="AB759" s="32" t="s">
        <v>127</v>
      </c>
      <c r="AC759" s="32">
        <v>80</v>
      </c>
      <c r="AD759" s="32">
        <v>40</v>
      </c>
      <c r="AE759" s="33"/>
      <c r="AF759" s="33" t="s">
        <v>4570</v>
      </c>
      <c r="AG759" s="33" t="s">
        <v>420</v>
      </c>
      <c r="AH759" s="34" t="s">
        <v>1050</v>
      </c>
    </row>
    <row r="760" spans="3:34" ht="15" customHeight="1" x14ac:dyDescent="0.25">
      <c r="C760" s="28" t="s">
        <v>303</v>
      </c>
      <c r="D760" s="29" t="s">
        <v>31</v>
      </c>
      <c r="E760" s="29" t="s">
        <v>904</v>
      </c>
      <c r="F760" s="29" t="s">
        <v>4571</v>
      </c>
      <c r="G760" s="29" t="s">
        <v>4572</v>
      </c>
      <c r="H760" s="29" t="s">
        <v>4573</v>
      </c>
      <c r="I760" s="13" t="s">
        <v>4574</v>
      </c>
      <c r="J760" s="13" t="s">
        <v>909</v>
      </c>
      <c r="K760" s="29" t="str">
        <f t="shared" si="11"/>
        <v>4 5622 1 1 1292714 06 26 63 0</v>
      </c>
      <c r="L760" s="30" t="s">
        <v>4575</v>
      </c>
      <c r="M760" s="30">
        <v>400556422</v>
      </c>
      <c r="N760" s="30" t="s">
        <v>4576</v>
      </c>
      <c r="O760" s="30"/>
      <c r="P760" s="23" t="str">
        <f>MID(Tablo2[[#This Row],[SGK NO]],10,7)</f>
        <v>1292714</v>
      </c>
      <c r="Q760" s="29" t="s">
        <v>55</v>
      </c>
      <c r="R760" s="31">
        <v>45288.39689427102</v>
      </c>
      <c r="S760" s="31"/>
      <c r="T760" s="29">
        <v>1</v>
      </c>
      <c r="U760" s="31">
        <v>45691.3641625694</v>
      </c>
      <c r="V760" s="29" t="s">
        <v>335</v>
      </c>
      <c r="W760" s="29" t="str">
        <f>_xlfn.XLOOKUP(Tablo2[[#This Row],[MASKE UZMAN]],'[1]T.C. NO'!E:E,'[1]T.C. NO'!D:D)</f>
        <v>HÜSEYİN İLHAN</v>
      </c>
      <c r="X760" s="29" t="s">
        <v>336</v>
      </c>
      <c r="Y760" s="31">
        <v>45781.345263124909</v>
      </c>
      <c r="Z760" s="29" t="s">
        <v>126</v>
      </c>
      <c r="AA760" s="29" t="str">
        <f>_xlfn.XLOOKUP(Tablo2[[#This Row],[MASKE HEKİM]],'[1]T.C. NO'!E:E,'[1]T.C. NO'!D:D)</f>
        <v>SANCAR EMİNOĞLU</v>
      </c>
      <c r="AB760" s="32" t="s">
        <v>127</v>
      </c>
      <c r="AC760" s="32">
        <v>10</v>
      </c>
      <c r="AD760" s="32">
        <v>5</v>
      </c>
      <c r="AE760" s="33"/>
      <c r="AF760" s="33" t="s">
        <v>4577</v>
      </c>
      <c r="AG760" s="33" t="s">
        <v>420</v>
      </c>
      <c r="AH760" s="34" t="s">
        <v>914</v>
      </c>
    </row>
    <row r="761" spans="3:34" ht="15" customHeight="1" x14ac:dyDescent="0.25">
      <c r="C761" s="28" t="s">
        <v>30</v>
      </c>
      <c r="D761" s="29" t="s">
        <v>31</v>
      </c>
      <c r="E761" s="29" t="s">
        <v>200</v>
      </c>
      <c r="F761" s="29" t="s">
        <v>4578</v>
      </c>
      <c r="G761" s="29" t="s">
        <v>4578</v>
      </c>
      <c r="H761" s="29" t="s">
        <v>4579</v>
      </c>
      <c r="I761" s="13" t="s">
        <v>4580</v>
      </c>
      <c r="J761" s="13" t="s">
        <v>4581</v>
      </c>
      <c r="K761" s="29" t="str">
        <f t="shared" si="11"/>
        <v>2 8210 1 1 1398909 06 21 43 0</v>
      </c>
      <c r="L761" s="30" t="s">
        <v>4554</v>
      </c>
      <c r="M761" s="30">
        <v>39.954851099999999</v>
      </c>
      <c r="N761" s="30">
        <v>32.702783599999997</v>
      </c>
      <c r="O761" s="30"/>
      <c r="P761" s="23" t="str">
        <f>MID(Tablo2[[#This Row],[SGK NO]],10,7)</f>
        <v>1398909</v>
      </c>
      <c r="Q761" s="29" t="s">
        <v>55</v>
      </c>
      <c r="R761" s="31">
        <v>44691</v>
      </c>
      <c r="S761" s="31"/>
      <c r="T761" s="29">
        <v>51</v>
      </c>
      <c r="U761" s="31">
        <v>45667.35580927087</v>
      </c>
      <c r="V761" s="29" t="s">
        <v>207</v>
      </c>
      <c r="W761" s="29" t="str">
        <f>_xlfn.XLOOKUP(Tablo2[[#This Row],[MASKE UZMAN]],'[1]T.C. NO'!E:E,'[1]T.C. NO'!D:D)</f>
        <v>DEMET GÜL ÇİÇEK</v>
      </c>
      <c r="X761" s="29" t="s">
        <v>208</v>
      </c>
      <c r="Y761" s="31">
        <v>45370.573857060168</v>
      </c>
      <c r="Z761" s="29" t="s">
        <v>345</v>
      </c>
      <c r="AA761" s="29" t="str">
        <f>_xlfn.XLOOKUP(Tablo2[[#This Row],[MASKE HEKİM]],'[1]T.C. NO'!E:E,'[1]T.C. NO'!D:D)</f>
        <v>BAHADIR CAN KARAN</v>
      </c>
      <c r="AB761" s="32" t="s">
        <v>346</v>
      </c>
      <c r="AC761" s="32">
        <v>1320</v>
      </c>
      <c r="AD761" s="32">
        <v>530</v>
      </c>
      <c r="AE761" s="33"/>
      <c r="AF761" s="45" t="s">
        <v>4544</v>
      </c>
      <c r="AG761" s="33" t="s">
        <v>2139</v>
      </c>
      <c r="AH761" s="34">
        <v>0</v>
      </c>
    </row>
    <row r="762" spans="3:34" ht="15" customHeight="1" x14ac:dyDescent="0.25">
      <c r="C762" s="28" t="s">
        <v>30</v>
      </c>
      <c r="D762" s="29" t="s">
        <v>31</v>
      </c>
      <c r="E762" s="29" t="s">
        <v>32</v>
      </c>
      <c r="F762" s="29" t="s">
        <v>4582</v>
      </c>
      <c r="G762" s="29" t="s">
        <v>4583</v>
      </c>
      <c r="H762" s="29" t="s">
        <v>4584</v>
      </c>
      <c r="I762" s="13" t="s">
        <v>4585</v>
      </c>
      <c r="J762" s="13" t="s">
        <v>978</v>
      </c>
      <c r="K762" s="29" t="str">
        <f t="shared" si="11"/>
        <v>2 4711 2 2 1378297 06 07 92 0</v>
      </c>
      <c r="L762" s="30" t="s">
        <v>4586</v>
      </c>
      <c r="M762" s="30" t="s">
        <v>4587</v>
      </c>
      <c r="N762" s="30" t="s">
        <v>4588</v>
      </c>
      <c r="O762" s="30"/>
      <c r="P762" s="23" t="str">
        <f>MID(Tablo2[[#This Row],[SGK NO]],10,7)</f>
        <v>1378297</v>
      </c>
      <c r="Q762" s="29" t="s">
        <v>55</v>
      </c>
      <c r="R762" s="31">
        <v>45292</v>
      </c>
      <c r="S762" s="31"/>
      <c r="T762" s="29">
        <v>9</v>
      </c>
      <c r="U762" s="31">
        <v>45848.727374490816</v>
      </c>
      <c r="V762" s="29" t="s">
        <v>56</v>
      </c>
      <c r="W762" s="29" t="str">
        <f>_xlfn.XLOOKUP(Tablo2[[#This Row],[MASKE UZMAN]],'[1]T.C. NO'!E:E,'[1]T.C. NO'!D:D)</f>
        <v>FATİH AKTAN</v>
      </c>
      <c r="X762" s="29" t="s">
        <v>57</v>
      </c>
      <c r="Y762" s="31">
        <v>45695.618750138674</v>
      </c>
      <c r="Z762" s="29" t="s">
        <v>44</v>
      </c>
      <c r="AA762" s="29" t="str">
        <f>_xlfn.XLOOKUP(Tablo2[[#This Row],[MASKE HEKİM]],'[1]T.C. NO'!E:E,'[1]T.C. NO'!D:D)</f>
        <v>ERCÜMENT BURÇAKLI</v>
      </c>
      <c r="AB762" s="32" t="s">
        <v>45</v>
      </c>
      <c r="AC762" s="32">
        <v>90</v>
      </c>
      <c r="AD762" s="32">
        <v>45</v>
      </c>
      <c r="AE762" s="33"/>
      <c r="AF762" s="45" t="s">
        <v>4589</v>
      </c>
      <c r="AG762" s="45" t="s">
        <v>47</v>
      </c>
      <c r="AH762" s="34">
        <v>0</v>
      </c>
    </row>
    <row r="763" spans="3:34" ht="15" customHeight="1" x14ac:dyDescent="0.25">
      <c r="C763" s="28" t="s">
        <v>30</v>
      </c>
      <c r="D763" s="29" t="s">
        <v>31</v>
      </c>
      <c r="E763" s="29" t="s">
        <v>32</v>
      </c>
      <c r="F763" s="29" t="s">
        <v>4582</v>
      </c>
      <c r="G763" s="29" t="s">
        <v>4590</v>
      </c>
      <c r="H763" s="29" t="s">
        <v>4591</v>
      </c>
      <c r="I763" s="13" t="s">
        <v>4592</v>
      </c>
      <c r="J763" s="13" t="s">
        <v>978</v>
      </c>
      <c r="K763" s="29" t="str">
        <f t="shared" si="11"/>
        <v>2 4711 2 2 1378061 06 07 50 0</v>
      </c>
      <c r="L763" s="30" t="s">
        <v>4593</v>
      </c>
      <c r="M763" s="30" t="s">
        <v>4594</v>
      </c>
      <c r="N763" s="30">
        <v>3.27456229767899E+16</v>
      </c>
      <c r="O763" s="30"/>
      <c r="P763" s="23" t="str">
        <f>MID(Tablo2[[#This Row],[SGK NO]],10,7)</f>
        <v>1378061</v>
      </c>
      <c r="Q763" s="29" t="s">
        <v>55</v>
      </c>
      <c r="R763" s="31">
        <v>45292</v>
      </c>
      <c r="S763" s="31"/>
      <c r="T763" s="29">
        <v>9</v>
      </c>
      <c r="U763" s="31">
        <v>45848.72791633103</v>
      </c>
      <c r="V763" s="29" t="s">
        <v>56</v>
      </c>
      <c r="W763" s="29" t="str">
        <f>_xlfn.XLOOKUP(Tablo2[[#This Row],[MASKE UZMAN]],'[1]T.C. NO'!E:E,'[1]T.C. NO'!D:D)</f>
        <v>FATİH AKTAN</v>
      </c>
      <c r="X763" s="29" t="s">
        <v>57</v>
      </c>
      <c r="Y763" s="31">
        <v>45695.618155729026</v>
      </c>
      <c r="Z763" s="29" t="s">
        <v>44</v>
      </c>
      <c r="AA763" s="29" t="str">
        <f>_xlfn.XLOOKUP(Tablo2[[#This Row],[MASKE HEKİM]],'[1]T.C. NO'!E:E,'[1]T.C. NO'!D:D)</f>
        <v>ERCÜMENT BURÇAKLI</v>
      </c>
      <c r="AB763" s="32" t="s">
        <v>45</v>
      </c>
      <c r="AC763" s="32">
        <v>90</v>
      </c>
      <c r="AD763" s="32">
        <v>50</v>
      </c>
      <c r="AE763" s="33"/>
      <c r="AF763" s="45" t="s">
        <v>4595</v>
      </c>
      <c r="AG763" s="45" t="s">
        <v>47</v>
      </c>
      <c r="AH763" s="34">
        <v>0</v>
      </c>
    </row>
    <row r="764" spans="3:34" ht="15" customHeight="1" x14ac:dyDescent="0.25">
      <c r="C764" s="28" t="s">
        <v>30</v>
      </c>
      <c r="D764" s="29" t="s">
        <v>31</v>
      </c>
      <c r="E764" s="29" t="s">
        <v>32</v>
      </c>
      <c r="F764" s="29" t="s">
        <v>4596</v>
      </c>
      <c r="G764" s="44" t="s">
        <v>4596</v>
      </c>
      <c r="H764" s="29" t="s">
        <v>4597</v>
      </c>
      <c r="I764" s="13" t="s">
        <v>4598</v>
      </c>
      <c r="J764" s="13" t="s">
        <v>4599</v>
      </c>
      <c r="K764" s="29" t="str">
        <f t="shared" si="11"/>
        <v>2 8532 2 2 1351356 06 07 20 0</v>
      </c>
      <c r="L764" s="30" t="s">
        <v>4600</v>
      </c>
      <c r="M764" s="30" t="s">
        <v>4601</v>
      </c>
      <c r="N764" s="30" t="s">
        <v>4602</v>
      </c>
      <c r="O764" s="30"/>
      <c r="P764" s="23" t="str">
        <f>MID(Tablo2[[#This Row],[SGK NO]],10,7)</f>
        <v>1351356</v>
      </c>
      <c r="Q764" s="29" t="s">
        <v>55</v>
      </c>
      <c r="R764" s="31">
        <v>45292</v>
      </c>
      <c r="S764" s="31"/>
      <c r="T764" s="29">
        <v>156</v>
      </c>
      <c r="U764" s="31">
        <v>45776.666412696708</v>
      </c>
      <c r="V764" s="29" t="s">
        <v>515</v>
      </c>
      <c r="W764" s="29" t="str">
        <f>_xlfn.XLOOKUP(Tablo2[[#This Row],[MASKE UZMAN]],'[1]T.C. NO'!E:E,'[1]T.C. NO'!D:D)</f>
        <v>GİZEM ÖZAKEL ÇAVUŞOĞLU</v>
      </c>
      <c r="X764" s="29" t="s">
        <v>516</v>
      </c>
      <c r="Y764" s="31">
        <v>45845.407783090137</v>
      </c>
      <c r="Z764" s="29" t="s">
        <v>126</v>
      </c>
      <c r="AA764" s="29" t="str">
        <f>_xlfn.XLOOKUP(Tablo2[[#This Row],[MASKE HEKİM]],'[1]T.C. NO'!E:E,'[1]T.C. NO'!D:D)</f>
        <v>SANCAR EMİNOĞLU</v>
      </c>
      <c r="AB764" s="32" t="s">
        <v>127</v>
      </c>
      <c r="AC764" s="32">
        <v>1610</v>
      </c>
      <c r="AD764" s="32">
        <v>795</v>
      </c>
      <c r="AE764" s="33"/>
      <c r="AF764" s="45" t="s">
        <v>4603</v>
      </c>
      <c r="AG764" s="45" t="s">
        <v>47</v>
      </c>
      <c r="AH764" s="34" t="s">
        <v>4604</v>
      </c>
    </row>
    <row r="765" spans="3:34" ht="15" customHeight="1" x14ac:dyDescent="0.25">
      <c r="C765" s="28" t="s">
        <v>303</v>
      </c>
      <c r="D765" s="29" t="s">
        <v>31</v>
      </c>
      <c r="E765" s="29" t="s">
        <v>507</v>
      </c>
      <c r="F765" s="29" t="s">
        <v>1121</v>
      </c>
      <c r="G765" s="29" t="s">
        <v>4605</v>
      </c>
      <c r="H765" s="29" t="s">
        <v>4606</v>
      </c>
      <c r="I765" s="13" t="s">
        <v>4607</v>
      </c>
      <c r="J765" s="13" t="s">
        <v>317</v>
      </c>
      <c r="K765" s="29" t="str">
        <f t="shared" si="11"/>
        <v>4 8001 2 2 1377687 06 24 64 0</v>
      </c>
      <c r="L765" s="30" t="s">
        <v>4608</v>
      </c>
      <c r="M765" s="30" t="s">
        <v>1142</v>
      </c>
      <c r="N765" s="30" t="s">
        <v>1143</v>
      </c>
      <c r="O765" s="30"/>
      <c r="P765" s="23" t="str">
        <f>MID(Tablo2[[#This Row],[SGK NO]],10,7)</f>
        <v>1377687</v>
      </c>
      <c r="Q765" s="29" t="s">
        <v>41</v>
      </c>
      <c r="R765" s="31">
        <v>45293</v>
      </c>
      <c r="S765" s="42"/>
      <c r="T765" s="75" t="s">
        <v>571</v>
      </c>
      <c r="U765" s="31">
        <v>45841.700350613333</v>
      </c>
      <c r="V765" s="29" t="s">
        <v>557</v>
      </c>
      <c r="W765" s="29" t="str">
        <f>_xlfn.XLOOKUP(Tablo2[[#This Row],[MASKE UZMAN]],'[1]T.C. NO'!E:E,'[1]T.C. NO'!D:D)</f>
        <v>MEHMET ALİ ULUER</v>
      </c>
      <c r="X765" s="29" t="s">
        <v>558</v>
      </c>
      <c r="Y765" s="31">
        <v>45503.679138576612</v>
      </c>
      <c r="Z765" s="29" t="s">
        <v>798</v>
      </c>
      <c r="AA765" s="29" t="str">
        <f>_xlfn.XLOOKUP(Tablo2[[#This Row],[MASKE HEKİM]],'[1]T.C. NO'!E:E,'[1]T.C. NO'!D:D)</f>
        <v>EMİNE KELEŞ</v>
      </c>
      <c r="AB765" s="32" t="s">
        <v>799</v>
      </c>
      <c r="AC765" s="75" t="s">
        <v>571</v>
      </c>
      <c r="AD765" s="29" t="s">
        <v>571</v>
      </c>
      <c r="AE765" s="33"/>
      <c r="AF765" s="45" t="s">
        <v>4609</v>
      </c>
      <c r="AG765" s="45" t="s">
        <v>958</v>
      </c>
      <c r="AH765" s="34" t="s">
        <v>801</v>
      </c>
    </row>
    <row r="766" spans="3:34" ht="15" customHeight="1" x14ac:dyDescent="0.25">
      <c r="C766" s="28" t="s">
        <v>303</v>
      </c>
      <c r="D766" s="29" t="s">
        <v>31</v>
      </c>
      <c r="E766" s="29" t="s">
        <v>507</v>
      </c>
      <c r="F766" s="29" t="s">
        <v>4610</v>
      </c>
      <c r="G766" s="29" t="s">
        <v>4611</v>
      </c>
      <c r="H766" s="29" t="s">
        <v>4612</v>
      </c>
      <c r="I766" s="13" t="s">
        <v>4613</v>
      </c>
      <c r="J766" s="13" t="s">
        <v>317</v>
      </c>
      <c r="K766" s="29" t="str">
        <f t="shared" si="11"/>
        <v>4 8001 1 1 1414329 06 28 40 0</v>
      </c>
      <c r="L766" s="30" t="s">
        <v>4614</v>
      </c>
      <c r="M766" s="30" t="s">
        <v>4615</v>
      </c>
      <c r="N766" s="30">
        <v>32722557</v>
      </c>
      <c r="O766" s="30"/>
      <c r="P766" s="23" t="str">
        <f>MID(Tablo2[[#This Row],[SGK NO]],10,7)</f>
        <v>1414329</v>
      </c>
      <c r="Q766" s="29" t="s">
        <v>41</v>
      </c>
      <c r="R766" s="31">
        <v>45294.714008368086</v>
      </c>
      <c r="S766" s="31"/>
      <c r="T766" s="29">
        <v>13</v>
      </c>
      <c r="U766" s="31">
        <v>45848.676708807703</v>
      </c>
      <c r="V766" s="29" t="s">
        <v>96</v>
      </c>
      <c r="W766" s="29" t="str">
        <f>_xlfn.XLOOKUP(Tablo2[[#This Row],[MASKE UZMAN]],'[1]T.C. NO'!E:E,'[1]T.C. NO'!D:D)</f>
        <v>SEDA ERDOĞAN</v>
      </c>
      <c r="X766" s="29" t="s">
        <v>97</v>
      </c>
      <c r="Y766" s="31">
        <v>45713.716605740599</v>
      </c>
      <c r="Z766" s="29" t="s">
        <v>345</v>
      </c>
      <c r="AA766" s="29" t="str">
        <f>_xlfn.XLOOKUP(Tablo2[[#This Row],[MASKE HEKİM]],'[1]T.C. NO'!E:E,'[1]T.C. NO'!D:D)</f>
        <v>BAHADIR CAN KARAN</v>
      </c>
      <c r="AB766" s="32" t="s">
        <v>346</v>
      </c>
      <c r="AC766" s="32">
        <v>300</v>
      </c>
      <c r="AD766" s="32">
        <v>150</v>
      </c>
      <c r="AE766" s="33"/>
      <c r="AF766" s="45" t="s">
        <v>4616</v>
      </c>
      <c r="AG766" s="33" t="s">
        <v>810</v>
      </c>
      <c r="AH766" s="34" t="s">
        <v>627</v>
      </c>
    </row>
    <row r="767" spans="3:34" ht="15" customHeight="1" x14ac:dyDescent="0.25">
      <c r="C767" s="28" t="s">
        <v>303</v>
      </c>
      <c r="D767" s="29" t="s">
        <v>31</v>
      </c>
      <c r="E767" s="29" t="s">
        <v>904</v>
      </c>
      <c r="F767" s="29" t="s">
        <v>4617</v>
      </c>
      <c r="G767" s="29" t="s">
        <v>4618</v>
      </c>
      <c r="H767" s="29" t="s">
        <v>4619</v>
      </c>
      <c r="I767" s="13" t="s">
        <v>4620</v>
      </c>
      <c r="J767" s="13" t="s">
        <v>909</v>
      </c>
      <c r="K767" s="29" t="str">
        <f t="shared" si="11"/>
        <v>4 5622 1 1 1463187 06 25 10 0</v>
      </c>
      <c r="L767" s="30" t="s">
        <v>4621</v>
      </c>
      <c r="M767" s="30" t="s">
        <v>4622</v>
      </c>
      <c r="N767" s="30">
        <v>3254224140118070</v>
      </c>
      <c r="O767" s="30"/>
      <c r="P767" s="23" t="str">
        <f>MID(Tablo2[[#This Row],[SGK NO]],10,7)</f>
        <v>1463187</v>
      </c>
      <c r="Q767" s="29" t="s">
        <v>55</v>
      </c>
      <c r="R767" s="31">
        <v>45295</v>
      </c>
      <c r="S767" s="31"/>
      <c r="T767" s="29">
        <v>1</v>
      </c>
      <c r="U767" s="31">
        <v>45841.757753587794</v>
      </c>
      <c r="V767" s="35" t="s">
        <v>557</v>
      </c>
      <c r="W767" s="29" t="str">
        <f>_xlfn.XLOOKUP(Tablo2[[#This Row],[MASKE UZMAN]],'[1]T.C. NO'!E:E,'[1]T.C. NO'!D:D)</f>
        <v>MEHMET ALİ ULUER</v>
      </c>
      <c r="X767" s="29" t="s">
        <v>558</v>
      </c>
      <c r="Y767" s="31">
        <v>45781.321396608837</v>
      </c>
      <c r="Z767" s="29" t="s">
        <v>126</v>
      </c>
      <c r="AA767" s="29" t="str">
        <f>_xlfn.XLOOKUP(Tablo2[[#This Row],[MASKE HEKİM]],'[1]T.C. NO'!E:E,'[1]T.C. NO'!D:D)</f>
        <v>SANCAR EMİNOĞLU</v>
      </c>
      <c r="AB767" s="32" t="s">
        <v>127</v>
      </c>
      <c r="AC767" s="32">
        <v>10</v>
      </c>
      <c r="AD767" s="32">
        <v>5</v>
      </c>
      <c r="AE767" s="33"/>
      <c r="AF767" s="45" t="s">
        <v>4623</v>
      </c>
      <c r="AG767" s="45" t="s">
        <v>185</v>
      </c>
      <c r="AH767" s="34" t="s">
        <v>4624</v>
      </c>
    </row>
    <row r="768" spans="3:34" ht="15" customHeight="1" x14ac:dyDescent="0.25">
      <c r="C768" s="28" t="s">
        <v>303</v>
      </c>
      <c r="D768" s="29" t="s">
        <v>31</v>
      </c>
      <c r="E768" s="29" t="s">
        <v>507</v>
      </c>
      <c r="F768" s="29" t="s">
        <v>4625</v>
      </c>
      <c r="G768" s="29" t="s">
        <v>4626</v>
      </c>
      <c r="H768" s="29" t="s">
        <v>4627</v>
      </c>
      <c r="I768" s="13" t="s">
        <v>4628</v>
      </c>
      <c r="J768" s="13" t="s">
        <v>317</v>
      </c>
      <c r="K768" s="29" t="str">
        <f t="shared" si="11"/>
        <v>4 8001 2 2 1378438 06 07 39 0</v>
      </c>
      <c r="L768" s="30" t="s">
        <v>4629</v>
      </c>
      <c r="M768" s="30" t="s">
        <v>4630</v>
      </c>
      <c r="N768" s="30" t="s">
        <v>4631</v>
      </c>
      <c r="O768" s="30"/>
      <c r="P768" s="23" t="str">
        <f>MID(Tablo2[[#This Row],[SGK NO]],10,7)</f>
        <v>1378438</v>
      </c>
      <c r="Q768" s="29" t="s">
        <v>41</v>
      </c>
      <c r="R768" s="31">
        <v>45295</v>
      </c>
      <c r="S768" s="31"/>
      <c r="T768" s="29">
        <v>18</v>
      </c>
      <c r="U768" s="31">
        <v>45784.487316666637</v>
      </c>
      <c r="V768" s="29" t="s">
        <v>853</v>
      </c>
      <c r="W768" s="29" t="str">
        <f>_xlfn.XLOOKUP(Tablo2[[#This Row],[MASKE UZMAN]],'[1]T.C. NO'!E:E,'[1]T.C. NO'!D:D)</f>
        <v>HANDE AGÖR ASİL</v>
      </c>
      <c r="X768" s="29" t="s">
        <v>854</v>
      </c>
      <c r="Y768" s="31">
        <v>45849.624005578924</v>
      </c>
      <c r="Z768" s="29" t="s">
        <v>106</v>
      </c>
      <c r="AA768" s="29" t="str">
        <f>_xlfn.XLOOKUP(Tablo2[[#This Row],[MASKE HEKİM]],'[1]T.C. NO'!E:E,'[1]T.C. NO'!D:D)</f>
        <v>AYSU KUTLU</v>
      </c>
      <c r="AB768" s="32" t="s">
        <v>107</v>
      </c>
      <c r="AC768" s="32">
        <v>400</v>
      </c>
      <c r="AD768" s="32">
        <v>190</v>
      </c>
      <c r="AE768" s="33"/>
      <c r="AF768" s="45" t="s">
        <v>4632</v>
      </c>
      <c r="AG768" s="45" t="s">
        <v>47</v>
      </c>
      <c r="AH768" s="34" t="s">
        <v>759</v>
      </c>
    </row>
    <row r="769" spans="3:34" ht="15" customHeight="1" x14ac:dyDescent="0.25">
      <c r="C769" s="28" t="s">
        <v>303</v>
      </c>
      <c r="D769" s="29" t="s">
        <v>31</v>
      </c>
      <c r="E769" s="29" t="s">
        <v>507</v>
      </c>
      <c r="F769" s="29" t="s">
        <v>4633</v>
      </c>
      <c r="G769" s="29" t="s">
        <v>4633</v>
      </c>
      <c r="H769" s="29" t="s">
        <v>4634</v>
      </c>
      <c r="I769" s="13" t="s">
        <v>4635</v>
      </c>
      <c r="J769" s="13" t="s">
        <v>113</v>
      </c>
      <c r="K769" s="29" t="str">
        <f t="shared" si="11"/>
        <v>2 8210 2 2 1104094 06 07 11 0</v>
      </c>
      <c r="L769" s="30" t="s">
        <v>4636</v>
      </c>
      <c r="M769" s="30" t="s">
        <v>1318</v>
      </c>
      <c r="N769" s="30" t="s">
        <v>1319</v>
      </c>
      <c r="O769" s="30"/>
      <c r="P769" s="23" t="str">
        <f>MID(Tablo2[[#This Row],[SGK NO]],10,7)</f>
        <v>1104094</v>
      </c>
      <c r="Q769" s="29" t="s">
        <v>55</v>
      </c>
      <c r="R769" s="31">
        <v>45295.931539351855</v>
      </c>
      <c r="S769" s="31"/>
      <c r="T769" s="29">
        <v>27</v>
      </c>
      <c r="U769" s="31">
        <v>45873.608537523076</v>
      </c>
      <c r="V769" s="29" t="s">
        <v>284</v>
      </c>
      <c r="W769" s="29" t="str">
        <f>_xlfn.XLOOKUP(Tablo2[[#This Row],[MASKE UZMAN]],'[1]T.C. NO'!E:E,'[1]T.C. NO'!D:D)</f>
        <v xml:space="preserve">YUNUS ANIL </v>
      </c>
      <c r="X769" s="29" t="s">
        <v>285</v>
      </c>
      <c r="Y769" s="31">
        <v>45841.746255173814</v>
      </c>
      <c r="Z769" s="29" t="s">
        <v>106</v>
      </c>
      <c r="AA769" s="29" t="str">
        <f>_xlfn.XLOOKUP(Tablo2[[#This Row],[MASKE HEKİM]],'[1]T.C. NO'!E:E,'[1]T.C. NO'!D:D)</f>
        <v>AYSU KUTLU</v>
      </c>
      <c r="AB769" s="32" t="s">
        <v>107</v>
      </c>
      <c r="AC769" s="32">
        <v>270</v>
      </c>
      <c r="AD769" s="32">
        <v>135</v>
      </c>
      <c r="AE769" s="33"/>
      <c r="AF769" s="33" t="s">
        <v>4637</v>
      </c>
      <c r="AG769" s="33" t="s">
        <v>47</v>
      </c>
      <c r="AH769" s="34">
        <v>0</v>
      </c>
    </row>
    <row r="770" spans="3:34" ht="15" customHeight="1" x14ac:dyDescent="0.25">
      <c r="C770" s="28" t="s">
        <v>30</v>
      </c>
      <c r="D770" s="29" t="s">
        <v>31</v>
      </c>
      <c r="E770" s="29" t="s">
        <v>525</v>
      </c>
      <c r="F770" s="29" t="s">
        <v>4638</v>
      </c>
      <c r="G770" s="29" t="s">
        <v>4639</v>
      </c>
      <c r="H770" s="29" t="s">
        <v>4640</v>
      </c>
      <c r="I770" s="13" t="s">
        <v>4641</v>
      </c>
      <c r="J770" s="13" t="s">
        <v>530</v>
      </c>
      <c r="K770" s="29" t="str">
        <f t="shared" ref="K770:K833" si="12">CONCATENATE(MID(L770,1,1)," ",MID(L770,2,4)," ",MID(L770,7,1)," ",MID(L770,9,1)," ",MID(L770,10,7)," ",MID(L770,18,2)," ",MID(L770,20,2)," ",MID(L770,22,2)," ",MID(L770,26,1))</f>
        <v>4 8121 2 2 1288548 06 07 68 0</v>
      </c>
      <c r="L770" s="30" t="s">
        <v>4642</v>
      </c>
      <c r="M770" s="30" t="s">
        <v>4643</v>
      </c>
      <c r="N770" s="30" t="s">
        <v>4644</v>
      </c>
      <c r="O770" s="30"/>
      <c r="P770" s="23" t="str">
        <f>MID(Tablo2[[#This Row],[SGK NO]],10,7)</f>
        <v>1288548</v>
      </c>
      <c r="Q770" s="29" t="s">
        <v>55</v>
      </c>
      <c r="R770" s="31">
        <v>45296.581264398061</v>
      </c>
      <c r="S770" s="31"/>
      <c r="T770" s="29">
        <v>13</v>
      </c>
      <c r="U770" s="31">
        <v>45763.619178449269</v>
      </c>
      <c r="V770" s="29" t="s">
        <v>853</v>
      </c>
      <c r="W770" s="29" t="str">
        <f>_xlfn.XLOOKUP(Tablo2[[#This Row],[MASKE UZMAN]],'[1]T.C. NO'!E:E,'[1]T.C. NO'!D:D)</f>
        <v>HANDE AGÖR ASİL</v>
      </c>
      <c r="X770" s="29" t="s">
        <v>854</v>
      </c>
      <c r="Y770" s="31">
        <v>45842.659001192078</v>
      </c>
      <c r="Z770" s="29" t="s">
        <v>126</v>
      </c>
      <c r="AA770" s="29" t="str">
        <f>_xlfn.XLOOKUP(Tablo2[[#This Row],[MASKE HEKİM]],'[1]T.C. NO'!E:E,'[1]T.C. NO'!D:D)</f>
        <v>SANCAR EMİNOĞLU</v>
      </c>
      <c r="AB770" s="32" t="s">
        <v>127</v>
      </c>
      <c r="AC770" s="32">
        <v>140</v>
      </c>
      <c r="AD770" s="32">
        <v>65</v>
      </c>
      <c r="AE770" s="33"/>
      <c r="AF770" s="33" t="s">
        <v>4645</v>
      </c>
      <c r="AG770" s="45" t="s">
        <v>559</v>
      </c>
      <c r="AH770" s="34" t="s">
        <v>551</v>
      </c>
    </row>
    <row r="771" spans="3:34" ht="15" customHeight="1" x14ac:dyDescent="0.25">
      <c r="C771" s="28" t="s">
        <v>30</v>
      </c>
      <c r="D771" s="29" t="s">
        <v>31</v>
      </c>
      <c r="E771" s="29" t="s">
        <v>200</v>
      </c>
      <c r="F771" s="29" t="s">
        <v>4578</v>
      </c>
      <c r="G771" s="29" t="s">
        <v>4578</v>
      </c>
      <c r="H771" s="29" t="s">
        <v>4646</v>
      </c>
      <c r="I771" s="13" t="s">
        <v>4647</v>
      </c>
      <c r="J771" s="13" t="s">
        <v>417</v>
      </c>
      <c r="K771" s="29" t="str">
        <f t="shared" si="12"/>
        <v>2 8210 1 1 1398909 06 21 43 1</v>
      </c>
      <c r="L771" s="30" t="s">
        <v>4553</v>
      </c>
      <c r="M771" s="30"/>
      <c r="N771" s="30"/>
      <c r="O771" s="30"/>
      <c r="P771" s="23" t="str">
        <f>MID(Tablo2[[#This Row],[SGK NO]],10,7)</f>
        <v>1398909</v>
      </c>
      <c r="Q771" s="29" t="s">
        <v>55</v>
      </c>
      <c r="R771" s="31">
        <v>44691</v>
      </c>
      <c r="S771" s="31"/>
      <c r="T771" s="29" t="s">
        <v>571</v>
      </c>
      <c r="U771" s="31">
        <v>45667.35580927087</v>
      </c>
      <c r="V771" s="29" t="s">
        <v>207</v>
      </c>
      <c r="W771" s="29" t="str">
        <f>_xlfn.XLOOKUP(Tablo2[[#This Row],[MASKE UZMAN]],'[1]T.C. NO'!E:E,'[1]T.C. NO'!D:D)</f>
        <v>DEMET GÜL ÇİÇEK</v>
      </c>
      <c r="X771" s="29" t="s">
        <v>208</v>
      </c>
      <c r="Y771" s="31">
        <v>45370.573857060168</v>
      </c>
      <c r="Z771" s="29" t="s">
        <v>345</v>
      </c>
      <c r="AA771" s="29" t="str">
        <f>_xlfn.XLOOKUP(Tablo2[[#This Row],[MASKE HEKİM]],'[1]T.C. NO'!E:E,'[1]T.C. NO'!D:D)</f>
        <v>BAHADIR CAN KARAN</v>
      </c>
      <c r="AB771" s="32" t="s">
        <v>346</v>
      </c>
      <c r="AC771" s="36" t="s">
        <v>571</v>
      </c>
      <c r="AD771" s="36" t="s">
        <v>571</v>
      </c>
      <c r="AE771" s="33"/>
      <c r="AF771" s="45" t="s">
        <v>4648</v>
      </c>
      <c r="AG771" s="45" t="s">
        <v>4649</v>
      </c>
      <c r="AH771" s="34">
        <v>0</v>
      </c>
    </row>
    <row r="772" spans="3:34" ht="15" customHeight="1" x14ac:dyDescent="0.25">
      <c r="C772" s="28" t="s">
        <v>30</v>
      </c>
      <c r="D772" s="29" t="s">
        <v>31</v>
      </c>
      <c r="E772" s="29" t="s">
        <v>200</v>
      </c>
      <c r="F772" s="29" t="s">
        <v>4578</v>
      </c>
      <c r="G772" s="29" t="s">
        <v>4578</v>
      </c>
      <c r="H772" s="29" t="s">
        <v>4650</v>
      </c>
      <c r="I772" s="13" t="s">
        <v>4651</v>
      </c>
      <c r="J772" s="13" t="s">
        <v>417</v>
      </c>
      <c r="K772" s="29" t="str">
        <f t="shared" si="12"/>
        <v>2 8210 1 1 1398909 06 21 43 1</v>
      </c>
      <c r="L772" s="30" t="s">
        <v>4553</v>
      </c>
      <c r="M772" s="30"/>
      <c r="N772" s="30"/>
      <c r="O772" s="30"/>
      <c r="P772" s="23" t="str">
        <f>MID(Tablo2[[#This Row],[SGK NO]],10,7)</f>
        <v>1398909</v>
      </c>
      <c r="Q772" s="29" t="s">
        <v>55</v>
      </c>
      <c r="R772" s="31">
        <v>44691</v>
      </c>
      <c r="S772" s="31"/>
      <c r="T772" s="29" t="s">
        <v>571</v>
      </c>
      <c r="U772" s="31">
        <v>45667.35580927087</v>
      </c>
      <c r="V772" s="29" t="s">
        <v>207</v>
      </c>
      <c r="W772" s="29" t="str">
        <f>_xlfn.XLOOKUP(Tablo2[[#This Row],[MASKE UZMAN]],'[1]T.C. NO'!E:E,'[1]T.C. NO'!D:D)</f>
        <v>DEMET GÜL ÇİÇEK</v>
      </c>
      <c r="X772" s="29" t="s">
        <v>208</v>
      </c>
      <c r="Y772" s="31">
        <v>45370.573857060168</v>
      </c>
      <c r="Z772" s="29" t="s">
        <v>345</v>
      </c>
      <c r="AA772" s="29" t="str">
        <f>_xlfn.XLOOKUP(Tablo2[[#This Row],[MASKE HEKİM]],'[1]T.C. NO'!E:E,'[1]T.C. NO'!D:D)</f>
        <v>BAHADIR CAN KARAN</v>
      </c>
      <c r="AB772" s="32" t="s">
        <v>346</v>
      </c>
      <c r="AC772" s="36" t="s">
        <v>571</v>
      </c>
      <c r="AD772" s="36" t="s">
        <v>571</v>
      </c>
      <c r="AE772" s="33"/>
      <c r="AF772" s="45" t="s">
        <v>4652</v>
      </c>
      <c r="AG772" s="45" t="s">
        <v>4653</v>
      </c>
      <c r="AH772" s="34">
        <v>0</v>
      </c>
    </row>
    <row r="773" spans="3:34" ht="15" customHeight="1" x14ac:dyDescent="0.25">
      <c r="C773" s="28" t="s">
        <v>30</v>
      </c>
      <c r="D773" s="29" t="s">
        <v>31</v>
      </c>
      <c r="E773" s="29" t="s">
        <v>525</v>
      </c>
      <c r="F773" s="29" t="s">
        <v>4654</v>
      </c>
      <c r="G773" s="29" t="s">
        <v>4655</v>
      </c>
      <c r="H773" s="29" t="s">
        <v>4656</v>
      </c>
      <c r="I773" s="13" t="s">
        <v>4657</v>
      </c>
      <c r="J773" s="13" t="s">
        <v>530</v>
      </c>
      <c r="K773" s="29" t="str">
        <f t="shared" si="12"/>
        <v>4 8121 1 1 1371817 06 25 14 0</v>
      </c>
      <c r="L773" s="30" t="s">
        <v>4658</v>
      </c>
      <c r="M773" s="30" t="s">
        <v>4659</v>
      </c>
      <c r="N773" s="30" t="s">
        <v>4660</v>
      </c>
      <c r="O773" s="30"/>
      <c r="P773" s="23" t="str">
        <f>MID(Tablo2[[#This Row],[SGK NO]],10,7)</f>
        <v>1371817</v>
      </c>
      <c r="Q773" s="30" t="s">
        <v>55</v>
      </c>
      <c r="R773" s="31">
        <v>45296.582541886717</v>
      </c>
      <c r="S773" s="31"/>
      <c r="T773" s="29">
        <v>1</v>
      </c>
      <c r="U773" s="31">
        <v>45828.455750532448</v>
      </c>
      <c r="V773" s="29" t="s">
        <v>557</v>
      </c>
      <c r="W773" s="29" t="str">
        <f>_xlfn.XLOOKUP(Tablo2[[#This Row],[MASKE UZMAN]],'[1]T.C. NO'!E:E,'[1]T.C. NO'!D:D)</f>
        <v>MEHMET ALİ ULUER</v>
      </c>
      <c r="X773" s="29" t="s">
        <v>558</v>
      </c>
      <c r="Y773" s="31">
        <v>45698.560241551138</v>
      </c>
      <c r="Z773" s="29" t="s">
        <v>58</v>
      </c>
      <c r="AA773" s="29" t="str">
        <f>_xlfn.XLOOKUP(Tablo2[[#This Row],[MASKE HEKİM]],'[1]T.C. NO'!E:E,'[1]T.C. NO'!D:D)</f>
        <v>MİNE MUMCUOĞLU</v>
      </c>
      <c r="AB773" s="32" t="s">
        <v>59</v>
      </c>
      <c r="AC773" s="32">
        <v>10</v>
      </c>
      <c r="AD773" s="32">
        <v>5</v>
      </c>
      <c r="AE773" s="33"/>
      <c r="AF773" s="51" t="s">
        <v>4661</v>
      </c>
      <c r="AG773" s="33" t="s">
        <v>278</v>
      </c>
      <c r="AH773" s="34" t="s">
        <v>1227</v>
      </c>
    </row>
    <row r="774" spans="3:34" ht="15" customHeight="1" x14ac:dyDescent="0.25">
      <c r="C774" s="28" t="s">
        <v>30</v>
      </c>
      <c r="D774" s="29" t="s">
        <v>31</v>
      </c>
      <c r="E774" s="29" t="s">
        <v>525</v>
      </c>
      <c r="F774" s="29" t="s">
        <v>4662</v>
      </c>
      <c r="G774" s="29" t="s">
        <v>4663</v>
      </c>
      <c r="H774" s="29" t="s">
        <v>4664</v>
      </c>
      <c r="I774" s="13" t="s">
        <v>4665</v>
      </c>
      <c r="J774" s="13" t="s">
        <v>530</v>
      </c>
      <c r="K774" s="29" t="str">
        <f t="shared" si="12"/>
        <v>4 8121 1 1 1235266 06 28 39 0</v>
      </c>
      <c r="L774" s="30" t="s">
        <v>4666</v>
      </c>
      <c r="M774" s="30" t="s">
        <v>861</v>
      </c>
      <c r="N774" s="30" t="s">
        <v>862</v>
      </c>
      <c r="O774" s="30"/>
      <c r="P774" s="23" t="str">
        <f>MID(Tablo2[[#This Row],[SGK NO]],10,7)</f>
        <v>1235266</v>
      </c>
      <c r="Q774" s="29" t="s">
        <v>55</v>
      </c>
      <c r="R774" s="31">
        <v>45296.588014664128</v>
      </c>
      <c r="S774" s="31"/>
      <c r="T774" s="29">
        <v>2</v>
      </c>
      <c r="U774" s="31">
        <v>45841.694452407304</v>
      </c>
      <c r="V774" s="29" t="s">
        <v>557</v>
      </c>
      <c r="W774" s="29" t="str">
        <f>_xlfn.XLOOKUP(Tablo2[[#This Row],[MASKE UZMAN]],'[1]T.C. NO'!E:E,'[1]T.C. NO'!D:D)</f>
        <v>MEHMET ALİ ULUER</v>
      </c>
      <c r="X774" s="29" t="s">
        <v>558</v>
      </c>
      <c r="Y774" s="31">
        <v>45841.751294085756</v>
      </c>
      <c r="Z774" s="29" t="s">
        <v>126</v>
      </c>
      <c r="AA774" s="29" t="str">
        <f>_xlfn.XLOOKUP(Tablo2[[#This Row],[MASKE HEKİM]],'[1]T.C. NO'!E:E,'[1]T.C. NO'!D:D)</f>
        <v>SANCAR EMİNOĞLU</v>
      </c>
      <c r="AB774" s="32" t="s">
        <v>127</v>
      </c>
      <c r="AC774" s="32">
        <v>20</v>
      </c>
      <c r="AD774" s="32">
        <v>10</v>
      </c>
      <c r="AE774" s="33"/>
      <c r="AF774" s="33" t="s">
        <v>863</v>
      </c>
      <c r="AG774" s="33" t="s">
        <v>810</v>
      </c>
      <c r="AH774" s="34" t="s">
        <v>737</v>
      </c>
    </row>
    <row r="775" spans="3:34" ht="15" customHeight="1" x14ac:dyDescent="0.25">
      <c r="C775" s="28" t="s">
        <v>303</v>
      </c>
      <c r="D775" s="29" t="s">
        <v>31</v>
      </c>
      <c r="E775" s="29" t="s">
        <v>507</v>
      </c>
      <c r="F775" s="29" t="s">
        <v>4667</v>
      </c>
      <c r="G775" s="29" t="s">
        <v>4668</v>
      </c>
      <c r="H775" s="29" t="s">
        <v>4669</v>
      </c>
      <c r="I775" s="13" t="s">
        <v>4670</v>
      </c>
      <c r="J775" s="13" t="s">
        <v>317</v>
      </c>
      <c r="K775" s="29" t="str">
        <f t="shared" si="12"/>
        <v>4 8001 1 1 1235264 06 28 37 0</v>
      </c>
      <c r="L775" s="30" t="s">
        <v>4671</v>
      </c>
      <c r="M775" s="30" t="s">
        <v>861</v>
      </c>
      <c r="N775" s="30" t="s">
        <v>862</v>
      </c>
      <c r="O775" s="30"/>
      <c r="P775" s="23" t="str">
        <f>MID(Tablo2[[#This Row],[SGK NO]],10,7)</f>
        <v>1235264</v>
      </c>
      <c r="Q775" s="29" t="s">
        <v>41</v>
      </c>
      <c r="R775" s="31">
        <v>45296.588355925865</v>
      </c>
      <c r="S775" s="31"/>
      <c r="T775" s="29">
        <v>5</v>
      </c>
      <c r="U775" s="31">
        <v>45841.693738240749</v>
      </c>
      <c r="V775" s="29" t="s">
        <v>557</v>
      </c>
      <c r="W775" s="29" t="str">
        <f>_xlfn.XLOOKUP(Tablo2[[#This Row],[MASKE UZMAN]],'[1]T.C. NO'!E:E,'[1]T.C. NO'!D:D)</f>
        <v>MEHMET ALİ ULUER</v>
      </c>
      <c r="X775" s="29" t="s">
        <v>558</v>
      </c>
      <c r="Y775" s="31">
        <v>45842.660632511601</v>
      </c>
      <c r="Z775" s="29" t="s">
        <v>126</v>
      </c>
      <c r="AA775" s="29" t="str">
        <f>_xlfn.XLOOKUP(Tablo2[[#This Row],[MASKE HEKİM]],'[1]T.C. NO'!E:E,'[1]T.C. NO'!D:D)</f>
        <v>SANCAR EMİNOĞLU</v>
      </c>
      <c r="AB775" s="32" t="s">
        <v>127</v>
      </c>
      <c r="AC775" s="32">
        <v>100</v>
      </c>
      <c r="AD775" s="32">
        <v>50</v>
      </c>
      <c r="AE775" s="33"/>
      <c r="AF775" s="33" t="s">
        <v>863</v>
      </c>
      <c r="AG775" s="33" t="s">
        <v>810</v>
      </c>
      <c r="AH775" s="34" t="s">
        <v>519</v>
      </c>
    </row>
    <row r="776" spans="3:34" ht="15" customHeight="1" x14ac:dyDescent="0.25">
      <c r="C776" s="28" t="s">
        <v>30</v>
      </c>
      <c r="D776" s="29" t="s">
        <v>31</v>
      </c>
      <c r="E776" s="29" t="s">
        <v>525</v>
      </c>
      <c r="F776" s="29" t="s">
        <v>4672</v>
      </c>
      <c r="G776" s="29" t="s">
        <v>4673</v>
      </c>
      <c r="H776" s="29" t="s">
        <v>4674</v>
      </c>
      <c r="I776" s="13" t="s">
        <v>4675</v>
      </c>
      <c r="J776" s="13" t="s">
        <v>530</v>
      </c>
      <c r="K776" s="29" t="str">
        <f t="shared" si="12"/>
        <v>4 8121 2 2 1200538 06 22 37 0</v>
      </c>
      <c r="L776" s="30" t="s">
        <v>4676</v>
      </c>
      <c r="M776" s="30" t="s">
        <v>4677</v>
      </c>
      <c r="N776" s="30" t="s">
        <v>4678</v>
      </c>
      <c r="O776" s="30"/>
      <c r="P776" s="23" t="str">
        <f>MID(Tablo2[[#This Row],[SGK NO]],10,7)</f>
        <v>1200538</v>
      </c>
      <c r="Q776" s="29" t="s">
        <v>55</v>
      </c>
      <c r="R776" s="31">
        <v>45296.591425682884</v>
      </c>
      <c r="S776" s="31"/>
      <c r="T776" s="29">
        <v>4</v>
      </c>
      <c r="U776" s="31">
        <v>45828.458573877346</v>
      </c>
      <c r="V776" s="29" t="s">
        <v>557</v>
      </c>
      <c r="W776" s="29" t="str">
        <f>_xlfn.XLOOKUP(Tablo2[[#This Row],[MASKE UZMAN]],'[1]T.C. NO'!E:E,'[1]T.C. NO'!D:D)</f>
        <v>MEHMET ALİ ULUER</v>
      </c>
      <c r="X776" s="29" t="s">
        <v>558</v>
      </c>
      <c r="Y776" s="31">
        <v>45698.557036643382</v>
      </c>
      <c r="Z776" s="29" t="s">
        <v>58</v>
      </c>
      <c r="AA776" s="29" t="str">
        <f>_xlfn.XLOOKUP(Tablo2[[#This Row],[MASKE HEKİM]],'[1]T.C. NO'!E:E,'[1]T.C. NO'!D:D)</f>
        <v>MİNE MUMCUOĞLU</v>
      </c>
      <c r="AB776" s="32" t="s">
        <v>59</v>
      </c>
      <c r="AC776" s="32">
        <v>40</v>
      </c>
      <c r="AD776" s="32">
        <v>20</v>
      </c>
      <c r="AE776" s="33"/>
      <c r="AF776" s="33" t="s">
        <v>4679</v>
      </c>
      <c r="AG776" s="33" t="s">
        <v>278</v>
      </c>
      <c r="AH776" s="34" t="s">
        <v>737</v>
      </c>
    </row>
    <row r="777" spans="3:34" ht="15" customHeight="1" x14ac:dyDescent="0.25">
      <c r="C777" s="28" t="s">
        <v>303</v>
      </c>
      <c r="D777" s="29" t="s">
        <v>31</v>
      </c>
      <c r="E777" s="29" t="s">
        <v>507</v>
      </c>
      <c r="F777" s="29" t="s">
        <v>4680</v>
      </c>
      <c r="G777" s="29" t="s">
        <v>4680</v>
      </c>
      <c r="H777" s="29" t="s">
        <v>4681</v>
      </c>
      <c r="I777" s="13" t="s">
        <v>4682</v>
      </c>
      <c r="J777" s="13" t="s">
        <v>317</v>
      </c>
      <c r="K777" s="29" t="str">
        <f t="shared" si="12"/>
        <v>4 8001 2 2 1201200 06 07 20 0</v>
      </c>
      <c r="L777" s="30" t="s">
        <v>4683</v>
      </c>
      <c r="M777" s="30" t="s">
        <v>2005</v>
      </c>
      <c r="N777" s="30" t="s">
        <v>2006</v>
      </c>
      <c r="O777" s="30"/>
      <c r="P777" s="23" t="str">
        <f>MID(Tablo2[[#This Row],[SGK NO]],10,7)</f>
        <v>1201200</v>
      </c>
      <c r="Q777" s="29" t="s">
        <v>41</v>
      </c>
      <c r="R777" s="31">
        <v>45296.597407661844</v>
      </c>
      <c r="S777" s="31"/>
      <c r="T777" s="29">
        <v>2</v>
      </c>
      <c r="U777" s="31">
        <v>45709.666919444222</v>
      </c>
      <c r="V777" s="29" t="s">
        <v>515</v>
      </c>
      <c r="W777" s="29" t="str">
        <f>_xlfn.XLOOKUP(Tablo2[[#This Row],[MASKE UZMAN]],'[1]T.C. NO'!E:E,'[1]T.C. NO'!D:D)</f>
        <v>GİZEM ÖZAKEL ÇAVUŞOĞLU</v>
      </c>
      <c r="X777" s="29" t="s">
        <v>516</v>
      </c>
      <c r="Y777" s="31">
        <v>45358.417012395803</v>
      </c>
      <c r="Z777" s="29" t="s">
        <v>106</v>
      </c>
      <c r="AA777" s="29" t="str">
        <f>_xlfn.XLOOKUP(Tablo2[[#This Row],[MASKE HEKİM]],'[1]T.C. NO'!E:E,'[1]T.C. NO'!D:D)</f>
        <v>AYSU KUTLU</v>
      </c>
      <c r="AB777" s="32" t="s">
        <v>107</v>
      </c>
      <c r="AC777" s="32">
        <v>60</v>
      </c>
      <c r="AD777" s="32">
        <v>40</v>
      </c>
      <c r="AE777" s="33"/>
      <c r="AF777" s="33" t="s">
        <v>78</v>
      </c>
      <c r="AG777" s="33" t="s">
        <v>47</v>
      </c>
      <c r="AH777" s="34" t="s">
        <v>759</v>
      </c>
    </row>
    <row r="778" spans="3:34" ht="15" customHeight="1" x14ac:dyDescent="0.25">
      <c r="C778" s="28" t="s">
        <v>303</v>
      </c>
      <c r="D778" s="29" t="s">
        <v>31</v>
      </c>
      <c r="E778" s="29" t="s">
        <v>904</v>
      </c>
      <c r="F778" s="29" t="s">
        <v>4684</v>
      </c>
      <c r="G778" s="29" t="s">
        <v>4685</v>
      </c>
      <c r="H778" s="29" t="s">
        <v>4686</v>
      </c>
      <c r="I778" s="13" t="s">
        <v>4687</v>
      </c>
      <c r="J778" s="13" t="s">
        <v>909</v>
      </c>
      <c r="K778" s="29" t="str">
        <f t="shared" si="12"/>
        <v>4 5622 2 2 1248337 06 07 15 0</v>
      </c>
      <c r="L778" s="30" t="s">
        <v>4688</v>
      </c>
      <c r="M778" s="30" t="s">
        <v>4689</v>
      </c>
      <c r="N778" s="30">
        <v>32742220</v>
      </c>
      <c r="O778" s="30"/>
      <c r="P778" s="23" t="str">
        <f>MID(Tablo2[[#This Row],[SGK NO]],10,7)</f>
        <v>1248337</v>
      </c>
      <c r="Q778" s="29" t="s">
        <v>55</v>
      </c>
      <c r="R778" s="31">
        <v>45296.944305555553</v>
      </c>
      <c r="S778" s="31"/>
      <c r="T778" s="29">
        <v>1</v>
      </c>
      <c r="U778" s="31">
        <v>45873.543007256929</v>
      </c>
      <c r="V778" s="29" t="s">
        <v>284</v>
      </c>
      <c r="W778" s="29" t="str">
        <f>_xlfn.XLOOKUP(Tablo2[[#This Row],[MASKE UZMAN]],'[1]T.C. NO'!E:E,'[1]T.C. NO'!D:D)</f>
        <v xml:space="preserve">YUNUS ANIL </v>
      </c>
      <c r="X778" s="29" t="s">
        <v>285</v>
      </c>
      <c r="Y778" s="31">
        <v>45781.335185451433</v>
      </c>
      <c r="Z778" s="29" t="s">
        <v>126</v>
      </c>
      <c r="AA778" s="29" t="str">
        <f>_xlfn.XLOOKUP(Tablo2[[#This Row],[MASKE HEKİM]],'[1]T.C. NO'!E:E,'[1]T.C. NO'!D:D)</f>
        <v>SANCAR EMİNOĞLU</v>
      </c>
      <c r="AB778" s="32" t="s">
        <v>127</v>
      </c>
      <c r="AC778" s="32">
        <v>10</v>
      </c>
      <c r="AD778" s="32">
        <v>5</v>
      </c>
      <c r="AE778" s="33"/>
      <c r="AF778" s="33" t="s">
        <v>117</v>
      </c>
      <c r="AG778" s="33" t="s">
        <v>47</v>
      </c>
      <c r="AH778" s="34" t="s">
        <v>1050</v>
      </c>
    </row>
    <row r="779" spans="3:34" ht="15" customHeight="1" x14ac:dyDescent="0.25">
      <c r="C779" s="28" t="s">
        <v>303</v>
      </c>
      <c r="D779" s="29" t="s">
        <v>31</v>
      </c>
      <c r="E779" s="29" t="s">
        <v>904</v>
      </c>
      <c r="F779" s="29" t="s">
        <v>4690</v>
      </c>
      <c r="G779" s="29" t="s">
        <v>4691</v>
      </c>
      <c r="H779" s="29" t="s">
        <v>4692</v>
      </c>
      <c r="I779" s="13" t="s">
        <v>4693</v>
      </c>
      <c r="J779" s="13" t="s">
        <v>909</v>
      </c>
      <c r="K779" s="29" t="str">
        <f t="shared" si="12"/>
        <v>4 5622 1 1 1355144 06 26 25 0</v>
      </c>
      <c r="L779" s="30" t="s">
        <v>4694</v>
      </c>
      <c r="M779" s="30" t="s">
        <v>4695</v>
      </c>
      <c r="N779" s="30" t="s">
        <v>4696</v>
      </c>
      <c r="O779" s="30"/>
      <c r="P779" s="23" t="str">
        <f>MID(Tablo2[[#This Row],[SGK NO]],10,7)</f>
        <v>1355144</v>
      </c>
      <c r="Q779" s="29" t="s">
        <v>55</v>
      </c>
      <c r="R779" s="31">
        <v>45296.947094907409</v>
      </c>
      <c r="S779" s="31"/>
      <c r="T779" s="29">
        <v>1</v>
      </c>
      <c r="U779" s="31">
        <v>45828.459366377443</v>
      </c>
      <c r="V779" s="29" t="s">
        <v>557</v>
      </c>
      <c r="W779" s="29" t="str">
        <f>_xlfn.XLOOKUP(Tablo2[[#This Row],[MASKE UZMAN]],'[1]T.C. NO'!E:E,'[1]T.C. NO'!D:D)</f>
        <v>MEHMET ALİ ULUER</v>
      </c>
      <c r="X779" s="29" t="s">
        <v>558</v>
      </c>
      <c r="Y779" s="31">
        <v>45781.333288495429</v>
      </c>
      <c r="Z779" s="29" t="s">
        <v>126</v>
      </c>
      <c r="AA779" s="29" t="str">
        <f>_xlfn.XLOOKUP(Tablo2[[#This Row],[MASKE HEKİM]],'[1]T.C. NO'!E:E,'[1]T.C. NO'!D:D)</f>
        <v>SANCAR EMİNOĞLU</v>
      </c>
      <c r="AB779" s="32" t="s">
        <v>127</v>
      </c>
      <c r="AC779" s="32">
        <v>10</v>
      </c>
      <c r="AD779" s="32">
        <v>5</v>
      </c>
      <c r="AE779" s="33"/>
      <c r="AF779" s="55" t="s">
        <v>4697</v>
      </c>
      <c r="AG779" s="55" t="s">
        <v>278</v>
      </c>
      <c r="AH779" s="34" t="s">
        <v>1520</v>
      </c>
    </row>
    <row r="780" spans="3:34" ht="15" customHeight="1" x14ac:dyDescent="0.25">
      <c r="C780" s="28" t="s">
        <v>303</v>
      </c>
      <c r="D780" s="29" t="s">
        <v>31</v>
      </c>
      <c r="E780" s="29" t="s">
        <v>904</v>
      </c>
      <c r="F780" s="29" t="s">
        <v>4698</v>
      </c>
      <c r="G780" s="29" t="s">
        <v>4699</v>
      </c>
      <c r="H780" s="29" t="s">
        <v>4700</v>
      </c>
      <c r="I780" s="13" t="s">
        <v>4701</v>
      </c>
      <c r="J780" s="13" t="s">
        <v>909</v>
      </c>
      <c r="K780" s="29" t="str">
        <f t="shared" si="12"/>
        <v>4 5622 1 1 1291230 06 25 34 0</v>
      </c>
      <c r="L780" s="30" t="s">
        <v>4702</v>
      </c>
      <c r="M780" s="30" t="s">
        <v>4703</v>
      </c>
      <c r="N780" s="30" t="s">
        <v>4704</v>
      </c>
      <c r="O780" s="30"/>
      <c r="P780" s="23" t="str">
        <f>MID(Tablo2[[#This Row],[SGK NO]],10,7)</f>
        <v>1291230</v>
      </c>
      <c r="Q780" s="29" t="s">
        <v>55</v>
      </c>
      <c r="R780" s="31">
        <v>45296.948321759257</v>
      </c>
      <c r="S780" s="31"/>
      <c r="T780" s="29">
        <v>1</v>
      </c>
      <c r="U780" s="31">
        <v>45828.458883472253</v>
      </c>
      <c r="V780" s="29" t="s">
        <v>557</v>
      </c>
      <c r="W780" s="29" t="str">
        <f>_xlfn.XLOOKUP(Tablo2[[#This Row],[MASKE UZMAN]],'[1]T.C. NO'!E:E,'[1]T.C. NO'!D:D)</f>
        <v>MEHMET ALİ ULUER</v>
      </c>
      <c r="X780" s="29" t="s">
        <v>558</v>
      </c>
      <c r="Y780" s="31">
        <v>45806.689709571656</v>
      </c>
      <c r="Z780" s="29" t="s">
        <v>126</v>
      </c>
      <c r="AA780" s="29" t="str">
        <f>_xlfn.XLOOKUP(Tablo2[[#This Row],[MASKE HEKİM]],'[1]T.C. NO'!E:E,'[1]T.C. NO'!D:D)</f>
        <v>SANCAR EMİNOĞLU</v>
      </c>
      <c r="AB780" s="32" t="s">
        <v>127</v>
      </c>
      <c r="AC780" s="32">
        <v>10</v>
      </c>
      <c r="AD780" s="32">
        <v>5</v>
      </c>
      <c r="AE780" s="33"/>
      <c r="AF780" s="33" t="s">
        <v>4705</v>
      </c>
      <c r="AG780" s="33" t="s">
        <v>278</v>
      </c>
      <c r="AH780" s="34" t="s">
        <v>2104</v>
      </c>
    </row>
    <row r="781" spans="3:34" ht="15" customHeight="1" x14ac:dyDescent="0.25">
      <c r="C781" s="28" t="s">
        <v>303</v>
      </c>
      <c r="D781" s="29" t="s">
        <v>31</v>
      </c>
      <c r="E781" s="29" t="s">
        <v>904</v>
      </c>
      <c r="F781" s="29" t="s">
        <v>3390</v>
      </c>
      <c r="G781" s="29" t="s">
        <v>4706</v>
      </c>
      <c r="H781" s="29" t="s">
        <v>4707</v>
      </c>
      <c r="I781" s="13" t="s">
        <v>4708</v>
      </c>
      <c r="J781" s="13" t="s">
        <v>909</v>
      </c>
      <c r="K781" s="29" t="str">
        <f t="shared" si="12"/>
        <v>4 5622 2 2 1234194 06 07 34 0</v>
      </c>
      <c r="L781" s="30" t="s">
        <v>4709</v>
      </c>
      <c r="M781" s="30" t="s">
        <v>75</v>
      </c>
      <c r="N781" s="30" t="s">
        <v>3395</v>
      </c>
      <c r="O781" s="30"/>
      <c r="P781" s="23" t="str">
        <f>MID(Tablo2[[#This Row],[SGK NO]],10,7)</f>
        <v>1234194</v>
      </c>
      <c r="Q781" s="29" t="s">
        <v>55</v>
      </c>
      <c r="R781" s="31">
        <v>45296.94971064815</v>
      </c>
      <c r="S781" s="31"/>
      <c r="T781" s="29">
        <v>2</v>
      </c>
      <c r="U781" s="31">
        <v>45873.541944143362</v>
      </c>
      <c r="V781" s="29" t="s">
        <v>284</v>
      </c>
      <c r="W781" s="29" t="str">
        <f>_xlfn.XLOOKUP(Tablo2[[#This Row],[MASKE UZMAN]],'[1]T.C. NO'!E:E,'[1]T.C. NO'!D:D)</f>
        <v xml:space="preserve">YUNUS ANIL </v>
      </c>
      <c r="X781" s="29" t="s">
        <v>285</v>
      </c>
      <c r="Y781" s="31">
        <v>45781.343801816925</v>
      </c>
      <c r="Z781" s="29" t="s">
        <v>126</v>
      </c>
      <c r="AA781" s="29" t="str">
        <f>_xlfn.XLOOKUP(Tablo2[[#This Row],[MASKE HEKİM]],'[1]T.C. NO'!E:E,'[1]T.C. NO'!D:D)</f>
        <v>SANCAR EMİNOĞLU</v>
      </c>
      <c r="AB781" s="32" t="s">
        <v>127</v>
      </c>
      <c r="AC781" s="32">
        <v>20</v>
      </c>
      <c r="AD781" s="32">
        <v>10</v>
      </c>
      <c r="AE781" s="33"/>
      <c r="AF781" s="33" t="s">
        <v>4710</v>
      </c>
      <c r="AG781" s="33" t="s">
        <v>47</v>
      </c>
      <c r="AH781" s="34" t="s">
        <v>1527</v>
      </c>
    </row>
    <row r="782" spans="3:34" ht="15" customHeight="1" x14ac:dyDescent="0.25">
      <c r="C782" s="28" t="s">
        <v>30</v>
      </c>
      <c r="D782" s="29" t="s">
        <v>31</v>
      </c>
      <c r="E782" s="29" t="s">
        <v>525</v>
      </c>
      <c r="F782" s="29" t="s">
        <v>4711</v>
      </c>
      <c r="G782" s="29" t="s">
        <v>4712</v>
      </c>
      <c r="H782" s="29" t="s">
        <v>4713</v>
      </c>
      <c r="I782" s="13" t="s">
        <v>4714</v>
      </c>
      <c r="J782" s="13" t="s">
        <v>530</v>
      </c>
      <c r="K782" s="29" t="str">
        <f t="shared" si="12"/>
        <v>4 8121 2 2 1378525 06 07 29 0</v>
      </c>
      <c r="L782" s="30" t="s">
        <v>4715</v>
      </c>
      <c r="M782" s="30" t="s">
        <v>4630</v>
      </c>
      <c r="N782" s="30" t="s">
        <v>4631</v>
      </c>
      <c r="O782" s="30"/>
      <c r="P782" s="23" t="str">
        <f>MID(Tablo2[[#This Row],[SGK NO]],10,7)</f>
        <v>1378525</v>
      </c>
      <c r="Q782" s="29" t="s">
        <v>55</v>
      </c>
      <c r="R782" s="31">
        <v>45299</v>
      </c>
      <c r="S782" s="31"/>
      <c r="T782" s="29">
        <v>20</v>
      </c>
      <c r="U782" s="31">
        <v>45763.620034259278</v>
      </c>
      <c r="V782" s="29" t="s">
        <v>853</v>
      </c>
      <c r="W782" s="29" t="str">
        <f>_xlfn.XLOOKUP(Tablo2[[#This Row],[MASKE UZMAN]],'[1]T.C. NO'!E:E,'[1]T.C. NO'!D:D)</f>
        <v>HANDE AGÖR ASİL</v>
      </c>
      <c r="X782" s="29" t="s">
        <v>854</v>
      </c>
      <c r="Y782" s="31">
        <v>45849.6229948611</v>
      </c>
      <c r="Z782" s="29" t="s">
        <v>106</v>
      </c>
      <c r="AA782" s="29" t="str">
        <f>_xlfn.XLOOKUP(Tablo2[[#This Row],[MASKE HEKİM]],'[1]T.C. NO'!E:E,'[1]T.C. NO'!D:D)</f>
        <v>AYSU KUTLU</v>
      </c>
      <c r="AB782" s="32" t="s">
        <v>107</v>
      </c>
      <c r="AC782" s="32">
        <v>200</v>
      </c>
      <c r="AD782" s="32">
        <v>100</v>
      </c>
      <c r="AE782" s="33"/>
      <c r="AF782" s="45" t="s">
        <v>4632</v>
      </c>
      <c r="AG782" s="45" t="s">
        <v>47</v>
      </c>
      <c r="AH782" s="33" t="s">
        <v>4716</v>
      </c>
    </row>
    <row r="783" spans="3:34" ht="15" customHeight="1" x14ac:dyDescent="0.25">
      <c r="C783" s="28" t="s">
        <v>30</v>
      </c>
      <c r="D783" s="29" t="s">
        <v>31</v>
      </c>
      <c r="E783" s="29" t="s">
        <v>525</v>
      </c>
      <c r="F783" s="29" t="s">
        <v>4717</v>
      </c>
      <c r="G783" s="29" t="s">
        <v>4718</v>
      </c>
      <c r="H783" s="29" t="s">
        <v>4719</v>
      </c>
      <c r="I783" s="13" t="s">
        <v>4720</v>
      </c>
      <c r="J783" s="13" t="s">
        <v>530</v>
      </c>
      <c r="K783" s="29" t="str">
        <f t="shared" si="12"/>
        <v>4 8121 1 1 1466487 06 21 12 0</v>
      </c>
      <c r="L783" s="30" t="s">
        <v>4721</v>
      </c>
      <c r="M783" s="30"/>
      <c r="N783" s="30"/>
      <c r="O783" s="30"/>
      <c r="P783" s="23" t="str">
        <f>MID(Tablo2[[#This Row],[SGK NO]],10,7)</f>
        <v>1466487</v>
      </c>
      <c r="Q783" s="29" t="s">
        <v>55</v>
      </c>
      <c r="R783" s="31">
        <v>45303</v>
      </c>
      <c r="S783" s="31"/>
      <c r="T783" s="29">
        <v>1</v>
      </c>
      <c r="U783" s="31">
        <v>45666.633351354394</v>
      </c>
      <c r="V783" s="29" t="s">
        <v>335</v>
      </c>
      <c r="W783" s="29" t="str">
        <f>_xlfn.XLOOKUP(Tablo2[[#This Row],[MASKE UZMAN]],'[1]T.C. NO'!E:E,'[1]T.C. NO'!D:D)</f>
        <v>HÜSEYİN İLHAN</v>
      </c>
      <c r="X783" s="29" t="s">
        <v>336</v>
      </c>
      <c r="Y783" s="31">
        <v>45303.696680879686</v>
      </c>
      <c r="Z783" s="29" t="s">
        <v>292</v>
      </c>
      <c r="AA783" s="29" t="str">
        <f>_xlfn.XLOOKUP(Tablo2[[#This Row],[MASKE HEKİM]],'[1]T.C. NO'!E:E,'[1]T.C. NO'!D:D)</f>
        <v>YEŞİM FENEMEN</v>
      </c>
      <c r="AB783" s="32" t="s">
        <v>362</v>
      </c>
      <c r="AC783" s="32">
        <v>10</v>
      </c>
      <c r="AD783" s="32">
        <v>5</v>
      </c>
      <c r="AE783" s="33"/>
      <c r="AF783" s="45" t="s">
        <v>4722</v>
      </c>
      <c r="AG783" s="45" t="s">
        <v>61</v>
      </c>
      <c r="AH783" s="34" t="s">
        <v>4716</v>
      </c>
    </row>
    <row r="784" spans="3:34" ht="15" customHeight="1" x14ac:dyDescent="0.25">
      <c r="C784" s="28" t="s">
        <v>30</v>
      </c>
      <c r="D784" s="29" t="s">
        <v>31</v>
      </c>
      <c r="E784" s="29" t="s">
        <v>200</v>
      </c>
      <c r="F784" s="29" t="s">
        <v>4578</v>
      </c>
      <c r="G784" s="29" t="s">
        <v>4578</v>
      </c>
      <c r="H784" s="29" t="s">
        <v>4723</v>
      </c>
      <c r="I784" s="13" t="s">
        <v>4724</v>
      </c>
      <c r="J784" s="13" t="s">
        <v>417</v>
      </c>
      <c r="K784" s="29" t="str">
        <f t="shared" si="12"/>
        <v>2 8210 1 1 1398909 06 21 43 1</v>
      </c>
      <c r="L784" s="30" t="s">
        <v>4553</v>
      </c>
      <c r="M784" s="30"/>
      <c r="N784" s="30"/>
      <c r="O784" s="30"/>
      <c r="P784" s="23" t="str">
        <f>MID(Tablo2[[#This Row],[SGK NO]],10,7)</f>
        <v>1398909</v>
      </c>
      <c r="Q784" s="29" t="s">
        <v>55</v>
      </c>
      <c r="R784" s="31">
        <v>44691</v>
      </c>
      <c r="S784" s="31"/>
      <c r="T784" s="29" t="s">
        <v>571</v>
      </c>
      <c r="U784" s="31">
        <v>45667.35580927087</v>
      </c>
      <c r="V784" s="29" t="s">
        <v>207</v>
      </c>
      <c r="W784" s="29" t="str">
        <f>_xlfn.XLOOKUP(Tablo2[[#This Row],[MASKE UZMAN]],'[1]T.C. NO'!E:E,'[1]T.C. NO'!D:D)</f>
        <v>DEMET GÜL ÇİÇEK</v>
      </c>
      <c r="X784" s="29" t="s">
        <v>208</v>
      </c>
      <c r="Y784" s="31">
        <v>45370.573857060168</v>
      </c>
      <c r="Z784" s="29" t="s">
        <v>345</v>
      </c>
      <c r="AA784" s="29" t="str">
        <f>_xlfn.XLOOKUP(Tablo2[[#This Row],[MASKE HEKİM]],'[1]T.C. NO'!E:E,'[1]T.C. NO'!D:D)</f>
        <v>BAHADIR CAN KARAN</v>
      </c>
      <c r="AB784" s="32" t="s">
        <v>346</v>
      </c>
      <c r="AC784" s="33" t="s">
        <v>571</v>
      </c>
      <c r="AD784" s="33" t="s">
        <v>571</v>
      </c>
      <c r="AE784" s="33"/>
      <c r="AF784" s="61" t="s">
        <v>4725</v>
      </c>
      <c r="AG784" s="61" t="s">
        <v>4726</v>
      </c>
      <c r="AH784" s="34">
        <v>0</v>
      </c>
    </row>
    <row r="785" spans="3:34" ht="15" customHeight="1" x14ac:dyDescent="0.25">
      <c r="C785" s="28" t="s">
        <v>30</v>
      </c>
      <c r="D785" s="29" t="s">
        <v>31</v>
      </c>
      <c r="E785" s="29" t="s">
        <v>200</v>
      </c>
      <c r="F785" s="29" t="s">
        <v>4578</v>
      </c>
      <c r="G785" s="29" t="s">
        <v>4578</v>
      </c>
      <c r="H785" s="29" t="s">
        <v>4727</v>
      </c>
      <c r="I785" s="13" t="s">
        <v>4728</v>
      </c>
      <c r="J785" s="13" t="s">
        <v>4581</v>
      </c>
      <c r="K785" s="29" t="str">
        <f t="shared" si="12"/>
        <v>2 8210 1 1 1398909 06 21 43 0</v>
      </c>
      <c r="L785" s="30" t="s">
        <v>4554</v>
      </c>
      <c r="M785" s="30"/>
      <c r="N785" s="30"/>
      <c r="O785" s="30"/>
      <c r="P785" s="23" t="str">
        <f>MID(Tablo2[[#This Row],[SGK NO]],10,7)</f>
        <v>1398909</v>
      </c>
      <c r="Q785" s="29" t="s">
        <v>55</v>
      </c>
      <c r="R785" s="31">
        <v>44691</v>
      </c>
      <c r="S785" s="31"/>
      <c r="T785" s="29" t="s">
        <v>571</v>
      </c>
      <c r="U785" s="31">
        <v>45667.35580927087</v>
      </c>
      <c r="V785" s="29" t="s">
        <v>207</v>
      </c>
      <c r="W785" s="29" t="str">
        <f>_xlfn.XLOOKUP(Tablo2[[#This Row],[MASKE UZMAN]],'[1]T.C. NO'!E:E,'[1]T.C. NO'!D:D)</f>
        <v>DEMET GÜL ÇİÇEK</v>
      </c>
      <c r="X785" s="29" t="s">
        <v>208</v>
      </c>
      <c r="Y785" s="31">
        <v>45370.573857060168</v>
      </c>
      <c r="Z785" s="29" t="s">
        <v>345</v>
      </c>
      <c r="AA785" s="29" t="str">
        <f>_xlfn.XLOOKUP(Tablo2[[#This Row],[MASKE HEKİM]],'[1]T.C. NO'!E:E,'[1]T.C. NO'!D:D)</f>
        <v>BAHADIR CAN KARAN</v>
      </c>
      <c r="AB785" s="32" t="s">
        <v>346</v>
      </c>
      <c r="AC785" s="36" t="s">
        <v>571</v>
      </c>
      <c r="AD785" s="36" t="s">
        <v>571</v>
      </c>
      <c r="AE785" s="33"/>
      <c r="AF785" s="61" t="s">
        <v>4729</v>
      </c>
      <c r="AG785" s="45" t="s">
        <v>4730</v>
      </c>
      <c r="AH785" s="34">
        <v>0</v>
      </c>
    </row>
    <row r="786" spans="3:34" ht="15" customHeight="1" x14ac:dyDescent="0.25">
      <c r="C786" s="28" t="s">
        <v>30</v>
      </c>
      <c r="D786" s="29" t="s">
        <v>31</v>
      </c>
      <c r="E786" s="29" t="s">
        <v>200</v>
      </c>
      <c r="F786" s="29" t="s">
        <v>4578</v>
      </c>
      <c r="G786" s="29" t="s">
        <v>4578</v>
      </c>
      <c r="H786" s="29" t="s">
        <v>4731</v>
      </c>
      <c r="I786" s="13" t="s">
        <v>4732</v>
      </c>
      <c r="J786" s="13" t="s">
        <v>4581</v>
      </c>
      <c r="K786" s="29" t="str">
        <f t="shared" si="12"/>
        <v>2 8210 1 1 1398909 06 21 43 0</v>
      </c>
      <c r="L786" s="30" t="s">
        <v>4554</v>
      </c>
      <c r="M786" s="30"/>
      <c r="N786" s="30"/>
      <c r="O786" s="30"/>
      <c r="P786" s="23" t="str">
        <f>MID(Tablo2[[#This Row],[SGK NO]],10,7)</f>
        <v>1398909</v>
      </c>
      <c r="Q786" s="29" t="s">
        <v>55</v>
      </c>
      <c r="R786" s="31">
        <v>44691</v>
      </c>
      <c r="S786" s="42"/>
      <c r="T786" s="75" t="s">
        <v>571</v>
      </c>
      <c r="U786" s="31">
        <v>45667.35580927087</v>
      </c>
      <c r="V786" s="29" t="s">
        <v>207</v>
      </c>
      <c r="W786" s="29" t="str">
        <f>_xlfn.XLOOKUP(Tablo2[[#This Row],[MASKE UZMAN]],'[1]T.C. NO'!E:E,'[1]T.C. NO'!D:D)</f>
        <v>DEMET GÜL ÇİÇEK</v>
      </c>
      <c r="X786" s="29" t="s">
        <v>208</v>
      </c>
      <c r="Y786" s="31">
        <v>45370.573857060168</v>
      </c>
      <c r="Z786" s="29" t="s">
        <v>345</v>
      </c>
      <c r="AA786" s="29" t="str">
        <f>_xlfn.XLOOKUP(Tablo2[[#This Row],[MASKE HEKİM]],'[1]T.C. NO'!E:E,'[1]T.C. NO'!D:D)</f>
        <v>BAHADIR CAN KARAN</v>
      </c>
      <c r="AB786" s="32" t="s">
        <v>346</v>
      </c>
      <c r="AC786" s="75" t="s">
        <v>571</v>
      </c>
      <c r="AD786" s="36" t="s">
        <v>571</v>
      </c>
      <c r="AE786" s="33"/>
      <c r="AF786" s="45" t="s">
        <v>4733</v>
      </c>
      <c r="AG786" s="45" t="s">
        <v>4734</v>
      </c>
      <c r="AH786" s="34">
        <v>0</v>
      </c>
    </row>
    <row r="787" spans="3:34" ht="15" customHeight="1" x14ac:dyDescent="0.25">
      <c r="C787" s="28" t="s">
        <v>30</v>
      </c>
      <c r="D787" s="29" t="s">
        <v>31</v>
      </c>
      <c r="E787" s="29" t="s">
        <v>200</v>
      </c>
      <c r="F787" s="29" t="s">
        <v>4578</v>
      </c>
      <c r="G787" s="29" t="s">
        <v>4578</v>
      </c>
      <c r="H787" s="29" t="s">
        <v>4735</v>
      </c>
      <c r="I787" s="13" t="s">
        <v>4736</v>
      </c>
      <c r="J787" s="13" t="s">
        <v>4581</v>
      </c>
      <c r="K787" s="29" t="str">
        <f t="shared" si="12"/>
        <v>2 8210 1 1 1398909 06 21 43 0</v>
      </c>
      <c r="L787" s="30" t="s">
        <v>4554</v>
      </c>
      <c r="M787" s="30"/>
      <c r="N787" s="30"/>
      <c r="O787" s="30"/>
      <c r="P787" s="23" t="str">
        <f>MID(Tablo2[[#This Row],[SGK NO]],10,7)</f>
        <v>1398909</v>
      </c>
      <c r="Q787" s="29" t="s">
        <v>55</v>
      </c>
      <c r="R787" s="31">
        <v>44691</v>
      </c>
      <c r="S787" s="31"/>
      <c r="T787" s="29" t="s">
        <v>571</v>
      </c>
      <c r="U787" s="31">
        <v>45667.35580927087</v>
      </c>
      <c r="V787" s="29" t="s">
        <v>207</v>
      </c>
      <c r="W787" s="29" t="str">
        <f>_xlfn.XLOOKUP(Tablo2[[#This Row],[MASKE UZMAN]],'[1]T.C. NO'!E:E,'[1]T.C. NO'!D:D)</f>
        <v>DEMET GÜL ÇİÇEK</v>
      </c>
      <c r="X787" s="29" t="s">
        <v>208</v>
      </c>
      <c r="Y787" s="31">
        <v>45370.573857060168</v>
      </c>
      <c r="Z787" s="29" t="s">
        <v>345</v>
      </c>
      <c r="AA787" s="29" t="str">
        <f>_xlfn.XLOOKUP(Tablo2[[#This Row],[MASKE HEKİM]],'[1]T.C. NO'!E:E,'[1]T.C. NO'!D:D)</f>
        <v>BAHADIR CAN KARAN</v>
      </c>
      <c r="AB787" s="32" t="s">
        <v>346</v>
      </c>
      <c r="AC787" s="75" t="s">
        <v>571</v>
      </c>
      <c r="AD787" s="36" t="s">
        <v>571</v>
      </c>
      <c r="AE787" s="33"/>
      <c r="AF787" s="45" t="s">
        <v>4737</v>
      </c>
      <c r="AG787" s="45" t="s">
        <v>4738</v>
      </c>
      <c r="AH787" s="34">
        <v>0</v>
      </c>
    </row>
    <row r="788" spans="3:34" ht="15" customHeight="1" x14ac:dyDescent="0.25">
      <c r="C788" s="28" t="s">
        <v>303</v>
      </c>
      <c r="D788" s="29" t="s">
        <v>31</v>
      </c>
      <c r="E788" s="29" t="s">
        <v>904</v>
      </c>
      <c r="F788" s="29" t="s">
        <v>4739</v>
      </c>
      <c r="G788" s="29" t="s">
        <v>4740</v>
      </c>
      <c r="H788" s="29" t="s">
        <v>4741</v>
      </c>
      <c r="I788" s="13" t="s">
        <v>4742</v>
      </c>
      <c r="J788" s="13" t="s">
        <v>909</v>
      </c>
      <c r="K788" s="29" t="str">
        <f t="shared" si="12"/>
        <v>2 5622 1 1 1399626 06 25 81 0</v>
      </c>
      <c r="L788" s="30" t="s">
        <v>4743</v>
      </c>
      <c r="M788" s="30" t="s">
        <v>4744</v>
      </c>
      <c r="N788" s="30" t="s">
        <v>4745</v>
      </c>
      <c r="O788" s="30"/>
      <c r="P788" s="23" t="str">
        <f>MID(Tablo2[[#This Row],[SGK NO]],10,7)</f>
        <v>1399626</v>
      </c>
      <c r="Q788" s="29" t="s">
        <v>55</v>
      </c>
      <c r="R788" s="31">
        <v>45218.377366990782</v>
      </c>
      <c r="S788" s="31"/>
      <c r="T788" s="29">
        <v>46</v>
      </c>
      <c r="U788" s="31">
        <v>45828.463136134204</v>
      </c>
      <c r="V788" s="29" t="s">
        <v>557</v>
      </c>
      <c r="W788" s="29" t="str">
        <f>_xlfn.XLOOKUP(Tablo2[[#This Row],[MASKE UZMAN]],'[1]T.C. NO'!E:E,'[1]T.C. NO'!D:D)</f>
        <v>MEHMET ALİ ULUER</v>
      </c>
      <c r="X788" s="29" t="s">
        <v>558</v>
      </c>
      <c r="Y788" s="31">
        <v>45839.670179537032</v>
      </c>
      <c r="Z788" s="29" t="s">
        <v>106</v>
      </c>
      <c r="AA788" s="29" t="str">
        <f>_xlfn.XLOOKUP(Tablo2[[#This Row],[MASKE HEKİM]],'[1]T.C. NO'!E:E,'[1]T.C. NO'!D:D)</f>
        <v>AYSU KUTLU</v>
      </c>
      <c r="AB788" s="32" t="s">
        <v>107</v>
      </c>
      <c r="AC788" s="32">
        <v>460</v>
      </c>
      <c r="AD788" s="32">
        <v>230</v>
      </c>
      <c r="AE788" s="33"/>
      <c r="AF788" s="33" t="s">
        <v>4746</v>
      </c>
      <c r="AG788" s="33" t="s">
        <v>185</v>
      </c>
      <c r="AH788" s="34" t="s">
        <v>2104</v>
      </c>
    </row>
    <row r="789" spans="3:34" ht="15" customHeight="1" x14ac:dyDescent="0.25">
      <c r="C789" s="28" t="s">
        <v>303</v>
      </c>
      <c r="D789" s="29" t="s">
        <v>31</v>
      </c>
      <c r="E789" s="29" t="s">
        <v>904</v>
      </c>
      <c r="F789" s="44" t="s">
        <v>4747</v>
      </c>
      <c r="G789" s="44" t="s">
        <v>4748</v>
      </c>
      <c r="H789" s="44" t="s">
        <v>4749</v>
      </c>
      <c r="I789" s="13" t="s">
        <v>4750</v>
      </c>
      <c r="J789" s="13" t="s">
        <v>909</v>
      </c>
      <c r="K789" s="29" t="str">
        <f t="shared" si="12"/>
        <v>2 5622 1 1 1399626 06 25 81 0</v>
      </c>
      <c r="L789" s="30" t="s">
        <v>4743</v>
      </c>
      <c r="M789" s="30"/>
      <c r="N789" s="30"/>
      <c r="O789" s="30"/>
      <c r="P789" s="23" t="str">
        <f>MID(Tablo2[[#This Row],[SGK NO]],10,7)</f>
        <v>1399626</v>
      </c>
      <c r="Q789" s="29" t="s">
        <v>55</v>
      </c>
      <c r="R789" s="31">
        <v>45218.377366990782</v>
      </c>
      <c r="S789" s="42"/>
      <c r="T789" s="33" t="s">
        <v>571</v>
      </c>
      <c r="U789" s="31">
        <v>45828.463136134204</v>
      </c>
      <c r="V789" s="29" t="s">
        <v>557</v>
      </c>
      <c r="W789" s="29" t="str">
        <f>_xlfn.XLOOKUP(Tablo2[[#This Row],[MASKE UZMAN]],'[1]T.C. NO'!E:E,'[1]T.C. NO'!D:D)</f>
        <v>MEHMET ALİ ULUER</v>
      </c>
      <c r="X789" s="29" t="s">
        <v>558</v>
      </c>
      <c r="Y789" s="31">
        <v>45839.670179537032</v>
      </c>
      <c r="Z789" s="29" t="s">
        <v>106</v>
      </c>
      <c r="AA789" s="29" t="str">
        <f>_xlfn.XLOOKUP(Tablo2[[#This Row],[MASKE HEKİM]],'[1]T.C. NO'!E:E,'[1]T.C. NO'!D:D)</f>
        <v>AYSU KUTLU</v>
      </c>
      <c r="AB789" s="32" t="s">
        <v>107</v>
      </c>
      <c r="AC789" s="33" t="s">
        <v>571</v>
      </c>
      <c r="AD789" s="33" t="s">
        <v>571</v>
      </c>
      <c r="AE789" s="33"/>
      <c r="AF789" s="33" t="s">
        <v>4746</v>
      </c>
      <c r="AG789" s="33" t="s">
        <v>185</v>
      </c>
      <c r="AH789" s="34" t="s">
        <v>2104</v>
      </c>
    </row>
    <row r="790" spans="3:34" ht="15" customHeight="1" x14ac:dyDescent="0.25">
      <c r="C790" s="28" t="s">
        <v>303</v>
      </c>
      <c r="D790" s="29" t="s">
        <v>31</v>
      </c>
      <c r="E790" s="29" t="s">
        <v>904</v>
      </c>
      <c r="F790" s="29" t="s">
        <v>4747</v>
      </c>
      <c r="G790" s="29" t="s">
        <v>4751</v>
      </c>
      <c r="H790" s="29" t="s">
        <v>4752</v>
      </c>
      <c r="I790" s="13" t="s">
        <v>4753</v>
      </c>
      <c r="J790" s="13" t="s">
        <v>909</v>
      </c>
      <c r="K790" s="29" t="str">
        <f t="shared" si="12"/>
        <v>2 5622 1 1 1399626 06 25 81 0</v>
      </c>
      <c r="L790" s="30" t="s">
        <v>4743</v>
      </c>
      <c r="M790" s="30"/>
      <c r="N790" s="30"/>
      <c r="O790" s="30"/>
      <c r="P790" s="23" t="str">
        <f>MID(Tablo2[[#This Row],[SGK NO]],10,7)</f>
        <v>1399626</v>
      </c>
      <c r="Q790" s="29" t="s">
        <v>55</v>
      </c>
      <c r="R790" s="31">
        <v>45218.377366990782</v>
      </c>
      <c r="S790" s="42"/>
      <c r="T790" s="33" t="s">
        <v>571</v>
      </c>
      <c r="U790" s="31">
        <v>45828.463136134204</v>
      </c>
      <c r="V790" s="29" t="s">
        <v>557</v>
      </c>
      <c r="W790" s="29" t="str">
        <f>_xlfn.XLOOKUP(Tablo2[[#This Row],[MASKE UZMAN]],'[1]T.C. NO'!E:E,'[1]T.C. NO'!D:D)</f>
        <v>MEHMET ALİ ULUER</v>
      </c>
      <c r="X790" s="29" t="s">
        <v>558</v>
      </c>
      <c r="Y790" s="31">
        <v>45839.670179537032</v>
      </c>
      <c r="Z790" s="29" t="s">
        <v>106</v>
      </c>
      <c r="AA790" s="29" t="str">
        <f>_xlfn.XLOOKUP(Tablo2[[#This Row],[MASKE HEKİM]],'[1]T.C. NO'!E:E,'[1]T.C. NO'!D:D)</f>
        <v>AYSU KUTLU</v>
      </c>
      <c r="AB790" s="32" t="s">
        <v>107</v>
      </c>
      <c r="AC790" s="33" t="s">
        <v>571</v>
      </c>
      <c r="AD790" s="33" t="s">
        <v>571</v>
      </c>
      <c r="AE790" s="33"/>
      <c r="AF790" s="55" t="s">
        <v>4746</v>
      </c>
      <c r="AG790" s="55" t="s">
        <v>185</v>
      </c>
      <c r="AH790" s="34" t="s">
        <v>2104</v>
      </c>
    </row>
    <row r="791" spans="3:34" ht="15" customHeight="1" x14ac:dyDescent="0.25">
      <c r="C791" s="28" t="s">
        <v>303</v>
      </c>
      <c r="D791" s="28" t="s">
        <v>31</v>
      </c>
      <c r="E791" s="29" t="s">
        <v>904</v>
      </c>
      <c r="F791" s="48" t="s">
        <v>4747</v>
      </c>
      <c r="G791" s="48" t="s">
        <v>4747</v>
      </c>
      <c r="H791" s="49" t="s">
        <v>4754</v>
      </c>
      <c r="I791" s="13" t="s">
        <v>4755</v>
      </c>
      <c r="J791" s="13" t="s">
        <v>909</v>
      </c>
      <c r="K791" s="29" t="str">
        <f t="shared" si="12"/>
        <v>2 5622 1 1 1399626 06 25 81 0</v>
      </c>
      <c r="L791" s="30" t="s">
        <v>4743</v>
      </c>
      <c r="M791" s="57"/>
      <c r="N791" s="57"/>
      <c r="O791" s="57"/>
      <c r="P791" s="23" t="str">
        <f>MID(Tablo2[[#This Row],[SGK NO]],10,7)</f>
        <v>1399626</v>
      </c>
      <c r="Q791" s="47" t="s">
        <v>55</v>
      </c>
      <c r="R791" s="31">
        <v>45218.377366990782</v>
      </c>
      <c r="S791" s="42"/>
      <c r="T791" s="33" t="s">
        <v>571</v>
      </c>
      <c r="U791" s="31">
        <v>45828.463136134204</v>
      </c>
      <c r="V791" s="29" t="s">
        <v>557</v>
      </c>
      <c r="W791" s="29" t="str">
        <f>_xlfn.XLOOKUP(Tablo2[[#This Row],[MASKE UZMAN]],'[1]T.C. NO'!E:E,'[1]T.C. NO'!D:D)</f>
        <v>MEHMET ALİ ULUER</v>
      </c>
      <c r="X791" s="29" t="s">
        <v>558</v>
      </c>
      <c r="Y791" s="31">
        <v>45839.670179537032</v>
      </c>
      <c r="Z791" s="29" t="s">
        <v>106</v>
      </c>
      <c r="AA791" s="29" t="str">
        <f>_xlfn.XLOOKUP(Tablo2[[#This Row],[MASKE HEKİM]],'[1]T.C. NO'!E:E,'[1]T.C. NO'!D:D)</f>
        <v>AYSU KUTLU</v>
      </c>
      <c r="AB791" s="32" t="s">
        <v>107</v>
      </c>
      <c r="AC791" s="33" t="s">
        <v>571</v>
      </c>
      <c r="AD791" s="33" t="s">
        <v>571</v>
      </c>
      <c r="AE791" s="33"/>
      <c r="AF791" s="67" t="s">
        <v>4756</v>
      </c>
      <c r="AG791" s="55" t="s">
        <v>185</v>
      </c>
      <c r="AH791" s="34" t="s">
        <v>2104</v>
      </c>
    </row>
    <row r="792" spans="3:34" ht="15" customHeight="1" x14ac:dyDescent="0.25">
      <c r="C792" s="28" t="s">
        <v>30</v>
      </c>
      <c r="D792" s="29" t="s">
        <v>31</v>
      </c>
      <c r="E792" s="29" t="s">
        <v>525</v>
      </c>
      <c r="F792" s="29" t="s">
        <v>4757</v>
      </c>
      <c r="G792" s="29" t="s">
        <v>4758</v>
      </c>
      <c r="H792" s="29" t="s">
        <v>4759</v>
      </c>
      <c r="I792" s="13" t="s">
        <v>4760</v>
      </c>
      <c r="J792" s="13" t="s">
        <v>530</v>
      </c>
      <c r="K792" s="29" t="str">
        <f t="shared" si="12"/>
        <v>4 8121 2 2 1358239 06 07 16 0</v>
      </c>
      <c r="L792" s="30" t="s">
        <v>4761</v>
      </c>
      <c r="M792" s="30" t="s">
        <v>4762</v>
      </c>
      <c r="N792" s="30" t="s">
        <v>4763</v>
      </c>
      <c r="O792" s="30"/>
      <c r="P792" s="23" t="str">
        <f>MID(Tablo2[[#This Row],[SGK NO]],10,7)</f>
        <v>1358239</v>
      </c>
      <c r="Q792" s="29" t="s">
        <v>55</v>
      </c>
      <c r="R792" s="31">
        <v>45307.598078506999</v>
      </c>
      <c r="S792" s="31"/>
      <c r="T792" s="29">
        <v>6</v>
      </c>
      <c r="U792" s="31">
        <v>45873.614190254826</v>
      </c>
      <c r="V792" s="29" t="s">
        <v>284</v>
      </c>
      <c r="W792" s="29" t="str">
        <f>_xlfn.XLOOKUP(Tablo2[[#This Row],[MASKE UZMAN]],'[1]T.C. NO'!E:E,'[1]T.C. NO'!D:D)</f>
        <v xml:space="preserve">YUNUS ANIL </v>
      </c>
      <c r="X792" s="29" t="s">
        <v>285</v>
      </c>
      <c r="Y792" s="31">
        <v>45369.401841192041</v>
      </c>
      <c r="Z792" s="29" t="s">
        <v>345</v>
      </c>
      <c r="AA792" s="29" t="str">
        <f>_xlfn.XLOOKUP(Tablo2[[#This Row],[MASKE HEKİM]],'[1]T.C. NO'!E:E,'[1]T.C. NO'!D:D)</f>
        <v>BAHADIR CAN KARAN</v>
      </c>
      <c r="AB792" s="32" t="s">
        <v>346</v>
      </c>
      <c r="AC792" s="32">
        <v>60</v>
      </c>
      <c r="AD792" s="32">
        <v>35</v>
      </c>
      <c r="AE792" s="33"/>
      <c r="AF792" s="45" t="s">
        <v>1167</v>
      </c>
      <c r="AG792" s="61" t="s">
        <v>47</v>
      </c>
      <c r="AH792" s="34" t="s">
        <v>551</v>
      </c>
    </row>
    <row r="793" spans="3:34" ht="15" customHeight="1" x14ac:dyDescent="0.25">
      <c r="C793" s="28" t="s">
        <v>30</v>
      </c>
      <c r="D793" s="29" t="s">
        <v>31</v>
      </c>
      <c r="E793" s="29" t="s">
        <v>525</v>
      </c>
      <c r="F793" s="29" t="s">
        <v>4764</v>
      </c>
      <c r="G793" s="29" t="s">
        <v>4765</v>
      </c>
      <c r="H793" s="29" t="s">
        <v>4766</v>
      </c>
      <c r="I793" s="13" t="s">
        <v>4767</v>
      </c>
      <c r="J793" s="13" t="s">
        <v>530</v>
      </c>
      <c r="K793" s="29" t="str">
        <f t="shared" si="12"/>
        <v>4 8121 2 2 1354546 06 07 09 0</v>
      </c>
      <c r="L793" s="30" t="s">
        <v>4768</v>
      </c>
      <c r="M793" s="30" t="s">
        <v>4769</v>
      </c>
      <c r="N793" s="30" t="s">
        <v>4770</v>
      </c>
      <c r="O793" s="30"/>
      <c r="P793" s="23" t="str">
        <f>MID(Tablo2[[#This Row],[SGK NO]],10,7)</f>
        <v>1354546</v>
      </c>
      <c r="Q793" s="29" t="s">
        <v>55</v>
      </c>
      <c r="R793" s="31">
        <v>45307.608076018747</v>
      </c>
      <c r="S793" s="31"/>
      <c r="T793" s="29">
        <v>11</v>
      </c>
      <c r="U793" s="31">
        <v>45841.738819386344</v>
      </c>
      <c r="V793" s="29" t="s">
        <v>319</v>
      </c>
      <c r="W793" s="29" t="str">
        <f>_xlfn.XLOOKUP(Tablo2[[#This Row],[MASKE UZMAN]],'[1]T.C. NO'!E:E,'[1]T.C. NO'!D:D)</f>
        <v>HALİL DEMİRATA</v>
      </c>
      <c r="X793" s="29" t="s">
        <v>320</v>
      </c>
      <c r="Y793" s="31">
        <v>45369.402199710719</v>
      </c>
      <c r="Z793" s="29" t="s">
        <v>345</v>
      </c>
      <c r="AA793" s="29" t="str">
        <f>_xlfn.XLOOKUP(Tablo2[[#This Row],[MASKE HEKİM]],'[1]T.C. NO'!E:E,'[1]T.C. NO'!D:D)</f>
        <v>BAHADIR CAN KARAN</v>
      </c>
      <c r="AB793" s="32" t="s">
        <v>346</v>
      </c>
      <c r="AC793" s="32">
        <v>110</v>
      </c>
      <c r="AD793" s="32">
        <v>65</v>
      </c>
      <c r="AE793" s="33"/>
      <c r="AF793" s="61" t="s">
        <v>4771</v>
      </c>
      <c r="AG793" s="55" t="s">
        <v>61</v>
      </c>
      <c r="AH793" s="34" t="s">
        <v>551</v>
      </c>
    </row>
    <row r="794" spans="3:34" ht="15" customHeight="1" x14ac:dyDescent="0.25">
      <c r="C794" s="28" t="s">
        <v>30</v>
      </c>
      <c r="D794" s="29" t="s">
        <v>31</v>
      </c>
      <c r="E794" s="29" t="s">
        <v>200</v>
      </c>
      <c r="F794" s="29" t="s">
        <v>2180</v>
      </c>
      <c r="G794" s="29" t="s">
        <v>4772</v>
      </c>
      <c r="H794" s="29" t="s">
        <v>4773</v>
      </c>
      <c r="I794" s="13" t="s">
        <v>4774</v>
      </c>
      <c r="J794" s="13" t="s">
        <v>2184</v>
      </c>
      <c r="K794" s="29" t="str">
        <f t="shared" si="12"/>
        <v>2 5210 1 1 1412764 06 26 27 0</v>
      </c>
      <c r="L794" s="30" t="s">
        <v>4775</v>
      </c>
      <c r="M794" s="30">
        <v>4.0052607228832304E+16</v>
      </c>
      <c r="N794" s="30" t="s">
        <v>4776</v>
      </c>
      <c r="O794" s="30"/>
      <c r="P794" s="23" t="str">
        <f>MID(Tablo2[[#This Row],[SGK NO]],10,7)</f>
        <v>1412764</v>
      </c>
      <c r="Q794" s="29" t="s">
        <v>41</v>
      </c>
      <c r="R794" s="31">
        <v>45042</v>
      </c>
      <c r="S794" s="31"/>
      <c r="T794" s="29">
        <v>35</v>
      </c>
      <c r="U794" s="31">
        <v>45685.711892777588</v>
      </c>
      <c r="V794" s="29" t="s">
        <v>319</v>
      </c>
      <c r="W794" s="29" t="str">
        <f>_xlfn.XLOOKUP(Tablo2[[#This Row],[MASKE UZMAN]],'[1]T.C. NO'!E:E,'[1]T.C. NO'!D:D)</f>
        <v>HALİL DEMİRATA</v>
      </c>
      <c r="X794" s="29" t="s">
        <v>320</v>
      </c>
      <c r="Y794" s="31">
        <v>45210.469712199178</v>
      </c>
      <c r="Z794" s="29" t="s">
        <v>106</v>
      </c>
      <c r="AA794" s="29" t="str">
        <f>_xlfn.XLOOKUP(Tablo2[[#This Row],[MASKE HEKİM]],'[1]T.C. NO'!E:E,'[1]T.C. NO'!D:D)</f>
        <v>AYSU KUTLU</v>
      </c>
      <c r="AB794" s="32" t="s">
        <v>107</v>
      </c>
      <c r="AC794" s="32">
        <v>700</v>
      </c>
      <c r="AD794" s="32">
        <v>350</v>
      </c>
      <c r="AE794" s="33"/>
      <c r="AF794" s="46" t="s">
        <v>4777</v>
      </c>
      <c r="AG794" s="45" t="s">
        <v>420</v>
      </c>
      <c r="AH794" s="34">
        <v>0</v>
      </c>
    </row>
    <row r="795" spans="3:34" ht="15" customHeight="1" x14ac:dyDescent="0.25">
      <c r="C795" s="28" t="s">
        <v>30</v>
      </c>
      <c r="D795" s="29" t="s">
        <v>31</v>
      </c>
      <c r="E795" s="29" t="s">
        <v>200</v>
      </c>
      <c r="F795" s="29" t="s">
        <v>2180</v>
      </c>
      <c r="G795" s="29" t="s">
        <v>4778</v>
      </c>
      <c r="H795" s="29" t="s">
        <v>4773</v>
      </c>
      <c r="I795" s="13" t="s">
        <v>4774</v>
      </c>
      <c r="J795" s="13" t="s">
        <v>2184</v>
      </c>
      <c r="K795" s="29" t="str">
        <f t="shared" si="12"/>
        <v>2 5210 1 1 1412764 06 26 27 0</v>
      </c>
      <c r="L795" s="30" t="s">
        <v>4775</v>
      </c>
      <c r="M795" s="30" t="s">
        <v>4528</v>
      </c>
      <c r="N795" s="30" t="s">
        <v>4529</v>
      </c>
      <c r="O795" s="30"/>
      <c r="P795" s="23" t="str">
        <f>MID(Tablo2[[#This Row],[SGK NO]],10,7)</f>
        <v>1412764</v>
      </c>
      <c r="Q795" s="29" t="s">
        <v>41</v>
      </c>
      <c r="R795" s="31">
        <v>45042</v>
      </c>
      <c r="S795" s="42"/>
      <c r="T795" s="33" t="s">
        <v>571</v>
      </c>
      <c r="U795" s="31">
        <v>45685.711892777588</v>
      </c>
      <c r="V795" s="29" t="s">
        <v>319</v>
      </c>
      <c r="W795" s="29" t="str">
        <f>_xlfn.XLOOKUP(Tablo2[[#This Row],[MASKE UZMAN]],'[1]T.C. NO'!E:E,'[1]T.C. NO'!D:D)</f>
        <v>HALİL DEMİRATA</v>
      </c>
      <c r="X795" s="29" t="s">
        <v>320</v>
      </c>
      <c r="Y795" s="31">
        <v>45210.469712199178</v>
      </c>
      <c r="Z795" s="29" t="s">
        <v>106</v>
      </c>
      <c r="AA795" s="29" t="str">
        <f>_xlfn.XLOOKUP(Tablo2[[#This Row],[MASKE HEKİM]],'[1]T.C. NO'!E:E,'[1]T.C. NO'!D:D)</f>
        <v>AYSU KUTLU</v>
      </c>
      <c r="AB795" s="32" t="s">
        <v>107</v>
      </c>
      <c r="AC795" s="33" t="s">
        <v>571</v>
      </c>
      <c r="AD795" s="33" t="s">
        <v>571</v>
      </c>
      <c r="AE795" s="33"/>
      <c r="AF795" s="46" t="s">
        <v>4530</v>
      </c>
      <c r="AG795" s="45" t="s">
        <v>810</v>
      </c>
      <c r="AH795" s="34">
        <v>0</v>
      </c>
    </row>
    <row r="796" spans="3:34" ht="15" customHeight="1" x14ac:dyDescent="0.25">
      <c r="C796" s="28" t="s">
        <v>30</v>
      </c>
      <c r="D796" s="29" t="s">
        <v>31</v>
      </c>
      <c r="E796" s="29" t="s">
        <v>200</v>
      </c>
      <c r="F796" s="29" t="s">
        <v>2180</v>
      </c>
      <c r="G796" s="29" t="s">
        <v>4516</v>
      </c>
      <c r="H796" s="29" t="s">
        <v>4779</v>
      </c>
      <c r="I796" s="13" t="s">
        <v>4780</v>
      </c>
      <c r="J796" s="13" t="s">
        <v>2184</v>
      </c>
      <c r="K796" s="29" t="str">
        <f t="shared" si="12"/>
        <v>2 5210 1 1 1412764 06 26 27 0</v>
      </c>
      <c r="L796" s="30" t="s">
        <v>4775</v>
      </c>
      <c r="M796" s="30" t="s">
        <v>4781</v>
      </c>
      <c r="N796" s="30" t="s">
        <v>4782</v>
      </c>
      <c r="O796" s="30"/>
      <c r="P796" s="23" t="str">
        <f>MID(Tablo2[[#This Row],[SGK NO]],10,7)</f>
        <v>1412764</v>
      </c>
      <c r="Q796" s="29" t="s">
        <v>41</v>
      </c>
      <c r="R796" s="31">
        <v>45042</v>
      </c>
      <c r="S796" s="42"/>
      <c r="T796" s="33" t="s">
        <v>571</v>
      </c>
      <c r="U796" s="31">
        <v>45685.711892777588</v>
      </c>
      <c r="V796" s="29" t="s">
        <v>319</v>
      </c>
      <c r="W796" s="29" t="str">
        <f>_xlfn.XLOOKUP(Tablo2[[#This Row],[MASKE UZMAN]],'[1]T.C. NO'!E:E,'[1]T.C. NO'!D:D)</f>
        <v>HALİL DEMİRATA</v>
      </c>
      <c r="X796" s="29" t="s">
        <v>320</v>
      </c>
      <c r="Y796" s="31">
        <v>45210.469712199178</v>
      </c>
      <c r="Z796" s="29" t="s">
        <v>106</v>
      </c>
      <c r="AA796" s="29" t="str">
        <f>_xlfn.XLOOKUP(Tablo2[[#This Row],[MASKE HEKİM]],'[1]T.C. NO'!E:E,'[1]T.C. NO'!D:D)</f>
        <v>AYSU KUTLU</v>
      </c>
      <c r="AB796" s="32" t="s">
        <v>107</v>
      </c>
      <c r="AC796" s="33" t="s">
        <v>571</v>
      </c>
      <c r="AD796" s="33" t="s">
        <v>571</v>
      </c>
      <c r="AE796" s="33"/>
      <c r="AF796" s="45" t="s">
        <v>4783</v>
      </c>
      <c r="AG796" s="61" t="s">
        <v>4784</v>
      </c>
      <c r="AH796" s="34">
        <v>0</v>
      </c>
    </row>
    <row r="797" spans="3:34" ht="15" customHeight="1" x14ac:dyDescent="0.25">
      <c r="C797" s="28" t="s">
        <v>303</v>
      </c>
      <c r="D797" s="29" t="s">
        <v>31</v>
      </c>
      <c r="E797" s="29" t="s">
        <v>904</v>
      </c>
      <c r="F797" s="29" t="s">
        <v>4785</v>
      </c>
      <c r="G797" s="29" t="s">
        <v>4786</v>
      </c>
      <c r="H797" s="29" t="s">
        <v>4787</v>
      </c>
      <c r="I797" s="13" t="s">
        <v>4788</v>
      </c>
      <c r="J797" s="13" t="s">
        <v>909</v>
      </c>
      <c r="K797" s="29" t="str">
        <f t="shared" si="12"/>
        <v>4 5622 2 2 1380022 06 10 71 0</v>
      </c>
      <c r="L797" s="30" t="s">
        <v>4789</v>
      </c>
      <c r="M797" s="30" t="s">
        <v>4790</v>
      </c>
      <c r="N797" s="30" t="s">
        <v>4791</v>
      </c>
      <c r="O797" s="30"/>
      <c r="P797" s="23" t="str">
        <f>MID(Tablo2[[#This Row],[SGK NO]],10,7)</f>
        <v>1380022</v>
      </c>
      <c r="Q797" s="29" t="s">
        <v>55</v>
      </c>
      <c r="R797" s="31">
        <v>45308</v>
      </c>
      <c r="S797" s="31"/>
      <c r="T797" s="29">
        <v>7</v>
      </c>
      <c r="U797" s="31">
        <v>45856.398428773042</v>
      </c>
      <c r="V797" s="29" t="s">
        <v>284</v>
      </c>
      <c r="W797" s="29" t="str">
        <f>_xlfn.XLOOKUP(Tablo2[[#This Row],[MASKE UZMAN]],'[1]T.C. NO'!E:E,'[1]T.C. NO'!D:D)</f>
        <v xml:space="preserve">YUNUS ANIL </v>
      </c>
      <c r="X797" s="29" t="s">
        <v>285</v>
      </c>
      <c r="Y797" s="31">
        <v>45859.722590080928</v>
      </c>
      <c r="Z797" s="29" t="s">
        <v>798</v>
      </c>
      <c r="AA797" s="29" t="str">
        <f>_xlfn.XLOOKUP(Tablo2[[#This Row],[MASKE HEKİM]],'[1]T.C. NO'!E:E,'[1]T.C. NO'!D:D)</f>
        <v>AYSU KUTLU</v>
      </c>
      <c r="AB797" s="32" t="s">
        <v>107</v>
      </c>
      <c r="AC797" s="32">
        <v>80</v>
      </c>
      <c r="AD797" s="32">
        <v>40</v>
      </c>
      <c r="AE797" s="33"/>
      <c r="AF797" s="71" t="s">
        <v>4792</v>
      </c>
      <c r="AG797" s="61" t="s">
        <v>845</v>
      </c>
      <c r="AH797" s="34" t="s">
        <v>2674</v>
      </c>
    </row>
    <row r="798" spans="3:34" ht="15" customHeight="1" x14ac:dyDescent="0.25">
      <c r="C798" s="28" t="s">
        <v>303</v>
      </c>
      <c r="D798" s="29" t="s">
        <v>31</v>
      </c>
      <c r="E798" s="29" t="s">
        <v>507</v>
      </c>
      <c r="F798" s="29" t="s">
        <v>4793</v>
      </c>
      <c r="G798" s="29" t="s">
        <v>4794</v>
      </c>
      <c r="H798" s="29" t="s">
        <v>4795</v>
      </c>
      <c r="I798" s="13" t="s">
        <v>4796</v>
      </c>
      <c r="J798" s="13" t="s">
        <v>317</v>
      </c>
      <c r="K798" s="29" t="str">
        <f t="shared" si="12"/>
        <v>4 8001 1 1 1464584 06 21 49 0</v>
      </c>
      <c r="L798" s="30" t="s">
        <v>4797</v>
      </c>
      <c r="M798" s="30"/>
      <c r="N798" s="30"/>
      <c r="O798" s="30"/>
      <c r="P798" s="23" t="str">
        <f>MID(Tablo2[[#This Row],[SGK NO]],10,7)</f>
        <v>1464584</v>
      </c>
      <c r="Q798" s="29" t="s">
        <v>41</v>
      </c>
      <c r="R798" s="31">
        <v>45308</v>
      </c>
      <c r="S798" s="31"/>
      <c r="T798" s="29">
        <v>36</v>
      </c>
      <c r="U798" s="31">
        <v>45664.678507175762</v>
      </c>
      <c r="V798" s="29" t="s">
        <v>207</v>
      </c>
      <c r="W798" s="29" t="str">
        <f>_xlfn.XLOOKUP(Tablo2[[#This Row],[MASKE UZMAN]],'[1]T.C. NO'!E:E,'[1]T.C. NO'!D:D)</f>
        <v>DEMET GÜL ÇİÇEK</v>
      </c>
      <c r="X798" s="29" t="s">
        <v>208</v>
      </c>
      <c r="Y798" s="31">
        <v>45699.555676342454</v>
      </c>
      <c r="Z798" s="29" t="s">
        <v>58</v>
      </c>
      <c r="AA798" s="29" t="str">
        <f>_xlfn.XLOOKUP(Tablo2[[#This Row],[MASKE HEKİM]],'[1]T.C. NO'!E:E,'[1]T.C. NO'!D:D)</f>
        <v>MİNE MUMCUOĞLU</v>
      </c>
      <c r="AB798" s="32" t="s">
        <v>59</v>
      </c>
      <c r="AC798" s="32">
        <v>740</v>
      </c>
      <c r="AD798" s="32">
        <v>360</v>
      </c>
      <c r="AE798" s="33"/>
      <c r="AF798" s="45" t="s">
        <v>4798</v>
      </c>
      <c r="AG798" s="45" t="s">
        <v>61</v>
      </c>
      <c r="AH798" s="34" t="s">
        <v>759</v>
      </c>
    </row>
    <row r="799" spans="3:34" ht="15" customHeight="1" x14ac:dyDescent="0.25">
      <c r="C799" s="28" t="s">
        <v>30</v>
      </c>
      <c r="D799" s="29" t="s">
        <v>31</v>
      </c>
      <c r="E799" s="29" t="s">
        <v>525</v>
      </c>
      <c r="F799" s="29" t="s">
        <v>4799</v>
      </c>
      <c r="G799" s="29" t="s">
        <v>4800</v>
      </c>
      <c r="H799" s="29" t="s">
        <v>4801</v>
      </c>
      <c r="I799" s="13" t="s">
        <v>4802</v>
      </c>
      <c r="J799" s="13" t="s">
        <v>530</v>
      </c>
      <c r="K799" s="29" t="str">
        <f t="shared" si="12"/>
        <v>4 8121 1 1 1465553 06 02 48 0</v>
      </c>
      <c r="L799" s="30" t="s">
        <v>4803</v>
      </c>
      <c r="M799" s="30">
        <v>40.041143900000002</v>
      </c>
      <c r="N799" s="30">
        <v>32.926476999999998</v>
      </c>
      <c r="O799" s="30"/>
      <c r="P799" s="23" t="str">
        <f>MID(Tablo2[[#This Row],[SGK NO]],10,7)</f>
        <v>1465553</v>
      </c>
      <c r="Q799" s="29" t="s">
        <v>55</v>
      </c>
      <c r="R799" s="31">
        <v>45309</v>
      </c>
      <c r="S799" s="31"/>
      <c r="T799" s="29">
        <v>1</v>
      </c>
      <c r="U799" s="31">
        <v>45873.560052326415</v>
      </c>
      <c r="V799" s="29" t="s">
        <v>56</v>
      </c>
      <c r="W799" s="29" t="str">
        <f>_xlfn.XLOOKUP(Tablo2[[#This Row],[MASKE UZMAN]],'[1]T.C. NO'!E:E,'[1]T.C. NO'!D:D)</f>
        <v>FATİH AKTAN</v>
      </c>
      <c r="X799" s="29" t="s">
        <v>57</v>
      </c>
      <c r="Y799" s="31">
        <v>45313.496543124784</v>
      </c>
      <c r="Z799" s="29" t="s">
        <v>174</v>
      </c>
      <c r="AA799" s="29" t="str">
        <f>_xlfn.XLOOKUP(Tablo2[[#This Row],[MASKE HEKİM]],'[1]T.C. NO'!E:E,'[1]T.C. NO'!D:D)</f>
        <v>VEDAT EMİNOĞLU</v>
      </c>
      <c r="AB799" s="32" t="s">
        <v>175</v>
      </c>
      <c r="AC799" s="32">
        <v>10</v>
      </c>
      <c r="AD799" s="32">
        <v>10</v>
      </c>
      <c r="AE799" s="33"/>
      <c r="AF799" s="61" t="s">
        <v>1198</v>
      </c>
      <c r="AG799" s="61" t="s">
        <v>4804</v>
      </c>
      <c r="AH799" s="34" t="s">
        <v>4716</v>
      </c>
    </row>
    <row r="800" spans="3:34" ht="15" customHeight="1" x14ac:dyDescent="0.25">
      <c r="C800" s="28" t="s">
        <v>30</v>
      </c>
      <c r="D800" s="29" t="s">
        <v>31</v>
      </c>
      <c r="E800" s="29" t="s">
        <v>525</v>
      </c>
      <c r="F800" s="29" t="s">
        <v>4805</v>
      </c>
      <c r="G800" s="29" t="s">
        <v>4806</v>
      </c>
      <c r="H800" s="29" t="s">
        <v>4807</v>
      </c>
      <c r="I800" s="13" t="s">
        <v>4808</v>
      </c>
      <c r="J800" s="13" t="s">
        <v>530</v>
      </c>
      <c r="K800" s="29" t="str">
        <f t="shared" si="12"/>
        <v>4 8121 2 2 1274451 06 07 36 0</v>
      </c>
      <c r="L800" s="30" t="s">
        <v>4809</v>
      </c>
      <c r="M800" s="30">
        <v>39876622</v>
      </c>
      <c r="N800" s="30" t="s">
        <v>4810</v>
      </c>
      <c r="O800" s="30"/>
      <c r="P800" s="23" t="str">
        <f>MID(Tablo2[[#This Row],[SGK NO]],10,7)</f>
        <v>1274451</v>
      </c>
      <c r="Q800" s="29" t="s">
        <v>55</v>
      </c>
      <c r="R800" s="31">
        <v>45317.674592372496</v>
      </c>
      <c r="S800" s="31"/>
      <c r="T800" s="29">
        <v>28</v>
      </c>
      <c r="U800" s="31">
        <v>45784.493303564843</v>
      </c>
      <c r="V800" s="29" t="s">
        <v>104</v>
      </c>
      <c r="W800" s="29" t="str">
        <f>_xlfn.XLOOKUP(Tablo2[[#This Row],[MASKE UZMAN]],'[1]T.C. NO'!E:E,'[1]T.C. NO'!D:D)</f>
        <v>ESİN ŞAHİN</v>
      </c>
      <c r="X800" s="29" t="s">
        <v>105</v>
      </c>
      <c r="Y800" s="31">
        <v>45698.561175555456</v>
      </c>
      <c r="Z800" s="29" t="s">
        <v>58</v>
      </c>
      <c r="AA800" s="29" t="str">
        <f>_xlfn.XLOOKUP(Tablo2[[#This Row],[MASKE HEKİM]],'[1]T.C. NO'!E:E,'[1]T.C. NO'!D:D)</f>
        <v>MİNE MUMCUOĞLU</v>
      </c>
      <c r="AB800" s="32" t="s">
        <v>59</v>
      </c>
      <c r="AC800" s="32">
        <v>290</v>
      </c>
      <c r="AD800" s="32">
        <v>140</v>
      </c>
      <c r="AE800" s="33"/>
      <c r="AF800" s="55" t="s">
        <v>4811</v>
      </c>
      <c r="AG800" s="55" t="s">
        <v>380</v>
      </c>
      <c r="AH800" s="34" t="s">
        <v>2292</v>
      </c>
    </row>
    <row r="801" spans="3:34" ht="15" customHeight="1" x14ac:dyDescent="0.25">
      <c r="C801" s="28" t="s">
        <v>30</v>
      </c>
      <c r="D801" s="29" t="s">
        <v>31</v>
      </c>
      <c r="E801" s="29" t="s">
        <v>525</v>
      </c>
      <c r="F801" s="29" t="s">
        <v>4812</v>
      </c>
      <c r="G801" s="29" t="s">
        <v>4813</v>
      </c>
      <c r="H801" s="29" t="s">
        <v>4814</v>
      </c>
      <c r="I801" s="13" t="s">
        <v>4815</v>
      </c>
      <c r="J801" s="13" t="s">
        <v>155</v>
      </c>
      <c r="K801" s="29" t="str">
        <f t="shared" si="12"/>
        <v>4 4321 2 2 1274448 06 07 33 0</v>
      </c>
      <c r="L801" s="30" t="s">
        <v>4816</v>
      </c>
      <c r="M801" s="30" t="s">
        <v>4817</v>
      </c>
      <c r="N801" s="30" t="s">
        <v>4818</v>
      </c>
      <c r="O801" s="30"/>
      <c r="P801" s="23" t="str">
        <f>MID(Tablo2[[#This Row],[SGK NO]],10,7)</f>
        <v>1274448</v>
      </c>
      <c r="Q801" s="29" t="s">
        <v>149</v>
      </c>
      <c r="R801" s="31">
        <v>45317.675254629627</v>
      </c>
      <c r="S801" s="31"/>
      <c r="T801" s="29">
        <v>6</v>
      </c>
      <c r="U801" s="31">
        <v>45805.474539710674</v>
      </c>
      <c r="V801" s="31" t="s">
        <v>42</v>
      </c>
      <c r="W801" s="29" t="str">
        <f>_xlfn.XLOOKUP(Tablo2[[#This Row],[MASKE UZMAN]],'[1]T.C. NO'!E:E,'[1]T.C. NO'!D:D)</f>
        <v>TAŞTAN CAMCIOĞLU</v>
      </c>
      <c r="X801" s="29" t="s">
        <v>43</v>
      </c>
      <c r="Y801" s="31">
        <v>45698.562374919187</v>
      </c>
      <c r="Z801" s="29" t="s">
        <v>58</v>
      </c>
      <c r="AA801" s="29" t="str">
        <f>_xlfn.XLOOKUP(Tablo2[[#This Row],[MASKE HEKİM]],'[1]T.C. NO'!E:E,'[1]T.C. NO'!D:D)</f>
        <v>MİNE MUMCUOĞLU</v>
      </c>
      <c r="AB801" s="32" t="s">
        <v>59</v>
      </c>
      <c r="AC801" s="32">
        <v>240</v>
      </c>
      <c r="AD801" s="32">
        <v>90</v>
      </c>
      <c r="AE801" s="33"/>
      <c r="AF801" s="55" t="s">
        <v>451</v>
      </c>
      <c r="AG801" s="55" t="s">
        <v>380</v>
      </c>
      <c r="AH801" s="34" t="s">
        <v>603</v>
      </c>
    </row>
    <row r="802" spans="3:34" ht="15" customHeight="1" x14ac:dyDescent="0.25">
      <c r="C802" s="28" t="s">
        <v>303</v>
      </c>
      <c r="D802" s="29" t="s">
        <v>31</v>
      </c>
      <c r="E802" s="29" t="s">
        <v>904</v>
      </c>
      <c r="F802" s="29" t="s">
        <v>4819</v>
      </c>
      <c r="G802" s="29" t="s">
        <v>4820</v>
      </c>
      <c r="H802" s="29" t="s">
        <v>4821</v>
      </c>
      <c r="I802" s="13" t="s">
        <v>4822</v>
      </c>
      <c r="J802" s="13" t="s">
        <v>909</v>
      </c>
      <c r="K802" s="29" t="str">
        <f t="shared" si="12"/>
        <v>4 5622 1 1 1466072 06 02 82 0</v>
      </c>
      <c r="L802" s="30" t="s">
        <v>4823</v>
      </c>
      <c r="M802" s="30" t="s">
        <v>4824</v>
      </c>
      <c r="N802" s="30" t="s">
        <v>4825</v>
      </c>
      <c r="O802" s="30"/>
      <c r="P802" s="23" t="str">
        <f>MID(Tablo2[[#This Row],[SGK NO]],10,7)</f>
        <v>1466072</v>
      </c>
      <c r="Q802" s="29" t="s">
        <v>55</v>
      </c>
      <c r="R802" s="31">
        <v>45323</v>
      </c>
      <c r="S802" s="31"/>
      <c r="T802" s="29">
        <v>19</v>
      </c>
      <c r="U802" s="31">
        <v>45723.416571493261</v>
      </c>
      <c r="V802" s="29" t="s">
        <v>515</v>
      </c>
      <c r="W802" s="29" t="str">
        <f>_xlfn.XLOOKUP(Tablo2[[#This Row],[MASKE UZMAN]],'[1]T.C. NO'!E:E,'[1]T.C. NO'!D:D)</f>
        <v>GİZEM ÖZAKEL ÇAVUŞOĞLU</v>
      </c>
      <c r="X802" s="29" t="s">
        <v>516</v>
      </c>
      <c r="Y802" s="31">
        <v>45324.703769976739</v>
      </c>
      <c r="Z802" s="29" t="s">
        <v>292</v>
      </c>
      <c r="AA802" s="29" t="str">
        <f>_xlfn.XLOOKUP(Tablo2[[#This Row],[MASKE HEKİM]],'[1]T.C. NO'!E:E,'[1]T.C. NO'!D:D)</f>
        <v>YEŞİM FENEMEN</v>
      </c>
      <c r="AB802" s="32" t="s">
        <v>362</v>
      </c>
      <c r="AC802" s="32">
        <v>210</v>
      </c>
      <c r="AD802" s="32">
        <v>100</v>
      </c>
      <c r="AE802" s="33"/>
      <c r="AF802" s="61" t="s">
        <v>4826</v>
      </c>
      <c r="AG802" s="61" t="s">
        <v>2363</v>
      </c>
      <c r="AH802" s="34" t="s">
        <v>3611</v>
      </c>
    </row>
    <row r="803" spans="3:34" ht="15" customHeight="1" x14ac:dyDescent="0.25">
      <c r="C803" s="28" t="s">
        <v>30</v>
      </c>
      <c r="D803" s="29" t="s">
        <v>31</v>
      </c>
      <c r="E803" s="29" t="s">
        <v>525</v>
      </c>
      <c r="F803" s="29" t="s">
        <v>4827</v>
      </c>
      <c r="G803" s="29" t="s">
        <v>4828</v>
      </c>
      <c r="H803" s="29" t="s">
        <v>4829</v>
      </c>
      <c r="I803" s="13" t="s">
        <v>4830</v>
      </c>
      <c r="J803" s="13" t="s">
        <v>530</v>
      </c>
      <c r="K803" s="29" t="str">
        <f t="shared" si="12"/>
        <v>4 8121 1 1 1431139 06 02 69 0</v>
      </c>
      <c r="L803" s="30" t="s">
        <v>4831</v>
      </c>
      <c r="M803" s="30" t="s">
        <v>4832</v>
      </c>
      <c r="N803" s="30" t="s">
        <v>4833</v>
      </c>
      <c r="O803" s="30"/>
      <c r="P803" s="23" t="str">
        <f>MID(Tablo2[[#This Row],[SGK NO]],10,7)</f>
        <v>1431139</v>
      </c>
      <c r="Q803" s="29" t="s">
        <v>55</v>
      </c>
      <c r="R803" s="31">
        <v>44837</v>
      </c>
      <c r="S803" s="31"/>
      <c r="T803" s="29">
        <v>22</v>
      </c>
      <c r="U803" s="31">
        <v>45713.438762986101</v>
      </c>
      <c r="V803" s="29" t="s">
        <v>207</v>
      </c>
      <c r="W803" s="29" t="str">
        <f>_xlfn.XLOOKUP(Tablo2[[#This Row],[MASKE UZMAN]],'[1]T.C. NO'!E:E,'[1]T.C. NO'!D:D)</f>
        <v>DEMET GÜL ÇİÇEK</v>
      </c>
      <c r="X803" s="29" t="s">
        <v>208</v>
      </c>
      <c r="Y803" s="31">
        <v>45698.573961840477</v>
      </c>
      <c r="Z803" s="29" t="s">
        <v>58</v>
      </c>
      <c r="AA803" s="29" t="str">
        <f>_xlfn.XLOOKUP(Tablo2[[#This Row],[MASKE HEKİM]],'[1]T.C. NO'!E:E,'[1]T.C. NO'!D:D)</f>
        <v>MİNE MUMCUOĞLU</v>
      </c>
      <c r="AB803" s="32" t="s">
        <v>59</v>
      </c>
      <c r="AC803" s="32">
        <v>240</v>
      </c>
      <c r="AD803" s="32">
        <v>110</v>
      </c>
      <c r="AE803" s="33"/>
      <c r="AF803" s="70" t="s">
        <v>4834</v>
      </c>
      <c r="AG803" s="55" t="s">
        <v>1154</v>
      </c>
      <c r="AH803" s="34" t="s">
        <v>737</v>
      </c>
    </row>
    <row r="804" spans="3:34" ht="15" customHeight="1" x14ac:dyDescent="0.25">
      <c r="C804" s="28" t="s">
        <v>30</v>
      </c>
      <c r="D804" s="29" t="s">
        <v>31</v>
      </c>
      <c r="E804" s="29" t="s">
        <v>525</v>
      </c>
      <c r="F804" s="29" t="s">
        <v>4835</v>
      </c>
      <c r="G804" s="29" t="s">
        <v>4836</v>
      </c>
      <c r="H804" s="29" t="s">
        <v>4837</v>
      </c>
      <c r="I804" s="13" t="s">
        <v>4838</v>
      </c>
      <c r="J804" s="13" t="s">
        <v>530</v>
      </c>
      <c r="K804" s="29" t="str">
        <f t="shared" si="12"/>
        <v>4 8121 1 1 1431139 06 02 69 0</v>
      </c>
      <c r="L804" s="30" t="s">
        <v>4831</v>
      </c>
      <c r="M804" s="30" t="s">
        <v>4832</v>
      </c>
      <c r="N804" s="30" t="s">
        <v>4833</v>
      </c>
      <c r="O804" s="30"/>
      <c r="P804" s="23" t="str">
        <f>MID(Tablo2[[#This Row],[SGK NO]],10,7)</f>
        <v>1431139</v>
      </c>
      <c r="Q804" s="29" t="s">
        <v>55</v>
      </c>
      <c r="R804" s="31">
        <v>44837</v>
      </c>
      <c r="S804" s="31"/>
      <c r="T804" s="29" t="s">
        <v>571</v>
      </c>
      <c r="U804" s="31">
        <v>45713.438762986101</v>
      </c>
      <c r="V804" s="29" t="s">
        <v>207</v>
      </c>
      <c r="W804" s="29" t="str">
        <f>_xlfn.XLOOKUP(Tablo2[[#This Row],[MASKE UZMAN]],'[1]T.C. NO'!E:E,'[1]T.C. NO'!D:D)</f>
        <v>DEMET GÜL ÇİÇEK</v>
      </c>
      <c r="X804" s="29" t="s">
        <v>208</v>
      </c>
      <c r="Y804" s="31">
        <v>45698.573961840477</v>
      </c>
      <c r="Z804" s="29" t="s">
        <v>58</v>
      </c>
      <c r="AA804" s="29" t="str">
        <f>_xlfn.XLOOKUP(Tablo2[[#This Row],[MASKE HEKİM]],'[1]T.C. NO'!E:E,'[1]T.C. NO'!D:D)</f>
        <v>MİNE MUMCUOĞLU</v>
      </c>
      <c r="AB804" s="32" t="s">
        <v>59</v>
      </c>
      <c r="AC804" s="36" t="s">
        <v>571</v>
      </c>
      <c r="AD804" s="36" t="s">
        <v>571</v>
      </c>
      <c r="AE804" s="33"/>
      <c r="AF804" s="41" t="s">
        <v>4834</v>
      </c>
      <c r="AG804" s="61" t="s">
        <v>1154</v>
      </c>
      <c r="AH804" s="34" t="s">
        <v>737</v>
      </c>
    </row>
    <row r="805" spans="3:34" ht="15" customHeight="1" x14ac:dyDescent="0.25">
      <c r="C805" s="28" t="s">
        <v>303</v>
      </c>
      <c r="D805" s="29" t="s">
        <v>31</v>
      </c>
      <c r="E805" s="29" t="s">
        <v>507</v>
      </c>
      <c r="F805" s="29" t="s">
        <v>4839</v>
      </c>
      <c r="G805" s="29" t="s">
        <v>4840</v>
      </c>
      <c r="H805" s="29" t="s">
        <v>4841</v>
      </c>
      <c r="I805" s="13" t="s">
        <v>4842</v>
      </c>
      <c r="J805" s="13" t="s">
        <v>317</v>
      </c>
      <c r="K805" s="29" t="str">
        <f t="shared" si="12"/>
        <v>4 8001 1 1 1454801 06 28 63 0</v>
      </c>
      <c r="L805" s="30" t="s">
        <v>4843</v>
      </c>
      <c r="M805" s="30">
        <v>3994322268330280</v>
      </c>
      <c r="N805" s="30" t="s">
        <v>4844</v>
      </c>
      <c r="O805" s="30"/>
      <c r="P805" s="23" t="str">
        <f>MID(Tablo2[[#This Row],[SGK NO]],10,7)</f>
        <v>1454801</v>
      </c>
      <c r="Q805" s="29" t="s">
        <v>41</v>
      </c>
      <c r="R805" s="31">
        <v>45331</v>
      </c>
      <c r="S805" s="31"/>
      <c r="T805" s="29" t="s">
        <v>571</v>
      </c>
      <c r="U805" s="31">
        <v>45737.624409710523</v>
      </c>
      <c r="V805" s="29" t="s">
        <v>853</v>
      </c>
      <c r="W805" s="29" t="str">
        <f>_xlfn.XLOOKUP(Tablo2[[#This Row],[MASKE UZMAN]],'[1]T.C. NO'!E:E,'[1]T.C. NO'!D:D)</f>
        <v>HANDE AGÖR ASİL</v>
      </c>
      <c r="X805" s="29" t="s">
        <v>854</v>
      </c>
      <c r="Y805" s="31">
        <v>45503.682005555369</v>
      </c>
      <c r="Z805" s="29" t="s">
        <v>798</v>
      </c>
      <c r="AA805" s="29" t="str">
        <f>_xlfn.XLOOKUP(Tablo2[[#This Row],[MASKE HEKİM]],'[1]T.C. NO'!E:E,'[1]T.C. NO'!D:D)</f>
        <v>EMİNE KELEŞ</v>
      </c>
      <c r="AB805" s="32" t="s">
        <v>799</v>
      </c>
      <c r="AC805" s="36" t="s">
        <v>571</v>
      </c>
      <c r="AD805" s="36" t="s">
        <v>571</v>
      </c>
      <c r="AE805" s="33"/>
      <c r="AF805" s="45" t="s">
        <v>4845</v>
      </c>
      <c r="AG805" s="45" t="s">
        <v>810</v>
      </c>
      <c r="AH805" s="34" t="s">
        <v>801</v>
      </c>
    </row>
    <row r="806" spans="3:34" ht="15" customHeight="1" x14ac:dyDescent="0.25">
      <c r="C806" s="28" t="s">
        <v>303</v>
      </c>
      <c r="D806" s="29" t="s">
        <v>31</v>
      </c>
      <c r="E806" s="29" t="s">
        <v>904</v>
      </c>
      <c r="F806" s="29" t="s">
        <v>4846</v>
      </c>
      <c r="G806" s="29" t="s">
        <v>4847</v>
      </c>
      <c r="H806" s="29" t="s">
        <v>4848</v>
      </c>
      <c r="I806" s="13" t="s">
        <v>4849</v>
      </c>
      <c r="J806" s="13" t="s">
        <v>909</v>
      </c>
      <c r="K806" s="29" t="str">
        <f t="shared" si="12"/>
        <v>4 5622 1 1 1463407 06 25 36 0</v>
      </c>
      <c r="L806" s="30" t="s">
        <v>4850</v>
      </c>
      <c r="M806" s="30" t="s">
        <v>4851</v>
      </c>
      <c r="N806" s="30" t="s">
        <v>4852</v>
      </c>
      <c r="O806" s="30"/>
      <c r="P806" s="23" t="str">
        <f>MID(Tablo2[[#This Row],[SGK NO]],10,7)</f>
        <v>1463407</v>
      </c>
      <c r="Q806" s="29" t="s">
        <v>55</v>
      </c>
      <c r="R806" s="31">
        <v>45331</v>
      </c>
      <c r="S806" s="31"/>
      <c r="T806" s="29">
        <v>1</v>
      </c>
      <c r="U806" s="31">
        <v>45841.757239536848</v>
      </c>
      <c r="V806" s="35" t="s">
        <v>557</v>
      </c>
      <c r="W806" s="29" t="str">
        <f>_xlfn.XLOOKUP(Tablo2[[#This Row],[MASKE UZMAN]],'[1]T.C. NO'!E:E,'[1]T.C. NO'!D:D)</f>
        <v>MEHMET ALİ ULUER</v>
      </c>
      <c r="X806" s="29" t="s">
        <v>558</v>
      </c>
      <c r="Y806" s="31">
        <v>45781.320345694665</v>
      </c>
      <c r="Z806" s="29" t="s">
        <v>126</v>
      </c>
      <c r="AA806" s="29" t="str">
        <f>_xlfn.XLOOKUP(Tablo2[[#This Row],[MASKE HEKİM]],'[1]T.C. NO'!E:E,'[1]T.C. NO'!D:D)</f>
        <v>SANCAR EMİNOĞLU</v>
      </c>
      <c r="AB806" s="32" t="s">
        <v>127</v>
      </c>
      <c r="AC806" s="32">
        <v>10</v>
      </c>
      <c r="AD806" s="32">
        <v>5</v>
      </c>
      <c r="AE806" s="33"/>
      <c r="AF806" s="61" t="s">
        <v>4853</v>
      </c>
      <c r="AG806" s="61" t="s">
        <v>185</v>
      </c>
      <c r="AH806" s="34" t="s">
        <v>2104</v>
      </c>
    </row>
    <row r="807" spans="3:34" ht="15" customHeight="1" x14ac:dyDescent="0.25">
      <c r="C807" s="28" t="s">
        <v>30</v>
      </c>
      <c r="D807" s="29" t="s">
        <v>828</v>
      </c>
      <c r="E807" s="29" t="s">
        <v>507</v>
      </c>
      <c r="F807" s="29" t="s">
        <v>4854</v>
      </c>
      <c r="G807" s="29" t="s">
        <v>4855</v>
      </c>
      <c r="H807" s="29" t="s">
        <v>4856</v>
      </c>
      <c r="I807" s="13" t="s">
        <v>4857</v>
      </c>
      <c r="J807" s="13" t="s">
        <v>317</v>
      </c>
      <c r="K807" s="29" t="str">
        <f t="shared" si="12"/>
        <v>4 8001 1 1 1040823 14 01 10 0</v>
      </c>
      <c r="L807" s="30" t="s">
        <v>4858</v>
      </c>
      <c r="M807" s="30" t="s">
        <v>4859</v>
      </c>
      <c r="N807" s="30">
        <v>3172222166325790</v>
      </c>
      <c r="O807" s="30"/>
      <c r="P807" s="23" t="str">
        <f>MID(Tablo2[[#This Row],[SGK NO]],10,7)</f>
        <v>1040823</v>
      </c>
      <c r="Q807" s="29" t="s">
        <v>41</v>
      </c>
      <c r="R807" s="31">
        <v>45334</v>
      </c>
      <c r="S807" s="31"/>
      <c r="T807" s="29">
        <v>4</v>
      </c>
      <c r="U807" s="31">
        <v>45667.378612164408</v>
      </c>
      <c r="V807" s="29" t="s">
        <v>335</v>
      </c>
      <c r="W807" s="29" t="str">
        <f>_xlfn.XLOOKUP(Tablo2[[#This Row],[MASKE UZMAN]],'[1]T.C. NO'!E:E,'[1]T.C. NO'!D:D)</f>
        <v>HÜSEYİN İLHAN</v>
      </c>
      <c r="X807" s="29" t="s">
        <v>336</v>
      </c>
      <c r="Y807" s="31">
        <v>45842.670664768666</v>
      </c>
      <c r="Z807" s="29" t="s">
        <v>368</v>
      </c>
      <c r="AA807" s="29" t="str">
        <f>_xlfn.XLOOKUP(Tablo2[[#This Row],[MASKE HEKİM]],'[1]T.C. NO'!E:E,'[1]T.C. NO'!D:D)</f>
        <v>MEHMET ALİ CAN ÖZTÜRK</v>
      </c>
      <c r="AB807" s="32" t="s">
        <v>369</v>
      </c>
      <c r="AC807" s="32">
        <v>80</v>
      </c>
      <c r="AD807" s="32">
        <v>40</v>
      </c>
      <c r="AE807" s="33"/>
      <c r="AF807" s="61" t="s">
        <v>4860</v>
      </c>
      <c r="AG807" s="61" t="s">
        <v>828</v>
      </c>
      <c r="AH807" s="34" t="e">
        <v>#N/A</v>
      </c>
    </row>
    <row r="808" spans="3:34" ht="15" customHeight="1" x14ac:dyDescent="0.25">
      <c r="C808" s="28" t="s">
        <v>303</v>
      </c>
      <c r="D808" s="29" t="s">
        <v>31</v>
      </c>
      <c r="E808" s="29" t="s">
        <v>200</v>
      </c>
      <c r="F808" s="29" t="s">
        <v>4861</v>
      </c>
      <c r="G808" s="29" t="s">
        <v>4862</v>
      </c>
      <c r="H808" s="29" t="s">
        <v>4863</v>
      </c>
      <c r="I808" s="13" t="s">
        <v>4864</v>
      </c>
      <c r="J808" s="13" t="s">
        <v>1163</v>
      </c>
      <c r="K808" s="29" t="str">
        <f t="shared" si="12"/>
        <v>2 7022 2 2 1356137 06 07 48 0</v>
      </c>
      <c r="L808" s="30" t="s">
        <v>4865</v>
      </c>
      <c r="M808" s="30" t="s">
        <v>4866</v>
      </c>
      <c r="N808" s="30" t="s">
        <v>4867</v>
      </c>
      <c r="O808" s="30"/>
      <c r="P808" s="23" t="str">
        <f>MID(Tablo2[[#This Row],[SGK NO]],10,7)</f>
        <v>1356137</v>
      </c>
      <c r="Q808" s="29" t="s">
        <v>55</v>
      </c>
      <c r="R808" s="31">
        <v>45344.445184826385</v>
      </c>
      <c r="S808" s="31"/>
      <c r="T808" s="29">
        <v>98</v>
      </c>
      <c r="U808" s="31">
        <v>45764.746701227035</v>
      </c>
      <c r="V808" s="29" t="s">
        <v>360</v>
      </c>
      <c r="W808" s="29" t="str">
        <f>_xlfn.XLOOKUP(Tablo2[[#This Row],[MASKE UZMAN]],'[1]T.C. NO'!E:E,'[1]T.C. NO'!D:D)</f>
        <v>İBRAHİM BİÇER</v>
      </c>
      <c r="X808" s="29" t="s">
        <v>361</v>
      </c>
      <c r="Y808" s="31">
        <v>45533.778230115771</v>
      </c>
      <c r="Z808" s="29" t="s">
        <v>345</v>
      </c>
      <c r="AA808" s="29" t="str">
        <f>_xlfn.XLOOKUP(Tablo2[[#This Row],[MASKE HEKİM]],'[1]T.C. NO'!E:E,'[1]T.C. NO'!D:D)</f>
        <v>BAHADIR CAN KARAN</v>
      </c>
      <c r="AB808" s="32" t="s">
        <v>346</v>
      </c>
      <c r="AC808" s="32">
        <v>980</v>
      </c>
      <c r="AD808" s="32">
        <v>495</v>
      </c>
      <c r="AE808" s="33"/>
      <c r="AF808" s="55" t="s">
        <v>4868</v>
      </c>
      <c r="AG808" s="55" t="s">
        <v>494</v>
      </c>
      <c r="AH808" s="34">
        <v>0</v>
      </c>
    </row>
    <row r="809" spans="3:34" ht="15" customHeight="1" x14ac:dyDescent="0.25">
      <c r="C809" s="28" t="s">
        <v>30</v>
      </c>
      <c r="D809" s="29" t="s">
        <v>31</v>
      </c>
      <c r="E809" s="29" t="s">
        <v>525</v>
      </c>
      <c r="F809" s="29" t="s">
        <v>4869</v>
      </c>
      <c r="G809" s="29" t="s">
        <v>4870</v>
      </c>
      <c r="H809" s="29" t="s">
        <v>4871</v>
      </c>
      <c r="I809" s="13" t="s">
        <v>4872</v>
      </c>
      <c r="J809" s="13" t="s">
        <v>530</v>
      </c>
      <c r="K809" s="29" t="str">
        <f t="shared" si="12"/>
        <v>4 8121 1 1 1468335 06 21 17 0</v>
      </c>
      <c r="L809" s="30" t="s">
        <v>4873</v>
      </c>
      <c r="M809" s="30" t="s">
        <v>4874</v>
      </c>
      <c r="N809" s="30" t="s">
        <v>4875</v>
      </c>
      <c r="O809" s="30"/>
      <c r="P809" s="23" t="str">
        <f>MID(Tablo2[[#This Row],[SGK NO]],10,7)</f>
        <v>1468335</v>
      </c>
      <c r="Q809" s="29" t="s">
        <v>55</v>
      </c>
      <c r="R809" s="31">
        <v>45345</v>
      </c>
      <c r="S809" s="31"/>
      <c r="T809" s="29">
        <v>2</v>
      </c>
      <c r="U809" s="31">
        <v>45873.542652430478</v>
      </c>
      <c r="V809" s="29" t="s">
        <v>284</v>
      </c>
      <c r="W809" s="29" t="str">
        <f>_xlfn.XLOOKUP(Tablo2[[#This Row],[MASKE UZMAN]],'[1]T.C. NO'!E:E,'[1]T.C. NO'!D:D)</f>
        <v xml:space="preserve">YUNUS ANIL </v>
      </c>
      <c r="X809" s="29" t="s">
        <v>285</v>
      </c>
      <c r="Y809" s="31">
        <v>45539.429393020924</v>
      </c>
      <c r="Z809" s="29" t="s">
        <v>798</v>
      </c>
      <c r="AA809" s="29" t="str">
        <f>_xlfn.XLOOKUP(Tablo2[[#This Row],[MASKE HEKİM]],'[1]T.C. NO'!E:E,'[1]T.C. NO'!D:D)</f>
        <v>EMİNE KELEŞ</v>
      </c>
      <c r="AB809" s="32" t="s">
        <v>799</v>
      </c>
      <c r="AC809" s="32">
        <v>20</v>
      </c>
      <c r="AD809" s="32">
        <v>10</v>
      </c>
      <c r="AE809" s="33"/>
      <c r="AF809" s="45" t="s">
        <v>4876</v>
      </c>
      <c r="AG809" s="45" t="s">
        <v>61</v>
      </c>
      <c r="AH809" s="34" t="s">
        <v>4716</v>
      </c>
    </row>
    <row r="810" spans="3:34" ht="15" customHeight="1" x14ac:dyDescent="0.25">
      <c r="C810" s="28" t="s">
        <v>303</v>
      </c>
      <c r="D810" s="29" t="s">
        <v>31</v>
      </c>
      <c r="E810" s="29" t="s">
        <v>507</v>
      </c>
      <c r="F810" s="29" t="s">
        <v>4877</v>
      </c>
      <c r="G810" s="29" t="s">
        <v>4878</v>
      </c>
      <c r="H810" s="29" t="s">
        <v>4879</v>
      </c>
      <c r="I810" s="13" t="s">
        <v>4880</v>
      </c>
      <c r="J810" s="13" t="s">
        <v>317</v>
      </c>
      <c r="K810" s="29" t="str">
        <f t="shared" si="12"/>
        <v>4 8001 2 2 1177016 06 07 86 0</v>
      </c>
      <c r="L810" s="30" t="s">
        <v>4881</v>
      </c>
      <c r="M810" s="30" t="s">
        <v>4882</v>
      </c>
      <c r="N810" s="30" t="s">
        <v>4883</v>
      </c>
      <c r="O810" s="30"/>
      <c r="P810" s="23" t="str">
        <f>MID(Tablo2[[#This Row],[SGK NO]],10,7)</f>
        <v>1177016</v>
      </c>
      <c r="Q810" s="29" t="s">
        <v>41</v>
      </c>
      <c r="R810" s="31">
        <v>45351.672497963067</v>
      </c>
      <c r="S810" s="31"/>
      <c r="T810" s="29">
        <v>14</v>
      </c>
      <c r="U810" s="31">
        <v>45841.693127222359</v>
      </c>
      <c r="V810" s="31" t="s">
        <v>557</v>
      </c>
      <c r="W810" s="29" t="str">
        <f>_xlfn.XLOOKUP(Tablo2[[#This Row],[MASKE UZMAN]],'[1]T.C. NO'!E:E,'[1]T.C. NO'!D:D)</f>
        <v>MEHMET ALİ ULUER</v>
      </c>
      <c r="X810" s="29" t="s">
        <v>558</v>
      </c>
      <c r="Y810" s="31">
        <v>45698.570967245381</v>
      </c>
      <c r="Z810" s="29" t="s">
        <v>58</v>
      </c>
      <c r="AA810" s="29" t="str">
        <f>_xlfn.XLOOKUP(Tablo2[[#This Row],[MASKE HEKİM]],'[1]T.C. NO'!E:E,'[1]T.C. NO'!D:D)</f>
        <v>MİNE MUMCUOĞLU</v>
      </c>
      <c r="AB810" s="32" t="s">
        <v>59</v>
      </c>
      <c r="AC810" s="32">
        <v>300</v>
      </c>
      <c r="AD810" s="32">
        <v>150</v>
      </c>
      <c r="AE810" s="33"/>
      <c r="AF810" s="33" t="s">
        <v>4884</v>
      </c>
      <c r="AG810" s="33" t="s">
        <v>322</v>
      </c>
      <c r="AH810" s="34" t="s">
        <v>1995</v>
      </c>
    </row>
    <row r="811" spans="3:34" ht="15" customHeight="1" x14ac:dyDescent="0.25">
      <c r="C811" s="28" t="s">
        <v>30</v>
      </c>
      <c r="D811" s="29" t="s">
        <v>31</v>
      </c>
      <c r="E811" s="29" t="s">
        <v>525</v>
      </c>
      <c r="F811" s="29" t="s">
        <v>4885</v>
      </c>
      <c r="G811" s="29" t="s">
        <v>4886</v>
      </c>
      <c r="H811" s="29" t="s">
        <v>4887</v>
      </c>
      <c r="I811" s="13" t="s">
        <v>4888</v>
      </c>
      <c r="J811" s="13" t="s">
        <v>530</v>
      </c>
      <c r="K811" s="29" t="str">
        <f t="shared" si="12"/>
        <v>4 8121 1 1 1468057 06 02 30 0</v>
      </c>
      <c r="L811" s="30" t="s">
        <v>4889</v>
      </c>
      <c r="M811" s="30"/>
      <c r="N811" s="30"/>
      <c r="O811" s="30"/>
      <c r="P811" s="23" t="str">
        <f>MID(Tablo2[[#This Row],[SGK NO]],10,7)</f>
        <v>1468057</v>
      </c>
      <c r="Q811" s="29" t="s">
        <v>55</v>
      </c>
      <c r="R811" s="31">
        <v>45359</v>
      </c>
      <c r="S811" s="31"/>
      <c r="T811" s="29">
        <v>2</v>
      </c>
      <c r="U811" s="31" t="e">
        <v>#N/A</v>
      </c>
      <c r="V811" s="29" t="s">
        <v>284</v>
      </c>
      <c r="W811" s="29" t="e">
        <f>_xlfn.XLOOKUP(Tablo2[[#This Row],[MASKE UZMAN]],'[1]T.C. NO'!E:E,'[1]T.C. NO'!D:D)</f>
        <v>#N/A</v>
      </c>
      <c r="X811" s="29" t="e">
        <v>#N/A</v>
      </c>
      <c r="Y811" s="31">
        <v>45503.410800972022</v>
      </c>
      <c r="Z811" s="29" t="s">
        <v>106</v>
      </c>
      <c r="AA811" s="29" t="str">
        <f>_xlfn.XLOOKUP(Tablo2[[#This Row],[MASKE HEKİM]],'[1]T.C. NO'!E:E,'[1]T.C. NO'!D:D)</f>
        <v>AYSU KUTLU</v>
      </c>
      <c r="AB811" s="32" t="s">
        <v>107</v>
      </c>
      <c r="AC811" s="32">
        <v>20</v>
      </c>
      <c r="AD811" s="32">
        <v>10</v>
      </c>
      <c r="AE811" s="33"/>
      <c r="AF811" s="45" t="s">
        <v>4722</v>
      </c>
      <c r="AG811" s="45" t="s">
        <v>2960</v>
      </c>
      <c r="AH811" s="34" t="s">
        <v>4716</v>
      </c>
    </row>
    <row r="812" spans="3:34" ht="15" customHeight="1" x14ac:dyDescent="0.25">
      <c r="C812" s="28" t="s">
        <v>30</v>
      </c>
      <c r="D812" s="29" t="s">
        <v>31</v>
      </c>
      <c r="E812" s="29" t="s">
        <v>525</v>
      </c>
      <c r="F812" s="29" t="s">
        <v>4890</v>
      </c>
      <c r="G812" s="29" t="s">
        <v>1147</v>
      </c>
      <c r="H812" s="29" t="s">
        <v>4891</v>
      </c>
      <c r="I812" s="13" t="s">
        <v>4892</v>
      </c>
      <c r="J812" s="13" t="s">
        <v>1280</v>
      </c>
      <c r="K812" s="29" t="str">
        <f t="shared" si="12"/>
        <v>4 8110 1 1 1435408 06 21 70 0</v>
      </c>
      <c r="L812" s="30" t="s">
        <v>4893</v>
      </c>
      <c r="M812" s="30" t="s">
        <v>4894</v>
      </c>
      <c r="N812" s="30" t="s">
        <v>4895</v>
      </c>
      <c r="O812" s="30"/>
      <c r="P812" s="23" t="str">
        <f>MID(Tablo2[[#This Row],[SGK NO]],10,7)</f>
        <v>1435408</v>
      </c>
      <c r="Q812" s="29" t="s">
        <v>41</v>
      </c>
      <c r="R812" s="31">
        <v>45432</v>
      </c>
      <c r="S812" s="31"/>
      <c r="T812" s="29">
        <v>8</v>
      </c>
      <c r="U812" s="31">
        <v>45709.662339259405</v>
      </c>
      <c r="V812" s="29" t="s">
        <v>515</v>
      </c>
      <c r="W812" s="29" t="str">
        <f>_xlfn.XLOOKUP(Tablo2[[#This Row],[MASKE UZMAN]],'[1]T.C. NO'!E:E,'[1]T.C. NO'!D:D)</f>
        <v>GİZEM ÖZAKEL ÇAVUŞOĞLU</v>
      </c>
      <c r="X812" s="29" t="s">
        <v>516</v>
      </c>
      <c r="Y812" s="31">
        <v>45324.701215080917</v>
      </c>
      <c r="Z812" s="29" t="s">
        <v>292</v>
      </c>
      <c r="AA812" s="29" t="str">
        <f>_xlfn.XLOOKUP(Tablo2[[#This Row],[MASKE HEKİM]],'[1]T.C. NO'!E:E,'[1]T.C. NO'!D:D)</f>
        <v>YEŞİM FENEMEN</v>
      </c>
      <c r="AB812" s="32" t="s">
        <v>362</v>
      </c>
      <c r="AC812" s="32">
        <v>160</v>
      </c>
      <c r="AD812" s="32">
        <v>80</v>
      </c>
      <c r="AE812" s="33"/>
      <c r="AF812" s="33" t="s">
        <v>4896</v>
      </c>
      <c r="AG812" s="33" t="s">
        <v>61</v>
      </c>
      <c r="AH812" s="34" t="s">
        <v>603</v>
      </c>
    </row>
    <row r="813" spans="3:34" ht="15" customHeight="1" x14ac:dyDescent="0.25">
      <c r="C813" s="28" t="s">
        <v>30</v>
      </c>
      <c r="D813" s="29" t="s">
        <v>31</v>
      </c>
      <c r="E813" s="29" t="s">
        <v>525</v>
      </c>
      <c r="F813" s="29" t="s">
        <v>4890</v>
      </c>
      <c r="G813" s="29" t="s">
        <v>4897</v>
      </c>
      <c r="H813" s="29" t="s">
        <v>4898</v>
      </c>
      <c r="I813" s="13" t="s">
        <v>4899</v>
      </c>
      <c r="J813" s="13" t="s">
        <v>1280</v>
      </c>
      <c r="K813" s="29" t="str">
        <f t="shared" si="12"/>
        <v>4 8110 1 1 1435408 06 21 70 0</v>
      </c>
      <c r="L813" s="30" t="s">
        <v>4893</v>
      </c>
      <c r="M813" s="30" t="s">
        <v>4894</v>
      </c>
      <c r="N813" s="30" t="s">
        <v>4895</v>
      </c>
      <c r="O813" s="30"/>
      <c r="P813" s="23" t="str">
        <f>MID(Tablo2[[#This Row],[SGK NO]],10,7)</f>
        <v>1435408</v>
      </c>
      <c r="Q813" s="29" t="s">
        <v>41</v>
      </c>
      <c r="R813" s="31">
        <v>45432</v>
      </c>
      <c r="S813" s="42"/>
      <c r="T813" s="33" t="s">
        <v>571</v>
      </c>
      <c r="U813" s="31">
        <v>45709.662339259405</v>
      </c>
      <c r="V813" s="29" t="s">
        <v>515</v>
      </c>
      <c r="W813" s="29" t="str">
        <f>_xlfn.XLOOKUP(Tablo2[[#This Row],[MASKE UZMAN]],'[1]T.C. NO'!E:E,'[1]T.C. NO'!D:D)</f>
        <v>GİZEM ÖZAKEL ÇAVUŞOĞLU</v>
      </c>
      <c r="X813" s="29" t="s">
        <v>516</v>
      </c>
      <c r="Y813" s="31">
        <v>45324.701215080917</v>
      </c>
      <c r="Z813" s="29" t="s">
        <v>292</v>
      </c>
      <c r="AA813" s="29" t="str">
        <f>_xlfn.XLOOKUP(Tablo2[[#This Row],[MASKE HEKİM]],'[1]T.C. NO'!E:E,'[1]T.C. NO'!D:D)</f>
        <v>YEŞİM FENEMEN</v>
      </c>
      <c r="AB813" s="32" t="s">
        <v>362</v>
      </c>
      <c r="AC813" s="33" t="s">
        <v>571</v>
      </c>
      <c r="AD813" s="33" t="s">
        <v>571</v>
      </c>
      <c r="AE813" s="33"/>
      <c r="AF813" s="55" t="s">
        <v>4896</v>
      </c>
      <c r="AG813" s="55" t="s">
        <v>61</v>
      </c>
      <c r="AH813" s="34" t="s">
        <v>603</v>
      </c>
    </row>
    <row r="814" spans="3:34" ht="15" customHeight="1" x14ac:dyDescent="0.25">
      <c r="C814" s="28" t="s">
        <v>30</v>
      </c>
      <c r="D814" s="29" t="s">
        <v>31</v>
      </c>
      <c r="E814" s="29" t="s">
        <v>525</v>
      </c>
      <c r="F814" s="29" t="s">
        <v>4890</v>
      </c>
      <c r="G814" s="29" t="s">
        <v>1472</v>
      </c>
      <c r="H814" s="29" t="s">
        <v>4900</v>
      </c>
      <c r="I814" s="13" t="s">
        <v>4901</v>
      </c>
      <c r="J814" s="13" t="s">
        <v>1280</v>
      </c>
      <c r="K814" s="29" t="str">
        <f t="shared" si="12"/>
        <v>4 8110 1 1 1435408 06 21 70 0</v>
      </c>
      <c r="L814" s="30" t="s">
        <v>4893</v>
      </c>
      <c r="M814" s="30" t="s">
        <v>4894</v>
      </c>
      <c r="N814" s="30" t="s">
        <v>4895</v>
      </c>
      <c r="O814" s="30"/>
      <c r="P814" s="23" t="str">
        <f>MID(Tablo2[[#This Row],[SGK NO]],10,7)</f>
        <v>1435408</v>
      </c>
      <c r="Q814" s="29" t="s">
        <v>41</v>
      </c>
      <c r="R814" s="31">
        <v>45432</v>
      </c>
      <c r="S814" s="31"/>
      <c r="T814" s="29" t="s">
        <v>571</v>
      </c>
      <c r="U814" s="31">
        <v>45709.662339259405</v>
      </c>
      <c r="V814" s="29" t="s">
        <v>515</v>
      </c>
      <c r="W814" s="29" t="str">
        <f>_xlfn.XLOOKUP(Tablo2[[#This Row],[MASKE UZMAN]],'[1]T.C. NO'!E:E,'[1]T.C. NO'!D:D)</f>
        <v>GİZEM ÖZAKEL ÇAVUŞOĞLU</v>
      </c>
      <c r="X814" s="29" t="s">
        <v>516</v>
      </c>
      <c r="Y814" s="31">
        <v>45324.701215080917</v>
      </c>
      <c r="Z814" s="29" t="s">
        <v>292</v>
      </c>
      <c r="AA814" s="29" t="str">
        <f>_xlfn.XLOOKUP(Tablo2[[#This Row],[MASKE HEKİM]],'[1]T.C. NO'!E:E,'[1]T.C. NO'!D:D)</f>
        <v>YEŞİM FENEMEN</v>
      </c>
      <c r="AB814" s="32" t="s">
        <v>362</v>
      </c>
      <c r="AC814" s="29" t="s">
        <v>571</v>
      </c>
      <c r="AD814" s="33" t="s">
        <v>571</v>
      </c>
      <c r="AE814" s="33"/>
      <c r="AF814" s="55" t="s">
        <v>4896</v>
      </c>
      <c r="AG814" s="61" t="s">
        <v>61</v>
      </c>
      <c r="AH814" s="34" t="s">
        <v>603</v>
      </c>
    </row>
    <row r="815" spans="3:34" ht="15" customHeight="1" x14ac:dyDescent="0.25">
      <c r="C815" s="28" t="s">
        <v>30</v>
      </c>
      <c r="D815" s="29" t="s">
        <v>31</v>
      </c>
      <c r="E815" s="29" t="s">
        <v>525</v>
      </c>
      <c r="F815" s="29" t="s">
        <v>4902</v>
      </c>
      <c r="G815" s="29" t="s">
        <v>4903</v>
      </c>
      <c r="H815" s="29" t="s">
        <v>4904</v>
      </c>
      <c r="I815" s="13" t="s">
        <v>4905</v>
      </c>
      <c r="J815" s="13" t="s">
        <v>1280</v>
      </c>
      <c r="K815" s="29" t="str">
        <f t="shared" si="12"/>
        <v>4 8110 1 1 1435410 06 02 72 0</v>
      </c>
      <c r="L815" s="30" t="s">
        <v>4906</v>
      </c>
      <c r="M815" s="30" t="s">
        <v>1151</v>
      </c>
      <c r="N815" s="30" t="s">
        <v>1152</v>
      </c>
      <c r="O815" s="30"/>
      <c r="P815" s="23" t="str">
        <f>MID(Tablo2[[#This Row],[SGK NO]],10,7)</f>
        <v>1435410</v>
      </c>
      <c r="Q815" s="29" t="s">
        <v>41</v>
      </c>
      <c r="R815" s="31">
        <v>44907.409865891095</v>
      </c>
      <c r="S815" s="31"/>
      <c r="T815" s="29">
        <v>65</v>
      </c>
      <c r="U815" s="31">
        <v>45709.663966898341</v>
      </c>
      <c r="V815" s="29" t="s">
        <v>515</v>
      </c>
      <c r="W815" s="29" t="str">
        <f>_xlfn.XLOOKUP(Tablo2[[#This Row],[MASKE UZMAN]],'[1]T.C. NO'!E:E,'[1]T.C. NO'!D:D)</f>
        <v>GİZEM ÖZAKEL ÇAVUŞOĞLU</v>
      </c>
      <c r="X815" s="29" t="s">
        <v>516</v>
      </c>
      <c r="Y815" s="31">
        <v>45242.949814317282</v>
      </c>
      <c r="Z815" s="29" t="s">
        <v>292</v>
      </c>
      <c r="AA815" s="29" t="str">
        <f>_xlfn.XLOOKUP(Tablo2[[#This Row],[MASKE HEKİM]],'[1]T.C. NO'!E:E,'[1]T.C. NO'!D:D)</f>
        <v>YEŞİM FENEMEN</v>
      </c>
      <c r="AB815" s="32" t="s">
        <v>362</v>
      </c>
      <c r="AC815" s="32">
        <v>1300</v>
      </c>
      <c r="AD815" s="32">
        <v>650</v>
      </c>
      <c r="AE815" s="33"/>
      <c r="AF815" s="45" t="s">
        <v>1153</v>
      </c>
      <c r="AG815" s="33" t="s">
        <v>1154</v>
      </c>
      <c r="AH815" s="34" t="s">
        <v>603</v>
      </c>
    </row>
    <row r="816" spans="3:34" ht="15" customHeight="1" x14ac:dyDescent="0.25">
      <c r="C816" s="28" t="s">
        <v>30</v>
      </c>
      <c r="D816" s="29" t="s">
        <v>31</v>
      </c>
      <c r="E816" s="29" t="s">
        <v>525</v>
      </c>
      <c r="F816" s="29" t="s">
        <v>4907</v>
      </c>
      <c r="G816" s="29" t="s">
        <v>4908</v>
      </c>
      <c r="H816" s="29" t="s">
        <v>4909</v>
      </c>
      <c r="I816" s="13" t="s">
        <v>4910</v>
      </c>
      <c r="J816" s="13" t="s">
        <v>1280</v>
      </c>
      <c r="K816" s="29" t="str">
        <f t="shared" si="12"/>
        <v>4 8110 1 1 1435410 06 02 72 0</v>
      </c>
      <c r="L816" s="30" t="s">
        <v>4906</v>
      </c>
      <c r="M816" s="30" t="s">
        <v>4911</v>
      </c>
      <c r="N816" s="30" t="s">
        <v>4912</v>
      </c>
      <c r="O816" s="30"/>
      <c r="P816" s="23" t="str">
        <f>MID(Tablo2[[#This Row],[SGK NO]],10,7)</f>
        <v>1435410</v>
      </c>
      <c r="Q816" s="29" t="s">
        <v>41</v>
      </c>
      <c r="R816" s="31">
        <v>44907.409865891095</v>
      </c>
      <c r="S816" s="31"/>
      <c r="T816" s="29" t="s">
        <v>571</v>
      </c>
      <c r="U816" s="31">
        <v>45709.663966898341</v>
      </c>
      <c r="V816" s="29" t="s">
        <v>515</v>
      </c>
      <c r="W816" s="29" t="str">
        <f>_xlfn.XLOOKUP(Tablo2[[#This Row],[MASKE UZMAN]],'[1]T.C. NO'!E:E,'[1]T.C. NO'!D:D)</f>
        <v>GİZEM ÖZAKEL ÇAVUŞOĞLU</v>
      </c>
      <c r="X816" s="29" t="s">
        <v>516</v>
      </c>
      <c r="Y816" s="31">
        <v>45242.949814317282</v>
      </c>
      <c r="Z816" s="29" t="s">
        <v>292</v>
      </c>
      <c r="AA816" s="29" t="str">
        <f>_xlfn.XLOOKUP(Tablo2[[#This Row],[MASKE HEKİM]],'[1]T.C. NO'!E:E,'[1]T.C. NO'!D:D)</f>
        <v>YEŞİM FENEMEN</v>
      </c>
      <c r="AB816" s="32" t="s">
        <v>362</v>
      </c>
      <c r="AC816" s="36" t="s">
        <v>571</v>
      </c>
      <c r="AD816" s="36" t="s">
        <v>571</v>
      </c>
      <c r="AE816" s="33"/>
      <c r="AF816" s="61" t="s">
        <v>1153</v>
      </c>
      <c r="AG816" s="55" t="s">
        <v>1154</v>
      </c>
      <c r="AH816" s="34" t="s">
        <v>603</v>
      </c>
    </row>
    <row r="817" spans="3:34" ht="15" customHeight="1" x14ac:dyDescent="0.25">
      <c r="C817" s="28" t="s">
        <v>30</v>
      </c>
      <c r="D817" s="29" t="s">
        <v>31</v>
      </c>
      <c r="E817" s="29" t="s">
        <v>525</v>
      </c>
      <c r="F817" s="29" t="s">
        <v>1077</v>
      </c>
      <c r="G817" s="29" t="s">
        <v>4913</v>
      </c>
      <c r="H817" s="29" t="s">
        <v>4914</v>
      </c>
      <c r="I817" s="13" t="s">
        <v>4915</v>
      </c>
      <c r="J817" s="13" t="s">
        <v>1280</v>
      </c>
      <c r="K817" s="29" t="str">
        <f t="shared" si="12"/>
        <v>4 8110 1 1 1435410 06 02 72 0</v>
      </c>
      <c r="L817" s="30" t="s">
        <v>4906</v>
      </c>
      <c r="M817" s="30"/>
      <c r="N817" s="30"/>
      <c r="O817" s="30"/>
      <c r="P817" s="23" t="str">
        <f>MID(Tablo2[[#This Row],[SGK NO]],10,7)</f>
        <v>1435410</v>
      </c>
      <c r="Q817" s="29" t="s">
        <v>41</v>
      </c>
      <c r="R817" s="31">
        <v>44907.409865891095</v>
      </c>
      <c r="S817" s="31"/>
      <c r="T817" s="29" t="s">
        <v>571</v>
      </c>
      <c r="U817" s="31">
        <v>45709.663966898341</v>
      </c>
      <c r="V817" s="29" t="s">
        <v>515</v>
      </c>
      <c r="W817" s="29" t="str">
        <f>_xlfn.XLOOKUP(Tablo2[[#This Row],[MASKE UZMAN]],'[1]T.C. NO'!E:E,'[1]T.C. NO'!D:D)</f>
        <v>GİZEM ÖZAKEL ÇAVUŞOĞLU</v>
      </c>
      <c r="X817" s="29" t="s">
        <v>516</v>
      </c>
      <c r="Y817" s="31">
        <v>45242.949814317282</v>
      </c>
      <c r="Z817" s="29" t="s">
        <v>292</v>
      </c>
      <c r="AA817" s="29" t="str">
        <f>_xlfn.XLOOKUP(Tablo2[[#This Row],[MASKE HEKİM]],'[1]T.C. NO'!E:E,'[1]T.C. NO'!D:D)</f>
        <v>YEŞİM FENEMEN</v>
      </c>
      <c r="AB817" s="32" t="s">
        <v>362</v>
      </c>
      <c r="AC817" s="33" t="s">
        <v>571</v>
      </c>
      <c r="AD817" s="36" t="s">
        <v>571</v>
      </c>
      <c r="AE817" s="33"/>
      <c r="AF817" s="45" t="s">
        <v>1153</v>
      </c>
      <c r="AG817" s="33" t="s">
        <v>1154</v>
      </c>
      <c r="AH817" s="34" t="s">
        <v>603</v>
      </c>
    </row>
    <row r="818" spans="3:34" ht="15" customHeight="1" x14ac:dyDescent="0.25">
      <c r="C818" s="28" t="s">
        <v>30</v>
      </c>
      <c r="D818" s="29" t="s">
        <v>31</v>
      </c>
      <c r="E818" s="29" t="s">
        <v>525</v>
      </c>
      <c r="F818" s="29" t="s">
        <v>4890</v>
      </c>
      <c r="G818" s="29" t="s">
        <v>1147</v>
      </c>
      <c r="H818" s="29" t="s">
        <v>4916</v>
      </c>
      <c r="I818" s="13" t="s">
        <v>4917</v>
      </c>
      <c r="J818" s="13" t="s">
        <v>1280</v>
      </c>
      <c r="K818" s="29" t="str">
        <f t="shared" si="12"/>
        <v>4 8110 1 1 1435410 06 02 72 0</v>
      </c>
      <c r="L818" s="30" t="s">
        <v>4906</v>
      </c>
      <c r="M818" s="30"/>
      <c r="N818" s="30"/>
      <c r="O818" s="30"/>
      <c r="P818" s="23" t="str">
        <f>MID(Tablo2[[#This Row],[SGK NO]],10,7)</f>
        <v>1435410</v>
      </c>
      <c r="Q818" s="29" t="s">
        <v>41</v>
      </c>
      <c r="R818" s="31">
        <v>44907.409865891095</v>
      </c>
      <c r="S818" s="42"/>
      <c r="T818" s="33" t="s">
        <v>571</v>
      </c>
      <c r="U818" s="31">
        <v>45709.663966898341</v>
      </c>
      <c r="V818" s="29" t="s">
        <v>515</v>
      </c>
      <c r="W818" s="29" t="str">
        <f>_xlfn.XLOOKUP(Tablo2[[#This Row],[MASKE UZMAN]],'[1]T.C. NO'!E:E,'[1]T.C. NO'!D:D)</f>
        <v>GİZEM ÖZAKEL ÇAVUŞOĞLU</v>
      </c>
      <c r="X818" s="29" t="s">
        <v>516</v>
      </c>
      <c r="Y818" s="31">
        <v>45242.949814317282</v>
      </c>
      <c r="Z818" s="29" t="s">
        <v>292</v>
      </c>
      <c r="AA818" s="29" t="str">
        <f>_xlfn.XLOOKUP(Tablo2[[#This Row],[MASKE HEKİM]],'[1]T.C. NO'!E:E,'[1]T.C. NO'!D:D)</f>
        <v>YEŞİM FENEMEN</v>
      </c>
      <c r="AB818" s="32" t="s">
        <v>362</v>
      </c>
      <c r="AC818" s="33" t="s">
        <v>571</v>
      </c>
      <c r="AD818" s="77" t="s">
        <v>571</v>
      </c>
      <c r="AE818" s="33"/>
      <c r="AF818" s="45" t="s">
        <v>1153</v>
      </c>
      <c r="AG818" s="33" t="s">
        <v>1154</v>
      </c>
      <c r="AH818" s="34" t="s">
        <v>603</v>
      </c>
    </row>
    <row r="819" spans="3:34" ht="15" customHeight="1" x14ac:dyDescent="0.25">
      <c r="C819" s="28" t="s">
        <v>30</v>
      </c>
      <c r="D819" s="29" t="s">
        <v>31</v>
      </c>
      <c r="E819" s="29" t="s">
        <v>525</v>
      </c>
      <c r="F819" s="29" t="s">
        <v>1077</v>
      </c>
      <c r="G819" s="29" t="s">
        <v>1078</v>
      </c>
      <c r="H819" s="29" t="s">
        <v>4918</v>
      </c>
      <c r="I819" s="13" t="s">
        <v>4919</v>
      </c>
      <c r="J819" s="13" t="s">
        <v>1280</v>
      </c>
      <c r="K819" s="29" t="str">
        <f t="shared" si="12"/>
        <v>4 8110 1 1 1435410 06 02 72 0</v>
      </c>
      <c r="L819" s="74" t="s">
        <v>4906</v>
      </c>
      <c r="M819" s="30"/>
      <c r="N819" s="30"/>
      <c r="O819" s="30"/>
      <c r="P819" s="23" t="str">
        <f>MID(Tablo2[[#This Row],[SGK NO]],10,7)</f>
        <v>1435410</v>
      </c>
      <c r="Q819" s="29" t="s">
        <v>41</v>
      </c>
      <c r="R819" s="31">
        <v>44907.409865891095</v>
      </c>
      <c r="S819" s="42"/>
      <c r="T819" s="72" t="s">
        <v>571</v>
      </c>
      <c r="U819" s="31">
        <v>45709.663966898341</v>
      </c>
      <c r="V819" s="29" t="s">
        <v>515</v>
      </c>
      <c r="W819" s="29" t="str">
        <f>_xlfn.XLOOKUP(Tablo2[[#This Row],[MASKE UZMAN]],'[1]T.C. NO'!E:E,'[1]T.C. NO'!D:D)</f>
        <v>GİZEM ÖZAKEL ÇAVUŞOĞLU</v>
      </c>
      <c r="X819" s="29" t="s">
        <v>516</v>
      </c>
      <c r="Y819" s="31">
        <v>45242.949814317282</v>
      </c>
      <c r="Z819" s="29" t="s">
        <v>292</v>
      </c>
      <c r="AA819" s="29" t="str">
        <f>_xlfn.XLOOKUP(Tablo2[[#This Row],[MASKE HEKİM]],'[1]T.C. NO'!E:E,'[1]T.C. NO'!D:D)</f>
        <v>YEŞİM FENEMEN</v>
      </c>
      <c r="AB819" s="32" t="s">
        <v>362</v>
      </c>
      <c r="AC819" s="72" t="s">
        <v>571</v>
      </c>
      <c r="AD819" s="77" t="s">
        <v>571</v>
      </c>
      <c r="AE819" s="33"/>
      <c r="AF819" s="61" t="s">
        <v>1153</v>
      </c>
      <c r="AG819" s="55" t="s">
        <v>1154</v>
      </c>
      <c r="AH819" s="34" t="s">
        <v>603</v>
      </c>
    </row>
    <row r="820" spans="3:34" ht="15" customHeight="1" x14ac:dyDescent="0.25">
      <c r="C820" s="28" t="s">
        <v>30</v>
      </c>
      <c r="D820" s="29" t="s">
        <v>31</v>
      </c>
      <c r="E820" s="29" t="s">
        <v>525</v>
      </c>
      <c r="F820" s="29" t="s">
        <v>4907</v>
      </c>
      <c r="G820" s="29" t="s">
        <v>4920</v>
      </c>
      <c r="H820" s="29" t="s">
        <v>4921</v>
      </c>
      <c r="I820" s="13" t="s">
        <v>4922</v>
      </c>
      <c r="J820" s="13" t="s">
        <v>1280</v>
      </c>
      <c r="K820" s="29" t="str">
        <f t="shared" si="12"/>
        <v>4 8110 1 1 1435410 06 02 72 0</v>
      </c>
      <c r="L820" s="30" t="s">
        <v>4906</v>
      </c>
      <c r="M820" s="30"/>
      <c r="N820" s="30"/>
      <c r="O820" s="30"/>
      <c r="P820" s="23" t="str">
        <f>MID(Tablo2[[#This Row],[SGK NO]],10,7)</f>
        <v>1435410</v>
      </c>
      <c r="Q820" s="29" t="s">
        <v>41</v>
      </c>
      <c r="R820" s="31">
        <v>44907.409865891095</v>
      </c>
      <c r="S820" s="42"/>
      <c r="T820" s="33" t="s">
        <v>571</v>
      </c>
      <c r="U820" s="31">
        <v>45709.663966898341</v>
      </c>
      <c r="V820" s="29" t="s">
        <v>515</v>
      </c>
      <c r="W820" s="29" t="str">
        <f>_xlfn.XLOOKUP(Tablo2[[#This Row],[MASKE UZMAN]],'[1]T.C. NO'!E:E,'[1]T.C. NO'!D:D)</f>
        <v>GİZEM ÖZAKEL ÇAVUŞOĞLU</v>
      </c>
      <c r="X820" s="29" t="s">
        <v>516</v>
      </c>
      <c r="Y820" s="31">
        <v>45242.949814317282</v>
      </c>
      <c r="Z820" s="29" t="s">
        <v>292</v>
      </c>
      <c r="AA820" s="29" t="str">
        <f>_xlfn.XLOOKUP(Tablo2[[#This Row],[MASKE HEKİM]],'[1]T.C. NO'!E:E,'[1]T.C. NO'!D:D)</f>
        <v>YEŞİM FENEMEN</v>
      </c>
      <c r="AB820" s="32" t="s">
        <v>362</v>
      </c>
      <c r="AC820" s="33" t="s">
        <v>571</v>
      </c>
      <c r="AD820" s="33" t="s">
        <v>571</v>
      </c>
      <c r="AE820" s="33"/>
      <c r="AF820" s="61" t="s">
        <v>1153</v>
      </c>
      <c r="AG820" s="55" t="s">
        <v>1154</v>
      </c>
      <c r="AH820" s="34" t="s">
        <v>603</v>
      </c>
    </row>
    <row r="821" spans="3:34" ht="15" customHeight="1" x14ac:dyDescent="0.25">
      <c r="C821" s="28" t="s">
        <v>30</v>
      </c>
      <c r="D821" s="29" t="s">
        <v>31</v>
      </c>
      <c r="E821" s="29" t="s">
        <v>525</v>
      </c>
      <c r="F821" s="48" t="s">
        <v>4907</v>
      </c>
      <c r="G821" s="48" t="s">
        <v>4076</v>
      </c>
      <c r="H821" s="49" t="s">
        <v>4923</v>
      </c>
      <c r="I821" s="13" t="s">
        <v>4924</v>
      </c>
      <c r="J821" s="13" t="s">
        <v>1280</v>
      </c>
      <c r="K821" s="29" t="str">
        <f t="shared" si="12"/>
        <v>4 8110 1 1 1435410 06 02 72 0</v>
      </c>
      <c r="L821" s="30" t="s">
        <v>4906</v>
      </c>
      <c r="M821" s="30"/>
      <c r="N821" s="30"/>
      <c r="O821" s="30"/>
      <c r="P821" s="23" t="str">
        <f>MID(Tablo2[[#This Row],[SGK NO]],10,7)</f>
        <v>1435410</v>
      </c>
      <c r="Q821" s="47" t="s">
        <v>41</v>
      </c>
      <c r="R821" s="31">
        <v>44907.409865891095</v>
      </c>
      <c r="S821" s="42"/>
      <c r="T821" s="33" t="s">
        <v>571</v>
      </c>
      <c r="U821" s="31">
        <v>45709.663966898341</v>
      </c>
      <c r="V821" s="29" t="s">
        <v>515</v>
      </c>
      <c r="W821" s="29" t="str">
        <f>_xlfn.XLOOKUP(Tablo2[[#This Row],[MASKE UZMAN]],'[1]T.C. NO'!E:E,'[1]T.C. NO'!D:D)</f>
        <v>GİZEM ÖZAKEL ÇAVUŞOĞLU</v>
      </c>
      <c r="X821" s="29" t="s">
        <v>516</v>
      </c>
      <c r="Y821" s="31">
        <v>45242.949814317282</v>
      </c>
      <c r="Z821" s="29" t="s">
        <v>292</v>
      </c>
      <c r="AA821" s="29" t="str">
        <f>_xlfn.XLOOKUP(Tablo2[[#This Row],[MASKE HEKİM]],'[1]T.C. NO'!E:E,'[1]T.C. NO'!D:D)</f>
        <v>YEŞİM FENEMEN</v>
      </c>
      <c r="AB821" s="32" t="s">
        <v>362</v>
      </c>
      <c r="AC821" s="33" t="s">
        <v>571</v>
      </c>
      <c r="AD821" s="33" t="s">
        <v>571</v>
      </c>
      <c r="AE821" s="33"/>
      <c r="AF821" s="45" t="s">
        <v>4925</v>
      </c>
      <c r="AG821" s="45" t="s">
        <v>61</v>
      </c>
      <c r="AH821" s="34"/>
    </row>
    <row r="822" spans="3:34" ht="15" customHeight="1" x14ac:dyDescent="0.25">
      <c r="C822" s="28" t="s">
        <v>303</v>
      </c>
      <c r="D822" s="29" t="s">
        <v>31</v>
      </c>
      <c r="E822" s="29" t="s">
        <v>507</v>
      </c>
      <c r="F822" s="29" t="s">
        <v>4926</v>
      </c>
      <c r="G822" s="29" t="s">
        <v>4927</v>
      </c>
      <c r="H822" s="29" t="s">
        <v>4928</v>
      </c>
      <c r="I822" s="13" t="s">
        <v>4929</v>
      </c>
      <c r="J822" s="13" t="s">
        <v>317</v>
      </c>
      <c r="K822" s="29" t="str">
        <f t="shared" si="12"/>
        <v>4 8001 1 1 1435738 06 21 12 0</v>
      </c>
      <c r="L822" s="30" t="s">
        <v>4930</v>
      </c>
      <c r="M822" s="30" t="s">
        <v>4931</v>
      </c>
      <c r="N822" s="30" t="s">
        <v>4932</v>
      </c>
      <c r="O822" s="30"/>
      <c r="P822" s="23" t="str">
        <f>MID(Tablo2[[#This Row],[SGK NO]],10,7)</f>
        <v>1435738</v>
      </c>
      <c r="Q822" s="29" t="s">
        <v>41</v>
      </c>
      <c r="R822" s="31">
        <v>45019.954884259256</v>
      </c>
      <c r="S822" s="31"/>
      <c r="T822" s="29">
        <v>10</v>
      </c>
      <c r="U822" s="31">
        <v>45841.490285671316</v>
      </c>
      <c r="V822" s="29" t="s">
        <v>853</v>
      </c>
      <c r="W822" s="29" t="str">
        <f>_xlfn.XLOOKUP(Tablo2[[#This Row],[MASKE UZMAN]],'[1]T.C. NO'!E:E,'[1]T.C. NO'!D:D)</f>
        <v>HANDE AGÖR ASİL</v>
      </c>
      <c r="X822" s="29" t="s">
        <v>854</v>
      </c>
      <c r="Y822" s="31">
        <v>45737.571763009299</v>
      </c>
      <c r="Z822" s="29" t="s">
        <v>292</v>
      </c>
      <c r="AA822" s="29" t="str">
        <f>_xlfn.XLOOKUP(Tablo2[[#This Row],[MASKE HEKİM]],'[1]T.C. NO'!E:E,'[1]T.C. NO'!D:D)</f>
        <v>YEŞİM FENEMEN</v>
      </c>
      <c r="AB822" s="32" t="s">
        <v>362</v>
      </c>
      <c r="AC822" s="32">
        <v>200</v>
      </c>
      <c r="AD822" s="32">
        <v>100</v>
      </c>
      <c r="AE822" s="33"/>
      <c r="AF822" s="45" t="s">
        <v>4933</v>
      </c>
      <c r="AG822" s="45" t="s">
        <v>2337</v>
      </c>
      <c r="AH822" s="34" t="s">
        <v>801</v>
      </c>
    </row>
    <row r="823" spans="3:34" ht="15" customHeight="1" x14ac:dyDescent="0.25">
      <c r="C823" s="28" t="s">
        <v>303</v>
      </c>
      <c r="D823" s="29" t="s">
        <v>31</v>
      </c>
      <c r="E823" s="29" t="s">
        <v>507</v>
      </c>
      <c r="F823" s="29" t="s">
        <v>4926</v>
      </c>
      <c r="G823" s="29" t="s">
        <v>4934</v>
      </c>
      <c r="H823" s="29" t="s">
        <v>4935</v>
      </c>
      <c r="I823" s="13" t="s">
        <v>4936</v>
      </c>
      <c r="J823" s="13" t="s">
        <v>317</v>
      </c>
      <c r="K823" s="29" t="str">
        <f t="shared" si="12"/>
        <v>4 8001 1 1 1435738 06 21 12 0</v>
      </c>
      <c r="L823" s="30" t="s">
        <v>4930</v>
      </c>
      <c r="M823" s="30" t="s">
        <v>4937</v>
      </c>
      <c r="N823" s="30" t="s">
        <v>4938</v>
      </c>
      <c r="O823" s="30"/>
      <c r="P823" s="23" t="str">
        <f>MID(Tablo2[[#This Row],[SGK NO]],10,7)</f>
        <v>1435738</v>
      </c>
      <c r="Q823" s="29" t="s">
        <v>41</v>
      </c>
      <c r="R823" s="31">
        <v>45019.954884259256</v>
      </c>
      <c r="S823" s="31"/>
      <c r="T823" s="29" t="s">
        <v>571</v>
      </c>
      <c r="U823" s="31">
        <v>45841.490285671316</v>
      </c>
      <c r="V823" s="29" t="s">
        <v>853</v>
      </c>
      <c r="W823" s="29" t="str">
        <f>_xlfn.XLOOKUP(Tablo2[[#This Row],[MASKE UZMAN]],'[1]T.C. NO'!E:E,'[1]T.C. NO'!D:D)</f>
        <v>HANDE AGÖR ASİL</v>
      </c>
      <c r="X823" s="29" t="s">
        <v>854</v>
      </c>
      <c r="Y823" s="31">
        <v>45737.571763009299</v>
      </c>
      <c r="Z823" s="29" t="s">
        <v>292</v>
      </c>
      <c r="AA823" s="29" t="str">
        <f>_xlfn.XLOOKUP(Tablo2[[#This Row],[MASKE HEKİM]],'[1]T.C. NO'!E:E,'[1]T.C. NO'!D:D)</f>
        <v>YEŞİM FENEMEN</v>
      </c>
      <c r="AB823" s="32" t="s">
        <v>362</v>
      </c>
      <c r="AC823" s="36" t="s">
        <v>571</v>
      </c>
      <c r="AD823" s="36" t="s">
        <v>571</v>
      </c>
      <c r="AE823" s="33"/>
      <c r="AF823" s="33" t="s">
        <v>4939</v>
      </c>
      <c r="AG823" s="45" t="s">
        <v>61</v>
      </c>
      <c r="AH823" s="34" t="s">
        <v>801</v>
      </c>
    </row>
    <row r="824" spans="3:34" ht="15" customHeight="1" x14ac:dyDescent="0.25">
      <c r="C824" s="28" t="s">
        <v>303</v>
      </c>
      <c r="D824" s="29" t="s">
        <v>31</v>
      </c>
      <c r="E824" s="29" t="s">
        <v>507</v>
      </c>
      <c r="F824" s="29" t="s">
        <v>4926</v>
      </c>
      <c r="G824" s="29" t="s">
        <v>4940</v>
      </c>
      <c r="H824" s="29" t="s">
        <v>4941</v>
      </c>
      <c r="I824" s="13" t="s">
        <v>4942</v>
      </c>
      <c r="J824" s="13" t="s">
        <v>317</v>
      </c>
      <c r="K824" s="29" t="str">
        <f t="shared" si="12"/>
        <v>4 8001 1 1 1435738 06 21 12 0</v>
      </c>
      <c r="L824" s="30" t="s">
        <v>4930</v>
      </c>
      <c r="M824" s="30" t="s">
        <v>4943</v>
      </c>
      <c r="N824" s="30" t="s">
        <v>4944</v>
      </c>
      <c r="O824" s="30"/>
      <c r="P824" s="23" t="str">
        <f>MID(Tablo2[[#This Row],[SGK NO]],10,7)</f>
        <v>1435738</v>
      </c>
      <c r="Q824" s="29" t="s">
        <v>41</v>
      </c>
      <c r="R824" s="31">
        <v>45019.954884259256</v>
      </c>
      <c r="S824" s="31"/>
      <c r="T824" s="29" t="s">
        <v>571</v>
      </c>
      <c r="U824" s="31">
        <v>45841.490285671316</v>
      </c>
      <c r="V824" s="29" t="s">
        <v>853</v>
      </c>
      <c r="W824" s="29" t="str">
        <f>_xlfn.XLOOKUP(Tablo2[[#This Row],[MASKE UZMAN]],'[1]T.C. NO'!E:E,'[1]T.C. NO'!D:D)</f>
        <v>HANDE AGÖR ASİL</v>
      </c>
      <c r="X824" s="29" t="s">
        <v>854</v>
      </c>
      <c r="Y824" s="31">
        <v>45737.571763009299</v>
      </c>
      <c r="Z824" s="29" t="s">
        <v>292</v>
      </c>
      <c r="AA824" s="29" t="str">
        <f>_xlfn.XLOOKUP(Tablo2[[#This Row],[MASKE HEKİM]],'[1]T.C. NO'!E:E,'[1]T.C. NO'!D:D)</f>
        <v>YEŞİM FENEMEN</v>
      </c>
      <c r="AB824" s="32" t="s">
        <v>362</v>
      </c>
      <c r="AC824" s="36" t="s">
        <v>571</v>
      </c>
      <c r="AD824" s="36" t="s">
        <v>571</v>
      </c>
      <c r="AE824" s="33"/>
      <c r="AF824" s="45" t="s">
        <v>4945</v>
      </c>
      <c r="AG824" s="45" t="s">
        <v>2139</v>
      </c>
      <c r="AH824" s="34" t="s">
        <v>801</v>
      </c>
    </row>
    <row r="825" spans="3:34" ht="15" customHeight="1" x14ac:dyDescent="0.25">
      <c r="C825" s="28" t="s">
        <v>303</v>
      </c>
      <c r="D825" s="29" t="s">
        <v>31</v>
      </c>
      <c r="E825" s="29" t="s">
        <v>507</v>
      </c>
      <c r="F825" s="29" t="s">
        <v>4926</v>
      </c>
      <c r="G825" s="29" t="s">
        <v>4946</v>
      </c>
      <c r="H825" s="29" t="s">
        <v>4947</v>
      </c>
      <c r="I825" s="13" t="s">
        <v>4948</v>
      </c>
      <c r="J825" s="13" t="s">
        <v>317</v>
      </c>
      <c r="K825" s="29" t="str">
        <f t="shared" si="12"/>
        <v>4 8001 1 1 1435738 06 21 12 0</v>
      </c>
      <c r="L825" s="30" t="s">
        <v>4930</v>
      </c>
      <c r="M825" s="30" t="s">
        <v>4949</v>
      </c>
      <c r="N825" s="30" t="s">
        <v>4950</v>
      </c>
      <c r="O825" s="30"/>
      <c r="P825" s="23" t="str">
        <f>MID(Tablo2[[#This Row],[SGK NO]],10,7)</f>
        <v>1435738</v>
      </c>
      <c r="Q825" s="29" t="s">
        <v>41</v>
      </c>
      <c r="R825" s="31">
        <v>45019.954884259256</v>
      </c>
      <c r="S825" s="31"/>
      <c r="T825" s="29" t="s">
        <v>571</v>
      </c>
      <c r="U825" s="31">
        <v>45841.490285671316</v>
      </c>
      <c r="V825" s="29" t="s">
        <v>853</v>
      </c>
      <c r="W825" s="29" t="str">
        <f>_xlfn.XLOOKUP(Tablo2[[#This Row],[MASKE UZMAN]],'[1]T.C. NO'!E:E,'[1]T.C. NO'!D:D)</f>
        <v>HANDE AGÖR ASİL</v>
      </c>
      <c r="X825" s="29" t="s">
        <v>854</v>
      </c>
      <c r="Y825" s="31">
        <v>45737.571763009299</v>
      </c>
      <c r="Z825" s="29" t="s">
        <v>292</v>
      </c>
      <c r="AA825" s="29" t="str">
        <f>_xlfn.XLOOKUP(Tablo2[[#This Row],[MASKE HEKİM]],'[1]T.C. NO'!E:E,'[1]T.C. NO'!D:D)</f>
        <v>YEŞİM FENEMEN</v>
      </c>
      <c r="AB825" s="32" t="s">
        <v>362</v>
      </c>
      <c r="AC825" s="36" t="s">
        <v>571</v>
      </c>
      <c r="AD825" s="36" t="s">
        <v>571</v>
      </c>
      <c r="AE825" s="33"/>
      <c r="AF825" s="61" t="s">
        <v>4951</v>
      </c>
      <c r="AG825" s="61" t="s">
        <v>4952</v>
      </c>
      <c r="AH825" s="34" t="s">
        <v>801</v>
      </c>
    </row>
    <row r="826" spans="3:34" ht="15" customHeight="1" x14ac:dyDescent="0.25">
      <c r="C826" s="28" t="s">
        <v>303</v>
      </c>
      <c r="D826" s="29" t="s">
        <v>31</v>
      </c>
      <c r="E826" s="29" t="s">
        <v>507</v>
      </c>
      <c r="F826" s="29" t="s">
        <v>4926</v>
      </c>
      <c r="G826" s="29" t="s">
        <v>4953</v>
      </c>
      <c r="H826" s="29" t="s">
        <v>4954</v>
      </c>
      <c r="I826" s="13" t="s">
        <v>4955</v>
      </c>
      <c r="J826" s="13" t="s">
        <v>317</v>
      </c>
      <c r="K826" s="29" t="str">
        <f t="shared" si="12"/>
        <v>4 8001 1 1 1435738 06 21 12 0</v>
      </c>
      <c r="L826" s="30" t="s">
        <v>4930</v>
      </c>
      <c r="M826" s="30" t="s">
        <v>4956</v>
      </c>
      <c r="N826" s="30" t="s">
        <v>4957</v>
      </c>
      <c r="O826" s="30"/>
      <c r="P826" s="23" t="str">
        <f>MID(Tablo2[[#This Row],[SGK NO]],10,7)</f>
        <v>1435738</v>
      </c>
      <c r="Q826" s="29" t="s">
        <v>41</v>
      </c>
      <c r="R826" s="31">
        <v>45019.954884259256</v>
      </c>
      <c r="S826" s="31"/>
      <c r="T826" s="29" t="s">
        <v>571</v>
      </c>
      <c r="U826" s="31">
        <v>45841.490285671316</v>
      </c>
      <c r="V826" s="29" t="s">
        <v>853</v>
      </c>
      <c r="W826" s="29" t="str">
        <f>_xlfn.XLOOKUP(Tablo2[[#This Row],[MASKE UZMAN]],'[1]T.C. NO'!E:E,'[1]T.C. NO'!D:D)</f>
        <v>HANDE AGÖR ASİL</v>
      </c>
      <c r="X826" s="29" t="s">
        <v>854</v>
      </c>
      <c r="Y826" s="31">
        <v>45737.571763009299</v>
      </c>
      <c r="Z826" s="29" t="s">
        <v>292</v>
      </c>
      <c r="AA826" s="29" t="str">
        <f>_xlfn.XLOOKUP(Tablo2[[#This Row],[MASKE HEKİM]],'[1]T.C. NO'!E:E,'[1]T.C. NO'!D:D)</f>
        <v>YEŞİM FENEMEN</v>
      </c>
      <c r="AB826" s="32" t="s">
        <v>362</v>
      </c>
      <c r="AC826" s="36" t="s">
        <v>571</v>
      </c>
      <c r="AD826" s="36" t="s">
        <v>571</v>
      </c>
      <c r="AE826" s="33"/>
      <c r="AF826" s="33" t="s">
        <v>4958</v>
      </c>
      <c r="AG826" s="45" t="s">
        <v>996</v>
      </c>
      <c r="AH826" s="34" t="s">
        <v>801</v>
      </c>
    </row>
    <row r="827" spans="3:34" ht="15" customHeight="1" x14ac:dyDescent="0.25">
      <c r="C827" s="28" t="s">
        <v>303</v>
      </c>
      <c r="D827" s="29" t="s">
        <v>31</v>
      </c>
      <c r="E827" s="29" t="s">
        <v>507</v>
      </c>
      <c r="F827" s="29" t="s">
        <v>4926</v>
      </c>
      <c r="G827" s="29" t="s">
        <v>4959</v>
      </c>
      <c r="H827" s="29" t="s">
        <v>4960</v>
      </c>
      <c r="I827" s="13" t="s">
        <v>4961</v>
      </c>
      <c r="J827" s="13" t="s">
        <v>317</v>
      </c>
      <c r="K827" s="29" t="str">
        <f t="shared" si="12"/>
        <v>4 8001 1 1 1435738 06 21 12 0</v>
      </c>
      <c r="L827" s="30" t="s">
        <v>4930</v>
      </c>
      <c r="M827" s="30" t="s">
        <v>4962</v>
      </c>
      <c r="N827" s="30" t="s">
        <v>4963</v>
      </c>
      <c r="O827" s="30"/>
      <c r="P827" s="23" t="str">
        <f>MID(Tablo2[[#This Row],[SGK NO]],10,7)</f>
        <v>1435738</v>
      </c>
      <c r="Q827" s="29" t="s">
        <v>41</v>
      </c>
      <c r="R827" s="31">
        <v>45019.954884259256</v>
      </c>
      <c r="S827" s="31"/>
      <c r="T827" s="29" t="s">
        <v>571</v>
      </c>
      <c r="U827" s="31">
        <v>45841.490285671316</v>
      </c>
      <c r="V827" s="29" t="s">
        <v>853</v>
      </c>
      <c r="W827" s="29" t="str">
        <f>_xlfn.XLOOKUP(Tablo2[[#This Row],[MASKE UZMAN]],'[1]T.C. NO'!E:E,'[1]T.C. NO'!D:D)</f>
        <v>HANDE AGÖR ASİL</v>
      </c>
      <c r="X827" s="29" t="s">
        <v>854</v>
      </c>
      <c r="Y827" s="31">
        <v>45737.571763009299</v>
      </c>
      <c r="Z827" s="29" t="s">
        <v>292</v>
      </c>
      <c r="AA827" s="29" t="str">
        <f>_xlfn.XLOOKUP(Tablo2[[#This Row],[MASKE HEKİM]],'[1]T.C. NO'!E:E,'[1]T.C. NO'!D:D)</f>
        <v>YEŞİM FENEMEN</v>
      </c>
      <c r="AB827" s="32" t="s">
        <v>362</v>
      </c>
      <c r="AC827" s="33" t="s">
        <v>571</v>
      </c>
      <c r="AD827" s="36" t="s">
        <v>571</v>
      </c>
      <c r="AE827" s="33"/>
      <c r="AF827" s="45" t="s">
        <v>4964</v>
      </c>
      <c r="AG827" s="45" t="s">
        <v>4965</v>
      </c>
      <c r="AH827" s="34" t="s">
        <v>801</v>
      </c>
    </row>
    <row r="828" spans="3:34" ht="15" customHeight="1" x14ac:dyDescent="0.25">
      <c r="C828" s="28" t="s">
        <v>303</v>
      </c>
      <c r="D828" s="29" t="s">
        <v>31</v>
      </c>
      <c r="E828" s="29" t="s">
        <v>507</v>
      </c>
      <c r="F828" s="29" t="s">
        <v>4926</v>
      </c>
      <c r="G828" s="29" t="s">
        <v>4966</v>
      </c>
      <c r="H828" s="29" t="s">
        <v>4967</v>
      </c>
      <c r="I828" s="13" t="s">
        <v>4968</v>
      </c>
      <c r="J828" s="13" t="s">
        <v>317</v>
      </c>
      <c r="K828" s="29" t="str">
        <f t="shared" si="12"/>
        <v>4 8001 1 1 1435738 06 21 12 0</v>
      </c>
      <c r="L828" s="30" t="s">
        <v>4930</v>
      </c>
      <c r="M828" s="30" t="s">
        <v>4969</v>
      </c>
      <c r="N828" s="30">
        <v>3280522</v>
      </c>
      <c r="O828" s="30"/>
      <c r="P828" s="23" t="str">
        <f>MID(Tablo2[[#This Row],[SGK NO]],10,7)</f>
        <v>1435738</v>
      </c>
      <c r="Q828" s="29" t="s">
        <v>41</v>
      </c>
      <c r="R828" s="31">
        <v>45019.954884259256</v>
      </c>
      <c r="S828" s="42"/>
      <c r="T828" s="33" t="s">
        <v>571</v>
      </c>
      <c r="U828" s="31">
        <v>45841.490285671316</v>
      </c>
      <c r="V828" s="29" t="s">
        <v>853</v>
      </c>
      <c r="W828" s="29" t="str">
        <f>_xlfn.XLOOKUP(Tablo2[[#This Row],[MASKE UZMAN]],'[1]T.C. NO'!E:E,'[1]T.C. NO'!D:D)</f>
        <v>HANDE AGÖR ASİL</v>
      </c>
      <c r="X828" s="29" t="s">
        <v>854</v>
      </c>
      <c r="Y828" s="31">
        <v>45737.571763009299</v>
      </c>
      <c r="Z828" s="29" t="s">
        <v>292</v>
      </c>
      <c r="AA828" s="29" t="str">
        <f>_xlfn.XLOOKUP(Tablo2[[#This Row],[MASKE HEKİM]],'[1]T.C. NO'!E:E,'[1]T.C. NO'!D:D)</f>
        <v>YEŞİM FENEMEN</v>
      </c>
      <c r="AB828" s="32" t="s">
        <v>362</v>
      </c>
      <c r="AC828" s="33" t="s">
        <v>571</v>
      </c>
      <c r="AD828" s="77" t="s">
        <v>571</v>
      </c>
      <c r="AE828" s="33"/>
      <c r="AF828" s="33" t="s">
        <v>4970</v>
      </c>
      <c r="AG828" s="45" t="s">
        <v>2337</v>
      </c>
      <c r="AH828" s="34" t="s">
        <v>801</v>
      </c>
    </row>
    <row r="829" spans="3:34" ht="15" customHeight="1" x14ac:dyDescent="0.25">
      <c r="C829" s="28" t="s">
        <v>303</v>
      </c>
      <c r="D829" s="29" t="s">
        <v>31</v>
      </c>
      <c r="E829" s="29" t="s">
        <v>507</v>
      </c>
      <c r="F829" s="29" t="s">
        <v>4926</v>
      </c>
      <c r="G829" s="29" t="s">
        <v>4971</v>
      </c>
      <c r="H829" s="29" t="s">
        <v>4972</v>
      </c>
      <c r="I829" s="13" t="s">
        <v>4973</v>
      </c>
      <c r="J829" s="13" t="s">
        <v>317</v>
      </c>
      <c r="K829" s="29" t="str">
        <f t="shared" si="12"/>
        <v>4 8001 1 1 1435738 06 21 12 0</v>
      </c>
      <c r="L829" s="30" t="s">
        <v>4930</v>
      </c>
      <c r="M829" s="30" t="s">
        <v>4974</v>
      </c>
      <c r="N829" s="30" t="s">
        <v>4975</v>
      </c>
      <c r="O829" s="30"/>
      <c r="P829" s="23" t="str">
        <f>MID(Tablo2[[#This Row],[SGK NO]],10,7)</f>
        <v>1435738</v>
      </c>
      <c r="Q829" s="29" t="s">
        <v>41</v>
      </c>
      <c r="R829" s="31">
        <v>45019.954884259256</v>
      </c>
      <c r="S829" s="42"/>
      <c r="T829" s="33" t="s">
        <v>571</v>
      </c>
      <c r="U829" s="31">
        <v>45841.490285671316</v>
      </c>
      <c r="V829" s="29" t="s">
        <v>853</v>
      </c>
      <c r="W829" s="29" t="str">
        <f>_xlfn.XLOOKUP(Tablo2[[#This Row],[MASKE UZMAN]],'[1]T.C. NO'!E:E,'[1]T.C. NO'!D:D)</f>
        <v>HANDE AGÖR ASİL</v>
      </c>
      <c r="X829" s="29" t="s">
        <v>854</v>
      </c>
      <c r="Y829" s="31">
        <v>45737.571763009299</v>
      </c>
      <c r="Z829" s="29" t="s">
        <v>292</v>
      </c>
      <c r="AA829" s="29" t="str">
        <f>_xlfn.XLOOKUP(Tablo2[[#This Row],[MASKE HEKİM]],'[1]T.C. NO'!E:E,'[1]T.C. NO'!D:D)</f>
        <v>YEŞİM FENEMEN</v>
      </c>
      <c r="AB829" s="32" t="s">
        <v>362</v>
      </c>
      <c r="AC829" s="33" t="s">
        <v>571</v>
      </c>
      <c r="AD829" s="33" t="s">
        <v>571</v>
      </c>
      <c r="AE829" s="33"/>
      <c r="AF829" s="33" t="s">
        <v>4976</v>
      </c>
      <c r="AG829" s="45" t="s">
        <v>996</v>
      </c>
      <c r="AH829" s="34" t="s">
        <v>801</v>
      </c>
    </row>
    <row r="830" spans="3:34" ht="15" customHeight="1" x14ac:dyDescent="0.25">
      <c r="C830" s="28" t="s">
        <v>303</v>
      </c>
      <c r="D830" s="29" t="s">
        <v>31</v>
      </c>
      <c r="E830" s="29" t="s">
        <v>507</v>
      </c>
      <c r="F830" s="29" t="s">
        <v>4926</v>
      </c>
      <c r="G830" s="29" t="s">
        <v>4977</v>
      </c>
      <c r="H830" s="29" t="s">
        <v>4978</v>
      </c>
      <c r="I830" s="13" t="s">
        <v>4979</v>
      </c>
      <c r="J830" s="13" t="s">
        <v>317</v>
      </c>
      <c r="K830" s="29" t="str">
        <f t="shared" si="12"/>
        <v>4 8001 1 1 1435738 06 21 12 0</v>
      </c>
      <c r="L830" s="30" t="s">
        <v>4930</v>
      </c>
      <c r="M830" s="30" t="s">
        <v>4980</v>
      </c>
      <c r="N830" s="30" t="s">
        <v>4981</v>
      </c>
      <c r="O830" s="30"/>
      <c r="P830" s="23" t="str">
        <f>MID(Tablo2[[#This Row],[SGK NO]],10,7)</f>
        <v>1435738</v>
      </c>
      <c r="Q830" s="29" t="s">
        <v>41</v>
      </c>
      <c r="R830" s="31">
        <v>45019.954884259256</v>
      </c>
      <c r="S830" s="42"/>
      <c r="T830" s="33" t="s">
        <v>571</v>
      </c>
      <c r="U830" s="31">
        <v>45841.490285671316</v>
      </c>
      <c r="V830" s="29" t="s">
        <v>853</v>
      </c>
      <c r="W830" s="29" t="str">
        <f>_xlfn.XLOOKUP(Tablo2[[#This Row],[MASKE UZMAN]],'[1]T.C. NO'!E:E,'[1]T.C. NO'!D:D)</f>
        <v>HANDE AGÖR ASİL</v>
      </c>
      <c r="X830" s="29" t="s">
        <v>854</v>
      </c>
      <c r="Y830" s="31">
        <v>45737.571763009299</v>
      </c>
      <c r="Z830" s="29" t="s">
        <v>292</v>
      </c>
      <c r="AA830" s="29" t="str">
        <f>_xlfn.XLOOKUP(Tablo2[[#This Row],[MASKE HEKİM]],'[1]T.C. NO'!E:E,'[1]T.C. NO'!D:D)</f>
        <v>YEŞİM FENEMEN</v>
      </c>
      <c r="AB830" s="32" t="s">
        <v>362</v>
      </c>
      <c r="AC830" s="33" t="s">
        <v>571</v>
      </c>
      <c r="AD830" s="33" t="s">
        <v>571</v>
      </c>
      <c r="AE830" s="33"/>
      <c r="AF830" s="45" t="s">
        <v>4982</v>
      </c>
      <c r="AG830" s="45" t="s">
        <v>996</v>
      </c>
      <c r="AH830" s="34" t="s">
        <v>801</v>
      </c>
    </row>
    <row r="831" spans="3:34" ht="15" customHeight="1" x14ac:dyDescent="0.25">
      <c r="C831" s="28" t="s">
        <v>303</v>
      </c>
      <c r="D831" s="29" t="s">
        <v>31</v>
      </c>
      <c r="E831" s="29" t="s">
        <v>507</v>
      </c>
      <c r="F831" s="29" t="s">
        <v>4926</v>
      </c>
      <c r="G831" s="29" t="s">
        <v>4983</v>
      </c>
      <c r="H831" s="29" t="s">
        <v>4984</v>
      </c>
      <c r="I831" s="13" t="s">
        <v>4985</v>
      </c>
      <c r="J831" s="13" t="s">
        <v>317</v>
      </c>
      <c r="K831" s="29" t="str">
        <f t="shared" si="12"/>
        <v>4 8001 1 1 1435738 06 21 12 0</v>
      </c>
      <c r="L831" s="30" t="s">
        <v>4930</v>
      </c>
      <c r="M831" s="30" t="s">
        <v>4986</v>
      </c>
      <c r="N831" s="30" t="s">
        <v>4987</v>
      </c>
      <c r="O831" s="30"/>
      <c r="P831" s="23" t="str">
        <f>MID(Tablo2[[#This Row],[SGK NO]],10,7)</f>
        <v>1435738</v>
      </c>
      <c r="Q831" s="29" t="s">
        <v>41</v>
      </c>
      <c r="R831" s="31">
        <v>45019.954884259256</v>
      </c>
      <c r="S831" s="42"/>
      <c r="T831" s="33" t="s">
        <v>571</v>
      </c>
      <c r="U831" s="31">
        <v>45841.490285671316</v>
      </c>
      <c r="V831" s="29" t="s">
        <v>853</v>
      </c>
      <c r="W831" s="29" t="str">
        <f>_xlfn.XLOOKUP(Tablo2[[#This Row],[MASKE UZMAN]],'[1]T.C. NO'!E:E,'[1]T.C. NO'!D:D)</f>
        <v>HANDE AGÖR ASİL</v>
      </c>
      <c r="X831" s="29" t="s">
        <v>854</v>
      </c>
      <c r="Y831" s="31">
        <v>45737.571763009299</v>
      </c>
      <c r="Z831" s="29" t="s">
        <v>292</v>
      </c>
      <c r="AA831" s="29" t="str">
        <f>_xlfn.XLOOKUP(Tablo2[[#This Row],[MASKE HEKİM]],'[1]T.C. NO'!E:E,'[1]T.C. NO'!D:D)</f>
        <v>YEŞİM FENEMEN</v>
      </c>
      <c r="AB831" s="32" t="s">
        <v>362</v>
      </c>
      <c r="AC831" s="33" t="s">
        <v>571</v>
      </c>
      <c r="AD831" s="33" t="s">
        <v>571</v>
      </c>
      <c r="AE831" s="33"/>
      <c r="AF831" s="45" t="s">
        <v>4988</v>
      </c>
      <c r="AG831" s="45" t="s">
        <v>996</v>
      </c>
      <c r="AH831" s="34" t="s">
        <v>801</v>
      </c>
    </row>
    <row r="832" spans="3:34" ht="15" customHeight="1" x14ac:dyDescent="0.25">
      <c r="C832" s="28" t="s">
        <v>303</v>
      </c>
      <c r="D832" s="29" t="s">
        <v>31</v>
      </c>
      <c r="E832" s="29" t="s">
        <v>507</v>
      </c>
      <c r="F832" s="29" t="s">
        <v>4989</v>
      </c>
      <c r="G832" s="29" t="s">
        <v>4990</v>
      </c>
      <c r="H832" s="29" t="s">
        <v>4991</v>
      </c>
      <c r="I832" s="13" t="s">
        <v>4992</v>
      </c>
      <c r="J832" s="13" t="s">
        <v>317</v>
      </c>
      <c r="K832" s="29" t="str">
        <f t="shared" si="12"/>
        <v>4 8001 1 1 1435740 06 02 14 0</v>
      </c>
      <c r="L832" s="30" t="s">
        <v>4993</v>
      </c>
      <c r="M832" s="30" t="s">
        <v>4994</v>
      </c>
      <c r="N832" s="30" t="s">
        <v>4995</v>
      </c>
      <c r="O832" s="30"/>
      <c r="P832" s="23" t="str">
        <f>MID(Tablo2[[#This Row],[SGK NO]],10,7)</f>
        <v>1435740</v>
      </c>
      <c r="Q832" s="29" t="s">
        <v>41</v>
      </c>
      <c r="R832" s="31">
        <v>45019.952094907407</v>
      </c>
      <c r="S832" s="31"/>
      <c r="T832" s="29">
        <v>8</v>
      </c>
      <c r="U832" s="31">
        <v>45737.569885266013</v>
      </c>
      <c r="V832" s="29" t="s">
        <v>853</v>
      </c>
      <c r="W832" s="29" t="str">
        <f>_xlfn.XLOOKUP(Tablo2[[#This Row],[MASKE UZMAN]],'[1]T.C. NO'!E:E,'[1]T.C. NO'!D:D)</f>
        <v>HANDE AGÖR ASİL</v>
      </c>
      <c r="X832" s="29" t="s">
        <v>854</v>
      </c>
      <c r="Y832" s="31">
        <v>45842.596016041469</v>
      </c>
      <c r="Z832" s="29" t="s">
        <v>292</v>
      </c>
      <c r="AA832" s="29" t="str">
        <f>_xlfn.XLOOKUP(Tablo2[[#This Row],[MASKE HEKİM]],'[1]T.C. NO'!E:E,'[1]T.C. NO'!D:D)</f>
        <v>YEŞİM FENEMEN</v>
      </c>
      <c r="AB832" s="32" t="s">
        <v>362</v>
      </c>
      <c r="AC832" s="32">
        <v>180</v>
      </c>
      <c r="AD832" s="32">
        <v>90</v>
      </c>
      <c r="AE832" s="33"/>
      <c r="AF832" s="33" t="s">
        <v>4996</v>
      </c>
      <c r="AG832" s="45" t="s">
        <v>1154</v>
      </c>
      <c r="AH832" s="34" t="s">
        <v>801</v>
      </c>
    </row>
    <row r="833" spans="3:34" ht="15" customHeight="1" x14ac:dyDescent="0.25">
      <c r="C833" s="28" t="s">
        <v>303</v>
      </c>
      <c r="D833" s="29" t="s">
        <v>31</v>
      </c>
      <c r="E833" s="29" t="s">
        <v>507</v>
      </c>
      <c r="F833" s="29" t="s">
        <v>4989</v>
      </c>
      <c r="G833" s="29" t="s">
        <v>4997</v>
      </c>
      <c r="H833" s="29" t="s">
        <v>4998</v>
      </c>
      <c r="I833" s="13" t="s">
        <v>4999</v>
      </c>
      <c r="J833" s="13" t="s">
        <v>317</v>
      </c>
      <c r="K833" s="29" t="str">
        <f t="shared" si="12"/>
        <v>4 8001 1 1 1435740 06 02 14 0</v>
      </c>
      <c r="L833" s="30" t="s">
        <v>4993</v>
      </c>
      <c r="M833" s="30" t="s">
        <v>4994</v>
      </c>
      <c r="N833" s="30" t="s">
        <v>4995</v>
      </c>
      <c r="O833" s="30"/>
      <c r="P833" s="23" t="str">
        <f>MID(Tablo2[[#This Row],[SGK NO]],10,7)</f>
        <v>1435740</v>
      </c>
      <c r="Q833" s="29" t="s">
        <v>41</v>
      </c>
      <c r="R833" s="31">
        <v>45019.952094907407</v>
      </c>
      <c r="S833" s="42"/>
      <c r="T833" s="33" t="s">
        <v>571</v>
      </c>
      <c r="U833" s="31">
        <v>45737.569885266013</v>
      </c>
      <c r="V833" s="29" t="s">
        <v>853</v>
      </c>
      <c r="W833" s="29" t="str">
        <f>_xlfn.XLOOKUP(Tablo2[[#This Row],[MASKE UZMAN]],'[1]T.C. NO'!E:E,'[1]T.C. NO'!D:D)</f>
        <v>HANDE AGÖR ASİL</v>
      </c>
      <c r="X833" s="29" t="s">
        <v>854</v>
      </c>
      <c r="Y833" s="31">
        <v>45842.596016041469</v>
      </c>
      <c r="Z833" s="29" t="s">
        <v>292</v>
      </c>
      <c r="AA833" s="29" t="str">
        <f>_xlfn.XLOOKUP(Tablo2[[#This Row],[MASKE HEKİM]],'[1]T.C. NO'!E:E,'[1]T.C. NO'!D:D)</f>
        <v>YEŞİM FENEMEN</v>
      </c>
      <c r="AB833" s="32" t="s">
        <v>362</v>
      </c>
      <c r="AC833" s="33" t="s">
        <v>571</v>
      </c>
      <c r="AD833" s="33" t="s">
        <v>571</v>
      </c>
      <c r="AE833" s="33"/>
      <c r="AF833" s="33" t="s">
        <v>5000</v>
      </c>
      <c r="AG833" s="45" t="s">
        <v>1154</v>
      </c>
      <c r="AH833" s="34" t="s">
        <v>801</v>
      </c>
    </row>
    <row r="834" spans="3:34" ht="15" customHeight="1" x14ac:dyDescent="0.25">
      <c r="C834" s="28" t="s">
        <v>303</v>
      </c>
      <c r="D834" s="29" t="s">
        <v>31</v>
      </c>
      <c r="E834" s="29" t="s">
        <v>507</v>
      </c>
      <c r="F834" s="29" t="s">
        <v>4989</v>
      </c>
      <c r="G834" s="29" t="s">
        <v>5001</v>
      </c>
      <c r="H834" s="29" t="s">
        <v>5002</v>
      </c>
      <c r="I834" s="13" t="s">
        <v>5003</v>
      </c>
      <c r="J834" s="13" t="s">
        <v>317</v>
      </c>
      <c r="K834" s="29" t="str">
        <f t="shared" ref="K834:K897" si="13">CONCATENATE(MID(L834,1,1)," ",MID(L834,2,4)," ",MID(L834,7,1)," ",MID(L834,9,1)," ",MID(L834,10,7)," ",MID(L834,18,2)," ",MID(L834,20,2)," ",MID(L834,22,2)," ",MID(L834,26,1))</f>
        <v>4 8001 1 1 1435740 06 02 14 0</v>
      </c>
      <c r="L834" s="30" t="s">
        <v>4993</v>
      </c>
      <c r="M834" s="30" t="s">
        <v>4994</v>
      </c>
      <c r="N834" s="30" t="s">
        <v>4995</v>
      </c>
      <c r="O834" s="30"/>
      <c r="P834" s="23" t="str">
        <f>MID(Tablo2[[#This Row],[SGK NO]],10,7)</f>
        <v>1435740</v>
      </c>
      <c r="Q834" s="29" t="s">
        <v>41</v>
      </c>
      <c r="R834" s="31">
        <v>45019.952094907407</v>
      </c>
      <c r="S834" s="42"/>
      <c r="T834" s="75" t="s">
        <v>571</v>
      </c>
      <c r="U834" s="31">
        <v>45737.569885266013</v>
      </c>
      <c r="V834" s="29" t="s">
        <v>853</v>
      </c>
      <c r="W834" s="29" t="str">
        <f>_xlfn.XLOOKUP(Tablo2[[#This Row],[MASKE UZMAN]],'[1]T.C. NO'!E:E,'[1]T.C. NO'!D:D)</f>
        <v>HANDE AGÖR ASİL</v>
      </c>
      <c r="X834" s="29" t="s">
        <v>854</v>
      </c>
      <c r="Y834" s="31">
        <v>45842.596016041469</v>
      </c>
      <c r="Z834" s="29" t="s">
        <v>292</v>
      </c>
      <c r="AA834" s="29" t="str">
        <f>_xlfn.XLOOKUP(Tablo2[[#This Row],[MASKE HEKİM]],'[1]T.C. NO'!E:E,'[1]T.C. NO'!D:D)</f>
        <v>YEŞİM FENEMEN</v>
      </c>
      <c r="AB834" s="32" t="s">
        <v>362</v>
      </c>
      <c r="AC834" s="75" t="s">
        <v>571</v>
      </c>
      <c r="AD834" s="36" t="s">
        <v>571</v>
      </c>
      <c r="AE834" s="33"/>
      <c r="AF834" s="55" t="s">
        <v>5004</v>
      </c>
      <c r="AG834" s="61" t="s">
        <v>1154</v>
      </c>
      <c r="AH834" s="34" t="s">
        <v>801</v>
      </c>
    </row>
    <row r="835" spans="3:34" ht="15" customHeight="1" x14ac:dyDescent="0.25">
      <c r="C835" s="28" t="s">
        <v>303</v>
      </c>
      <c r="D835" s="29" t="s">
        <v>31</v>
      </c>
      <c r="E835" s="29" t="s">
        <v>507</v>
      </c>
      <c r="F835" s="29" t="s">
        <v>4989</v>
      </c>
      <c r="G835" s="29" t="s">
        <v>5005</v>
      </c>
      <c r="H835" s="29" t="s">
        <v>5006</v>
      </c>
      <c r="I835" s="13" t="s">
        <v>5007</v>
      </c>
      <c r="J835" s="13" t="s">
        <v>317</v>
      </c>
      <c r="K835" s="29" t="str">
        <f t="shared" si="13"/>
        <v>4 8001 1 1 1435740 06 02 14 0</v>
      </c>
      <c r="L835" s="30" t="s">
        <v>4993</v>
      </c>
      <c r="M835" s="30" t="s">
        <v>4994</v>
      </c>
      <c r="N835" s="30" t="s">
        <v>4995</v>
      </c>
      <c r="O835" s="30"/>
      <c r="P835" s="23" t="str">
        <f>MID(Tablo2[[#This Row],[SGK NO]],10,7)</f>
        <v>1435740</v>
      </c>
      <c r="Q835" s="29" t="s">
        <v>41</v>
      </c>
      <c r="R835" s="31">
        <v>45019.952094907407</v>
      </c>
      <c r="S835" s="42"/>
      <c r="T835" s="75" t="s">
        <v>571</v>
      </c>
      <c r="U835" s="31">
        <v>45737.569885266013</v>
      </c>
      <c r="V835" s="29" t="s">
        <v>853</v>
      </c>
      <c r="W835" s="29" t="str">
        <f>_xlfn.XLOOKUP(Tablo2[[#This Row],[MASKE UZMAN]],'[1]T.C. NO'!E:E,'[1]T.C. NO'!D:D)</f>
        <v>HANDE AGÖR ASİL</v>
      </c>
      <c r="X835" s="29" t="s">
        <v>854</v>
      </c>
      <c r="Y835" s="31">
        <v>45842.596016041469</v>
      </c>
      <c r="Z835" s="29" t="s">
        <v>292</v>
      </c>
      <c r="AA835" s="29" t="str">
        <f>_xlfn.XLOOKUP(Tablo2[[#This Row],[MASKE HEKİM]],'[1]T.C. NO'!E:E,'[1]T.C. NO'!D:D)</f>
        <v>YEŞİM FENEMEN</v>
      </c>
      <c r="AB835" s="32" t="s">
        <v>362</v>
      </c>
      <c r="AC835" s="75" t="s">
        <v>571</v>
      </c>
      <c r="AD835" s="36" t="s">
        <v>571</v>
      </c>
      <c r="AE835" s="33"/>
      <c r="AF835" s="55" t="s">
        <v>5008</v>
      </c>
      <c r="AG835" s="61" t="s">
        <v>2370</v>
      </c>
      <c r="AH835" s="34" t="s">
        <v>801</v>
      </c>
    </row>
    <row r="836" spans="3:34" ht="15" customHeight="1" x14ac:dyDescent="0.25">
      <c r="C836" s="28" t="s">
        <v>303</v>
      </c>
      <c r="D836" s="29" t="s">
        <v>31</v>
      </c>
      <c r="E836" s="29" t="s">
        <v>507</v>
      </c>
      <c r="F836" s="29" t="s">
        <v>4989</v>
      </c>
      <c r="G836" s="29" t="s">
        <v>5009</v>
      </c>
      <c r="H836" s="29" t="s">
        <v>5010</v>
      </c>
      <c r="I836" s="13" t="s">
        <v>5011</v>
      </c>
      <c r="J836" s="13" t="s">
        <v>317</v>
      </c>
      <c r="K836" s="29" t="str">
        <f t="shared" si="13"/>
        <v>4 8001 1 1 1435740 06 02 14 0</v>
      </c>
      <c r="L836" s="30" t="s">
        <v>4993</v>
      </c>
      <c r="M836" s="30" t="s">
        <v>4994</v>
      </c>
      <c r="N836" s="30" t="s">
        <v>4995</v>
      </c>
      <c r="O836" s="30"/>
      <c r="P836" s="23" t="str">
        <f>MID(Tablo2[[#This Row],[SGK NO]],10,7)</f>
        <v>1435740</v>
      </c>
      <c r="Q836" s="29" t="s">
        <v>41</v>
      </c>
      <c r="R836" s="31">
        <v>45019.952094907407</v>
      </c>
      <c r="S836" s="42"/>
      <c r="T836" s="75" t="s">
        <v>571</v>
      </c>
      <c r="U836" s="31">
        <v>45737.569885266013</v>
      </c>
      <c r="V836" s="29" t="s">
        <v>853</v>
      </c>
      <c r="W836" s="29" t="str">
        <f>_xlfn.XLOOKUP(Tablo2[[#This Row],[MASKE UZMAN]],'[1]T.C. NO'!E:E,'[1]T.C. NO'!D:D)</f>
        <v>HANDE AGÖR ASİL</v>
      </c>
      <c r="X836" s="29" t="s">
        <v>854</v>
      </c>
      <c r="Y836" s="31">
        <v>45842.596016041469</v>
      </c>
      <c r="Z836" s="29" t="s">
        <v>292</v>
      </c>
      <c r="AA836" s="29" t="str">
        <f>_xlfn.XLOOKUP(Tablo2[[#This Row],[MASKE HEKİM]],'[1]T.C. NO'!E:E,'[1]T.C. NO'!D:D)</f>
        <v>YEŞİM FENEMEN</v>
      </c>
      <c r="AB836" s="32" t="s">
        <v>362</v>
      </c>
      <c r="AC836" s="75" t="s">
        <v>571</v>
      </c>
      <c r="AD836" s="36" t="s">
        <v>571</v>
      </c>
      <c r="AE836" s="33"/>
      <c r="AF836" s="55" t="s">
        <v>5012</v>
      </c>
      <c r="AG836" s="61" t="s">
        <v>2363</v>
      </c>
      <c r="AH836" s="34" t="s">
        <v>801</v>
      </c>
    </row>
    <row r="837" spans="3:34" ht="15" customHeight="1" x14ac:dyDescent="0.25">
      <c r="C837" s="28" t="s">
        <v>303</v>
      </c>
      <c r="D837" s="29" t="s">
        <v>31</v>
      </c>
      <c r="E837" s="29" t="s">
        <v>507</v>
      </c>
      <c r="F837" s="29" t="s">
        <v>4989</v>
      </c>
      <c r="G837" s="29" t="s">
        <v>5013</v>
      </c>
      <c r="H837" s="29" t="s">
        <v>5014</v>
      </c>
      <c r="I837" s="13" t="s">
        <v>5015</v>
      </c>
      <c r="J837" s="13" t="s">
        <v>317</v>
      </c>
      <c r="K837" s="29" t="str">
        <f t="shared" si="13"/>
        <v>4 8001 1 1 1435740 06 02 14 0</v>
      </c>
      <c r="L837" s="30" t="s">
        <v>4993</v>
      </c>
      <c r="M837" s="30" t="s">
        <v>4994</v>
      </c>
      <c r="N837" s="30" t="s">
        <v>4995</v>
      </c>
      <c r="O837" s="30"/>
      <c r="P837" s="23" t="str">
        <f>MID(Tablo2[[#This Row],[SGK NO]],10,7)</f>
        <v>1435740</v>
      </c>
      <c r="Q837" s="29" t="s">
        <v>41</v>
      </c>
      <c r="R837" s="31">
        <v>45019.952094907407</v>
      </c>
      <c r="S837" s="42"/>
      <c r="T837" s="75" t="s">
        <v>571</v>
      </c>
      <c r="U837" s="31">
        <v>45737.569885266013</v>
      </c>
      <c r="V837" s="29" t="s">
        <v>853</v>
      </c>
      <c r="W837" s="29" t="str">
        <f>_xlfn.XLOOKUP(Tablo2[[#This Row],[MASKE UZMAN]],'[1]T.C. NO'!E:E,'[1]T.C. NO'!D:D)</f>
        <v>HANDE AGÖR ASİL</v>
      </c>
      <c r="X837" s="29" t="s">
        <v>854</v>
      </c>
      <c r="Y837" s="31">
        <v>45842.596016041469</v>
      </c>
      <c r="Z837" s="29" t="s">
        <v>292</v>
      </c>
      <c r="AA837" s="29" t="str">
        <f>_xlfn.XLOOKUP(Tablo2[[#This Row],[MASKE HEKİM]],'[1]T.C. NO'!E:E,'[1]T.C. NO'!D:D)</f>
        <v>YEŞİM FENEMEN</v>
      </c>
      <c r="AB837" s="32" t="s">
        <v>362</v>
      </c>
      <c r="AC837" s="75" t="s">
        <v>571</v>
      </c>
      <c r="AD837" s="36" t="s">
        <v>571</v>
      </c>
      <c r="AE837" s="33"/>
      <c r="AF837" s="55" t="s">
        <v>5016</v>
      </c>
      <c r="AG837" s="61" t="s">
        <v>707</v>
      </c>
      <c r="AH837" s="34" t="s">
        <v>801</v>
      </c>
    </row>
    <row r="838" spans="3:34" ht="15" customHeight="1" x14ac:dyDescent="0.25">
      <c r="C838" s="28" t="s">
        <v>303</v>
      </c>
      <c r="D838" s="29" t="s">
        <v>31</v>
      </c>
      <c r="E838" s="29" t="s">
        <v>507</v>
      </c>
      <c r="F838" s="29" t="s">
        <v>4989</v>
      </c>
      <c r="G838" s="29" t="s">
        <v>5017</v>
      </c>
      <c r="H838" s="29" t="s">
        <v>5018</v>
      </c>
      <c r="I838" s="13" t="s">
        <v>5019</v>
      </c>
      <c r="J838" s="13" t="s">
        <v>317</v>
      </c>
      <c r="K838" s="29" t="str">
        <f t="shared" si="13"/>
        <v>4 8001 1 1 1435740 06 02 14 0</v>
      </c>
      <c r="L838" s="30" t="s">
        <v>4993</v>
      </c>
      <c r="M838" s="30" t="s">
        <v>4994</v>
      </c>
      <c r="N838" s="30" t="s">
        <v>4995</v>
      </c>
      <c r="O838" s="30"/>
      <c r="P838" s="23" t="str">
        <f>MID(Tablo2[[#This Row],[SGK NO]],10,7)</f>
        <v>1435740</v>
      </c>
      <c r="Q838" s="29" t="s">
        <v>41</v>
      </c>
      <c r="R838" s="31">
        <v>45019.952094907407</v>
      </c>
      <c r="S838" s="42"/>
      <c r="T838" s="75" t="s">
        <v>571</v>
      </c>
      <c r="U838" s="31">
        <v>45737.569885266013</v>
      </c>
      <c r="V838" s="29" t="s">
        <v>853</v>
      </c>
      <c r="W838" s="29" t="str">
        <f>_xlfn.XLOOKUP(Tablo2[[#This Row],[MASKE UZMAN]],'[1]T.C. NO'!E:E,'[1]T.C. NO'!D:D)</f>
        <v>HANDE AGÖR ASİL</v>
      </c>
      <c r="X838" s="29" t="s">
        <v>854</v>
      </c>
      <c r="Y838" s="31">
        <v>45842.596016041469</v>
      </c>
      <c r="Z838" s="29" t="s">
        <v>292</v>
      </c>
      <c r="AA838" s="29" t="str">
        <f>_xlfn.XLOOKUP(Tablo2[[#This Row],[MASKE HEKİM]],'[1]T.C. NO'!E:E,'[1]T.C. NO'!D:D)</f>
        <v>YEŞİM FENEMEN</v>
      </c>
      <c r="AB838" s="32" t="s">
        <v>362</v>
      </c>
      <c r="AC838" s="75" t="s">
        <v>571</v>
      </c>
      <c r="AD838" s="36" t="s">
        <v>571</v>
      </c>
      <c r="AE838" s="33"/>
      <c r="AF838" s="55" t="s">
        <v>5020</v>
      </c>
      <c r="AG838" s="61" t="s">
        <v>2363</v>
      </c>
      <c r="AH838" s="34" t="s">
        <v>801</v>
      </c>
    </row>
    <row r="839" spans="3:34" ht="15" customHeight="1" x14ac:dyDescent="0.25">
      <c r="C839" s="28" t="s">
        <v>303</v>
      </c>
      <c r="D839" s="29" t="s">
        <v>31</v>
      </c>
      <c r="E839" s="29" t="s">
        <v>507</v>
      </c>
      <c r="F839" s="29" t="s">
        <v>4989</v>
      </c>
      <c r="G839" s="29" t="s">
        <v>5021</v>
      </c>
      <c r="H839" s="29" t="s">
        <v>5022</v>
      </c>
      <c r="I839" s="13" t="s">
        <v>5023</v>
      </c>
      <c r="J839" s="13" t="s">
        <v>317</v>
      </c>
      <c r="K839" s="29" t="str">
        <f t="shared" si="13"/>
        <v>4 8001 1 1 1435740 06 02 14 0</v>
      </c>
      <c r="L839" s="30" t="s">
        <v>4993</v>
      </c>
      <c r="M839" s="30" t="s">
        <v>4994</v>
      </c>
      <c r="N839" s="30" t="s">
        <v>4995</v>
      </c>
      <c r="O839" s="30"/>
      <c r="P839" s="23" t="str">
        <f>MID(Tablo2[[#This Row],[SGK NO]],10,7)</f>
        <v>1435740</v>
      </c>
      <c r="Q839" s="29" t="s">
        <v>41</v>
      </c>
      <c r="R839" s="31">
        <v>45019.952094907407</v>
      </c>
      <c r="S839" s="42"/>
      <c r="T839" s="75" t="s">
        <v>571</v>
      </c>
      <c r="U839" s="31">
        <v>45737.569885266013</v>
      </c>
      <c r="V839" s="29" t="s">
        <v>853</v>
      </c>
      <c r="W839" s="29" t="str">
        <f>_xlfn.XLOOKUP(Tablo2[[#This Row],[MASKE UZMAN]],'[1]T.C. NO'!E:E,'[1]T.C. NO'!D:D)</f>
        <v>HANDE AGÖR ASİL</v>
      </c>
      <c r="X839" s="29" t="s">
        <v>854</v>
      </c>
      <c r="Y839" s="31">
        <v>45842.596016041469</v>
      </c>
      <c r="Z839" s="29" t="s">
        <v>292</v>
      </c>
      <c r="AA839" s="29" t="str">
        <f>_xlfn.XLOOKUP(Tablo2[[#This Row],[MASKE HEKİM]],'[1]T.C. NO'!E:E,'[1]T.C. NO'!D:D)</f>
        <v>YEŞİM FENEMEN</v>
      </c>
      <c r="AB839" s="32" t="s">
        <v>362</v>
      </c>
      <c r="AC839" s="75" t="s">
        <v>571</v>
      </c>
      <c r="AD839" s="36" t="s">
        <v>571</v>
      </c>
      <c r="AE839" s="33"/>
      <c r="AF839" s="55" t="s">
        <v>5024</v>
      </c>
      <c r="AG839" s="61" t="s">
        <v>1154</v>
      </c>
      <c r="AH839" s="34" t="s">
        <v>801</v>
      </c>
    </row>
    <row r="840" spans="3:34" ht="15" customHeight="1" x14ac:dyDescent="0.25">
      <c r="C840" s="28" t="s">
        <v>303</v>
      </c>
      <c r="D840" s="29" t="s">
        <v>31</v>
      </c>
      <c r="E840" s="29" t="s">
        <v>507</v>
      </c>
      <c r="F840" s="29" t="s">
        <v>5025</v>
      </c>
      <c r="G840" s="29" t="s">
        <v>5026</v>
      </c>
      <c r="H840" s="29" t="s">
        <v>5027</v>
      </c>
      <c r="I840" s="13" t="s">
        <v>5028</v>
      </c>
      <c r="J840" s="13" t="s">
        <v>317</v>
      </c>
      <c r="K840" s="29" t="str">
        <f t="shared" si="13"/>
        <v>4 8001 1 1 1435854 06 25 31 0</v>
      </c>
      <c r="L840" s="30" t="s">
        <v>5029</v>
      </c>
      <c r="M840" s="30" t="s">
        <v>5030</v>
      </c>
      <c r="N840" s="30" t="s">
        <v>5031</v>
      </c>
      <c r="O840" s="30"/>
      <c r="P840" s="23" t="str">
        <f>MID(Tablo2[[#This Row],[SGK NO]],10,7)</f>
        <v>1435854</v>
      </c>
      <c r="Q840" s="29" t="s">
        <v>41</v>
      </c>
      <c r="R840" s="31">
        <v>45019.951550925929</v>
      </c>
      <c r="S840" s="31"/>
      <c r="T840" s="29">
        <v>2</v>
      </c>
      <c r="U840" s="31">
        <v>45737.566331574228</v>
      </c>
      <c r="V840" s="29" t="s">
        <v>853</v>
      </c>
      <c r="W840" s="29" t="str">
        <f>_xlfn.XLOOKUP(Tablo2[[#This Row],[MASKE UZMAN]],'[1]T.C. NO'!E:E,'[1]T.C. NO'!D:D)</f>
        <v>HANDE AGÖR ASİL</v>
      </c>
      <c r="X840" s="29" t="s">
        <v>854</v>
      </c>
      <c r="Y840" s="31">
        <v>45737.566561990883</v>
      </c>
      <c r="Z840" s="29" t="s">
        <v>292</v>
      </c>
      <c r="AA840" s="29" t="str">
        <f>_xlfn.XLOOKUP(Tablo2[[#This Row],[MASKE HEKİM]],'[1]T.C. NO'!E:E,'[1]T.C. NO'!D:D)</f>
        <v>YEŞİM FENEMEN</v>
      </c>
      <c r="AB840" s="32" t="s">
        <v>362</v>
      </c>
      <c r="AC840" s="32">
        <v>80</v>
      </c>
      <c r="AD840" s="32">
        <v>30</v>
      </c>
      <c r="AE840" s="33"/>
      <c r="AF840" s="33" t="s">
        <v>5032</v>
      </c>
      <c r="AG840" s="61" t="s">
        <v>185</v>
      </c>
      <c r="AH840" s="34" t="s">
        <v>801</v>
      </c>
    </row>
    <row r="841" spans="3:34" ht="15" customHeight="1" x14ac:dyDescent="0.25">
      <c r="C841" s="28" t="s">
        <v>303</v>
      </c>
      <c r="D841" s="29" t="s">
        <v>31</v>
      </c>
      <c r="E841" s="29" t="s">
        <v>507</v>
      </c>
      <c r="F841" s="29" t="s">
        <v>5025</v>
      </c>
      <c r="G841" s="29" t="s">
        <v>5033</v>
      </c>
      <c r="H841" s="29" t="s">
        <v>5034</v>
      </c>
      <c r="I841" s="13" t="s">
        <v>5035</v>
      </c>
      <c r="J841" s="13" t="s">
        <v>317</v>
      </c>
      <c r="K841" s="29" t="str">
        <f t="shared" si="13"/>
        <v>4 8001 1 1 1435854 06 25 31 0</v>
      </c>
      <c r="L841" s="30" t="s">
        <v>5029</v>
      </c>
      <c r="M841" s="30" t="s">
        <v>5030</v>
      </c>
      <c r="N841" s="30" t="s">
        <v>5031</v>
      </c>
      <c r="O841" s="30"/>
      <c r="P841" s="23" t="str">
        <f>MID(Tablo2[[#This Row],[SGK NO]],10,7)</f>
        <v>1435854</v>
      </c>
      <c r="Q841" s="29" t="s">
        <v>41</v>
      </c>
      <c r="R841" s="31">
        <v>45019.951550925929</v>
      </c>
      <c r="S841" s="42"/>
      <c r="T841" s="75" t="s">
        <v>571</v>
      </c>
      <c r="U841" s="31">
        <v>45737.566331574228</v>
      </c>
      <c r="V841" s="29" t="s">
        <v>853</v>
      </c>
      <c r="W841" s="29" t="str">
        <f>_xlfn.XLOOKUP(Tablo2[[#This Row],[MASKE UZMAN]],'[1]T.C. NO'!E:E,'[1]T.C. NO'!D:D)</f>
        <v>HANDE AGÖR ASİL</v>
      </c>
      <c r="X841" s="29" t="s">
        <v>854</v>
      </c>
      <c r="Y841" s="31">
        <v>45737.566561990883</v>
      </c>
      <c r="Z841" s="29" t="s">
        <v>292</v>
      </c>
      <c r="AA841" s="29" t="str">
        <f>_xlfn.XLOOKUP(Tablo2[[#This Row],[MASKE HEKİM]],'[1]T.C. NO'!E:E,'[1]T.C. NO'!D:D)</f>
        <v>YEŞİM FENEMEN</v>
      </c>
      <c r="AB841" s="32" t="s">
        <v>362</v>
      </c>
      <c r="AC841" s="75" t="s">
        <v>571</v>
      </c>
      <c r="AD841" s="36" t="s">
        <v>571</v>
      </c>
      <c r="AE841" s="33"/>
      <c r="AF841" s="33" t="s">
        <v>5036</v>
      </c>
      <c r="AG841" s="61" t="s">
        <v>185</v>
      </c>
      <c r="AH841" s="34" t="s">
        <v>801</v>
      </c>
    </row>
    <row r="842" spans="3:34" ht="15" customHeight="1" x14ac:dyDescent="0.25">
      <c r="C842" s="28" t="s">
        <v>303</v>
      </c>
      <c r="D842" s="29" t="s">
        <v>31</v>
      </c>
      <c r="E842" s="29" t="s">
        <v>904</v>
      </c>
      <c r="F842" s="29" t="s">
        <v>5037</v>
      </c>
      <c r="G842" s="29" t="s">
        <v>5038</v>
      </c>
      <c r="H842" s="29" t="s">
        <v>5039</v>
      </c>
      <c r="I842" s="13" t="s">
        <v>5040</v>
      </c>
      <c r="J842" s="13" t="s">
        <v>909</v>
      </c>
      <c r="K842" s="29" t="str">
        <f t="shared" si="13"/>
        <v>4 5622 1 1 1469289 06 21 01 0</v>
      </c>
      <c r="L842" s="30" t="s">
        <v>5041</v>
      </c>
      <c r="M842" s="30">
        <v>3996195835241220</v>
      </c>
      <c r="N842" s="30" t="s">
        <v>5042</v>
      </c>
      <c r="O842" s="30"/>
      <c r="P842" s="23" t="str">
        <f>MID(Tablo2[[#This Row],[SGK NO]],10,7)</f>
        <v>1469289</v>
      </c>
      <c r="Q842" s="29" t="s">
        <v>55</v>
      </c>
      <c r="R842" s="31">
        <v>45370</v>
      </c>
      <c r="S842" s="31"/>
      <c r="T842" s="29">
        <v>2</v>
      </c>
      <c r="U842" s="31">
        <v>45873.541264351923</v>
      </c>
      <c r="V842" s="29" t="s">
        <v>284</v>
      </c>
      <c r="W842" s="29" t="str">
        <f>_xlfn.XLOOKUP(Tablo2[[#This Row],[MASKE UZMAN]],'[1]T.C. NO'!E:E,'[1]T.C. NO'!D:D)</f>
        <v xml:space="preserve">YUNUS ANIL </v>
      </c>
      <c r="X842" s="29" t="s">
        <v>285</v>
      </c>
      <c r="Y842" s="31">
        <v>45539.426481816918</v>
      </c>
      <c r="Z842" s="29" t="s">
        <v>798</v>
      </c>
      <c r="AA842" s="29" t="str">
        <f>_xlfn.XLOOKUP(Tablo2[[#This Row],[MASKE HEKİM]],'[1]T.C. NO'!E:E,'[1]T.C. NO'!D:D)</f>
        <v>EMİNE KELEŞ</v>
      </c>
      <c r="AB842" s="32" t="s">
        <v>799</v>
      </c>
      <c r="AC842" s="32">
        <v>20</v>
      </c>
      <c r="AD842" s="32">
        <v>15</v>
      </c>
      <c r="AE842" s="33"/>
      <c r="AF842" s="45" t="s">
        <v>5043</v>
      </c>
      <c r="AG842" s="61" t="s">
        <v>2139</v>
      </c>
      <c r="AH842" s="34" t="s">
        <v>1050</v>
      </c>
    </row>
    <row r="843" spans="3:34" ht="15" customHeight="1" x14ac:dyDescent="0.25">
      <c r="C843" s="28" t="s">
        <v>303</v>
      </c>
      <c r="D843" s="29" t="s">
        <v>31</v>
      </c>
      <c r="E843" s="29" t="s">
        <v>507</v>
      </c>
      <c r="F843" s="29" t="s">
        <v>5044</v>
      </c>
      <c r="G843" s="29" t="s">
        <v>5045</v>
      </c>
      <c r="H843" s="29" t="s">
        <v>5046</v>
      </c>
      <c r="I843" s="13" t="s">
        <v>5047</v>
      </c>
      <c r="J843" s="13" t="s">
        <v>317</v>
      </c>
      <c r="K843" s="29" t="str">
        <f t="shared" si="13"/>
        <v>4 8001 1 1 1471088 06 28 54 0</v>
      </c>
      <c r="L843" s="30" t="s">
        <v>5048</v>
      </c>
      <c r="M843" s="30"/>
      <c r="N843" s="30"/>
      <c r="O843" s="30"/>
      <c r="P843" s="23" t="str">
        <f>MID(Tablo2[[#This Row],[SGK NO]],10,7)</f>
        <v>1471088</v>
      </c>
      <c r="Q843" s="29" t="s">
        <v>41</v>
      </c>
      <c r="R843" s="31">
        <v>45386</v>
      </c>
      <c r="S843" s="31"/>
      <c r="T843" s="29">
        <v>34</v>
      </c>
      <c r="U843" s="31">
        <v>45685.689390208106</v>
      </c>
      <c r="V843" s="29" t="s">
        <v>319</v>
      </c>
      <c r="W843" s="29" t="str">
        <f>_xlfn.XLOOKUP(Tablo2[[#This Row],[MASKE UZMAN]],'[1]T.C. NO'!E:E,'[1]T.C. NO'!D:D)</f>
        <v>HALİL DEMİRATA</v>
      </c>
      <c r="X843" s="29" t="s">
        <v>320</v>
      </c>
      <c r="Y843" s="31">
        <v>45856.397856388707</v>
      </c>
      <c r="Z843" s="29" t="s">
        <v>126</v>
      </c>
      <c r="AA843" s="29" t="str">
        <f>_xlfn.XLOOKUP(Tablo2[[#This Row],[MASKE HEKİM]],'[1]T.C. NO'!E:E,'[1]T.C. NO'!D:D)</f>
        <v>SANCAR EMİNOĞLU</v>
      </c>
      <c r="AB843" s="32" t="s">
        <v>127</v>
      </c>
      <c r="AC843" s="32">
        <v>680</v>
      </c>
      <c r="AD843" s="32">
        <v>360</v>
      </c>
      <c r="AE843" s="33"/>
      <c r="AF843" s="45" t="s">
        <v>5049</v>
      </c>
      <c r="AG843" s="61" t="s">
        <v>810</v>
      </c>
      <c r="AH843" s="34" t="s">
        <v>759</v>
      </c>
    </row>
    <row r="844" spans="3:34" ht="15" customHeight="1" x14ac:dyDescent="0.25">
      <c r="C844" s="28" t="s">
        <v>303</v>
      </c>
      <c r="D844" s="29" t="s">
        <v>31</v>
      </c>
      <c r="E844" s="29" t="s">
        <v>507</v>
      </c>
      <c r="F844" s="29" t="s">
        <v>5050</v>
      </c>
      <c r="G844" s="29" t="s">
        <v>5051</v>
      </c>
      <c r="H844" s="48" t="s">
        <v>5052</v>
      </c>
      <c r="I844" s="13" t="s">
        <v>5053</v>
      </c>
      <c r="J844" s="13" t="s">
        <v>317</v>
      </c>
      <c r="K844" s="29" t="str">
        <f t="shared" si="13"/>
        <v>4 8001 1 1 1471244 06 27 16 0</v>
      </c>
      <c r="L844" s="30" t="s">
        <v>5054</v>
      </c>
      <c r="M844" s="30"/>
      <c r="N844" s="30"/>
      <c r="O844" s="30"/>
      <c r="P844" s="23" t="str">
        <f>MID(Tablo2[[#This Row],[SGK NO]],10,7)</f>
        <v>1471244</v>
      </c>
      <c r="Q844" s="29" t="s">
        <v>41</v>
      </c>
      <c r="R844" s="31">
        <v>45387</v>
      </c>
      <c r="S844" s="31"/>
      <c r="T844" s="29">
        <v>16</v>
      </c>
      <c r="U844" s="31">
        <v>45685.688083113637</v>
      </c>
      <c r="V844" s="29" t="s">
        <v>319</v>
      </c>
      <c r="W844" s="29" t="str">
        <f>_xlfn.XLOOKUP(Tablo2[[#This Row],[MASKE UZMAN]],'[1]T.C. NO'!E:E,'[1]T.C. NO'!D:D)</f>
        <v>HALİL DEMİRATA</v>
      </c>
      <c r="X844" s="29" t="s">
        <v>320</v>
      </c>
      <c r="Y844" s="31">
        <v>45812.616249050945</v>
      </c>
      <c r="Z844" s="29" t="s">
        <v>44</v>
      </c>
      <c r="AA844" s="29" t="str">
        <f>_xlfn.XLOOKUP(Tablo2[[#This Row],[MASKE HEKİM]],'[1]T.C. NO'!E:E,'[1]T.C. NO'!D:D)</f>
        <v>ERCÜMENT BURÇAKLI</v>
      </c>
      <c r="AB844" s="32" t="s">
        <v>45</v>
      </c>
      <c r="AC844" s="32">
        <v>320</v>
      </c>
      <c r="AD844" s="32">
        <v>160</v>
      </c>
      <c r="AE844" s="33"/>
      <c r="AF844" s="45" t="s">
        <v>5055</v>
      </c>
      <c r="AG844" s="61" t="s">
        <v>426</v>
      </c>
      <c r="AH844" s="34" t="s">
        <v>759</v>
      </c>
    </row>
    <row r="845" spans="3:34" ht="15" customHeight="1" x14ac:dyDescent="0.25">
      <c r="C845" s="28" t="s">
        <v>30</v>
      </c>
      <c r="D845" s="29" t="s">
        <v>31</v>
      </c>
      <c r="E845" s="29" t="s">
        <v>200</v>
      </c>
      <c r="F845" s="29" t="s">
        <v>5056</v>
      </c>
      <c r="G845" s="29" t="s">
        <v>5057</v>
      </c>
      <c r="H845" s="29" t="s">
        <v>5058</v>
      </c>
      <c r="I845" s="13" t="s">
        <v>5059</v>
      </c>
      <c r="J845" s="13" t="s">
        <v>5060</v>
      </c>
      <c r="K845" s="29" t="str">
        <f t="shared" si="13"/>
        <v>2 3311 1 1 1465249 06 23 35 0</v>
      </c>
      <c r="L845" s="30" t="s">
        <v>5061</v>
      </c>
      <c r="M845" s="30"/>
      <c r="N845" s="30"/>
      <c r="O845" s="30"/>
      <c r="P845" s="23" t="str">
        <f>MID(Tablo2[[#This Row],[SGK NO]],10,7)</f>
        <v>1465249</v>
      </c>
      <c r="Q845" s="29" t="s">
        <v>41</v>
      </c>
      <c r="R845" s="31">
        <v>45390</v>
      </c>
      <c r="S845" s="31"/>
      <c r="T845" s="29">
        <v>2</v>
      </c>
      <c r="U845" s="31">
        <v>45666.581246157177</v>
      </c>
      <c r="V845" s="29" t="s">
        <v>335</v>
      </c>
      <c r="W845" s="29" t="str">
        <f>_xlfn.XLOOKUP(Tablo2[[#This Row],[MASKE UZMAN]],'[1]T.C. NO'!E:E,'[1]T.C. NO'!D:D)</f>
        <v>HÜSEYİN İLHAN</v>
      </c>
      <c r="X845" s="29" t="s">
        <v>336</v>
      </c>
      <c r="Y845" s="31">
        <v>45702.687702777795</v>
      </c>
      <c r="Z845" s="29" t="s">
        <v>58</v>
      </c>
      <c r="AA845" s="29" t="str">
        <f>_xlfn.XLOOKUP(Tablo2[[#This Row],[MASKE HEKİM]],'[1]T.C. NO'!E:E,'[1]T.C. NO'!D:D)</f>
        <v>MİNE MUMCUOĞLU</v>
      </c>
      <c r="AB845" s="32" t="s">
        <v>59</v>
      </c>
      <c r="AC845" s="32">
        <v>60</v>
      </c>
      <c r="AD845" s="32">
        <v>20</v>
      </c>
      <c r="AE845" s="33"/>
      <c r="AF845" s="45" t="s">
        <v>5062</v>
      </c>
      <c r="AG845" s="61" t="s">
        <v>371</v>
      </c>
      <c r="AH845" s="34">
        <v>0</v>
      </c>
    </row>
    <row r="846" spans="3:34" ht="15" customHeight="1" x14ac:dyDescent="0.25">
      <c r="C846" s="28" t="s">
        <v>30</v>
      </c>
      <c r="D846" s="29" t="s">
        <v>31</v>
      </c>
      <c r="E846" s="29" t="s">
        <v>200</v>
      </c>
      <c r="F846" s="29" t="s">
        <v>5063</v>
      </c>
      <c r="G846" s="29" t="s">
        <v>5064</v>
      </c>
      <c r="H846" s="29" t="s">
        <v>5065</v>
      </c>
      <c r="I846" s="13" t="s">
        <v>5066</v>
      </c>
      <c r="J846" s="13" t="s">
        <v>5067</v>
      </c>
      <c r="K846" s="29" t="str">
        <f t="shared" si="13"/>
        <v>2 4674 2 2 1115838 06 07 18 0</v>
      </c>
      <c r="L846" s="30" t="s">
        <v>5068</v>
      </c>
      <c r="M846" s="30"/>
      <c r="N846" s="30"/>
      <c r="O846" s="30"/>
      <c r="P846" s="23" t="str">
        <f>MID(Tablo2[[#This Row],[SGK NO]],10,7)</f>
        <v>1115838</v>
      </c>
      <c r="Q846" s="29" t="s">
        <v>55</v>
      </c>
      <c r="R846" s="31">
        <v>45390</v>
      </c>
      <c r="S846" s="31"/>
      <c r="T846" s="29">
        <v>16</v>
      </c>
      <c r="U846" s="31">
        <v>45677.684004143346</v>
      </c>
      <c r="V846" s="29" t="s">
        <v>335</v>
      </c>
      <c r="W846" s="29" t="str">
        <f>_xlfn.XLOOKUP(Tablo2[[#This Row],[MASKE UZMAN]],'[1]T.C. NO'!E:E,'[1]T.C. NO'!D:D)</f>
        <v>HÜSEYİN İLHAN</v>
      </c>
      <c r="X846" s="29" t="s">
        <v>336</v>
      </c>
      <c r="Y846" s="31">
        <v>45702.688335984014</v>
      </c>
      <c r="Z846" s="29" t="s">
        <v>58</v>
      </c>
      <c r="AA846" s="29" t="str">
        <f>_xlfn.XLOOKUP(Tablo2[[#This Row],[MASKE HEKİM]],'[1]T.C. NO'!E:E,'[1]T.C. NO'!D:D)</f>
        <v>MİNE MUMCUOĞLU</v>
      </c>
      <c r="AB846" s="32" t="s">
        <v>59</v>
      </c>
      <c r="AC846" s="32">
        <v>160</v>
      </c>
      <c r="AD846" s="32">
        <v>80</v>
      </c>
      <c r="AE846" s="33"/>
      <c r="AF846" s="45" t="s">
        <v>5069</v>
      </c>
      <c r="AG846" s="61" t="s">
        <v>494</v>
      </c>
      <c r="AH846" s="34">
        <v>0</v>
      </c>
    </row>
    <row r="847" spans="3:34" ht="15" customHeight="1" x14ac:dyDescent="0.25">
      <c r="C847" s="28" t="s">
        <v>30</v>
      </c>
      <c r="D847" s="29" t="s">
        <v>31</v>
      </c>
      <c r="E847" s="29" t="s">
        <v>200</v>
      </c>
      <c r="F847" s="29" t="s">
        <v>5070</v>
      </c>
      <c r="G847" s="29" t="s">
        <v>5071</v>
      </c>
      <c r="H847" s="29" t="s">
        <v>5072</v>
      </c>
      <c r="I847" s="13" t="s">
        <v>5073</v>
      </c>
      <c r="J847" s="13" t="s">
        <v>5067</v>
      </c>
      <c r="K847" s="29" t="str">
        <f t="shared" si="13"/>
        <v>2 4674 2 2 1179740 06 07 94 0</v>
      </c>
      <c r="L847" s="30" t="s">
        <v>5074</v>
      </c>
      <c r="M847" s="30"/>
      <c r="N847" s="30"/>
      <c r="O847" s="30"/>
      <c r="P847" s="23" t="str">
        <f>MID(Tablo2[[#This Row],[SGK NO]],10,7)</f>
        <v>1179740</v>
      </c>
      <c r="Q847" s="29" t="s">
        <v>55</v>
      </c>
      <c r="R847" s="31">
        <v>45390</v>
      </c>
      <c r="S847" s="31"/>
      <c r="T847" s="29">
        <v>10</v>
      </c>
      <c r="U847" s="31">
        <v>45666.580088668969</v>
      </c>
      <c r="V847" s="29" t="s">
        <v>335</v>
      </c>
      <c r="W847" s="29" t="str">
        <f>_xlfn.XLOOKUP(Tablo2[[#This Row],[MASKE UZMAN]],'[1]T.C. NO'!E:E,'[1]T.C. NO'!D:D)</f>
        <v>HÜSEYİN İLHAN</v>
      </c>
      <c r="X847" s="29" t="s">
        <v>336</v>
      </c>
      <c r="Y847" s="31">
        <v>45702.689605104271</v>
      </c>
      <c r="Z847" s="29" t="s">
        <v>58</v>
      </c>
      <c r="AA847" s="29" t="str">
        <f>_xlfn.XLOOKUP(Tablo2[[#This Row],[MASKE HEKİM]],'[1]T.C. NO'!E:E,'[1]T.C. NO'!D:D)</f>
        <v>MİNE MUMCUOĞLU</v>
      </c>
      <c r="AB847" s="32" t="s">
        <v>59</v>
      </c>
      <c r="AC847" s="32">
        <v>100</v>
      </c>
      <c r="AD847" s="32">
        <v>50</v>
      </c>
      <c r="AE847" s="33"/>
      <c r="AF847" s="45" t="s">
        <v>5075</v>
      </c>
      <c r="AG847" s="61" t="s">
        <v>494</v>
      </c>
      <c r="AH847" s="34">
        <v>0</v>
      </c>
    </row>
    <row r="848" spans="3:34" ht="15" customHeight="1" x14ac:dyDescent="0.25">
      <c r="C848" s="28" t="s">
        <v>30</v>
      </c>
      <c r="D848" s="29" t="s">
        <v>31</v>
      </c>
      <c r="E848" s="29" t="s">
        <v>200</v>
      </c>
      <c r="F848" s="29" t="s">
        <v>5070</v>
      </c>
      <c r="G848" s="29" t="s">
        <v>5076</v>
      </c>
      <c r="H848" s="29" t="s">
        <v>5077</v>
      </c>
      <c r="I848" s="13" t="s">
        <v>5078</v>
      </c>
      <c r="J848" s="13" t="s">
        <v>5060</v>
      </c>
      <c r="K848" s="29" t="str">
        <f t="shared" si="13"/>
        <v>2 3311 1 1 1465266 06 23 52 0</v>
      </c>
      <c r="L848" s="30" t="s">
        <v>5079</v>
      </c>
      <c r="M848" s="30"/>
      <c r="N848" s="30"/>
      <c r="O848" s="30"/>
      <c r="P848" s="23" t="str">
        <f>MID(Tablo2[[#This Row],[SGK NO]],10,7)</f>
        <v>1465266</v>
      </c>
      <c r="Q848" s="29" t="s">
        <v>41</v>
      </c>
      <c r="R848" s="31">
        <v>45390</v>
      </c>
      <c r="S848" s="31"/>
      <c r="T848" s="29">
        <v>15</v>
      </c>
      <c r="U848" s="31">
        <v>45666.580670578871</v>
      </c>
      <c r="V848" s="29" t="s">
        <v>335</v>
      </c>
      <c r="W848" s="29" t="str">
        <f>_xlfn.XLOOKUP(Tablo2[[#This Row],[MASKE UZMAN]],'[1]T.C. NO'!E:E,'[1]T.C. NO'!D:D)</f>
        <v>HÜSEYİN İLHAN</v>
      </c>
      <c r="X848" s="29" t="s">
        <v>336</v>
      </c>
      <c r="Y848" s="31">
        <v>45702.689081666525</v>
      </c>
      <c r="Z848" s="29" t="s">
        <v>58</v>
      </c>
      <c r="AA848" s="29" t="str">
        <f>_xlfn.XLOOKUP(Tablo2[[#This Row],[MASKE HEKİM]],'[1]T.C. NO'!E:E,'[1]T.C. NO'!D:D)</f>
        <v>MİNE MUMCUOĞLU</v>
      </c>
      <c r="AB848" s="32" t="s">
        <v>59</v>
      </c>
      <c r="AC848" s="32">
        <v>300</v>
      </c>
      <c r="AD848" s="32">
        <v>150</v>
      </c>
      <c r="AE848" s="33"/>
      <c r="AF848" s="45" t="s">
        <v>5062</v>
      </c>
      <c r="AG848" s="61" t="s">
        <v>371</v>
      </c>
      <c r="AH848" s="34">
        <v>0</v>
      </c>
    </row>
    <row r="849" spans="3:34" ht="15" customHeight="1" x14ac:dyDescent="0.25">
      <c r="C849" s="28" t="s">
        <v>30</v>
      </c>
      <c r="D849" s="29" t="s">
        <v>31</v>
      </c>
      <c r="E849" s="29" t="s">
        <v>200</v>
      </c>
      <c r="F849" s="29" t="s">
        <v>5080</v>
      </c>
      <c r="G849" s="29" t="s">
        <v>5081</v>
      </c>
      <c r="H849" s="29" t="s">
        <v>5082</v>
      </c>
      <c r="I849" s="13" t="s">
        <v>5083</v>
      </c>
      <c r="J849" s="13" t="s">
        <v>113</v>
      </c>
      <c r="K849" s="29" t="str">
        <f t="shared" si="13"/>
        <v>2 8211 2 2 1022427 06 07 18 0</v>
      </c>
      <c r="L849" s="30" t="s">
        <v>5084</v>
      </c>
      <c r="M849" s="30" t="s">
        <v>5085</v>
      </c>
      <c r="N849" s="30" t="s">
        <v>5086</v>
      </c>
      <c r="O849" s="30"/>
      <c r="P849" s="23" t="str">
        <f>MID(Tablo2[[#This Row],[SGK NO]],10,7)</f>
        <v>1022427</v>
      </c>
      <c r="Q849" s="29" t="s">
        <v>55</v>
      </c>
      <c r="R849" s="31">
        <v>45390</v>
      </c>
      <c r="S849" s="31"/>
      <c r="T849" s="29">
        <v>108</v>
      </c>
      <c r="U849" s="31">
        <v>45384.498282013927</v>
      </c>
      <c r="V849" s="29" t="s">
        <v>231</v>
      </c>
      <c r="W849" s="29" t="str">
        <f>_xlfn.XLOOKUP(Tablo2[[#This Row],[MASKE UZMAN]],'[1]T.C. NO'!E:E,'[1]T.C. NO'!D:D)</f>
        <v>İHSAN EKİNCİ</v>
      </c>
      <c r="X849" s="29" t="s">
        <v>232</v>
      </c>
      <c r="Y849" s="31">
        <v>45698.652269768529</v>
      </c>
      <c r="Z849" s="29" t="s">
        <v>58</v>
      </c>
      <c r="AA849" s="29" t="str">
        <f>_xlfn.XLOOKUP(Tablo2[[#This Row],[MASKE HEKİM]],'[1]T.C. NO'!E:E,'[1]T.C. NO'!D:D)</f>
        <v>MİNE MUMCUOĞLU</v>
      </c>
      <c r="AB849" s="32" t="s">
        <v>59</v>
      </c>
      <c r="AC849" s="32">
        <v>1140</v>
      </c>
      <c r="AD849" s="32">
        <v>840</v>
      </c>
      <c r="AE849" s="33"/>
      <c r="AF849" s="45" t="s">
        <v>5087</v>
      </c>
      <c r="AG849" s="61" t="s">
        <v>827</v>
      </c>
      <c r="AH849" s="34">
        <v>0</v>
      </c>
    </row>
    <row r="850" spans="3:34" ht="15" customHeight="1" x14ac:dyDescent="0.25">
      <c r="C850" s="28" t="s">
        <v>30</v>
      </c>
      <c r="D850" s="29" t="s">
        <v>31</v>
      </c>
      <c r="E850" s="29" t="s">
        <v>200</v>
      </c>
      <c r="F850" s="29" t="s">
        <v>5080</v>
      </c>
      <c r="G850" s="29" t="s">
        <v>5088</v>
      </c>
      <c r="H850" s="29" t="s">
        <v>5089</v>
      </c>
      <c r="I850" s="13" t="s">
        <v>5090</v>
      </c>
      <c r="J850" s="13" t="s">
        <v>5091</v>
      </c>
      <c r="K850" s="29" t="str">
        <f t="shared" si="13"/>
        <v>2 9522 2 2 1092070 06 07 15 0</v>
      </c>
      <c r="L850" s="30" t="s">
        <v>5092</v>
      </c>
      <c r="M850" s="30" t="s">
        <v>5085</v>
      </c>
      <c r="N850" s="30" t="s">
        <v>5086</v>
      </c>
      <c r="O850" s="30"/>
      <c r="P850" s="23" t="str">
        <f>MID(Tablo2[[#This Row],[SGK NO]],10,7)</f>
        <v>1092070</v>
      </c>
      <c r="Q850" s="29" t="s">
        <v>41</v>
      </c>
      <c r="R850" s="31">
        <v>45390</v>
      </c>
      <c r="S850" s="31"/>
      <c r="T850" s="29">
        <v>85</v>
      </c>
      <c r="U850" s="31">
        <v>45384.49669921305</v>
      </c>
      <c r="V850" s="29" t="s">
        <v>231</v>
      </c>
      <c r="W850" s="29" t="str">
        <f>_xlfn.XLOOKUP(Tablo2[[#This Row],[MASKE UZMAN]],'[1]T.C. NO'!E:E,'[1]T.C. NO'!D:D)</f>
        <v>İHSAN EKİNCİ</v>
      </c>
      <c r="X850" s="29" t="s">
        <v>232</v>
      </c>
      <c r="Y850" s="31">
        <v>45698.651385636535</v>
      </c>
      <c r="Z850" s="29" t="s">
        <v>58</v>
      </c>
      <c r="AA850" s="29" t="str">
        <f>_xlfn.XLOOKUP(Tablo2[[#This Row],[MASKE HEKİM]],'[1]T.C. NO'!E:E,'[1]T.C. NO'!D:D)</f>
        <v>MİNE MUMCUOĞLU</v>
      </c>
      <c r="AB850" s="32" t="s">
        <v>59</v>
      </c>
      <c r="AC850" s="32">
        <v>1700</v>
      </c>
      <c r="AD850" s="32">
        <v>900</v>
      </c>
      <c r="AE850" s="33"/>
      <c r="AF850" s="45" t="s">
        <v>5093</v>
      </c>
      <c r="AG850" s="61" t="s">
        <v>827</v>
      </c>
      <c r="AH850" s="34">
        <v>0</v>
      </c>
    </row>
    <row r="851" spans="3:34" ht="15" customHeight="1" x14ac:dyDescent="0.25">
      <c r="C851" s="28" t="s">
        <v>30</v>
      </c>
      <c r="D851" s="29" t="s">
        <v>31</v>
      </c>
      <c r="E851" s="29" t="s">
        <v>200</v>
      </c>
      <c r="F851" s="29" t="s">
        <v>5094</v>
      </c>
      <c r="G851" s="29" t="s">
        <v>5095</v>
      </c>
      <c r="H851" s="29" t="s">
        <v>5096</v>
      </c>
      <c r="I851" s="13" t="s">
        <v>5097</v>
      </c>
      <c r="J851" s="13" t="s">
        <v>464</v>
      </c>
      <c r="K851" s="29" t="str">
        <f t="shared" si="13"/>
        <v>2 5630 2 2 1232096 06 07 70 0</v>
      </c>
      <c r="L851" s="30" t="s">
        <v>5098</v>
      </c>
      <c r="M851" s="30" t="s">
        <v>5085</v>
      </c>
      <c r="N851" s="30" t="s">
        <v>5086</v>
      </c>
      <c r="O851" s="30"/>
      <c r="P851" s="23" t="str">
        <f>MID(Tablo2[[#This Row],[SGK NO]],10,7)</f>
        <v>1232096</v>
      </c>
      <c r="Q851" s="29" t="s">
        <v>55</v>
      </c>
      <c r="R851" s="31">
        <v>45412</v>
      </c>
      <c r="S851" s="31"/>
      <c r="T851" s="29">
        <v>1</v>
      </c>
      <c r="U851" s="31">
        <v>45398.53897583345</v>
      </c>
      <c r="V851" s="29" t="s">
        <v>231</v>
      </c>
      <c r="W851" s="29" t="str">
        <f>_xlfn.XLOOKUP(Tablo2[[#This Row],[MASKE UZMAN]],'[1]T.C. NO'!E:E,'[1]T.C. NO'!D:D)</f>
        <v>İHSAN EKİNCİ</v>
      </c>
      <c r="X851" s="29" t="s">
        <v>232</v>
      </c>
      <c r="Y851" s="31">
        <v>45699.497777314857</v>
      </c>
      <c r="Z851" s="29" t="s">
        <v>58</v>
      </c>
      <c r="AA851" s="29" t="str">
        <f>_xlfn.XLOOKUP(Tablo2[[#This Row],[MASKE HEKİM]],'[1]T.C. NO'!E:E,'[1]T.C. NO'!D:D)</f>
        <v>MİNE MUMCUOĞLU</v>
      </c>
      <c r="AB851" s="32" t="s">
        <v>59</v>
      </c>
      <c r="AC851" s="32">
        <v>60</v>
      </c>
      <c r="AD851" s="32">
        <v>60</v>
      </c>
      <c r="AE851" s="33"/>
      <c r="AF851" s="45" t="s">
        <v>5093</v>
      </c>
      <c r="AG851" s="45" t="s">
        <v>827</v>
      </c>
      <c r="AH851" s="34">
        <v>0</v>
      </c>
    </row>
    <row r="852" spans="3:34" ht="15" customHeight="1" x14ac:dyDescent="0.25">
      <c r="C852" s="28" t="s">
        <v>303</v>
      </c>
      <c r="D852" s="29" t="s">
        <v>31</v>
      </c>
      <c r="E852" s="29" t="s">
        <v>507</v>
      </c>
      <c r="F852" s="29" t="s">
        <v>5099</v>
      </c>
      <c r="G852" s="29" t="s">
        <v>5100</v>
      </c>
      <c r="H852" s="29" t="s">
        <v>5101</v>
      </c>
      <c r="I852" s="13" t="s">
        <v>5102</v>
      </c>
      <c r="J852" s="13" t="s">
        <v>317</v>
      </c>
      <c r="K852" s="29" t="str">
        <f t="shared" si="13"/>
        <v>4 8001 2 2 1344447 06 07 95 0</v>
      </c>
      <c r="L852" s="30" t="s">
        <v>5103</v>
      </c>
      <c r="M852" s="30" t="s">
        <v>5104</v>
      </c>
      <c r="N852" s="30" t="s">
        <v>5105</v>
      </c>
      <c r="O852" s="30"/>
      <c r="P852" s="23" t="str">
        <f>MID(Tablo2[[#This Row],[SGK NO]],10,7)</f>
        <v>1344447</v>
      </c>
      <c r="Q852" s="29" t="s">
        <v>41</v>
      </c>
      <c r="R852" s="31">
        <v>45428</v>
      </c>
      <c r="S852" s="31"/>
      <c r="T852" s="29">
        <v>4</v>
      </c>
      <c r="U852" s="31">
        <v>45828.453597962856</v>
      </c>
      <c r="V852" s="29" t="s">
        <v>557</v>
      </c>
      <c r="W852" s="29" t="str">
        <f>_xlfn.XLOOKUP(Tablo2[[#This Row],[MASKE UZMAN]],'[1]T.C. NO'!E:E,'[1]T.C. NO'!D:D)</f>
        <v>MEHMET ALİ ULUER</v>
      </c>
      <c r="X852" s="29" t="s">
        <v>558</v>
      </c>
      <c r="Y852" s="31">
        <v>45698.553099409677</v>
      </c>
      <c r="Z852" s="29" t="s">
        <v>58</v>
      </c>
      <c r="AA852" s="29" t="str">
        <f>_xlfn.XLOOKUP(Tablo2[[#This Row],[MASKE HEKİM]],'[1]T.C. NO'!E:E,'[1]T.C. NO'!D:D)</f>
        <v>MİNE MUMCUOĞLU</v>
      </c>
      <c r="AB852" s="32" t="s">
        <v>59</v>
      </c>
      <c r="AC852" s="32">
        <v>80</v>
      </c>
      <c r="AD852" s="32">
        <v>40</v>
      </c>
      <c r="AE852" s="33"/>
      <c r="AF852" s="45" t="s">
        <v>5106</v>
      </c>
      <c r="AG852" s="33" t="s">
        <v>559</v>
      </c>
      <c r="AH852" s="34" t="s">
        <v>627</v>
      </c>
    </row>
    <row r="853" spans="3:34" ht="15" customHeight="1" x14ac:dyDescent="0.25">
      <c r="C853" s="28" t="s">
        <v>30</v>
      </c>
      <c r="D853" s="29" t="s">
        <v>31</v>
      </c>
      <c r="E853" s="29" t="s">
        <v>525</v>
      </c>
      <c r="F853" s="44" t="s">
        <v>5107</v>
      </c>
      <c r="G853" s="44" t="s">
        <v>5108</v>
      </c>
      <c r="H853" s="44" t="s">
        <v>5109</v>
      </c>
      <c r="I853" s="13" t="s">
        <v>5110</v>
      </c>
      <c r="J853" s="13" t="s">
        <v>530</v>
      </c>
      <c r="K853" s="29" t="str">
        <f t="shared" si="13"/>
        <v>4 8121 2 2 1384725 06 07 21 0</v>
      </c>
      <c r="L853" s="30" t="s">
        <v>5111</v>
      </c>
      <c r="M853" s="30"/>
      <c r="N853" s="30"/>
      <c r="O853" s="30"/>
      <c r="P853" s="23" t="str">
        <f>MID(Tablo2[[#This Row],[SGK NO]],10,7)</f>
        <v>1384725</v>
      </c>
      <c r="Q853" s="29" t="s">
        <v>55</v>
      </c>
      <c r="R853" s="31">
        <v>45428</v>
      </c>
      <c r="S853" s="31"/>
      <c r="T853" s="29">
        <v>1</v>
      </c>
      <c r="U853" s="31">
        <v>45841.496610058006</v>
      </c>
      <c r="V853" s="29" t="s">
        <v>56</v>
      </c>
      <c r="W853" s="29" t="str">
        <f>_xlfn.XLOOKUP(Tablo2[[#This Row],[MASKE UZMAN]],'[1]T.C. NO'!E:E,'[1]T.C. NO'!D:D)</f>
        <v>FATİH AKTAN</v>
      </c>
      <c r="X853" s="29" t="s">
        <v>57</v>
      </c>
      <c r="Y853" s="31">
        <v>45503.486066110898</v>
      </c>
      <c r="Z853" s="29" t="s">
        <v>106</v>
      </c>
      <c r="AA853" s="29" t="str">
        <f>_xlfn.XLOOKUP(Tablo2[[#This Row],[MASKE HEKİM]],'[1]T.C. NO'!E:E,'[1]T.C. NO'!D:D)</f>
        <v>AYSU KUTLU</v>
      </c>
      <c r="AB853" s="32" t="s">
        <v>107</v>
      </c>
      <c r="AC853" s="32">
        <v>10</v>
      </c>
      <c r="AD853" s="32">
        <v>5</v>
      </c>
      <c r="AE853" s="33"/>
      <c r="AF853" s="45" t="s">
        <v>5112</v>
      </c>
      <c r="AG853" s="45"/>
      <c r="AH853" s="34" t="s">
        <v>4716</v>
      </c>
    </row>
    <row r="854" spans="3:34" ht="15" customHeight="1" x14ac:dyDescent="0.25">
      <c r="C854" s="28" t="s">
        <v>30</v>
      </c>
      <c r="D854" s="29" t="s">
        <v>31</v>
      </c>
      <c r="E854" s="29" t="s">
        <v>525</v>
      </c>
      <c r="F854" s="29" t="s">
        <v>525</v>
      </c>
      <c r="G854" s="29" t="s">
        <v>5113</v>
      </c>
      <c r="H854" s="29" t="s">
        <v>5114</v>
      </c>
      <c r="I854" s="13" t="s">
        <v>5115</v>
      </c>
      <c r="J854" s="13" t="s">
        <v>530</v>
      </c>
      <c r="K854" s="29" t="str">
        <f t="shared" si="13"/>
        <v>4 8121 2 2 1383110 06 07 55 0</v>
      </c>
      <c r="L854" s="30" t="s">
        <v>5116</v>
      </c>
      <c r="M854" s="30"/>
      <c r="N854" s="30"/>
      <c r="O854" s="30"/>
      <c r="P854" s="23" t="str">
        <f>MID(Tablo2[[#This Row],[SGK NO]],10,7)</f>
        <v>1383110</v>
      </c>
      <c r="Q854" s="29" t="s">
        <v>55</v>
      </c>
      <c r="R854" s="31">
        <v>45432</v>
      </c>
      <c r="S854" s="31"/>
      <c r="T854" s="29">
        <v>6</v>
      </c>
      <c r="U854" s="31">
        <v>45873.541614421178</v>
      </c>
      <c r="V854" s="29" t="s">
        <v>284</v>
      </c>
      <c r="W854" s="29" t="str">
        <f>_xlfn.XLOOKUP(Tablo2[[#This Row],[MASKE UZMAN]],'[1]T.C. NO'!E:E,'[1]T.C. NO'!D:D)</f>
        <v xml:space="preserve">YUNUS ANIL </v>
      </c>
      <c r="X854" s="29" t="s">
        <v>285</v>
      </c>
      <c r="Y854" s="31">
        <v>45842.669075057842</v>
      </c>
      <c r="Z854" s="29" t="s">
        <v>44</v>
      </c>
      <c r="AA854" s="29" t="str">
        <f>_xlfn.XLOOKUP(Tablo2[[#This Row],[MASKE HEKİM]],'[1]T.C. NO'!E:E,'[1]T.C. NO'!D:D)</f>
        <v>ERCÜMENT BURÇAKLI</v>
      </c>
      <c r="AB854" s="32" t="s">
        <v>45</v>
      </c>
      <c r="AC854" s="32">
        <v>60</v>
      </c>
      <c r="AD854" s="32">
        <v>45</v>
      </c>
      <c r="AE854" s="33"/>
      <c r="AF854" s="45" t="s">
        <v>5117</v>
      </c>
      <c r="AG854" s="45" t="s">
        <v>47</v>
      </c>
      <c r="AH854" s="34" t="s">
        <v>4716</v>
      </c>
    </row>
    <row r="855" spans="3:34" ht="15" customHeight="1" x14ac:dyDescent="0.25">
      <c r="C855" s="28" t="s">
        <v>303</v>
      </c>
      <c r="D855" s="29" t="s">
        <v>31</v>
      </c>
      <c r="E855" s="29" t="s">
        <v>507</v>
      </c>
      <c r="F855" s="29" t="s">
        <v>5025</v>
      </c>
      <c r="G855" s="29" t="s">
        <v>5118</v>
      </c>
      <c r="H855" s="29" t="s">
        <v>5119</v>
      </c>
      <c r="I855" s="13" t="s">
        <v>5120</v>
      </c>
      <c r="J855" s="13" t="s">
        <v>317</v>
      </c>
      <c r="K855" s="29" t="str">
        <f t="shared" si="13"/>
        <v>4 8001 1 1 1435854 06 25 31 0</v>
      </c>
      <c r="L855" s="30" t="s">
        <v>5029</v>
      </c>
      <c r="M855" s="30" t="s">
        <v>5030</v>
      </c>
      <c r="N855" s="30" t="s">
        <v>5031</v>
      </c>
      <c r="O855" s="30"/>
      <c r="P855" s="23" t="str">
        <f>MID(Tablo2[[#This Row],[SGK NO]],10,7)</f>
        <v>1435854</v>
      </c>
      <c r="Q855" s="29" t="s">
        <v>41</v>
      </c>
      <c r="R855" s="31">
        <v>45019.951550925929</v>
      </c>
      <c r="S855" s="42"/>
      <c r="T855" s="72" t="s">
        <v>571</v>
      </c>
      <c r="U855" s="31">
        <v>45737.566331574228</v>
      </c>
      <c r="V855" s="29" t="s">
        <v>853</v>
      </c>
      <c r="W855" s="29" t="str">
        <f>_xlfn.XLOOKUP(Tablo2[[#This Row],[MASKE UZMAN]],'[1]T.C. NO'!E:E,'[1]T.C. NO'!D:D)</f>
        <v>HANDE AGÖR ASİL</v>
      </c>
      <c r="X855" s="29" t="s">
        <v>854</v>
      </c>
      <c r="Y855" s="31">
        <v>45737.566561990883</v>
      </c>
      <c r="Z855" s="29" t="s">
        <v>292</v>
      </c>
      <c r="AA855" s="29" t="str">
        <f>_xlfn.XLOOKUP(Tablo2[[#This Row],[MASKE HEKİM]],'[1]T.C. NO'!E:E,'[1]T.C. NO'!D:D)</f>
        <v>YEŞİM FENEMEN</v>
      </c>
      <c r="AB855" s="32" t="s">
        <v>362</v>
      </c>
      <c r="AC855" s="72" t="s">
        <v>571</v>
      </c>
      <c r="AD855" s="77" t="s">
        <v>571</v>
      </c>
      <c r="AE855" s="33"/>
      <c r="AF855" s="33" t="s">
        <v>5121</v>
      </c>
      <c r="AG855" s="45" t="s">
        <v>185</v>
      </c>
      <c r="AH855" s="34" t="s">
        <v>801</v>
      </c>
    </row>
    <row r="856" spans="3:34" ht="15" customHeight="1" x14ac:dyDescent="0.25">
      <c r="C856" s="28" t="s">
        <v>303</v>
      </c>
      <c r="D856" s="29" t="s">
        <v>31</v>
      </c>
      <c r="E856" s="29" t="s">
        <v>507</v>
      </c>
      <c r="F856" s="29" t="s">
        <v>5025</v>
      </c>
      <c r="G856" s="29" t="s">
        <v>5122</v>
      </c>
      <c r="H856" s="29" t="s">
        <v>5123</v>
      </c>
      <c r="I856" s="13" t="s">
        <v>5124</v>
      </c>
      <c r="J856" s="13" t="s">
        <v>317</v>
      </c>
      <c r="K856" s="29" t="str">
        <f t="shared" si="13"/>
        <v>4 8001 1 1 1435854 06 25 31 0</v>
      </c>
      <c r="L856" s="30" t="s">
        <v>5029</v>
      </c>
      <c r="M856" s="30" t="s">
        <v>5030</v>
      </c>
      <c r="N856" s="30" t="s">
        <v>5031</v>
      </c>
      <c r="O856" s="30"/>
      <c r="P856" s="23" t="str">
        <f>MID(Tablo2[[#This Row],[SGK NO]],10,7)</f>
        <v>1435854</v>
      </c>
      <c r="Q856" s="29" t="s">
        <v>41</v>
      </c>
      <c r="R856" s="31">
        <v>45019.951550925929</v>
      </c>
      <c r="S856" s="42"/>
      <c r="T856" s="72" t="s">
        <v>571</v>
      </c>
      <c r="U856" s="31">
        <v>45737.566331574228</v>
      </c>
      <c r="V856" s="29" t="s">
        <v>853</v>
      </c>
      <c r="W856" s="29" t="str">
        <f>_xlfn.XLOOKUP(Tablo2[[#This Row],[MASKE UZMAN]],'[1]T.C. NO'!E:E,'[1]T.C. NO'!D:D)</f>
        <v>HANDE AGÖR ASİL</v>
      </c>
      <c r="X856" s="29" t="s">
        <v>854</v>
      </c>
      <c r="Y856" s="31">
        <v>45737.566561990883</v>
      </c>
      <c r="Z856" s="29" t="s">
        <v>292</v>
      </c>
      <c r="AA856" s="29" t="str">
        <f>_xlfn.XLOOKUP(Tablo2[[#This Row],[MASKE HEKİM]],'[1]T.C. NO'!E:E,'[1]T.C. NO'!D:D)</f>
        <v>YEŞİM FENEMEN</v>
      </c>
      <c r="AB856" s="32" t="s">
        <v>362</v>
      </c>
      <c r="AC856" s="72" t="s">
        <v>571</v>
      </c>
      <c r="AD856" s="77" t="s">
        <v>571</v>
      </c>
      <c r="AE856" s="33"/>
      <c r="AF856" s="33" t="s">
        <v>5125</v>
      </c>
      <c r="AG856" s="45" t="s">
        <v>185</v>
      </c>
      <c r="AH856" s="34" t="s">
        <v>801</v>
      </c>
    </row>
    <row r="857" spans="3:34" ht="15" customHeight="1" x14ac:dyDescent="0.25">
      <c r="C857" s="28" t="s">
        <v>303</v>
      </c>
      <c r="D857" s="29" t="s">
        <v>31</v>
      </c>
      <c r="E857" s="29" t="s">
        <v>507</v>
      </c>
      <c r="F857" s="29" t="s">
        <v>5126</v>
      </c>
      <c r="G857" s="29" t="s">
        <v>5127</v>
      </c>
      <c r="H857" s="29" t="s">
        <v>5128</v>
      </c>
      <c r="I857" s="13" t="s">
        <v>5129</v>
      </c>
      <c r="J857" s="13" t="s">
        <v>317</v>
      </c>
      <c r="K857" s="29" t="str">
        <f t="shared" si="13"/>
        <v>4 8001 1 1 1435895 06 23 72 0</v>
      </c>
      <c r="L857" s="30" t="s">
        <v>5130</v>
      </c>
      <c r="M857" s="30" t="s">
        <v>5131</v>
      </c>
      <c r="N857" s="30" t="s">
        <v>5132</v>
      </c>
      <c r="O857" s="30"/>
      <c r="P857" s="23" t="str">
        <f>MID(Tablo2[[#This Row],[SGK NO]],10,7)</f>
        <v>1435895</v>
      </c>
      <c r="Q857" s="29" t="s">
        <v>41</v>
      </c>
      <c r="R857" s="31">
        <v>45019.949432870373</v>
      </c>
      <c r="S857" s="31"/>
      <c r="T857" s="29">
        <v>3</v>
      </c>
      <c r="U857" s="31">
        <v>45737.567179236095</v>
      </c>
      <c r="V857" s="29" t="s">
        <v>853</v>
      </c>
      <c r="W857" s="29" t="str">
        <f>_xlfn.XLOOKUP(Tablo2[[#This Row],[MASKE UZMAN]],'[1]T.C. NO'!E:E,'[1]T.C. NO'!D:D)</f>
        <v>HANDE AGÖR ASİL</v>
      </c>
      <c r="X857" s="29" t="s">
        <v>854</v>
      </c>
      <c r="Y857" s="31">
        <v>45842.595483680721</v>
      </c>
      <c r="Z857" s="29" t="s">
        <v>292</v>
      </c>
      <c r="AA857" s="29" t="str">
        <f>_xlfn.XLOOKUP(Tablo2[[#This Row],[MASKE HEKİM]],'[1]T.C. NO'!E:E,'[1]T.C. NO'!D:D)</f>
        <v>YEŞİM FENEMEN</v>
      </c>
      <c r="AB857" s="32" t="s">
        <v>362</v>
      </c>
      <c r="AC857" s="32">
        <v>60</v>
      </c>
      <c r="AD857" s="32">
        <v>30</v>
      </c>
      <c r="AE857" s="33"/>
      <c r="AF857" s="61" t="s">
        <v>5133</v>
      </c>
      <c r="AG857" s="61" t="s">
        <v>371</v>
      </c>
      <c r="AH857" s="34" t="s">
        <v>801</v>
      </c>
    </row>
    <row r="858" spans="3:34" ht="15" customHeight="1" x14ac:dyDescent="0.25">
      <c r="C858" s="28" t="s">
        <v>303</v>
      </c>
      <c r="D858" s="29" t="s">
        <v>31</v>
      </c>
      <c r="E858" s="29" t="s">
        <v>507</v>
      </c>
      <c r="F858" s="29" t="s">
        <v>5126</v>
      </c>
      <c r="G858" s="29" t="s">
        <v>5134</v>
      </c>
      <c r="H858" s="29" t="s">
        <v>5135</v>
      </c>
      <c r="I858" s="13" t="s">
        <v>5136</v>
      </c>
      <c r="J858" s="13" t="s">
        <v>317</v>
      </c>
      <c r="K858" s="29" t="str">
        <f t="shared" si="13"/>
        <v>4 8001 1 1 1435895 06 23 72 0</v>
      </c>
      <c r="L858" s="30" t="s">
        <v>5130</v>
      </c>
      <c r="M858" s="30" t="s">
        <v>5137</v>
      </c>
      <c r="N858" s="30" t="s">
        <v>5138</v>
      </c>
      <c r="O858" s="30"/>
      <c r="P858" s="23" t="str">
        <f>MID(Tablo2[[#This Row],[SGK NO]],10,7)</f>
        <v>1435895</v>
      </c>
      <c r="Q858" s="29" t="s">
        <v>41</v>
      </c>
      <c r="R858" s="31">
        <v>45019.949432870373</v>
      </c>
      <c r="S858" s="31"/>
      <c r="T858" s="29" t="s">
        <v>571</v>
      </c>
      <c r="U858" s="31">
        <v>45737.567179236095</v>
      </c>
      <c r="V858" s="29" t="s">
        <v>853</v>
      </c>
      <c r="W858" s="29" t="str">
        <f>_xlfn.XLOOKUP(Tablo2[[#This Row],[MASKE UZMAN]],'[1]T.C. NO'!E:E,'[1]T.C. NO'!D:D)</f>
        <v>HANDE AGÖR ASİL</v>
      </c>
      <c r="X858" s="29" t="s">
        <v>854</v>
      </c>
      <c r="Y858" s="31">
        <v>45842.595483680721</v>
      </c>
      <c r="Z858" s="29" t="s">
        <v>292</v>
      </c>
      <c r="AA858" s="29" t="str">
        <f>_xlfn.XLOOKUP(Tablo2[[#This Row],[MASKE HEKİM]],'[1]T.C. NO'!E:E,'[1]T.C. NO'!D:D)</f>
        <v>YEŞİM FENEMEN</v>
      </c>
      <c r="AB858" s="32" t="s">
        <v>362</v>
      </c>
      <c r="AC858" s="72" t="s">
        <v>571</v>
      </c>
      <c r="AD858" s="77" t="s">
        <v>571</v>
      </c>
      <c r="AE858" s="33"/>
      <c r="AF858" s="61" t="s">
        <v>5139</v>
      </c>
      <c r="AG858" s="61" t="s">
        <v>371</v>
      </c>
      <c r="AH858" s="34" t="s">
        <v>801</v>
      </c>
    </row>
    <row r="859" spans="3:34" ht="15" customHeight="1" x14ac:dyDescent="0.25">
      <c r="C859" s="28" t="s">
        <v>303</v>
      </c>
      <c r="D859" s="29" t="s">
        <v>31</v>
      </c>
      <c r="E859" s="29" t="s">
        <v>507</v>
      </c>
      <c r="F859" s="29" t="s">
        <v>5126</v>
      </c>
      <c r="G859" s="29" t="s">
        <v>5140</v>
      </c>
      <c r="H859" s="29" t="s">
        <v>5141</v>
      </c>
      <c r="I859" s="13" t="s">
        <v>5142</v>
      </c>
      <c r="J859" s="13" t="s">
        <v>317</v>
      </c>
      <c r="K859" s="29" t="str">
        <f t="shared" si="13"/>
        <v>4 8001 1 1 1435895 06 23 72 0</v>
      </c>
      <c r="L859" s="30" t="s">
        <v>5130</v>
      </c>
      <c r="M859" s="30" t="s">
        <v>5143</v>
      </c>
      <c r="N859" s="30" t="s">
        <v>5144</v>
      </c>
      <c r="O859" s="30"/>
      <c r="P859" s="23" t="str">
        <f>MID(Tablo2[[#This Row],[SGK NO]],10,7)</f>
        <v>1435895</v>
      </c>
      <c r="Q859" s="29" t="s">
        <v>41</v>
      </c>
      <c r="R859" s="31">
        <v>45019.949432870373</v>
      </c>
      <c r="S859" s="31"/>
      <c r="T859" s="29" t="s">
        <v>571</v>
      </c>
      <c r="U859" s="31">
        <v>45737.567179236095</v>
      </c>
      <c r="V859" s="29" t="s">
        <v>853</v>
      </c>
      <c r="W859" s="29" t="str">
        <f>_xlfn.XLOOKUP(Tablo2[[#This Row],[MASKE UZMAN]],'[1]T.C. NO'!E:E,'[1]T.C. NO'!D:D)</f>
        <v>HANDE AGÖR ASİL</v>
      </c>
      <c r="X859" s="29" t="s">
        <v>854</v>
      </c>
      <c r="Y859" s="31">
        <v>45842.595483680721</v>
      </c>
      <c r="Z859" s="29" t="s">
        <v>292</v>
      </c>
      <c r="AA859" s="29" t="str">
        <f>_xlfn.XLOOKUP(Tablo2[[#This Row],[MASKE HEKİM]],'[1]T.C. NO'!E:E,'[1]T.C. NO'!D:D)</f>
        <v>YEŞİM FENEMEN</v>
      </c>
      <c r="AB859" s="32" t="s">
        <v>362</v>
      </c>
      <c r="AC859" s="36" t="s">
        <v>571</v>
      </c>
      <c r="AD859" s="36" t="s">
        <v>571</v>
      </c>
      <c r="AE859" s="33"/>
      <c r="AF859" s="61" t="s">
        <v>5145</v>
      </c>
      <c r="AG859" s="61" t="s">
        <v>371</v>
      </c>
      <c r="AH859" s="34" t="s">
        <v>801</v>
      </c>
    </row>
    <row r="860" spans="3:34" ht="15" customHeight="1" x14ac:dyDescent="0.25">
      <c r="C860" s="28" t="s">
        <v>303</v>
      </c>
      <c r="D860" s="29" t="s">
        <v>31</v>
      </c>
      <c r="E860" s="29" t="s">
        <v>507</v>
      </c>
      <c r="F860" s="29" t="s">
        <v>5146</v>
      </c>
      <c r="G860" s="29" t="s">
        <v>5147</v>
      </c>
      <c r="H860" s="13" t="s">
        <v>5148</v>
      </c>
      <c r="I860" s="13" t="s">
        <v>5149</v>
      </c>
      <c r="J860" s="13" t="s">
        <v>317</v>
      </c>
      <c r="K860" s="29" t="str">
        <f t="shared" si="13"/>
        <v>4 8001 1 1 1436829 06 28 36 0</v>
      </c>
      <c r="L860" s="30" t="s">
        <v>5150</v>
      </c>
      <c r="M860" s="30" t="s">
        <v>5151</v>
      </c>
      <c r="N860" s="30" t="s">
        <v>5152</v>
      </c>
      <c r="O860" s="30"/>
      <c r="P860" s="23" t="str">
        <f>MID(Tablo2[[#This Row],[SGK NO]],10,7)</f>
        <v>1436829</v>
      </c>
      <c r="Q860" s="29" t="s">
        <v>41</v>
      </c>
      <c r="R860" s="31">
        <v>45019.950555555559</v>
      </c>
      <c r="S860" s="31"/>
      <c r="T860" s="29">
        <v>5</v>
      </c>
      <c r="U860" s="31">
        <v>45737.565082071815</v>
      </c>
      <c r="V860" s="29" t="s">
        <v>853</v>
      </c>
      <c r="W860" s="29" t="str">
        <f>_xlfn.XLOOKUP(Tablo2[[#This Row],[MASKE UZMAN]],'[1]T.C. NO'!E:E,'[1]T.C. NO'!D:D)</f>
        <v>HANDE AGÖR ASİL</v>
      </c>
      <c r="X860" s="29" t="s">
        <v>854</v>
      </c>
      <c r="Y860" s="31">
        <v>45737.565319108777</v>
      </c>
      <c r="Z860" s="29" t="s">
        <v>292</v>
      </c>
      <c r="AA860" s="29" t="str">
        <f>_xlfn.XLOOKUP(Tablo2[[#This Row],[MASKE HEKİM]],'[1]T.C. NO'!E:E,'[1]T.C. NO'!D:D)</f>
        <v>YEŞİM FENEMEN</v>
      </c>
      <c r="AB860" s="32" t="s">
        <v>362</v>
      </c>
      <c r="AC860" s="32">
        <v>100</v>
      </c>
      <c r="AD860" s="32">
        <v>50</v>
      </c>
      <c r="AE860" s="33"/>
      <c r="AF860" s="33" t="s">
        <v>5153</v>
      </c>
      <c r="AG860" s="45" t="s">
        <v>810</v>
      </c>
      <c r="AH860" s="34" t="s">
        <v>801</v>
      </c>
    </row>
    <row r="861" spans="3:34" ht="15" customHeight="1" x14ac:dyDescent="0.25">
      <c r="C861" s="28" t="s">
        <v>303</v>
      </c>
      <c r="D861" s="29" t="s">
        <v>31</v>
      </c>
      <c r="E861" s="29" t="s">
        <v>507</v>
      </c>
      <c r="F861" s="29" t="s">
        <v>5146</v>
      </c>
      <c r="G861" s="29" t="s">
        <v>5154</v>
      </c>
      <c r="H861" s="29" t="s">
        <v>5155</v>
      </c>
      <c r="I861" s="13" t="s">
        <v>5156</v>
      </c>
      <c r="J861" s="13" t="s">
        <v>317</v>
      </c>
      <c r="K861" s="29" t="str">
        <f t="shared" si="13"/>
        <v>4 8001 1 1 1436829 06 28 36 0</v>
      </c>
      <c r="L861" s="30" t="s">
        <v>5150</v>
      </c>
      <c r="M861" s="30" t="s">
        <v>5151</v>
      </c>
      <c r="N861" s="30" t="s">
        <v>5152</v>
      </c>
      <c r="O861" s="30"/>
      <c r="P861" s="23" t="str">
        <f>MID(Tablo2[[#This Row],[SGK NO]],10,7)</f>
        <v>1436829</v>
      </c>
      <c r="Q861" s="29" t="s">
        <v>41</v>
      </c>
      <c r="R861" s="31">
        <v>45019.950555555559</v>
      </c>
      <c r="S861" s="31"/>
      <c r="T861" s="29" t="s">
        <v>571</v>
      </c>
      <c r="U861" s="31">
        <v>45737.565082071815</v>
      </c>
      <c r="V861" s="29" t="s">
        <v>853</v>
      </c>
      <c r="W861" s="29" t="str">
        <f>_xlfn.XLOOKUP(Tablo2[[#This Row],[MASKE UZMAN]],'[1]T.C. NO'!E:E,'[1]T.C. NO'!D:D)</f>
        <v>HANDE AGÖR ASİL</v>
      </c>
      <c r="X861" s="29" t="s">
        <v>854</v>
      </c>
      <c r="Y861" s="31">
        <v>45737.565319108777</v>
      </c>
      <c r="Z861" s="29" t="s">
        <v>292</v>
      </c>
      <c r="AA861" s="29" t="str">
        <f>_xlfn.XLOOKUP(Tablo2[[#This Row],[MASKE HEKİM]],'[1]T.C. NO'!E:E,'[1]T.C. NO'!D:D)</f>
        <v>YEŞİM FENEMEN</v>
      </c>
      <c r="AB861" s="32" t="s">
        <v>362</v>
      </c>
      <c r="AC861" s="36" t="s">
        <v>571</v>
      </c>
      <c r="AD861" s="36" t="s">
        <v>571</v>
      </c>
      <c r="AE861" s="33"/>
      <c r="AF861" s="33" t="s">
        <v>5157</v>
      </c>
      <c r="AG861" s="45" t="s">
        <v>810</v>
      </c>
      <c r="AH861" s="34" t="s">
        <v>801</v>
      </c>
    </row>
    <row r="862" spans="3:34" ht="15" customHeight="1" x14ac:dyDescent="0.25">
      <c r="C862" s="28" t="s">
        <v>30</v>
      </c>
      <c r="D862" s="29" t="s">
        <v>31</v>
      </c>
      <c r="E862" s="29" t="s">
        <v>525</v>
      </c>
      <c r="F862" s="29" t="s">
        <v>5158</v>
      </c>
      <c r="G862" s="29" t="s">
        <v>5159</v>
      </c>
      <c r="H862" s="29" t="s">
        <v>5160</v>
      </c>
      <c r="I862" s="13" t="s">
        <v>5161</v>
      </c>
      <c r="J862" s="13" t="s">
        <v>530</v>
      </c>
      <c r="K862" s="29" t="str">
        <f t="shared" si="13"/>
        <v>4 8121 1 1 1475069 06 21 58 0</v>
      </c>
      <c r="L862" s="30" t="s">
        <v>5162</v>
      </c>
      <c r="M862" s="30"/>
      <c r="N862" s="30"/>
      <c r="O862" s="30"/>
      <c r="P862" s="23" t="str">
        <f>MID(Tablo2[[#This Row],[SGK NO]],10,7)</f>
        <v>1475069</v>
      </c>
      <c r="Q862" s="29" t="s">
        <v>55</v>
      </c>
      <c r="R862" s="31">
        <v>45453</v>
      </c>
      <c r="S862" s="31"/>
      <c r="T862" s="29">
        <v>2</v>
      </c>
      <c r="U862" s="31">
        <v>45873.540935509373</v>
      </c>
      <c r="V862" s="29" t="s">
        <v>284</v>
      </c>
      <c r="W862" s="29" t="str">
        <f>_xlfn.XLOOKUP(Tablo2[[#This Row],[MASKE UZMAN]],'[1]T.C. NO'!E:E,'[1]T.C. NO'!D:D)</f>
        <v xml:space="preserve">YUNUS ANIL </v>
      </c>
      <c r="X862" s="29" t="s">
        <v>285</v>
      </c>
      <c r="Y862" s="31">
        <v>45539.428265798837</v>
      </c>
      <c r="Z862" s="29" t="s">
        <v>798</v>
      </c>
      <c r="AA862" s="29" t="str">
        <f>_xlfn.XLOOKUP(Tablo2[[#This Row],[MASKE HEKİM]],'[1]T.C. NO'!E:E,'[1]T.C. NO'!D:D)</f>
        <v>EMİNE KELEŞ</v>
      </c>
      <c r="AB862" s="32" t="s">
        <v>799</v>
      </c>
      <c r="AC862" s="32">
        <v>20</v>
      </c>
      <c r="AD862" s="32">
        <v>10</v>
      </c>
      <c r="AE862" s="33"/>
      <c r="AF862" s="51" t="s">
        <v>5163</v>
      </c>
      <c r="AG862" s="45"/>
      <c r="AH862" s="33" t="s">
        <v>4716</v>
      </c>
    </row>
    <row r="863" spans="3:34" ht="15" customHeight="1" x14ac:dyDescent="0.25">
      <c r="C863" s="28" t="s">
        <v>303</v>
      </c>
      <c r="D863" s="29" t="s">
        <v>31</v>
      </c>
      <c r="E863" s="29" t="s">
        <v>507</v>
      </c>
      <c r="F863" s="29" t="s">
        <v>5164</v>
      </c>
      <c r="G863" s="29" t="s">
        <v>5165</v>
      </c>
      <c r="H863" s="29" t="s">
        <v>5166</v>
      </c>
      <c r="I863" s="13" t="s">
        <v>5167</v>
      </c>
      <c r="J863" s="13" t="s">
        <v>317</v>
      </c>
      <c r="K863" s="29" t="str">
        <f t="shared" si="13"/>
        <v>4 8001 1 1 1475752 06 25 62 0</v>
      </c>
      <c r="L863" s="30" t="s">
        <v>5168</v>
      </c>
      <c r="M863" s="30"/>
      <c r="N863" s="30"/>
      <c r="O863" s="30"/>
      <c r="P863" s="23" t="str">
        <f>MID(Tablo2[[#This Row],[SGK NO]],10,7)</f>
        <v>1475752</v>
      </c>
      <c r="Q863" s="29" t="s">
        <v>41</v>
      </c>
      <c r="R863" s="31">
        <v>45475</v>
      </c>
      <c r="S863" s="31"/>
      <c r="T863" s="29">
        <v>9</v>
      </c>
      <c r="U863" s="31">
        <v>45784.481738946866</v>
      </c>
      <c r="V863" s="29" t="s">
        <v>335</v>
      </c>
      <c r="W863" s="29" t="str">
        <f>_xlfn.XLOOKUP(Tablo2[[#This Row],[MASKE UZMAN]],'[1]T.C. NO'!E:E,'[1]T.C. NO'!D:D)</f>
        <v>HÜSEYİN İLHAN</v>
      </c>
      <c r="X863" s="29" t="s">
        <v>336</v>
      </c>
      <c r="Y863" s="31">
        <v>45842.671012720093</v>
      </c>
      <c r="Z863" s="29" t="s">
        <v>126</v>
      </c>
      <c r="AA863" s="29" t="str">
        <f>_xlfn.XLOOKUP(Tablo2[[#This Row],[MASKE HEKİM]],'[1]T.C. NO'!E:E,'[1]T.C. NO'!D:D)</f>
        <v>SANCAR EMİNOĞLU</v>
      </c>
      <c r="AB863" s="32" t="s">
        <v>127</v>
      </c>
      <c r="AC863" s="32">
        <v>180</v>
      </c>
      <c r="AD863" s="32">
        <v>100</v>
      </c>
      <c r="AE863" s="33"/>
      <c r="AF863" s="63" t="s">
        <v>5169</v>
      </c>
      <c r="AG863" s="45" t="s">
        <v>185</v>
      </c>
      <c r="AH863" s="34" t="s">
        <v>627</v>
      </c>
    </row>
    <row r="864" spans="3:34" ht="15" customHeight="1" x14ac:dyDescent="0.25">
      <c r="C864" s="28" t="s">
        <v>30</v>
      </c>
      <c r="D864" s="29" t="s">
        <v>31</v>
      </c>
      <c r="E864" s="29" t="s">
        <v>32</v>
      </c>
      <c r="F864" s="29" t="s">
        <v>33</v>
      </c>
      <c r="G864" s="29" t="s">
        <v>5170</v>
      </c>
      <c r="H864" s="29" t="s">
        <v>5171</v>
      </c>
      <c r="I864" s="13" t="s">
        <v>5172</v>
      </c>
      <c r="J864" s="13" t="s">
        <v>65</v>
      </c>
      <c r="K864" s="29" t="str">
        <f t="shared" si="13"/>
        <v>2 4759 1 1 1474917 06 28 03 0</v>
      </c>
      <c r="L864" s="30" t="s">
        <v>5173</v>
      </c>
      <c r="M864" s="30"/>
      <c r="N864" s="30"/>
      <c r="O864" s="30"/>
      <c r="P864" s="23" t="str">
        <f>MID(Tablo2[[#This Row],[SGK NO]],10,7)</f>
        <v>1474917</v>
      </c>
      <c r="Q864" s="29" t="s">
        <v>55</v>
      </c>
      <c r="R864" s="31">
        <v>45478</v>
      </c>
      <c r="S864" s="31"/>
      <c r="T864" s="29">
        <v>3</v>
      </c>
      <c r="U864" s="31">
        <v>45785.558213981334</v>
      </c>
      <c r="V864" s="29" t="s">
        <v>56</v>
      </c>
      <c r="W864" s="29" t="str">
        <f>_xlfn.XLOOKUP(Tablo2[[#This Row],[MASKE UZMAN]],'[1]T.C. NO'!E:E,'[1]T.C. NO'!D:D)</f>
        <v>FATİH AKTAN</v>
      </c>
      <c r="X864" s="29" t="s">
        <v>57</v>
      </c>
      <c r="Y864" s="31">
        <v>45702.620157303289</v>
      </c>
      <c r="Z864" s="29" t="s">
        <v>368</v>
      </c>
      <c r="AA864" s="29" t="str">
        <f>_xlfn.XLOOKUP(Tablo2[[#This Row],[MASKE HEKİM]],'[1]T.C. NO'!E:E,'[1]T.C. NO'!D:D)</f>
        <v>MEHMET ALİ CAN ÖZTÜRK</v>
      </c>
      <c r="AB864" s="32" t="s">
        <v>369</v>
      </c>
      <c r="AC864" s="32">
        <v>30</v>
      </c>
      <c r="AD864" s="32">
        <v>15</v>
      </c>
      <c r="AE864" s="33"/>
      <c r="AF864" s="45" t="s">
        <v>5174</v>
      </c>
      <c r="AG864" s="45" t="s">
        <v>810</v>
      </c>
      <c r="AH864" s="33">
        <v>0</v>
      </c>
    </row>
    <row r="865" spans="3:34" ht="15" customHeight="1" x14ac:dyDescent="0.25">
      <c r="C865" s="28" t="s">
        <v>303</v>
      </c>
      <c r="D865" s="29" t="s">
        <v>31</v>
      </c>
      <c r="E865" s="29" t="s">
        <v>507</v>
      </c>
      <c r="F865" s="29" t="s">
        <v>5146</v>
      </c>
      <c r="G865" s="29" t="s">
        <v>5175</v>
      </c>
      <c r="H865" s="29" t="s">
        <v>5176</v>
      </c>
      <c r="I865" s="13" t="s">
        <v>5177</v>
      </c>
      <c r="J865" s="13" t="s">
        <v>317</v>
      </c>
      <c r="K865" s="29" t="str">
        <f t="shared" si="13"/>
        <v>4 8001 1 1 1436829 06 28 36 0</v>
      </c>
      <c r="L865" s="30" t="s">
        <v>5150</v>
      </c>
      <c r="M865" s="30" t="s">
        <v>5151</v>
      </c>
      <c r="N865" s="30" t="s">
        <v>5152</v>
      </c>
      <c r="O865" s="30"/>
      <c r="P865" s="23" t="str">
        <f>MID(Tablo2[[#This Row],[SGK NO]],10,7)</f>
        <v>1436829</v>
      </c>
      <c r="Q865" s="29" t="s">
        <v>41</v>
      </c>
      <c r="R865" s="31">
        <v>45019.950555555559</v>
      </c>
      <c r="S865" s="31"/>
      <c r="T865" s="29" t="s">
        <v>571</v>
      </c>
      <c r="U865" s="31">
        <v>45737.565082071815</v>
      </c>
      <c r="V865" s="29" t="s">
        <v>853</v>
      </c>
      <c r="W865" s="29" t="str">
        <f>_xlfn.XLOOKUP(Tablo2[[#This Row],[MASKE UZMAN]],'[1]T.C. NO'!E:E,'[1]T.C. NO'!D:D)</f>
        <v>HANDE AGÖR ASİL</v>
      </c>
      <c r="X865" s="29" t="s">
        <v>854</v>
      </c>
      <c r="Y865" s="31">
        <v>45737.565319108777</v>
      </c>
      <c r="Z865" s="29" t="s">
        <v>292</v>
      </c>
      <c r="AA865" s="29" t="str">
        <f>_xlfn.XLOOKUP(Tablo2[[#This Row],[MASKE HEKİM]],'[1]T.C. NO'!E:E,'[1]T.C. NO'!D:D)</f>
        <v>YEŞİM FENEMEN</v>
      </c>
      <c r="AB865" s="32" t="s">
        <v>362</v>
      </c>
      <c r="AC865" s="36" t="s">
        <v>571</v>
      </c>
      <c r="AD865" s="36" t="s">
        <v>571</v>
      </c>
      <c r="AE865" s="33"/>
      <c r="AF865" s="33" t="s">
        <v>5178</v>
      </c>
      <c r="AG865" s="45" t="s">
        <v>810</v>
      </c>
      <c r="AH865" s="33" t="s">
        <v>801</v>
      </c>
    </row>
    <row r="866" spans="3:34" ht="15" customHeight="1" x14ac:dyDescent="0.25">
      <c r="C866" s="28" t="s">
        <v>303</v>
      </c>
      <c r="D866" s="29" t="s">
        <v>31</v>
      </c>
      <c r="E866" s="29" t="s">
        <v>507</v>
      </c>
      <c r="F866" s="29" t="s">
        <v>5146</v>
      </c>
      <c r="G866" s="29" t="s">
        <v>5179</v>
      </c>
      <c r="H866" s="29" t="s">
        <v>5180</v>
      </c>
      <c r="I866" s="13" t="s">
        <v>5181</v>
      </c>
      <c r="J866" s="13" t="s">
        <v>317</v>
      </c>
      <c r="K866" s="29" t="str">
        <f t="shared" si="13"/>
        <v>4 8001 1 1 1436829 06 28 36 0</v>
      </c>
      <c r="L866" s="30" t="s">
        <v>5150</v>
      </c>
      <c r="M866" s="30" t="s">
        <v>5151</v>
      </c>
      <c r="N866" s="30" t="s">
        <v>5152</v>
      </c>
      <c r="O866" s="30"/>
      <c r="P866" s="23" t="str">
        <f>MID(Tablo2[[#This Row],[SGK NO]],10,7)</f>
        <v>1436829</v>
      </c>
      <c r="Q866" s="29" t="s">
        <v>41</v>
      </c>
      <c r="R866" s="31">
        <v>45019.950555555559</v>
      </c>
      <c r="S866" s="42"/>
      <c r="T866" s="33" t="s">
        <v>571</v>
      </c>
      <c r="U866" s="31">
        <v>45737.565082071815</v>
      </c>
      <c r="V866" s="29" t="s">
        <v>853</v>
      </c>
      <c r="W866" s="29" t="str">
        <f>_xlfn.XLOOKUP(Tablo2[[#This Row],[MASKE UZMAN]],'[1]T.C. NO'!E:E,'[1]T.C. NO'!D:D)</f>
        <v>HANDE AGÖR ASİL</v>
      </c>
      <c r="X866" s="29" t="s">
        <v>854</v>
      </c>
      <c r="Y866" s="31">
        <v>45737.565319108777</v>
      </c>
      <c r="Z866" s="29" t="s">
        <v>292</v>
      </c>
      <c r="AA866" s="29" t="str">
        <f>_xlfn.XLOOKUP(Tablo2[[#This Row],[MASKE HEKİM]],'[1]T.C. NO'!E:E,'[1]T.C. NO'!D:D)</f>
        <v>YEŞİM FENEMEN</v>
      </c>
      <c r="AB866" s="32" t="s">
        <v>362</v>
      </c>
      <c r="AC866" s="33" t="s">
        <v>571</v>
      </c>
      <c r="AD866" s="33" t="s">
        <v>571</v>
      </c>
      <c r="AE866" s="33"/>
      <c r="AF866" s="13" t="s">
        <v>5182</v>
      </c>
      <c r="AG866" s="61" t="s">
        <v>371</v>
      </c>
      <c r="AH866" s="34" t="s">
        <v>801</v>
      </c>
    </row>
    <row r="867" spans="3:34" ht="15" customHeight="1" x14ac:dyDescent="0.25">
      <c r="C867" s="28" t="s">
        <v>303</v>
      </c>
      <c r="D867" s="29" t="s">
        <v>31</v>
      </c>
      <c r="E867" s="29" t="s">
        <v>507</v>
      </c>
      <c r="F867" s="29" t="s">
        <v>5146</v>
      </c>
      <c r="G867" s="29" t="s">
        <v>5183</v>
      </c>
      <c r="H867" s="29" t="s">
        <v>5184</v>
      </c>
      <c r="I867" s="13" t="s">
        <v>5185</v>
      </c>
      <c r="J867" s="13" t="s">
        <v>317</v>
      </c>
      <c r="K867" s="29" t="str">
        <f t="shared" si="13"/>
        <v>4 8001 1 1 1436829 06 28 36 0</v>
      </c>
      <c r="L867" s="30" t="s">
        <v>5150</v>
      </c>
      <c r="M867" s="30" t="s">
        <v>5151</v>
      </c>
      <c r="N867" s="30" t="s">
        <v>5152</v>
      </c>
      <c r="O867" s="30"/>
      <c r="P867" s="23" t="str">
        <f>MID(Tablo2[[#This Row],[SGK NO]],10,7)</f>
        <v>1436829</v>
      </c>
      <c r="Q867" s="29" t="s">
        <v>41</v>
      </c>
      <c r="R867" s="31">
        <v>45019.950555555559</v>
      </c>
      <c r="S867" s="31"/>
      <c r="T867" s="29" t="s">
        <v>571</v>
      </c>
      <c r="U867" s="31">
        <v>45737.565082071815</v>
      </c>
      <c r="V867" s="29" t="s">
        <v>853</v>
      </c>
      <c r="W867" s="29" t="str">
        <f>_xlfn.XLOOKUP(Tablo2[[#This Row],[MASKE UZMAN]],'[1]T.C. NO'!E:E,'[1]T.C. NO'!D:D)</f>
        <v>HANDE AGÖR ASİL</v>
      </c>
      <c r="X867" s="29" t="s">
        <v>854</v>
      </c>
      <c r="Y867" s="31">
        <v>45737.565319108777</v>
      </c>
      <c r="Z867" s="29" t="s">
        <v>292</v>
      </c>
      <c r="AA867" s="29" t="str">
        <f>_xlfn.XLOOKUP(Tablo2[[#This Row],[MASKE HEKİM]],'[1]T.C. NO'!E:E,'[1]T.C. NO'!D:D)</f>
        <v>YEŞİM FENEMEN</v>
      </c>
      <c r="AB867" s="32" t="s">
        <v>362</v>
      </c>
      <c r="AC867" s="29" t="s">
        <v>571</v>
      </c>
      <c r="AD867" s="29" t="s">
        <v>571</v>
      </c>
      <c r="AE867" s="33"/>
      <c r="AF867" s="13" t="s">
        <v>5186</v>
      </c>
      <c r="AG867" s="61" t="s">
        <v>810</v>
      </c>
      <c r="AH867" s="34" t="s">
        <v>801</v>
      </c>
    </row>
    <row r="868" spans="3:34" ht="15" customHeight="1" x14ac:dyDescent="0.25">
      <c r="C868" s="28" t="s">
        <v>303</v>
      </c>
      <c r="D868" s="29" t="s">
        <v>31</v>
      </c>
      <c r="E868" s="29" t="s">
        <v>507</v>
      </c>
      <c r="F868" s="29" t="s">
        <v>5187</v>
      </c>
      <c r="G868" s="29" t="s">
        <v>5188</v>
      </c>
      <c r="H868" s="29" t="s">
        <v>5189</v>
      </c>
      <c r="I868" s="13" t="s">
        <v>5190</v>
      </c>
      <c r="J868" s="13" t="s">
        <v>317</v>
      </c>
      <c r="K868" s="29" t="str">
        <f t="shared" si="13"/>
        <v>4 8001 1 1 1477069 06 26 21 0</v>
      </c>
      <c r="L868" s="30" t="s">
        <v>5191</v>
      </c>
      <c r="M868" s="30"/>
      <c r="N868" s="30"/>
      <c r="O868" s="30"/>
      <c r="P868" s="23" t="str">
        <f>MID(Tablo2[[#This Row],[SGK NO]],10,7)</f>
        <v>1477069</v>
      </c>
      <c r="Q868" s="29" t="s">
        <v>41</v>
      </c>
      <c r="R868" s="31">
        <v>45482</v>
      </c>
      <c r="S868" s="31"/>
      <c r="T868" s="29">
        <v>5</v>
      </c>
      <c r="U868" s="31">
        <v>45848.677001458127</v>
      </c>
      <c r="V868" s="29" t="s">
        <v>557</v>
      </c>
      <c r="W868" s="29" t="str">
        <f>_xlfn.XLOOKUP(Tablo2[[#This Row],[MASKE UZMAN]],'[1]T.C. NO'!E:E,'[1]T.C. NO'!D:D)</f>
        <v>MEHMET ALİ ULUER</v>
      </c>
      <c r="X868" s="29" t="s">
        <v>558</v>
      </c>
      <c r="Y868" s="31">
        <v>45539.424458182883</v>
      </c>
      <c r="Z868" s="29" t="s">
        <v>798</v>
      </c>
      <c r="AA868" s="29" t="str">
        <f>_xlfn.XLOOKUP(Tablo2[[#This Row],[MASKE HEKİM]],'[1]T.C. NO'!E:E,'[1]T.C. NO'!D:D)</f>
        <v>EMİNE KELEŞ</v>
      </c>
      <c r="AB868" s="32" t="s">
        <v>799</v>
      </c>
      <c r="AC868" s="32">
        <v>100</v>
      </c>
      <c r="AD868" s="32">
        <v>50</v>
      </c>
      <c r="AE868" s="33"/>
      <c r="AF868" s="61" t="s">
        <v>5192</v>
      </c>
      <c r="AG868" s="61"/>
      <c r="AH868" s="29" t="s">
        <v>989</v>
      </c>
    </row>
    <row r="869" spans="3:34" ht="15" customHeight="1" x14ac:dyDescent="0.25">
      <c r="C869" s="28" t="s">
        <v>30</v>
      </c>
      <c r="D869" s="29" t="s">
        <v>31</v>
      </c>
      <c r="E869" s="29" t="s">
        <v>200</v>
      </c>
      <c r="F869" s="29" t="s">
        <v>355</v>
      </c>
      <c r="G869" s="29" t="s">
        <v>355</v>
      </c>
      <c r="H869" s="29" t="s">
        <v>5193</v>
      </c>
      <c r="I869" s="13" t="s">
        <v>5194</v>
      </c>
      <c r="J869" s="13" t="s">
        <v>358</v>
      </c>
      <c r="K869" s="29" t="str">
        <f t="shared" si="13"/>
        <v>2 1071 1 1 1234559 06 25 11 0</v>
      </c>
      <c r="L869" s="30" t="s">
        <v>5195</v>
      </c>
      <c r="M869" s="30">
        <v>39.975234985352202</v>
      </c>
      <c r="N869" s="30">
        <v>32.5748481750488</v>
      </c>
      <c r="O869" s="30"/>
      <c r="P869" s="23" t="str">
        <f>MID(Tablo2[[#This Row],[SGK NO]],10,7)</f>
        <v>1234559</v>
      </c>
      <c r="Q869" s="29" t="s">
        <v>55</v>
      </c>
      <c r="R869" s="31">
        <v>45482</v>
      </c>
      <c r="S869" s="31"/>
      <c r="T869" s="29">
        <v>5</v>
      </c>
      <c r="U869" s="31">
        <v>45673.438415728975</v>
      </c>
      <c r="V869" s="29" t="s">
        <v>360</v>
      </c>
      <c r="W869" s="29" t="str">
        <f>_xlfn.XLOOKUP(Tablo2[[#This Row],[MASKE UZMAN]],'[1]T.C. NO'!E:E,'[1]T.C. NO'!D:D)</f>
        <v>İBRAHİM BİÇER</v>
      </c>
      <c r="X869" s="29" t="s">
        <v>361</v>
      </c>
      <c r="Y869" s="31">
        <v>45020.521294444334</v>
      </c>
      <c r="Z869" s="29" t="s">
        <v>292</v>
      </c>
      <c r="AA869" s="29" t="str">
        <f>_xlfn.XLOOKUP(Tablo2[[#This Row],[MASKE HEKİM]],'[1]T.C. NO'!E:E,'[1]T.C. NO'!D:D)</f>
        <v>YEŞİM FENEMEN</v>
      </c>
      <c r="AB869" s="32" t="s">
        <v>362</v>
      </c>
      <c r="AC869" s="32">
        <v>60</v>
      </c>
      <c r="AD869" s="32">
        <v>30</v>
      </c>
      <c r="AE869" s="33"/>
      <c r="AF869" s="33" t="s">
        <v>5196</v>
      </c>
      <c r="AG869" s="33" t="s">
        <v>185</v>
      </c>
      <c r="AH869" s="29">
        <v>0</v>
      </c>
    </row>
    <row r="870" spans="3:34" ht="15" customHeight="1" x14ac:dyDescent="0.25">
      <c r="C870" s="28" t="s">
        <v>303</v>
      </c>
      <c r="D870" s="29" t="s">
        <v>31</v>
      </c>
      <c r="E870" s="29" t="s">
        <v>507</v>
      </c>
      <c r="F870" s="29" t="s">
        <v>5197</v>
      </c>
      <c r="G870" s="29" t="s">
        <v>5197</v>
      </c>
      <c r="H870" s="29" t="s">
        <v>5198</v>
      </c>
      <c r="I870" s="13" t="s">
        <v>5199</v>
      </c>
      <c r="J870" s="13" t="s">
        <v>317</v>
      </c>
      <c r="K870" s="29" t="str">
        <f t="shared" si="13"/>
        <v>4 8001 1 1 1476543 06 13 77 0</v>
      </c>
      <c r="L870" s="30" t="s">
        <v>5200</v>
      </c>
      <c r="M870" s="30"/>
      <c r="N870" s="30"/>
      <c r="O870" s="30"/>
      <c r="P870" s="23" t="str">
        <f>MID(Tablo2[[#This Row],[SGK NO]],10,7)</f>
        <v>1476543</v>
      </c>
      <c r="Q870" s="29" t="s">
        <v>41</v>
      </c>
      <c r="R870" s="31">
        <v>45482</v>
      </c>
      <c r="S870" s="31"/>
      <c r="T870" s="29">
        <v>5</v>
      </c>
      <c r="U870" s="31">
        <v>45841.69239888899</v>
      </c>
      <c r="V870" s="31" t="s">
        <v>557</v>
      </c>
      <c r="W870" s="29" t="str">
        <f>_xlfn.XLOOKUP(Tablo2[[#This Row],[MASKE UZMAN]],'[1]T.C. NO'!E:E,'[1]T.C. NO'!D:D)</f>
        <v>MEHMET ALİ ULUER</v>
      </c>
      <c r="X870" s="29" t="s">
        <v>558</v>
      </c>
      <c r="Y870" s="31">
        <v>45713.737375127152</v>
      </c>
      <c r="Z870" s="29" t="s">
        <v>174</v>
      </c>
      <c r="AA870" s="29" t="str">
        <f>_xlfn.XLOOKUP(Tablo2[[#This Row],[MASKE HEKİM]],'[1]T.C. NO'!E:E,'[1]T.C. NO'!D:D)</f>
        <v>VEDAT EMİNOĞLU</v>
      </c>
      <c r="AB870" s="32" t="s">
        <v>175</v>
      </c>
      <c r="AC870" s="32">
        <v>100</v>
      </c>
      <c r="AD870" s="32">
        <v>60</v>
      </c>
      <c r="AE870" s="33"/>
      <c r="AF870" s="65" t="s">
        <v>5201</v>
      </c>
      <c r="AG870" s="61"/>
      <c r="AH870" s="34"/>
    </row>
    <row r="871" spans="3:34" ht="30" x14ac:dyDescent="0.25">
      <c r="C871" s="28" t="s">
        <v>303</v>
      </c>
      <c r="D871" s="29" t="s">
        <v>31</v>
      </c>
      <c r="E871" s="29" t="s">
        <v>507</v>
      </c>
      <c r="F871" s="29" t="s">
        <v>5202</v>
      </c>
      <c r="G871" s="37" t="s">
        <v>5203</v>
      </c>
      <c r="H871" s="37" t="s">
        <v>5204</v>
      </c>
      <c r="I871" s="13" t="s">
        <v>5205</v>
      </c>
      <c r="J871" s="13" t="s">
        <v>317</v>
      </c>
      <c r="K871" s="29" t="str">
        <f t="shared" si="13"/>
        <v>4 8001 2 2 1349117 06 07 12 0</v>
      </c>
      <c r="L871" s="30" t="s">
        <v>5206</v>
      </c>
      <c r="M871" s="30" t="s">
        <v>5207</v>
      </c>
      <c r="N871" s="30">
        <v>3284537838022870</v>
      </c>
      <c r="O871" s="30"/>
      <c r="P871" s="23" t="str">
        <f>MID(Tablo2[[#This Row],[SGK NO]],10,7)</f>
        <v>1349117</v>
      </c>
      <c r="Q871" s="29" t="s">
        <v>41</v>
      </c>
      <c r="R871" s="31">
        <v>45511</v>
      </c>
      <c r="S871" s="31"/>
      <c r="T871" s="29">
        <v>16</v>
      </c>
      <c r="U871" s="31">
        <v>45664.664512754418</v>
      </c>
      <c r="V871" s="29" t="s">
        <v>207</v>
      </c>
      <c r="W871" s="29" t="str">
        <f>_xlfn.XLOOKUP(Tablo2[[#This Row],[MASKE UZMAN]],'[1]T.C. NO'!E:E,'[1]T.C. NO'!D:D)</f>
        <v>DEMET GÜL ÇİÇEK</v>
      </c>
      <c r="X871" s="29" t="s">
        <v>208</v>
      </c>
      <c r="Y871" s="31">
        <v>45698.568296562415</v>
      </c>
      <c r="Z871" s="29" t="s">
        <v>58</v>
      </c>
      <c r="AA871" s="29" t="str">
        <f>_xlfn.XLOOKUP(Tablo2[[#This Row],[MASKE HEKİM]],'[1]T.C. NO'!E:E,'[1]T.C. NO'!D:D)</f>
        <v>MİNE MUMCUOĞLU</v>
      </c>
      <c r="AB871" s="32" t="s">
        <v>59</v>
      </c>
      <c r="AC871" s="32">
        <v>360</v>
      </c>
      <c r="AD871" s="32">
        <v>160</v>
      </c>
      <c r="AE871" s="33"/>
      <c r="AF871" s="45" t="s">
        <v>5208</v>
      </c>
      <c r="AG871" s="55" t="s">
        <v>1154</v>
      </c>
      <c r="AH871" s="29" t="s">
        <v>2145</v>
      </c>
    </row>
    <row r="872" spans="3:34" ht="15" customHeight="1" x14ac:dyDescent="0.25">
      <c r="C872" s="28" t="s">
        <v>303</v>
      </c>
      <c r="D872" s="29" t="s">
        <v>31</v>
      </c>
      <c r="E872" s="29" t="s">
        <v>507</v>
      </c>
      <c r="F872" s="29" t="s">
        <v>5209</v>
      </c>
      <c r="G872" s="29" t="s">
        <v>5210</v>
      </c>
      <c r="H872" s="37" t="s">
        <v>5211</v>
      </c>
      <c r="I872" s="13" t="s">
        <v>5212</v>
      </c>
      <c r="J872" s="13" t="s">
        <v>317</v>
      </c>
      <c r="K872" s="29" t="str">
        <f t="shared" si="13"/>
        <v>4 8001 1 1 1427373 06 02 86 0</v>
      </c>
      <c r="L872" s="30" t="s">
        <v>5213</v>
      </c>
      <c r="M872" s="30">
        <v>3993574743981960</v>
      </c>
      <c r="N872" s="30">
        <v>3284537838022870</v>
      </c>
      <c r="O872" s="30"/>
      <c r="P872" s="23" t="str">
        <f>MID(Tablo2[[#This Row],[SGK NO]],10,7)</f>
        <v>1427373</v>
      </c>
      <c r="Q872" s="29" t="s">
        <v>41</v>
      </c>
      <c r="R872" s="31">
        <v>45511</v>
      </c>
      <c r="S872" s="31"/>
      <c r="T872" s="29">
        <v>25</v>
      </c>
      <c r="U872" s="31">
        <v>45664.661538657267</v>
      </c>
      <c r="V872" s="29" t="s">
        <v>207</v>
      </c>
      <c r="W872" s="29" t="str">
        <f>_xlfn.XLOOKUP(Tablo2[[#This Row],[MASKE UZMAN]],'[1]T.C. NO'!E:E,'[1]T.C. NO'!D:D)</f>
        <v>DEMET GÜL ÇİÇEK</v>
      </c>
      <c r="X872" s="29" t="s">
        <v>208</v>
      </c>
      <c r="Y872" s="31">
        <v>45698.562725868076</v>
      </c>
      <c r="Z872" s="29" t="s">
        <v>58</v>
      </c>
      <c r="AA872" s="29" t="str">
        <f>_xlfn.XLOOKUP(Tablo2[[#This Row],[MASKE HEKİM]],'[1]T.C. NO'!E:E,'[1]T.C. NO'!D:D)</f>
        <v>MİNE MUMCUOĞLU</v>
      </c>
      <c r="AB872" s="32" t="s">
        <v>59</v>
      </c>
      <c r="AC872" s="32">
        <v>520</v>
      </c>
      <c r="AD872" s="32">
        <v>260</v>
      </c>
      <c r="AE872" s="33"/>
      <c r="AF872" s="61" t="s">
        <v>5214</v>
      </c>
      <c r="AG872" s="55" t="s">
        <v>1154</v>
      </c>
      <c r="AH872" s="29" t="s">
        <v>2145</v>
      </c>
    </row>
    <row r="873" spans="3:34" ht="15" customHeight="1" x14ac:dyDescent="0.25">
      <c r="C873" s="28" t="s">
        <v>303</v>
      </c>
      <c r="D873" s="29" t="s">
        <v>31</v>
      </c>
      <c r="E873" s="29" t="s">
        <v>507</v>
      </c>
      <c r="F873" s="29" t="s">
        <v>5215</v>
      </c>
      <c r="G873" s="29" t="s">
        <v>5216</v>
      </c>
      <c r="H873" s="29" t="s">
        <v>5217</v>
      </c>
      <c r="I873" s="13" t="s">
        <v>5218</v>
      </c>
      <c r="J873" s="29" t="s">
        <v>317</v>
      </c>
      <c r="K873" s="29" t="str">
        <f t="shared" si="13"/>
        <v>4 8001 1 1 1438156 06 02 05 0</v>
      </c>
      <c r="L873" s="30" t="s">
        <v>5219</v>
      </c>
      <c r="M873" s="30" t="s">
        <v>5220</v>
      </c>
      <c r="N873" s="30" t="s">
        <v>5221</v>
      </c>
      <c r="O873" s="30"/>
      <c r="P873" s="23" t="str">
        <f>MID(Tablo2[[#This Row],[SGK NO]],10,7)</f>
        <v>1438156</v>
      </c>
      <c r="Q873" s="29" t="s">
        <v>41</v>
      </c>
      <c r="R873" s="31">
        <v>45019.955393518518</v>
      </c>
      <c r="S873" s="31"/>
      <c r="T873" s="29">
        <v>2</v>
      </c>
      <c r="U873" s="31">
        <v>45737.5642623147</v>
      </c>
      <c r="V873" s="29" t="s">
        <v>853</v>
      </c>
      <c r="W873" s="29" t="str">
        <f>_xlfn.XLOOKUP(Tablo2[[#This Row],[MASKE UZMAN]],'[1]T.C. NO'!E:E,'[1]T.C. NO'!D:D)</f>
        <v>HANDE AGÖR ASİL</v>
      </c>
      <c r="X873" s="29" t="s">
        <v>854</v>
      </c>
      <c r="Y873" s="31">
        <v>45737.564503495581</v>
      </c>
      <c r="Z873" s="29" t="s">
        <v>292</v>
      </c>
      <c r="AA873" s="29" t="str">
        <f>_xlfn.XLOOKUP(Tablo2[[#This Row],[MASKE HEKİM]],'[1]T.C. NO'!E:E,'[1]T.C. NO'!D:D)</f>
        <v>YEŞİM FENEMEN</v>
      </c>
      <c r="AB873" s="32" t="s">
        <v>362</v>
      </c>
      <c r="AC873" s="32">
        <v>60</v>
      </c>
      <c r="AD873" s="32">
        <v>20</v>
      </c>
      <c r="AE873" s="33"/>
      <c r="AF873" s="33" t="s">
        <v>5222</v>
      </c>
      <c r="AG873" s="45" t="s">
        <v>1154</v>
      </c>
      <c r="AH873" s="29" t="s">
        <v>801</v>
      </c>
    </row>
    <row r="874" spans="3:34" ht="15" customHeight="1" x14ac:dyDescent="0.25">
      <c r="C874" s="28" t="s">
        <v>303</v>
      </c>
      <c r="D874" s="29" t="s">
        <v>31</v>
      </c>
      <c r="E874" s="29" t="s">
        <v>904</v>
      </c>
      <c r="F874" s="29" t="s">
        <v>5223</v>
      </c>
      <c r="G874" s="29" t="s">
        <v>5224</v>
      </c>
      <c r="H874" s="29" t="s">
        <v>5225</v>
      </c>
      <c r="I874" s="13" t="s">
        <v>5226</v>
      </c>
      <c r="J874" s="74" t="s">
        <v>5227</v>
      </c>
      <c r="K874" s="29" t="str">
        <f t="shared" si="13"/>
        <v>4 5622 1 1 1476164 06 25 86 0</v>
      </c>
      <c r="L874" s="30" t="s">
        <v>5228</v>
      </c>
      <c r="M874" s="30"/>
      <c r="N874" s="30"/>
      <c r="O874" s="30"/>
      <c r="P874" s="23" t="str">
        <f>MID(Tablo2[[#This Row],[SGK NO]],10,7)</f>
        <v>1476164</v>
      </c>
      <c r="Q874" s="29" t="s">
        <v>55</v>
      </c>
      <c r="R874" s="31">
        <v>45513</v>
      </c>
      <c r="S874" s="31"/>
      <c r="T874" s="29">
        <v>1</v>
      </c>
      <c r="U874" s="31">
        <v>45841.756695613265</v>
      </c>
      <c r="V874" s="29" t="s">
        <v>557</v>
      </c>
      <c r="W874" s="29" t="str">
        <f>_xlfn.XLOOKUP(Tablo2[[#This Row],[MASKE UZMAN]],'[1]T.C. NO'!E:E,'[1]T.C. NO'!D:D)</f>
        <v>MEHMET ALİ ULUER</v>
      </c>
      <c r="X874" s="29" t="s">
        <v>558</v>
      </c>
      <c r="Y874" s="31">
        <v>45810.569180011749</v>
      </c>
      <c r="Z874" s="29" t="s">
        <v>126</v>
      </c>
      <c r="AA874" s="29" t="str">
        <f>_xlfn.XLOOKUP(Tablo2[[#This Row],[MASKE HEKİM]],'[1]T.C. NO'!E:E,'[1]T.C. NO'!D:D)</f>
        <v>SANCAR EMİNOĞLU</v>
      </c>
      <c r="AB874" s="32" t="s">
        <v>127</v>
      </c>
      <c r="AC874" s="32">
        <v>10</v>
      </c>
      <c r="AD874" s="32">
        <v>5</v>
      </c>
      <c r="AE874" s="33"/>
      <c r="AF874" s="45" t="s">
        <v>5229</v>
      </c>
      <c r="AG874" s="45" t="s">
        <v>185</v>
      </c>
      <c r="AH874" s="29" t="s">
        <v>2104</v>
      </c>
    </row>
    <row r="875" spans="3:34" ht="15" customHeight="1" x14ac:dyDescent="0.25">
      <c r="C875" s="28" t="s">
        <v>303</v>
      </c>
      <c r="D875" s="29" t="s">
        <v>31</v>
      </c>
      <c r="E875" s="29" t="s">
        <v>904</v>
      </c>
      <c r="F875" s="29" t="s">
        <v>5230</v>
      </c>
      <c r="G875" s="29" t="s">
        <v>5231</v>
      </c>
      <c r="H875" s="29" t="s">
        <v>5232</v>
      </c>
      <c r="I875" s="13" t="s">
        <v>5233</v>
      </c>
      <c r="J875" s="13" t="s">
        <v>909</v>
      </c>
      <c r="K875" s="29" t="str">
        <f t="shared" si="13"/>
        <v>4 5622 1 1 1476719 06 27 59 0</v>
      </c>
      <c r="L875" s="30" t="s">
        <v>5234</v>
      </c>
      <c r="M875" s="30"/>
      <c r="N875" s="30"/>
      <c r="O875" s="30"/>
      <c r="P875" s="23" t="str">
        <f>MID(Tablo2[[#This Row],[SGK NO]],10,7)</f>
        <v>1476719</v>
      </c>
      <c r="Q875" s="29" t="s">
        <v>55</v>
      </c>
      <c r="R875" s="31">
        <v>45513</v>
      </c>
      <c r="S875" s="31"/>
      <c r="T875" s="29">
        <v>5</v>
      </c>
      <c r="U875" s="31">
        <v>45685.67023689812</v>
      </c>
      <c r="V875" s="29" t="s">
        <v>319</v>
      </c>
      <c r="W875" s="29" t="str">
        <f>_xlfn.XLOOKUP(Tablo2[[#This Row],[MASKE UZMAN]],'[1]T.C. NO'!E:E,'[1]T.C. NO'!D:D)</f>
        <v>HALİL DEMİRATA</v>
      </c>
      <c r="X875" s="29" t="s">
        <v>320</v>
      </c>
      <c r="Y875" s="31">
        <v>45856.3998727547</v>
      </c>
      <c r="Z875" s="29" t="s">
        <v>126</v>
      </c>
      <c r="AA875" s="29" t="str">
        <f>_xlfn.XLOOKUP(Tablo2[[#This Row],[MASKE HEKİM]],'[1]T.C. NO'!E:E,'[1]T.C. NO'!D:D)</f>
        <v>VEDAT EMİNOĞLU</v>
      </c>
      <c r="AB875" s="32" t="s">
        <v>175</v>
      </c>
      <c r="AC875" s="32">
        <v>60</v>
      </c>
      <c r="AD875" s="32">
        <v>25</v>
      </c>
      <c r="AE875" s="33"/>
      <c r="AF875" s="45" t="s">
        <v>5235</v>
      </c>
      <c r="AG875" s="45" t="s">
        <v>426</v>
      </c>
      <c r="AH875" s="29" t="s">
        <v>959</v>
      </c>
    </row>
    <row r="876" spans="3:34" ht="15" customHeight="1" x14ac:dyDescent="0.25">
      <c r="C876" s="28" t="s">
        <v>30</v>
      </c>
      <c r="D876" s="29" t="s">
        <v>31</v>
      </c>
      <c r="E876" s="29" t="s">
        <v>525</v>
      </c>
      <c r="F876" s="29" t="s">
        <v>5236</v>
      </c>
      <c r="G876" s="29" t="s">
        <v>5237</v>
      </c>
      <c r="H876" s="29" t="s">
        <v>5238</v>
      </c>
      <c r="I876" s="13" t="s">
        <v>5239</v>
      </c>
      <c r="J876" s="13" t="s">
        <v>1280</v>
      </c>
      <c r="K876" s="29" t="str">
        <f t="shared" si="13"/>
        <v>4 8110 2 2 1388957 06 07 82 0</v>
      </c>
      <c r="L876" s="30" t="s">
        <v>5240</v>
      </c>
      <c r="M876" s="30" t="s">
        <v>5241</v>
      </c>
      <c r="N876" s="30">
        <v>32750226</v>
      </c>
      <c r="O876" s="30"/>
      <c r="P876" s="23" t="str">
        <f>MID(Tablo2[[#This Row],[SGK NO]],10,7)</f>
        <v>1388957</v>
      </c>
      <c r="Q876" s="29" t="s">
        <v>41</v>
      </c>
      <c r="R876" s="31">
        <v>45516</v>
      </c>
      <c r="S876" s="31"/>
      <c r="T876" s="29">
        <v>8</v>
      </c>
      <c r="U876" s="31">
        <v>45737.547914432827</v>
      </c>
      <c r="V876" s="29" t="s">
        <v>853</v>
      </c>
      <c r="W876" s="29" t="str">
        <f>_xlfn.XLOOKUP(Tablo2[[#This Row],[MASKE UZMAN]],'[1]T.C. NO'!E:E,'[1]T.C. NO'!D:D)</f>
        <v>HANDE AGÖR ASİL</v>
      </c>
      <c r="X876" s="29" t="s">
        <v>854</v>
      </c>
      <c r="Y876" s="31">
        <v>45781.298100242857</v>
      </c>
      <c r="Z876" s="29" t="s">
        <v>126</v>
      </c>
      <c r="AA876" s="29" t="str">
        <f>_xlfn.XLOOKUP(Tablo2[[#This Row],[MASKE HEKİM]],'[1]T.C. NO'!E:E,'[1]T.C. NO'!D:D)</f>
        <v>SANCAR EMİNOĞLU</v>
      </c>
      <c r="AB876" s="32" t="s">
        <v>127</v>
      </c>
      <c r="AC876" s="32">
        <v>240</v>
      </c>
      <c r="AD876" s="32">
        <v>120</v>
      </c>
      <c r="AE876" s="33"/>
      <c r="AF876" s="33" t="s">
        <v>4645</v>
      </c>
      <c r="AG876" s="45" t="s">
        <v>559</v>
      </c>
      <c r="AH876" s="29" t="s">
        <v>3296</v>
      </c>
    </row>
    <row r="877" spans="3:34" ht="15" customHeight="1" x14ac:dyDescent="0.25">
      <c r="C877" s="28" t="s">
        <v>303</v>
      </c>
      <c r="D877" s="29" t="s">
        <v>31</v>
      </c>
      <c r="E877" s="29" t="s">
        <v>507</v>
      </c>
      <c r="F877" s="29" t="s">
        <v>5242</v>
      </c>
      <c r="G877" s="29" t="s">
        <v>5243</v>
      </c>
      <c r="H877" s="29" t="s">
        <v>5244</v>
      </c>
      <c r="I877" s="13" t="s">
        <v>5245</v>
      </c>
      <c r="J877" s="13" t="s">
        <v>317</v>
      </c>
      <c r="K877" s="29" t="str">
        <f t="shared" si="13"/>
        <v>4 8001 2 2 1389676 06 22 25 0</v>
      </c>
      <c r="L877" s="30" t="s">
        <v>5246</v>
      </c>
      <c r="M877" s="30"/>
      <c r="N877" s="30"/>
      <c r="O877" s="30"/>
      <c r="P877" s="23" t="str">
        <f>MID(Tablo2[[#This Row],[SGK NO]],10,7)</f>
        <v>1389676</v>
      </c>
      <c r="Q877" s="29" t="s">
        <v>41</v>
      </c>
      <c r="R877" s="31">
        <v>45517</v>
      </c>
      <c r="S877" s="31"/>
      <c r="T877" s="29">
        <v>2</v>
      </c>
      <c r="U877" s="31" t="e">
        <v>#N/A</v>
      </c>
      <c r="V877" s="29" t="s">
        <v>853</v>
      </c>
      <c r="W877" s="29" t="e">
        <f>_xlfn.XLOOKUP(Tablo2[[#This Row],[MASKE UZMAN]],'[1]T.C. NO'!E:E,'[1]T.C. NO'!D:D)</f>
        <v>#N/A</v>
      </c>
      <c r="X877" s="29" t="e">
        <v>#N/A</v>
      </c>
      <c r="Y877" s="31">
        <v>45539.431514687371</v>
      </c>
      <c r="Z877" s="29" t="s">
        <v>798</v>
      </c>
      <c r="AA877" s="29" t="str">
        <f>_xlfn.XLOOKUP(Tablo2[[#This Row],[MASKE HEKİM]],'[1]T.C. NO'!E:E,'[1]T.C. NO'!D:D)</f>
        <v>EMİNE KELEŞ</v>
      </c>
      <c r="AB877" s="32" t="s">
        <v>799</v>
      </c>
      <c r="AC877" s="32">
        <v>40</v>
      </c>
      <c r="AD877" s="32">
        <v>30</v>
      </c>
      <c r="AE877" s="33"/>
      <c r="AF877" s="45" t="s">
        <v>5247</v>
      </c>
      <c r="AG877" s="45" t="s">
        <v>302</v>
      </c>
      <c r="AH877" s="29" t="s">
        <v>2145</v>
      </c>
    </row>
    <row r="878" spans="3:34" ht="15" customHeight="1" x14ac:dyDescent="0.25">
      <c r="C878" s="28" t="s">
        <v>303</v>
      </c>
      <c r="D878" s="29" t="s">
        <v>31</v>
      </c>
      <c r="E878" s="29" t="s">
        <v>507</v>
      </c>
      <c r="F878" s="29" t="s">
        <v>5248</v>
      </c>
      <c r="G878" s="29" t="s">
        <v>5249</v>
      </c>
      <c r="H878" s="29" t="s">
        <v>5250</v>
      </c>
      <c r="I878" s="13" t="s">
        <v>5251</v>
      </c>
      <c r="J878" s="13" t="s">
        <v>317</v>
      </c>
      <c r="K878" s="29" t="str">
        <f t="shared" si="13"/>
        <v>4 8001 1 1 1480176 06 26 24 0</v>
      </c>
      <c r="L878" s="30" t="s">
        <v>5252</v>
      </c>
      <c r="M878" s="30"/>
      <c r="N878" s="30"/>
      <c r="O878" s="30"/>
      <c r="P878" s="23" t="str">
        <f>MID(Tablo2[[#This Row],[SGK NO]],10,7)</f>
        <v>1480176</v>
      </c>
      <c r="Q878" s="29" t="s">
        <v>41</v>
      </c>
      <c r="R878" s="31">
        <v>45517</v>
      </c>
      <c r="S878" s="31"/>
      <c r="T878" s="29">
        <v>9</v>
      </c>
      <c r="U878" s="31">
        <v>45841.731641469989</v>
      </c>
      <c r="V878" s="29" t="s">
        <v>335</v>
      </c>
      <c r="W878" s="29" t="str">
        <f>_xlfn.XLOOKUP(Tablo2[[#This Row],[MASKE UZMAN]],'[1]T.C. NO'!E:E,'[1]T.C. NO'!D:D)</f>
        <v>HÜSEYİN İLHAN</v>
      </c>
      <c r="X878" s="29" t="s">
        <v>336</v>
      </c>
      <c r="Y878" s="31">
        <v>45781.300592442043</v>
      </c>
      <c r="Z878" s="29" t="s">
        <v>126</v>
      </c>
      <c r="AA878" s="29" t="str">
        <f>_xlfn.XLOOKUP(Tablo2[[#This Row],[MASKE HEKİM]],'[1]T.C. NO'!E:E,'[1]T.C. NO'!D:D)</f>
        <v>SANCAR EMİNOĞLU</v>
      </c>
      <c r="AB878" s="32" t="s">
        <v>127</v>
      </c>
      <c r="AC878" s="32">
        <v>180</v>
      </c>
      <c r="AD878" s="32">
        <v>140</v>
      </c>
      <c r="AE878" s="33"/>
      <c r="AF878" s="61" t="s">
        <v>5253</v>
      </c>
      <c r="AG878" s="45" t="s">
        <v>420</v>
      </c>
      <c r="AH878" s="29" t="s">
        <v>989</v>
      </c>
    </row>
    <row r="879" spans="3:34" ht="15" customHeight="1" x14ac:dyDescent="0.25">
      <c r="C879" s="28" t="s">
        <v>303</v>
      </c>
      <c r="D879" s="29" t="s">
        <v>31</v>
      </c>
      <c r="E879" s="29" t="s">
        <v>507</v>
      </c>
      <c r="F879" s="29" t="s">
        <v>5254</v>
      </c>
      <c r="G879" s="29" t="s">
        <v>5255</v>
      </c>
      <c r="H879" s="29" t="s">
        <v>5256</v>
      </c>
      <c r="I879" s="13" t="s">
        <v>5257</v>
      </c>
      <c r="J879" s="13" t="s">
        <v>317</v>
      </c>
      <c r="K879" s="29" t="str">
        <f t="shared" si="13"/>
        <v>4 8001 2 2 1389803 06 07 55 0</v>
      </c>
      <c r="L879" s="30" t="s">
        <v>5258</v>
      </c>
      <c r="M879" s="30"/>
      <c r="N879" s="30"/>
      <c r="O879" s="30"/>
      <c r="P879" s="23" t="str">
        <f>MID(Tablo2[[#This Row],[SGK NO]],10,7)</f>
        <v>1389803</v>
      </c>
      <c r="Q879" s="29" t="s">
        <v>41</v>
      </c>
      <c r="R879" s="31">
        <v>45524</v>
      </c>
      <c r="S879" s="31"/>
      <c r="T879" s="29">
        <v>8</v>
      </c>
      <c r="U879" s="31">
        <v>45737.566093715373</v>
      </c>
      <c r="V879" s="29" t="s">
        <v>853</v>
      </c>
      <c r="W879" s="29" t="str">
        <f>_xlfn.XLOOKUP(Tablo2[[#This Row],[MASKE UZMAN]],'[1]T.C. NO'!E:E,'[1]T.C. NO'!D:D)</f>
        <v>HANDE AGÖR ASİL</v>
      </c>
      <c r="X879" s="29" t="s">
        <v>854</v>
      </c>
      <c r="Y879" s="31">
        <v>45839.667604432907</v>
      </c>
      <c r="Z879" s="29" t="s">
        <v>106</v>
      </c>
      <c r="AA879" s="29" t="str">
        <f>_xlfn.XLOOKUP(Tablo2[[#This Row],[MASKE HEKİM]],'[1]T.C. NO'!E:E,'[1]T.C. NO'!D:D)</f>
        <v>AYSU KUTLU</v>
      </c>
      <c r="AB879" s="32" t="s">
        <v>107</v>
      </c>
      <c r="AC879" s="32">
        <v>180</v>
      </c>
      <c r="AD879" s="32">
        <v>80</v>
      </c>
      <c r="AE879" s="33"/>
      <c r="AF879" s="61" t="s">
        <v>5259</v>
      </c>
      <c r="AG879" s="61" t="s">
        <v>467</v>
      </c>
      <c r="AH879" s="55" t="s">
        <v>1216</v>
      </c>
    </row>
    <row r="880" spans="3:34" ht="15" customHeight="1" x14ac:dyDescent="0.25">
      <c r="C880" s="28" t="s">
        <v>303</v>
      </c>
      <c r="D880" s="29" t="s">
        <v>31</v>
      </c>
      <c r="E880" s="29" t="s">
        <v>200</v>
      </c>
      <c r="F880" s="29" t="s">
        <v>5260</v>
      </c>
      <c r="G880" s="29" t="s">
        <v>5260</v>
      </c>
      <c r="H880" s="48" t="s">
        <v>5261</v>
      </c>
      <c r="I880" s="13" t="s">
        <v>5262</v>
      </c>
      <c r="J880" s="13" t="s">
        <v>265</v>
      </c>
      <c r="K880" s="29" t="str">
        <f t="shared" si="13"/>
        <v>2 6201 2 2 1349344 06 22 45 0</v>
      </c>
      <c r="L880" s="30" t="s">
        <v>5263</v>
      </c>
      <c r="M880" s="30"/>
      <c r="N880" s="30"/>
      <c r="O880" s="30"/>
      <c r="P880" s="23" t="str">
        <f>MID(Tablo2[[#This Row],[SGK NO]],10,7)</f>
        <v>1349344</v>
      </c>
      <c r="Q880" s="29" t="s">
        <v>55</v>
      </c>
      <c r="R880" s="31">
        <v>45538</v>
      </c>
      <c r="S880" s="31"/>
      <c r="T880" s="29">
        <v>2</v>
      </c>
      <c r="U880" s="31">
        <v>45852.420514317229</v>
      </c>
      <c r="V880" s="29" t="s">
        <v>284</v>
      </c>
      <c r="W880" s="29" t="str">
        <f>_xlfn.XLOOKUP(Tablo2[[#This Row],[MASKE UZMAN]],'[1]T.C. NO'!E:E,'[1]T.C. NO'!D:D)</f>
        <v>FATİH AKTAN</v>
      </c>
      <c r="X880" s="29" t="s">
        <v>57</v>
      </c>
      <c r="Y880" s="31">
        <v>45701.467180474661</v>
      </c>
      <c r="Z880" s="29" t="s">
        <v>58</v>
      </c>
      <c r="AA880" s="29" t="str">
        <f>_xlfn.XLOOKUP(Tablo2[[#This Row],[MASKE HEKİM]],'[1]T.C. NO'!E:E,'[1]T.C. NO'!D:D)</f>
        <v>MİNE MUMCUOĞLU</v>
      </c>
      <c r="AB880" s="32" t="s">
        <v>59</v>
      </c>
      <c r="AC880" s="32">
        <v>30</v>
      </c>
      <c r="AD880" s="32">
        <v>15</v>
      </c>
      <c r="AE880" s="33"/>
      <c r="AF880" s="69" t="s">
        <v>5264</v>
      </c>
      <c r="AG880" s="61" t="s">
        <v>559</v>
      </c>
      <c r="AH880" s="55" t="e">
        <v>#N/A</v>
      </c>
    </row>
    <row r="881" spans="3:34" ht="15" customHeight="1" x14ac:dyDescent="0.25">
      <c r="C881" s="28" t="s">
        <v>303</v>
      </c>
      <c r="D881" s="29" t="s">
        <v>31</v>
      </c>
      <c r="E881" s="29" t="s">
        <v>200</v>
      </c>
      <c r="F881" s="29" t="s">
        <v>5265</v>
      </c>
      <c r="G881" s="29" t="s">
        <v>5265</v>
      </c>
      <c r="H881" s="29" t="s">
        <v>5266</v>
      </c>
      <c r="I881" s="13" t="s">
        <v>5267</v>
      </c>
      <c r="J881" s="13" t="s">
        <v>5268</v>
      </c>
      <c r="K881" s="29" t="str">
        <f t="shared" si="13"/>
        <v>2 4663 1 1 1276511 06 21 59 0</v>
      </c>
      <c r="L881" s="30" t="s">
        <v>5269</v>
      </c>
      <c r="M881" s="30"/>
      <c r="N881" s="30"/>
      <c r="O881" s="30"/>
      <c r="P881" s="23" t="str">
        <f>MID(Tablo2[[#This Row],[SGK NO]],10,7)</f>
        <v>1276511</v>
      </c>
      <c r="Q881" s="29" t="s">
        <v>55</v>
      </c>
      <c r="R881" s="31">
        <v>45538</v>
      </c>
      <c r="S881" s="31"/>
      <c r="T881" s="29">
        <v>34</v>
      </c>
      <c r="U881" s="31">
        <v>45862.376316724345</v>
      </c>
      <c r="V881" s="29" t="s">
        <v>557</v>
      </c>
      <c r="W881" s="29" t="str">
        <f>_xlfn.XLOOKUP(Tablo2[[#This Row],[MASKE UZMAN]],'[1]T.C. NO'!E:E,'[1]T.C. NO'!D:D)</f>
        <v>MEHMET ALİ ULUER</v>
      </c>
      <c r="X881" s="29" t="s">
        <v>558</v>
      </c>
      <c r="Y881" s="31">
        <v>45506.448122291826</v>
      </c>
      <c r="Z881" s="29" t="s">
        <v>106</v>
      </c>
      <c r="AA881" s="29" t="str">
        <f>_xlfn.XLOOKUP(Tablo2[[#This Row],[MASKE HEKİM]],'[1]T.C. NO'!E:E,'[1]T.C. NO'!D:D)</f>
        <v>AYSU KUTLU</v>
      </c>
      <c r="AB881" s="32" t="s">
        <v>107</v>
      </c>
      <c r="AC881" s="32">
        <v>340</v>
      </c>
      <c r="AD881" s="32">
        <v>170</v>
      </c>
      <c r="AE881" s="33"/>
      <c r="AF881" s="61" t="s">
        <v>5270</v>
      </c>
      <c r="AG881" s="61" t="s">
        <v>2337</v>
      </c>
      <c r="AH881" s="55" t="e">
        <v>#N/A</v>
      </c>
    </row>
    <row r="882" spans="3:34" ht="15" customHeight="1" x14ac:dyDescent="0.25">
      <c r="C882" s="28" t="s">
        <v>30</v>
      </c>
      <c r="D882" s="29" t="s">
        <v>31</v>
      </c>
      <c r="E882" s="29" t="s">
        <v>525</v>
      </c>
      <c r="F882" s="29" t="s">
        <v>5271</v>
      </c>
      <c r="G882" s="29" t="s">
        <v>5272</v>
      </c>
      <c r="H882" s="29" t="s">
        <v>5273</v>
      </c>
      <c r="I882" s="13" t="s">
        <v>5274</v>
      </c>
      <c r="J882" s="13" t="s">
        <v>530</v>
      </c>
      <c r="K882" s="29" t="str">
        <f t="shared" si="13"/>
        <v>4 8121 1 1 1480186 06 26 34 0</v>
      </c>
      <c r="L882" s="30" t="s">
        <v>5275</v>
      </c>
      <c r="M882" s="30"/>
      <c r="N882" s="30"/>
      <c r="O882" s="30"/>
      <c r="P882" s="23" t="str">
        <f>MID(Tablo2[[#This Row],[SGK NO]],10,7)</f>
        <v>1480186</v>
      </c>
      <c r="Q882" s="29" t="s">
        <v>55</v>
      </c>
      <c r="R882" s="31">
        <v>45539</v>
      </c>
      <c r="S882" s="31"/>
      <c r="T882" s="29">
        <v>19</v>
      </c>
      <c r="U882" s="31">
        <v>45848.680905717425</v>
      </c>
      <c r="V882" s="29" t="s">
        <v>335</v>
      </c>
      <c r="W882" s="29" t="str">
        <f>_xlfn.XLOOKUP(Tablo2[[#This Row],[MASKE UZMAN]],'[1]T.C. NO'!E:E,'[1]T.C. NO'!D:D)</f>
        <v>HÜSEYİN İLHAN</v>
      </c>
      <c r="X882" s="29" t="s">
        <v>336</v>
      </c>
      <c r="Y882" s="31">
        <v>45780.356950995512</v>
      </c>
      <c r="Z882" s="29" t="s">
        <v>126</v>
      </c>
      <c r="AA882" s="29" t="str">
        <f>_xlfn.XLOOKUP(Tablo2[[#This Row],[MASKE HEKİM]],'[1]T.C. NO'!E:E,'[1]T.C. NO'!D:D)</f>
        <v>SANCAR EMİNOĞLU</v>
      </c>
      <c r="AB882" s="32" t="s">
        <v>127</v>
      </c>
      <c r="AC882" s="32">
        <v>190</v>
      </c>
      <c r="AD882" s="32">
        <v>95</v>
      </c>
      <c r="AE882" s="33"/>
      <c r="AF882" s="61" t="s">
        <v>5276</v>
      </c>
      <c r="AG882" s="61" t="s">
        <v>420</v>
      </c>
      <c r="AH882" s="55" t="e">
        <v>#N/A</v>
      </c>
    </row>
    <row r="883" spans="3:34" ht="15" customHeight="1" x14ac:dyDescent="0.25">
      <c r="C883" s="28" t="s">
        <v>30</v>
      </c>
      <c r="D883" s="29" t="s">
        <v>31</v>
      </c>
      <c r="E883" s="29" t="s">
        <v>525</v>
      </c>
      <c r="F883" s="52" t="s">
        <v>5277</v>
      </c>
      <c r="G883" s="52" t="s">
        <v>5278</v>
      </c>
      <c r="H883" s="52" t="s">
        <v>5279</v>
      </c>
      <c r="I883" s="13" t="s">
        <v>5280</v>
      </c>
      <c r="J883" s="13" t="s">
        <v>1280</v>
      </c>
      <c r="K883" s="29" t="str">
        <f t="shared" si="13"/>
        <v>4 8110 2 2 1390477 06 22 50 0</v>
      </c>
      <c r="L883" s="30" t="s">
        <v>5281</v>
      </c>
      <c r="M883" s="30"/>
      <c r="N883" s="30"/>
      <c r="O883" s="30"/>
      <c r="P883" s="23" t="str">
        <f>MID(Tablo2[[#This Row],[SGK NO]],10,7)</f>
        <v>1390477</v>
      </c>
      <c r="Q883" s="52" t="s">
        <v>41</v>
      </c>
      <c r="R883" s="31">
        <v>45541</v>
      </c>
      <c r="S883" s="31"/>
      <c r="T883" s="29">
        <v>0</v>
      </c>
      <c r="U883" s="31" t="e">
        <v>#N/A</v>
      </c>
      <c r="V883" s="29" t="s">
        <v>557</v>
      </c>
      <c r="W883" s="29" t="e">
        <f>_xlfn.XLOOKUP(Tablo2[[#This Row],[MASKE UZMAN]],'[1]T.C. NO'!E:E,'[1]T.C. NO'!D:D)</f>
        <v>#N/A</v>
      </c>
      <c r="X883" s="29" t="e">
        <v>#N/A</v>
      </c>
      <c r="Y883" s="31" t="e">
        <v>#N/A</v>
      </c>
      <c r="Z883" s="29" t="s">
        <v>126</v>
      </c>
      <c r="AA883" s="29" t="e">
        <f>_xlfn.XLOOKUP(Tablo2[[#This Row],[MASKE HEKİM]],'[1]T.C. NO'!E:E,'[1]T.C. NO'!D:D)</f>
        <v>#N/A</v>
      </c>
      <c r="AB883" s="32" t="e">
        <v>#N/A</v>
      </c>
      <c r="AC883" s="32">
        <v>80</v>
      </c>
      <c r="AD883" s="32">
        <v>40</v>
      </c>
      <c r="AE883" s="33"/>
      <c r="AF883" s="78" t="s">
        <v>5282</v>
      </c>
      <c r="AG883" s="61"/>
      <c r="AH883" s="55" t="e">
        <v>#N/A</v>
      </c>
    </row>
    <row r="884" spans="3:34" ht="15" customHeight="1" x14ac:dyDescent="0.25">
      <c r="C884" s="28" t="s">
        <v>30</v>
      </c>
      <c r="D884" s="29" t="s">
        <v>31</v>
      </c>
      <c r="E884" s="29" t="s">
        <v>525</v>
      </c>
      <c r="F884" s="52" t="s">
        <v>5283</v>
      </c>
      <c r="G884" s="52" t="s">
        <v>5284</v>
      </c>
      <c r="H884" s="13" t="s">
        <v>5285</v>
      </c>
      <c r="I884" s="13" t="s">
        <v>5286</v>
      </c>
      <c r="J884" s="13" t="s">
        <v>155</v>
      </c>
      <c r="K884" s="29" t="str">
        <f t="shared" si="13"/>
        <v>4 4321 2 2 1390552 06 07 28 0</v>
      </c>
      <c r="L884" s="30" t="s">
        <v>5287</v>
      </c>
      <c r="M884" s="30"/>
      <c r="N884" s="30"/>
      <c r="O884" s="30"/>
      <c r="P884" s="23" t="str">
        <f>MID(Tablo2[[#This Row],[SGK NO]],10,7)</f>
        <v>1390552</v>
      </c>
      <c r="Q884" s="52" t="s">
        <v>149</v>
      </c>
      <c r="R884" s="31">
        <v>45541</v>
      </c>
      <c r="S884" s="31"/>
      <c r="T884" s="29">
        <v>1</v>
      </c>
      <c r="U884" s="31">
        <v>45847.391917800996</v>
      </c>
      <c r="V884" s="31" t="s">
        <v>42</v>
      </c>
      <c r="W884" s="29" t="str">
        <f>_xlfn.XLOOKUP(Tablo2[[#This Row],[MASKE UZMAN]],'[1]T.C. NO'!E:E,'[1]T.C. NO'!D:D)</f>
        <v>TAŞTAN CAMCIOĞLU</v>
      </c>
      <c r="X884" s="29" t="s">
        <v>43</v>
      </c>
      <c r="Y884" s="31">
        <v>45695.594930856489</v>
      </c>
      <c r="Z884" s="29" t="s">
        <v>44</v>
      </c>
      <c r="AA884" s="29" t="str">
        <f>_xlfn.XLOOKUP(Tablo2[[#This Row],[MASKE HEKİM]],'[1]T.C. NO'!E:E,'[1]T.C. NO'!D:D)</f>
        <v>ERCÜMENT BURÇAKLI</v>
      </c>
      <c r="AB884" s="32" t="s">
        <v>45</v>
      </c>
      <c r="AC884" s="32">
        <v>40</v>
      </c>
      <c r="AD884" s="32">
        <v>15</v>
      </c>
      <c r="AE884" s="33"/>
      <c r="AF884" s="45" t="s">
        <v>5288</v>
      </c>
      <c r="AG884" s="45" t="s">
        <v>47</v>
      </c>
      <c r="AH884" s="33" t="e">
        <v>#N/A</v>
      </c>
    </row>
    <row r="885" spans="3:34" ht="15" customHeight="1" x14ac:dyDescent="0.25">
      <c r="C885" s="28" t="s">
        <v>30</v>
      </c>
      <c r="D885" s="29" t="s">
        <v>31</v>
      </c>
      <c r="E885" s="29" t="s">
        <v>200</v>
      </c>
      <c r="F885" s="29" t="s">
        <v>5289</v>
      </c>
      <c r="G885" s="29" t="s">
        <v>5289</v>
      </c>
      <c r="H885" s="29" t="s">
        <v>5290</v>
      </c>
      <c r="I885" s="13" t="s">
        <v>5291</v>
      </c>
      <c r="J885" s="13" t="s">
        <v>5292</v>
      </c>
      <c r="K885" s="29" t="str">
        <f t="shared" si="13"/>
        <v>2 8891 2 2 1295029 06 07 50 0</v>
      </c>
      <c r="L885" s="30" t="s">
        <v>5293</v>
      </c>
      <c r="M885" s="30"/>
      <c r="N885" s="30"/>
      <c r="O885" s="30"/>
      <c r="P885" s="23" t="str">
        <f>MID(Tablo2[[#This Row],[SGK NO]],10,7)</f>
        <v>1295029</v>
      </c>
      <c r="Q885" s="29" t="s">
        <v>55</v>
      </c>
      <c r="R885" s="31">
        <v>45552</v>
      </c>
      <c r="S885" s="31"/>
      <c r="T885" s="29">
        <v>32</v>
      </c>
      <c r="U885" s="31">
        <v>45824.512289305683</v>
      </c>
      <c r="V885" s="29" t="s">
        <v>56</v>
      </c>
      <c r="W885" s="29" t="str">
        <f>_xlfn.XLOOKUP(Tablo2[[#This Row],[MASKE UZMAN]],'[1]T.C. NO'!E:E,'[1]T.C. NO'!D:D)</f>
        <v>FATİH AKTAN</v>
      </c>
      <c r="X885" s="29" t="s">
        <v>57</v>
      </c>
      <c r="Y885" s="31" t="e">
        <v>#N/A</v>
      </c>
      <c r="Z885" s="29" t="s">
        <v>411</v>
      </c>
      <c r="AA885" s="29" t="e">
        <f>_xlfn.XLOOKUP(Tablo2[[#This Row],[MASKE HEKİM]],'[1]T.C. NO'!E:E,'[1]T.C. NO'!D:D)</f>
        <v>#N/A</v>
      </c>
      <c r="AB885" s="32" t="e">
        <v>#N/A</v>
      </c>
      <c r="AC885" s="32">
        <v>360</v>
      </c>
      <c r="AD885" s="36" t="s">
        <v>411</v>
      </c>
      <c r="AE885" s="33"/>
      <c r="AF885" s="61" t="s">
        <v>5294</v>
      </c>
      <c r="AG885" s="61" t="s">
        <v>5295</v>
      </c>
      <c r="AH885" s="55" t="e">
        <v>#N/A</v>
      </c>
    </row>
    <row r="886" spans="3:34" ht="15" customHeight="1" x14ac:dyDescent="0.25">
      <c r="C886" s="28" t="s">
        <v>303</v>
      </c>
      <c r="D886" s="29" t="s">
        <v>31</v>
      </c>
      <c r="E886" s="29" t="s">
        <v>200</v>
      </c>
      <c r="F886" s="29" t="s">
        <v>5296</v>
      </c>
      <c r="G886" s="29" t="s">
        <v>5297</v>
      </c>
      <c r="H886" s="79" t="s">
        <v>5298</v>
      </c>
      <c r="I886" s="13" t="s">
        <v>5299</v>
      </c>
      <c r="J886" s="13" t="s">
        <v>5300</v>
      </c>
      <c r="K886" s="29" t="str">
        <f t="shared" si="13"/>
        <v>2 4941 1 1 1236791 06 26 12 0</v>
      </c>
      <c r="L886" s="30" t="s">
        <v>5301</v>
      </c>
      <c r="M886" s="30"/>
      <c r="N886" s="30"/>
      <c r="O886" s="30"/>
      <c r="P886" s="23" t="str">
        <f>MID(Tablo2[[#This Row],[SGK NO]],10,7)</f>
        <v>1236791</v>
      </c>
      <c r="Q886" s="29" t="s">
        <v>41</v>
      </c>
      <c r="R886" s="31">
        <v>45552</v>
      </c>
      <c r="S886" s="31"/>
      <c r="T886" s="29">
        <v>9</v>
      </c>
      <c r="U886" s="31">
        <v>45663.510502731428</v>
      </c>
      <c r="V886" s="29" t="s">
        <v>335</v>
      </c>
      <c r="W886" s="29" t="str">
        <f>_xlfn.XLOOKUP(Tablo2[[#This Row],[MASKE UZMAN]],'[1]T.C. NO'!E:E,'[1]T.C. NO'!D:D)</f>
        <v>HÜSEYİN İLHAN</v>
      </c>
      <c r="X886" s="29" t="s">
        <v>336</v>
      </c>
      <c r="Y886" s="31">
        <v>45806.346738634165</v>
      </c>
      <c r="Z886" s="29" t="s">
        <v>126</v>
      </c>
      <c r="AA886" s="29" t="str">
        <f>_xlfn.XLOOKUP(Tablo2[[#This Row],[MASKE HEKİM]],'[1]T.C. NO'!E:E,'[1]T.C. NO'!D:D)</f>
        <v>SANCAR EMİNOĞLU</v>
      </c>
      <c r="AB886" s="32" t="s">
        <v>127</v>
      </c>
      <c r="AC886" s="32">
        <v>180</v>
      </c>
      <c r="AD886" s="32">
        <v>90</v>
      </c>
      <c r="AE886" s="33"/>
      <c r="AF886" s="45" t="s">
        <v>5302</v>
      </c>
      <c r="AG886" s="33" t="s">
        <v>420</v>
      </c>
      <c r="AH886" s="34" t="e">
        <v>#N/A</v>
      </c>
    </row>
    <row r="887" spans="3:34" ht="15" customHeight="1" x14ac:dyDescent="0.25">
      <c r="C887" s="28" t="s">
        <v>303</v>
      </c>
      <c r="D887" s="29" t="s">
        <v>31</v>
      </c>
      <c r="E887" s="29" t="s">
        <v>200</v>
      </c>
      <c r="F887" s="29" t="s">
        <v>5296</v>
      </c>
      <c r="G887" s="29" t="s">
        <v>5303</v>
      </c>
      <c r="H887" s="59" t="s">
        <v>5304</v>
      </c>
      <c r="I887" s="13" t="s">
        <v>5305</v>
      </c>
      <c r="J887" s="13" t="s">
        <v>4519</v>
      </c>
      <c r="K887" s="29" t="str">
        <f t="shared" si="13"/>
        <v>2 4941 1 1 1238561 06 26 36 0</v>
      </c>
      <c r="L887" s="30" t="s">
        <v>5306</v>
      </c>
      <c r="M887" s="30"/>
      <c r="N887" s="30"/>
      <c r="O887" s="30"/>
      <c r="P887" s="23" t="str">
        <f>MID(Tablo2[[#This Row],[SGK NO]],10,7)</f>
        <v>1238561</v>
      </c>
      <c r="Q887" s="29" t="s">
        <v>41</v>
      </c>
      <c r="R887" s="31">
        <v>45552</v>
      </c>
      <c r="S887" s="31"/>
      <c r="T887" s="29">
        <v>23</v>
      </c>
      <c r="U887" s="31">
        <v>45663.508634421509</v>
      </c>
      <c r="V887" s="29" t="s">
        <v>335</v>
      </c>
      <c r="W887" s="29" t="str">
        <f>_xlfn.XLOOKUP(Tablo2[[#This Row],[MASKE UZMAN]],'[1]T.C. NO'!E:E,'[1]T.C. NO'!D:D)</f>
        <v>HÜSEYİN İLHAN</v>
      </c>
      <c r="X887" s="29" t="s">
        <v>336</v>
      </c>
      <c r="Y887" s="31">
        <v>45806.343850254547</v>
      </c>
      <c r="Z887" s="29" t="s">
        <v>126</v>
      </c>
      <c r="AA887" s="29" t="str">
        <f>_xlfn.XLOOKUP(Tablo2[[#This Row],[MASKE HEKİM]],'[1]T.C. NO'!E:E,'[1]T.C. NO'!D:D)</f>
        <v>SANCAR EMİNOĞLU</v>
      </c>
      <c r="AB887" s="32" t="s">
        <v>127</v>
      </c>
      <c r="AC887" s="32">
        <v>480</v>
      </c>
      <c r="AD887" s="32">
        <v>240</v>
      </c>
      <c r="AE887" s="33"/>
      <c r="AF887" s="63" t="s">
        <v>5302</v>
      </c>
      <c r="AG887" s="55" t="s">
        <v>420</v>
      </c>
      <c r="AH887" s="55" t="e">
        <v>#N/A</v>
      </c>
    </row>
    <row r="888" spans="3:34" ht="15" customHeight="1" x14ac:dyDescent="0.25">
      <c r="C888" s="28" t="s">
        <v>303</v>
      </c>
      <c r="D888" s="29" t="s">
        <v>31</v>
      </c>
      <c r="E888" s="29" t="s">
        <v>200</v>
      </c>
      <c r="F888" s="29" t="s">
        <v>313</v>
      </c>
      <c r="G888" s="29" t="s">
        <v>5307</v>
      </c>
      <c r="H888" s="29" t="s">
        <v>5308</v>
      </c>
      <c r="I888" s="13" t="s">
        <v>5309</v>
      </c>
      <c r="J888" s="13" t="s">
        <v>317</v>
      </c>
      <c r="K888" s="29" t="str">
        <f t="shared" si="13"/>
        <v>4 8001 1 1 1481497 06 27 84 0</v>
      </c>
      <c r="L888" s="30" t="s">
        <v>5310</v>
      </c>
      <c r="M888" s="30"/>
      <c r="N888" s="30"/>
      <c r="O888" s="30"/>
      <c r="P888" s="23" t="str">
        <f>MID(Tablo2[[#This Row],[SGK NO]],10,7)</f>
        <v>1481497</v>
      </c>
      <c r="Q888" s="29" t="s">
        <v>41</v>
      </c>
      <c r="R888" s="31">
        <v>45552</v>
      </c>
      <c r="S888" s="31"/>
      <c r="T888" s="29">
        <v>3</v>
      </c>
      <c r="U888" s="31">
        <v>45686.584453495219</v>
      </c>
      <c r="V888" s="29" t="s">
        <v>319</v>
      </c>
      <c r="W888" s="29" t="str">
        <f>_xlfn.XLOOKUP(Tablo2[[#This Row],[MASKE UZMAN]],'[1]T.C. NO'!E:E,'[1]T.C. NO'!D:D)</f>
        <v>HALİL DEMİRATA</v>
      </c>
      <c r="X888" s="29" t="s">
        <v>320</v>
      </c>
      <c r="Y888" s="31">
        <v>45547.453770092689</v>
      </c>
      <c r="Z888" s="29" t="s">
        <v>174</v>
      </c>
      <c r="AA888" s="29" t="str">
        <f>_xlfn.XLOOKUP(Tablo2[[#This Row],[MASKE HEKİM]],'[1]T.C. NO'!E:E,'[1]T.C. NO'!D:D)</f>
        <v>VEDAT EMİNOĞLU</v>
      </c>
      <c r="AB888" s="32" t="s">
        <v>175</v>
      </c>
      <c r="AC888" s="32">
        <v>60</v>
      </c>
      <c r="AD888" s="32">
        <v>40</v>
      </c>
      <c r="AE888" s="33"/>
      <c r="AF888" s="61" t="s">
        <v>5311</v>
      </c>
      <c r="AG888" s="61" t="s">
        <v>4804</v>
      </c>
      <c r="AH888" s="55" t="e">
        <v>#N/A</v>
      </c>
    </row>
    <row r="889" spans="3:34" ht="15" customHeight="1" x14ac:dyDescent="0.25">
      <c r="C889" s="28" t="s">
        <v>303</v>
      </c>
      <c r="D889" s="29" t="s">
        <v>31</v>
      </c>
      <c r="E889" s="29" t="s">
        <v>507</v>
      </c>
      <c r="F889" s="48" t="s">
        <v>5312</v>
      </c>
      <c r="G889" s="48" t="s">
        <v>5313</v>
      </c>
      <c r="H889" s="49" t="s">
        <v>5314</v>
      </c>
      <c r="I889" s="13" t="s">
        <v>5315</v>
      </c>
      <c r="J889" s="13" t="s">
        <v>317</v>
      </c>
      <c r="K889" s="29" t="str">
        <f t="shared" si="13"/>
        <v>4 8001 2 2 1391171 06 07 65 0</v>
      </c>
      <c r="L889" s="30" t="s">
        <v>5316</v>
      </c>
      <c r="M889" s="30"/>
      <c r="N889" s="30"/>
      <c r="O889" s="30"/>
      <c r="P889" s="23" t="str">
        <f>MID(Tablo2[[#This Row],[SGK NO]],10,7)</f>
        <v>1391171</v>
      </c>
      <c r="Q889" s="47" t="s">
        <v>41</v>
      </c>
      <c r="R889" s="31">
        <v>45558</v>
      </c>
      <c r="S889" s="31"/>
      <c r="T889" s="29">
        <v>24</v>
      </c>
      <c r="U889" s="31">
        <v>45841.736318530049</v>
      </c>
      <c r="V889" s="29" t="s">
        <v>853</v>
      </c>
      <c r="W889" s="29" t="str">
        <f>_xlfn.XLOOKUP(Tablo2[[#This Row],[MASKE UZMAN]],'[1]T.C. NO'!E:E,'[1]T.C. NO'!D:D)</f>
        <v>HANDE AGÖR ASİL</v>
      </c>
      <c r="X889" s="29" t="s">
        <v>854</v>
      </c>
      <c r="Y889" s="31">
        <v>45780.357235543896</v>
      </c>
      <c r="Z889" s="29" t="s">
        <v>126</v>
      </c>
      <c r="AA889" s="29" t="str">
        <f>_xlfn.XLOOKUP(Tablo2[[#This Row],[MASKE HEKİM]],'[1]T.C. NO'!E:E,'[1]T.C. NO'!D:D)</f>
        <v>SANCAR EMİNOĞLU</v>
      </c>
      <c r="AB889" s="32" t="s">
        <v>127</v>
      </c>
      <c r="AC889" s="32">
        <v>500</v>
      </c>
      <c r="AD889" s="32">
        <v>250</v>
      </c>
      <c r="AE889" s="33"/>
      <c r="AF889" s="55" t="s">
        <v>5317</v>
      </c>
      <c r="AG889" s="61" t="s">
        <v>322</v>
      </c>
      <c r="AH889" s="65" t="s">
        <v>627</v>
      </c>
    </row>
    <row r="890" spans="3:34" ht="15" customHeight="1" x14ac:dyDescent="0.25">
      <c r="C890" s="28" t="s">
        <v>303</v>
      </c>
      <c r="D890" s="29" t="s">
        <v>31</v>
      </c>
      <c r="E890" s="29" t="s">
        <v>507</v>
      </c>
      <c r="F890" s="48" t="s">
        <v>5318</v>
      </c>
      <c r="G890" s="48" t="s">
        <v>5319</v>
      </c>
      <c r="H890" s="47" t="s">
        <v>5320</v>
      </c>
      <c r="I890" s="13" t="s">
        <v>5321</v>
      </c>
      <c r="J890" s="13" t="s">
        <v>317</v>
      </c>
      <c r="K890" s="29" t="str">
        <f t="shared" si="13"/>
        <v>4 8001 2 2 1391265 06 07 62 0</v>
      </c>
      <c r="L890" s="30" t="s">
        <v>5322</v>
      </c>
      <c r="M890" s="30"/>
      <c r="N890" s="30"/>
      <c r="O890" s="30"/>
      <c r="P890" s="23" t="str">
        <f>MID(Tablo2[[#This Row],[SGK NO]],10,7)</f>
        <v>1391265</v>
      </c>
      <c r="Q890" s="47" t="s">
        <v>41</v>
      </c>
      <c r="R890" s="31">
        <v>45565</v>
      </c>
      <c r="S890" s="31"/>
      <c r="T890" s="29">
        <v>1</v>
      </c>
      <c r="U890" s="31">
        <v>45737.731771794148</v>
      </c>
      <c r="V890" s="29" t="s">
        <v>853</v>
      </c>
      <c r="W890" s="29" t="str">
        <f>_xlfn.XLOOKUP(Tablo2[[#This Row],[MASKE UZMAN]],'[1]T.C. NO'!E:E,'[1]T.C. NO'!D:D)</f>
        <v>HANDE AGÖR ASİL</v>
      </c>
      <c r="X890" s="29" t="s">
        <v>854</v>
      </c>
      <c r="Y890" s="31">
        <v>45856.581508912146</v>
      </c>
      <c r="Z890" s="29" t="s">
        <v>368</v>
      </c>
      <c r="AA890" s="29" t="str">
        <f>_xlfn.XLOOKUP(Tablo2[[#This Row],[MASKE HEKİM]],'[1]T.C. NO'!E:E,'[1]T.C. NO'!D:D)</f>
        <v>MEHMET ALİ CAN ÖZTÜRK</v>
      </c>
      <c r="AB890" s="32" t="s">
        <v>369</v>
      </c>
      <c r="AC890" s="32">
        <v>20</v>
      </c>
      <c r="AD890" s="32">
        <v>10</v>
      </c>
      <c r="AE890" s="33"/>
      <c r="AF890" s="45" t="s">
        <v>5323</v>
      </c>
      <c r="AG890" s="61"/>
      <c r="AH890" s="65" t="s">
        <v>801</v>
      </c>
    </row>
    <row r="891" spans="3:34" ht="15" customHeight="1" x14ac:dyDescent="0.25">
      <c r="C891" s="28" t="s">
        <v>303</v>
      </c>
      <c r="D891" s="29" t="s">
        <v>31</v>
      </c>
      <c r="E891" s="29" t="s">
        <v>507</v>
      </c>
      <c r="F891" s="29" t="s">
        <v>5215</v>
      </c>
      <c r="G891" s="29" t="s">
        <v>5324</v>
      </c>
      <c r="H891" s="29" t="s">
        <v>5325</v>
      </c>
      <c r="I891" s="13" t="s">
        <v>5326</v>
      </c>
      <c r="J891" s="13" t="s">
        <v>317</v>
      </c>
      <c r="K891" s="29" t="str">
        <f t="shared" si="13"/>
        <v>4 8001 1 1 1438156 06 02 05 0</v>
      </c>
      <c r="L891" s="30" t="s">
        <v>5219</v>
      </c>
      <c r="M891" s="30" t="s">
        <v>5220</v>
      </c>
      <c r="N891" s="30" t="s">
        <v>5221</v>
      </c>
      <c r="O891" s="30"/>
      <c r="P891" s="23" t="str">
        <f>MID(Tablo2[[#This Row],[SGK NO]],10,7)</f>
        <v>1438156</v>
      </c>
      <c r="Q891" s="29" t="s">
        <v>41</v>
      </c>
      <c r="R891" s="31">
        <v>45019.955393518518</v>
      </c>
      <c r="S891" s="31"/>
      <c r="T891" s="29" t="s">
        <v>571</v>
      </c>
      <c r="U891" s="31">
        <v>45737.5642623147</v>
      </c>
      <c r="V891" s="29" t="s">
        <v>853</v>
      </c>
      <c r="W891" s="29" t="str">
        <f>_xlfn.XLOOKUP(Tablo2[[#This Row],[MASKE UZMAN]],'[1]T.C. NO'!E:E,'[1]T.C. NO'!D:D)</f>
        <v>HANDE AGÖR ASİL</v>
      </c>
      <c r="X891" s="29" t="s">
        <v>854</v>
      </c>
      <c r="Y891" s="31">
        <v>45737.564503495581</v>
      </c>
      <c r="Z891" s="29" t="s">
        <v>292</v>
      </c>
      <c r="AA891" s="29" t="str">
        <f>_xlfn.XLOOKUP(Tablo2[[#This Row],[MASKE HEKİM]],'[1]T.C. NO'!E:E,'[1]T.C. NO'!D:D)</f>
        <v>YEŞİM FENEMEN</v>
      </c>
      <c r="AB891" s="32" t="s">
        <v>362</v>
      </c>
      <c r="AC891" s="72" t="s">
        <v>571</v>
      </c>
      <c r="AD891" s="77" t="s">
        <v>571</v>
      </c>
      <c r="AE891" s="33"/>
      <c r="AF891" s="55" t="s">
        <v>5327</v>
      </c>
      <c r="AG891" s="45" t="s">
        <v>1154</v>
      </c>
      <c r="AH891" s="34" t="s">
        <v>801</v>
      </c>
    </row>
    <row r="892" spans="3:34" ht="15" customHeight="1" x14ac:dyDescent="0.25">
      <c r="C892" s="28" t="s">
        <v>30</v>
      </c>
      <c r="D892" s="29" t="s">
        <v>31</v>
      </c>
      <c r="E892" s="29" t="s">
        <v>525</v>
      </c>
      <c r="F892" s="29" t="s">
        <v>5328</v>
      </c>
      <c r="G892" s="29" t="s">
        <v>5329</v>
      </c>
      <c r="H892" s="29" t="s">
        <v>5330</v>
      </c>
      <c r="I892" s="13" t="s">
        <v>5331</v>
      </c>
      <c r="J892" s="13" t="s">
        <v>1280</v>
      </c>
      <c r="K892" s="29" t="str">
        <f t="shared" si="13"/>
        <v>4 8110 1 1 1439200 06 21 79 0</v>
      </c>
      <c r="L892" s="30" t="s">
        <v>5332</v>
      </c>
      <c r="M892" s="30" t="s">
        <v>5333</v>
      </c>
      <c r="N892" s="30">
        <v>3285848659122280</v>
      </c>
      <c r="O892" s="30"/>
      <c r="P892" s="23" t="str">
        <f>MID(Tablo2[[#This Row],[SGK NO]],10,7)</f>
        <v>1439200</v>
      </c>
      <c r="Q892" s="29" t="s">
        <v>41</v>
      </c>
      <c r="R892" s="31">
        <v>44995.41548755765</v>
      </c>
      <c r="S892" s="31"/>
      <c r="T892" s="29">
        <v>4</v>
      </c>
      <c r="U892" s="31">
        <v>45709.663495567162</v>
      </c>
      <c r="V892" s="29" t="s">
        <v>515</v>
      </c>
      <c r="W892" s="29" t="str">
        <f>_xlfn.XLOOKUP(Tablo2[[#This Row],[MASKE UZMAN]],'[1]T.C. NO'!E:E,'[1]T.C. NO'!D:D)</f>
        <v>GİZEM ÖZAKEL ÇAVUŞOĞLU</v>
      </c>
      <c r="X892" s="29" t="s">
        <v>516</v>
      </c>
      <c r="Y892" s="31">
        <v>44995.415488102008</v>
      </c>
      <c r="Z892" s="29" t="s">
        <v>292</v>
      </c>
      <c r="AA892" s="29" t="str">
        <f>_xlfn.XLOOKUP(Tablo2[[#This Row],[MASKE HEKİM]],'[1]T.C. NO'!E:E,'[1]T.C. NO'!D:D)</f>
        <v>YEŞİM FENEMEN</v>
      </c>
      <c r="AB892" s="32" t="s">
        <v>362</v>
      </c>
      <c r="AC892" s="32">
        <v>80</v>
      </c>
      <c r="AD892" s="32">
        <v>40</v>
      </c>
      <c r="AE892" s="33"/>
      <c r="AF892" s="61" t="s">
        <v>4826</v>
      </c>
      <c r="AG892" s="61" t="s">
        <v>1154</v>
      </c>
      <c r="AH892" s="55" t="s">
        <v>1086</v>
      </c>
    </row>
    <row r="893" spans="3:34" ht="15" customHeight="1" x14ac:dyDescent="0.25">
      <c r="C893" s="28" t="s">
        <v>30</v>
      </c>
      <c r="D893" s="29" t="s">
        <v>31</v>
      </c>
      <c r="E893" s="29" t="s">
        <v>525</v>
      </c>
      <c r="F893" s="29" t="s">
        <v>5334</v>
      </c>
      <c r="G893" s="29" t="s">
        <v>5335</v>
      </c>
      <c r="H893" s="29" t="s">
        <v>5336</v>
      </c>
      <c r="I893" s="13" t="s">
        <v>5337</v>
      </c>
      <c r="J893" s="13" t="s">
        <v>1280</v>
      </c>
      <c r="K893" s="29" t="str">
        <f t="shared" si="13"/>
        <v>4 8110 1 1 1439200 06 21 79 0</v>
      </c>
      <c r="L893" s="30" t="s">
        <v>5332</v>
      </c>
      <c r="M893" s="30" t="s">
        <v>5338</v>
      </c>
      <c r="N893" s="30" t="s">
        <v>5339</v>
      </c>
      <c r="O893" s="30"/>
      <c r="P893" s="23" t="str">
        <f>MID(Tablo2[[#This Row],[SGK NO]],10,7)</f>
        <v>1439200</v>
      </c>
      <c r="Q893" s="29" t="s">
        <v>41</v>
      </c>
      <c r="R893" s="31">
        <v>44995.41548755765</v>
      </c>
      <c r="S893" s="42"/>
      <c r="T893" s="75" t="s">
        <v>571</v>
      </c>
      <c r="U893" s="31">
        <v>45709.663495567162</v>
      </c>
      <c r="V893" s="29" t="s">
        <v>515</v>
      </c>
      <c r="W893" s="29" t="str">
        <f>_xlfn.XLOOKUP(Tablo2[[#This Row],[MASKE UZMAN]],'[1]T.C. NO'!E:E,'[1]T.C. NO'!D:D)</f>
        <v>GİZEM ÖZAKEL ÇAVUŞOĞLU</v>
      </c>
      <c r="X893" s="29" t="s">
        <v>516</v>
      </c>
      <c r="Y893" s="31">
        <v>44995.415488102008</v>
      </c>
      <c r="Z893" s="29" t="s">
        <v>292</v>
      </c>
      <c r="AA893" s="29" t="str">
        <f>_xlfn.XLOOKUP(Tablo2[[#This Row],[MASKE HEKİM]],'[1]T.C. NO'!E:E,'[1]T.C. NO'!D:D)</f>
        <v>YEŞİM FENEMEN</v>
      </c>
      <c r="AB893" s="32" t="s">
        <v>362</v>
      </c>
      <c r="AC893" s="75" t="s">
        <v>571</v>
      </c>
      <c r="AD893" s="36" t="s">
        <v>571</v>
      </c>
      <c r="AE893" s="33"/>
      <c r="AF893" s="45" t="s">
        <v>4826</v>
      </c>
      <c r="AG893" s="45" t="s">
        <v>1154</v>
      </c>
      <c r="AH893" s="33" t="s">
        <v>1086</v>
      </c>
    </row>
    <row r="894" spans="3:34" ht="15" customHeight="1" x14ac:dyDescent="0.25">
      <c r="C894" s="28" t="s">
        <v>303</v>
      </c>
      <c r="D894" s="29" t="s">
        <v>31</v>
      </c>
      <c r="E894" s="29" t="s">
        <v>904</v>
      </c>
      <c r="F894" s="48" t="s">
        <v>5340</v>
      </c>
      <c r="G894" s="48" t="s">
        <v>5341</v>
      </c>
      <c r="H894" s="49" t="s">
        <v>5342</v>
      </c>
      <c r="I894" s="13" t="s">
        <v>5343</v>
      </c>
      <c r="J894" s="13" t="s">
        <v>909</v>
      </c>
      <c r="K894" s="29" t="str">
        <f t="shared" si="13"/>
        <v>4 5622 1 1 1482622 06 29 45 0</v>
      </c>
      <c r="L894" s="30" t="s">
        <v>5344</v>
      </c>
      <c r="M894" s="30"/>
      <c r="N894" s="30"/>
      <c r="O894" s="30"/>
      <c r="P894" s="23" t="str">
        <f>MID(Tablo2[[#This Row],[SGK NO]],10,7)</f>
        <v>1482622</v>
      </c>
      <c r="Q894" s="47" t="s">
        <v>55</v>
      </c>
      <c r="R894" s="31">
        <v>45572</v>
      </c>
      <c r="S894" s="31"/>
      <c r="T894" s="29">
        <v>8</v>
      </c>
      <c r="U894" s="31">
        <v>45842.355904919095</v>
      </c>
      <c r="V894" s="29" t="s">
        <v>319</v>
      </c>
      <c r="W894" s="29" t="str">
        <f>_xlfn.XLOOKUP(Tablo2[[#This Row],[MASKE UZMAN]],'[1]T.C. NO'!E:E,'[1]T.C. NO'!D:D)</f>
        <v>HALİL DEMİRATA</v>
      </c>
      <c r="X894" s="29" t="s">
        <v>320</v>
      </c>
      <c r="Y894" s="31">
        <v>45856.589689271059</v>
      </c>
      <c r="Z894" s="29" t="s">
        <v>174</v>
      </c>
      <c r="AA894" s="29" t="str">
        <f>_xlfn.XLOOKUP(Tablo2[[#This Row],[MASKE HEKİM]],'[1]T.C. NO'!E:E,'[1]T.C. NO'!D:D)</f>
        <v>VEDAT EMİNOĞLU</v>
      </c>
      <c r="AB894" s="32" t="s">
        <v>175</v>
      </c>
      <c r="AC894" s="32">
        <v>80</v>
      </c>
      <c r="AD894" s="32">
        <v>40</v>
      </c>
      <c r="AE894" s="33"/>
      <c r="AF894" s="45" t="s">
        <v>5345</v>
      </c>
      <c r="AG894" s="45" t="s">
        <v>707</v>
      </c>
      <c r="AH894" s="33"/>
    </row>
    <row r="895" spans="3:34" ht="15" customHeight="1" x14ac:dyDescent="0.25">
      <c r="C895" s="28" t="s">
        <v>30</v>
      </c>
      <c r="D895" s="29" t="s">
        <v>31</v>
      </c>
      <c r="E895" s="29" t="s">
        <v>634</v>
      </c>
      <c r="F895" s="29" t="s">
        <v>5346</v>
      </c>
      <c r="G895" s="29" t="s">
        <v>5347</v>
      </c>
      <c r="H895" s="29" t="s">
        <v>5348</v>
      </c>
      <c r="I895" s="13" t="s">
        <v>5349</v>
      </c>
      <c r="J895" s="13" t="s">
        <v>5350</v>
      </c>
      <c r="K895" s="29" t="str">
        <f t="shared" si="13"/>
        <v>2 4520 1 1 1369334 06 21 53 0</v>
      </c>
      <c r="L895" s="30" t="s">
        <v>5351</v>
      </c>
      <c r="M895" s="30"/>
      <c r="N895" s="30"/>
      <c r="O895" s="30"/>
      <c r="P895" s="23" t="str">
        <f>MID(Tablo2[[#This Row],[SGK NO]],10,7)</f>
        <v>1369334</v>
      </c>
      <c r="Q895" s="29" t="s">
        <v>41</v>
      </c>
      <c r="R895" s="31">
        <v>45597</v>
      </c>
      <c r="S895" s="31"/>
      <c r="T895" s="29">
        <v>32</v>
      </c>
      <c r="U895" s="31" t="e">
        <v>#N/A</v>
      </c>
      <c r="V895" s="29" t="s">
        <v>87</v>
      </c>
      <c r="W895" s="29" t="e">
        <f>_xlfn.XLOOKUP(Tablo2[[#This Row],[MASKE UZMAN]],'[1]T.C. NO'!E:E,'[1]T.C. NO'!D:D)</f>
        <v>#N/A</v>
      </c>
      <c r="X895" s="29" t="e">
        <v>#N/A</v>
      </c>
      <c r="Y895" s="31">
        <v>45527.667961990926</v>
      </c>
      <c r="Z895" s="29" t="s">
        <v>675</v>
      </c>
      <c r="AA895" s="29" t="str">
        <f>_xlfn.XLOOKUP(Tablo2[[#This Row],[MASKE HEKİM]],'[1]T.C. NO'!E:E,'[1]T.C. NO'!D:D)</f>
        <v>ŞAHİN ENGİN KARGIN</v>
      </c>
      <c r="AB895" s="32" t="s">
        <v>676</v>
      </c>
      <c r="AC895" s="75" t="s">
        <v>87</v>
      </c>
      <c r="AD895" s="32">
        <v>340</v>
      </c>
      <c r="AE895" s="33"/>
      <c r="AF895" s="45" t="s">
        <v>5352</v>
      </c>
      <c r="AG895" s="45" t="s">
        <v>61</v>
      </c>
      <c r="AH895" s="80" t="e">
        <v>#N/A</v>
      </c>
    </row>
    <row r="896" spans="3:34" ht="15" customHeight="1" x14ac:dyDescent="0.25">
      <c r="C896" s="28" t="s">
        <v>30</v>
      </c>
      <c r="D896" s="29" t="s">
        <v>31</v>
      </c>
      <c r="E896" s="29" t="s">
        <v>525</v>
      </c>
      <c r="F896" s="29" t="s">
        <v>5353</v>
      </c>
      <c r="G896" s="29" t="s">
        <v>5354</v>
      </c>
      <c r="H896" s="29" t="s">
        <v>5355</v>
      </c>
      <c r="I896" s="13" t="s">
        <v>5356</v>
      </c>
      <c r="J896" s="13" t="s">
        <v>1280</v>
      </c>
      <c r="K896" s="29" t="str">
        <f t="shared" si="13"/>
        <v>4 8110 1 1 1441042 06 21 78 0</v>
      </c>
      <c r="L896" s="30" t="s">
        <v>5357</v>
      </c>
      <c r="M896" s="30" t="s">
        <v>5358</v>
      </c>
      <c r="N896" s="30" t="s">
        <v>5359</v>
      </c>
      <c r="O896" s="30"/>
      <c r="P896" s="23" t="str">
        <f>MID(Tablo2[[#This Row],[SGK NO]],10,7)</f>
        <v>1441042</v>
      </c>
      <c r="Q896" s="29" t="s">
        <v>41</v>
      </c>
      <c r="R896" s="31">
        <v>44987</v>
      </c>
      <c r="S896" s="31"/>
      <c r="T896" s="29">
        <v>2</v>
      </c>
      <c r="U896" s="31">
        <v>45841.701956851874</v>
      </c>
      <c r="V896" s="29" t="s">
        <v>557</v>
      </c>
      <c r="W896" s="29" t="str">
        <f>_xlfn.XLOOKUP(Tablo2[[#This Row],[MASKE UZMAN]],'[1]T.C. NO'!E:E,'[1]T.C. NO'!D:D)</f>
        <v>MEHMET ALİ ULUER</v>
      </c>
      <c r="X896" s="29" t="s">
        <v>558</v>
      </c>
      <c r="Y896" s="31">
        <v>45698.565978518687</v>
      </c>
      <c r="Z896" s="29" t="s">
        <v>58</v>
      </c>
      <c r="AA896" s="29" t="str">
        <f>_xlfn.XLOOKUP(Tablo2[[#This Row],[MASKE HEKİM]],'[1]T.C. NO'!E:E,'[1]T.C. NO'!D:D)</f>
        <v>MİNE MUMCUOĞLU</v>
      </c>
      <c r="AB896" s="32" t="s">
        <v>59</v>
      </c>
      <c r="AC896" s="32">
        <v>60</v>
      </c>
      <c r="AD896" s="32">
        <v>30</v>
      </c>
      <c r="AE896" s="33"/>
      <c r="AF896" s="61" t="s">
        <v>5360</v>
      </c>
      <c r="AG896" s="61" t="s">
        <v>810</v>
      </c>
      <c r="AH896" s="80" t="s">
        <v>551</v>
      </c>
    </row>
    <row r="897" spans="3:34" ht="15" customHeight="1" x14ac:dyDescent="0.25">
      <c r="C897" s="28" t="s">
        <v>30</v>
      </c>
      <c r="D897" s="29" t="s">
        <v>31</v>
      </c>
      <c r="E897" s="29" t="s">
        <v>525</v>
      </c>
      <c r="F897" s="29" t="s">
        <v>5353</v>
      </c>
      <c r="G897" s="29" t="s">
        <v>5361</v>
      </c>
      <c r="H897" s="29" t="s">
        <v>5362</v>
      </c>
      <c r="I897" s="13" t="s">
        <v>5363</v>
      </c>
      <c r="J897" s="13" t="s">
        <v>1280</v>
      </c>
      <c r="K897" s="29" t="str">
        <f t="shared" si="13"/>
        <v>4 8110 1 1 1441042 06 21 78 0</v>
      </c>
      <c r="L897" s="30" t="s">
        <v>5357</v>
      </c>
      <c r="M897" s="30" t="s">
        <v>5358</v>
      </c>
      <c r="N897" s="30" t="s">
        <v>5359</v>
      </c>
      <c r="O897" s="30"/>
      <c r="P897" s="23" t="str">
        <f>MID(Tablo2[[#This Row],[SGK NO]],10,7)</f>
        <v>1441042</v>
      </c>
      <c r="Q897" s="29" t="s">
        <v>41</v>
      </c>
      <c r="R897" s="31">
        <v>44987</v>
      </c>
      <c r="S897" s="42"/>
      <c r="T897" s="75" t="s">
        <v>571</v>
      </c>
      <c r="U897" s="31">
        <v>45841.701956851874</v>
      </c>
      <c r="V897" s="29" t="s">
        <v>557</v>
      </c>
      <c r="W897" s="29" t="str">
        <f>_xlfn.XLOOKUP(Tablo2[[#This Row],[MASKE UZMAN]],'[1]T.C. NO'!E:E,'[1]T.C. NO'!D:D)</f>
        <v>MEHMET ALİ ULUER</v>
      </c>
      <c r="X897" s="29" t="s">
        <v>558</v>
      </c>
      <c r="Y897" s="31">
        <v>45698.565978518687</v>
      </c>
      <c r="Z897" s="29" t="s">
        <v>58</v>
      </c>
      <c r="AA897" s="29" t="str">
        <f>_xlfn.XLOOKUP(Tablo2[[#This Row],[MASKE HEKİM]],'[1]T.C. NO'!E:E,'[1]T.C. NO'!D:D)</f>
        <v>MİNE MUMCUOĞLU</v>
      </c>
      <c r="AB897" s="32" t="s">
        <v>59</v>
      </c>
      <c r="AC897" s="75" t="s">
        <v>571</v>
      </c>
      <c r="AD897" s="36" t="s">
        <v>571</v>
      </c>
      <c r="AE897" s="33"/>
      <c r="AF897" s="45" t="s">
        <v>5360</v>
      </c>
      <c r="AG897" s="61" t="s">
        <v>810</v>
      </c>
      <c r="AH897" s="80" t="s">
        <v>551</v>
      </c>
    </row>
    <row r="898" spans="3:34" ht="15" customHeight="1" x14ac:dyDescent="0.25">
      <c r="C898" s="28" t="s">
        <v>303</v>
      </c>
      <c r="D898" s="29" t="s">
        <v>31</v>
      </c>
      <c r="E898" s="29" t="s">
        <v>200</v>
      </c>
      <c r="F898" s="29" t="s">
        <v>5364</v>
      </c>
      <c r="G898" s="29" t="s">
        <v>5365</v>
      </c>
      <c r="H898" s="29" t="s">
        <v>5366</v>
      </c>
      <c r="I898" s="13" t="s">
        <v>5367</v>
      </c>
      <c r="J898" s="13" t="s">
        <v>978</v>
      </c>
      <c r="K898" s="29" t="str">
        <f t="shared" ref="K898:K961" si="14">CONCATENATE(MID(L898,1,1)," ",MID(L898,2,4)," ",MID(L898,7,1)," ",MID(L898,9,1)," ",MID(L898,10,7)," ",MID(L898,18,2)," ",MID(L898,20,2)," ",MID(L898,22,2)," ",MID(L898,26,1))</f>
        <v>2 4711 1 1 1050091 06 26 37 0</v>
      </c>
      <c r="L898" s="30" t="s">
        <v>5368</v>
      </c>
      <c r="M898" s="30"/>
      <c r="N898" s="30"/>
      <c r="O898" s="30"/>
      <c r="P898" s="23" t="str">
        <f>MID(Tablo2[[#This Row],[SGK NO]],10,7)</f>
        <v>1050091</v>
      </c>
      <c r="Q898" s="29" t="s">
        <v>41</v>
      </c>
      <c r="R898" s="31">
        <v>45600</v>
      </c>
      <c r="S898" s="31"/>
      <c r="T898" s="29">
        <v>22</v>
      </c>
      <c r="U898" s="31">
        <v>45663.466385555454</v>
      </c>
      <c r="V898" s="29" t="s">
        <v>335</v>
      </c>
      <c r="W898" s="29" t="str">
        <f>_xlfn.XLOOKUP(Tablo2[[#This Row],[MASKE UZMAN]],'[1]T.C. NO'!E:E,'[1]T.C. NO'!D:D)</f>
        <v>HÜSEYİN İLHAN</v>
      </c>
      <c r="X898" s="29" t="s">
        <v>336</v>
      </c>
      <c r="Y898" s="31">
        <v>45785.407444132026</v>
      </c>
      <c r="Z898" s="29" t="s">
        <v>126</v>
      </c>
      <c r="AA898" s="29" t="str">
        <f>_xlfn.XLOOKUP(Tablo2[[#This Row],[MASKE HEKİM]],'[1]T.C. NO'!E:E,'[1]T.C. NO'!D:D)</f>
        <v>SANCAR EMİNOĞLU</v>
      </c>
      <c r="AB898" s="32" t="s">
        <v>127</v>
      </c>
      <c r="AC898" s="32">
        <v>420</v>
      </c>
      <c r="AD898" s="32">
        <v>210</v>
      </c>
      <c r="AE898" s="33"/>
      <c r="AF898" s="45" t="s">
        <v>5369</v>
      </c>
      <c r="AG898" s="61" t="s">
        <v>420</v>
      </c>
      <c r="AH898" s="80"/>
    </row>
    <row r="899" spans="3:34" ht="15" customHeight="1" x14ac:dyDescent="0.25">
      <c r="C899" s="28" t="s">
        <v>303</v>
      </c>
      <c r="D899" s="29" t="s">
        <v>31</v>
      </c>
      <c r="E899" s="29" t="s">
        <v>200</v>
      </c>
      <c r="F899" s="29" t="s">
        <v>5296</v>
      </c>
      <c r="G899" s="29" t="s">
        <v>5370</v>
      </c>
      <c r="H899" s="59" t="s">
        <v>5371</v>
      </c>
      <c r="I899" s="13" t="s">
        <v>5372</v>
      </c>
      <c r="J899" s="13" t="s">
        <v>417</v>
      </c>
      <c r="K899" s="29" t="str">
        <f t="shared" si="14"/>
        <v>2 5210 1 1 1481159 06 26 37 0</v>
      </c>
      <c r="L899" s="30" t="s">
        <v>5373</v>
      </c>
      <c r="M899" s="30"/>
      <c r="N899" s="30"/>
      <c r="O899" s="30"/>
      <c r="P899" s="23" t="str">
        <f>MID(Tablo2[[#This Row],[SGK NO]],10,7)</f>
        <v>1481159</v>
      </c>
      <c r="Q899" s="29" t="s">
        <v>41</v>
      </c>
      <c r="R899" s="31">
        <v>45603</v>
      </c>
      <c r="S899" s="31"/>
      <c r="T899" s="29">
        <v>16</v>
      </c>
      <c r="U899" s="31">
        <v>45666.591758911964</v>
      </c>
      <c r="V899" s="29" t="s">
        <v>335</v>
      </c>
      <c r="W899" s="29" t="str">
        <f>_xlfn.XLOOKUP(Tablo2[[#This Row],[MASKE UZMAN]],'[1]T.C. NO'!E:E,'[1]T.C. NO'!D:D)</f>
        <v>HÜSEYİN İLHAN</v>
      </c>
      <c r="X899" s="29" t="s">
        <v>336</v>
      </c>
      <c r="Y899" s="31">
        <v>45806.348266979214</v>
      </c>
      <c r="Z899" s="29" t="s">
        <v>126</v>
      </c>
      <c r="AA899" s="29" t="str">
        <f>_xlfn.XLOOKUP(Tablo2[[#This Row],[MASKE HEKİM]],'[1]T.C. NO'!E:E,'[1]T.C. NO'!D:D)</f>
        <v>SANCAR EMİNOĞLU</v>
      </c>
      <c r="AB899" s="32" t="s">
        <v>127</v>
      </c>
      <c r="AC899" s="32">
        <v>340</v>
      </c>
      <c r="AD899" s="32">
        <v>170</v>
      </c>
      <c r="AE899" s="33"/>
      <c r="AF899" s="56" t="s">
        <v>5374</v>
      </c>
      <c r="AG899" s="45" t="s">
        <v>420</v>
      </c>
      <c r="AH899" s="80"/>
    </row>
    <row r="900" spans="3:34" ht="15" customHeight="1" x14ac:dyDescent="0.25">
      <c r="C900" s="28" t="s">
        <v>30</v>
      </c>
      <c r="D900" s="29" t="s">
        <v>31</v>
      </c>
      <c r="E900" s="29" t="s">
        <v>32</v>
      </c>
      <c r="F900" s="29" t="s">
        <v>5375</v>
      </c>
      <c r="G900" s="29" t="s">
        <v>5376</v>
      </c>
      <c r="H900" s="29" t="s">
        <v>5377</v>
      </c>
      <c r="I900" s="13" t="s">
        <v>5378</v>
      </c>
      <c r="J900" s="13" t="s">
        <v>5379</v>
      </c>
      <c r="K900" s="29" t="str">
        <f t="shared" si="14"/>
        <v>2 4100 2 2 1379209 06 07 34 0</v>
      </c>
      <c r="L900" s="30" t="s">
        <v>5380</v>
      </c>
      <c r="M900" s="30"/>
      <c r="N900" s="30"/>
      <c r="O900" s="30"/>
      <c r="P900" s="23" t="str">
        <f>MID(Tablo2[[#This Row],[SGK NO]],10,7)</f>
        <v>1379209</v>
      </c>
      <c r="Q900" s="29" t="s">
        <v>149</v>
      </c>
      <c r="R900" s="31">
        <v>45603</v>
      </c>
      <c r="S900" s="31"/>
      <c r="T900" s="29">
        <v>26</v>
      </c>
      <c r="U900" s="31" t="e">
        <v>#N/A</v>
      </c>
      <c r="V900" s="31" t="s">
        <v>1308</v>
      </c>
      <c r="W900" s="29" t="e">
        <f>_xlfn.XLOOKUP(Tablo2[[#This Row],[MASKE UZMAN]],'[1]T.C. NO'!E:E,'[1]T.C. NO'!D:D)</f>
        <v>#N/A</v>
      </c>
      <c r="X900" s="29" t="e">
        <v>#N/A</v>
      </c>
      <c r="Y900" s="31">
        <v>45695.617129490711</v>
      </c>
      <c r="Z900" s="29" t="s">
        <v>44</v>
      </c>
      <c r="AA900" s="29" t="str">
        <f>_xlfn.XLOOKUP(Tablo2[[#This Row],[MASKE HEKİM]],'[1]T.C. NO'!E:E,'[1]T.C. NO'!D:D)</f>
        <v>ERCÜMENT BURÇAKLI</v>
      </c>
      <c r="AB900" s="32" t="s">
        <v>45</v>
      </c>
      <c r="AC900" s="32">
        <v>1040</v>
      </c>
      <c r="AD900" s="32">
        <v>390</v>
      </c>
      <c r="AE900" s="33" t="s">
        <v>150</v>
      </c>
      <c r="AF900" s="78" t="s">
        <v>5381</v>
      </c>
      <c r="AG900" s="45" t="s">
        <v>559</v>
      </c>
      <c r="AH900" s="80"/>
    </row>
    <row r="901" spans="3:34" ht="15" customHeight="1" x14ac:dyDescent="0.25">
      <c r="C901" s="28" t="s">
        <v>30</v>
      </c>
      <c r="D901" s="29" t="s">
        <v>31</v>
      </c>
      <c r="E901" s="29" t="s">
        <v>200</v>
      </c>
      <c r="F901" s="29" t="s">
        <v>5382</v>
      </c>
      <c r="G901" s="81" t="s">
        <v>5383</v>
      </c>
      <c r="H901" s="81" t="s">
        <v>5384</v>
      </c>
      <c r="I901" s="13" t="s">
        <v>5385</v>
      </c>
      <c r="J901" s="13" t="s">
        <v>5386</v>
      </c>
      <c r="K901" s="29" t="str">
        <f t="shared" si="14"/>
        <v>4 5224 1 1 1482903 06 27 35 0</v>
      </c>
      <c r="L901" s="30" t="s">
        <v>5387</v>
      </c>
      <c r="M901" s="30"/>
      <c r="N901" s="30"/>
      <c r="O901" s="30"/>
      <c r="P901" s="23" t="str">
        <f>MID(Tablo2[[#This Row],[SGK NO]],10,7)</f>
        <v>1482903</v>
      </c>
      <c r="Q901" s="29" t="s">
        <v>41</v>
      </c>
      <c r="R901" s="31">
        <v>45608</v>
      </c>
      <c r="S901" s="31"/>
      <c r="T901" s="29">
        <v>3</v>
      </c>
      <c r="U901" s="31">
        <v>45664.470994444564</v>
      </c>
      <c r="V901" s="29" t="s">
        <v>42</v>
      </c>
      <c r="W901" s="29" t="str">
        <f>_xlfn.XLOOKUP(Tablo2[[#This Row],[MASKE UZMAN]],'[1]T.C. NO'!E:E,'[1]T.C. NO'!D:D)</f>
        <v>TAŞTAN CAMCIOĞLU</v>
      </c>
      <c r="X901" s="29" t="s">
        <v>43</v>
      </c>
      <c r="Y901" s="31">
        <v>45567.731043425854</v>
      </c>
      <c r="Z901" s="29" t="s">
        <v>174</v>
      </c>
      <c r="AA901" s="29" t="str">
        <f>_xlfn.XLOOKUP(Tablo2[[#This Row],[MASKE HEKİM]],'[1]T.C. NO'!E:E,'[1]T.C. NO'!D:D)</f>
        <v>VEDAT EMİNOĞLU</v>
      </c>
      <c r="AB901" s="32" t="s">
        <v>175</v>
      </c>
      <c r="AC901" s="32">
        <v>60</v>
      </c>
      <c r="AD901" s="32">
        <v>30</v>
      </c>
      <c r="AE901" s="33"/>
      <c r="AF901" s="61" t="s">
        <v>5388</v>
      </c>
      <c r="AG901" s="61" t="s">
        <v>426</v>
      </c>
      <c r="AH901" s="82" t="e">
        <v>#N/A</v>
      </c>
    </row>
    <row r="902" spans="3:34" ht="15" customHeight="1" x14ac:dyDescent="0.25">
      <c r="C902" s="28" t="s">
        <v>303</v>
      </c>
      <c r="D902" s="29" t="s">
        <v>31</v>
      </c>
      <c r="E902" s="29" t="s">
        <v>200</v>
      </c>
      <c r="F902" s="29" t="s">
        <v>5389</v>
      </c>
      <c r="G902" s="81" t="s">
        <v>5390</v>
      </c>
      <c r="H902" s="81" t="s">
        <v>5391</v>
      </c>
      <c r="I902" s="13" t="s">
        <v>5392</v>
      </c>
      <c r="J902" s="13" t="s">
        <v>265</v>
      </c>
      <c r="K902" s="29" t="str">
        <f t="shared" si="14"/>
        <v>2 6201 2 2 1327869 06 07 07 0</v>
      </c>
      <c r="L902" s="30" t="s">
        <v>5393</v>
      </c>
      <c r="M902" s="30"/>
      <c r="N902" s="30"/>
      <c r="O902" s="30"/>
      <c r="P902" s="23" t="str">
        <f>MID(Tablo2[[#This Row],[SGK NO]],10,7)</f>
        <v>1327869</v>
      </c>
      <c r="Q902" s="29" t="s">
        <v>55</v>
      </c>
      <c r="R902" s="31">
        <v>45608</v>
      </c>
      <c r="S902" s="31"/>
      <c r="T902" s="29">
        <v>30</v>
      </c>
      <c r="U902" s="31">
        <v>45665.68636070611</v>
      </c>
      <c r="V902" s="29" t="s">
        <v>360</v>
      </c>
      <c r="W902" s="29" t="str">
        <f>_xlfn.XLOOKUP(Tablo2[[#This Row],[MASKE UZMAN]],'[1]T.C. NO'!E:E,'[1]T.C. NO'!D:D)</f>
        <v>İBRAHİM BİÇER</v>
      </c>
      <c r="X902" s="29" t="s">
        <v>361</v>
      </c>
      <c r="Y902" s="31">
        <v>45628.504904977046</v>
      </c>
      <c r="Z902" s="29" t="s">
        <v>292</v>
      </c>
      <c r="AA902" s="29" t="str">
        <f>_xlfn.XLOOKUP(Tablo2[[#This Row],[MASKE HEKİM]],'[1]T.C. NO'!E:E,'[1]T.C. NO'!D:D)</f>
        <v>YEŞİM FENEMEN</v>
      </c>
      <c r="AB902" s="32" t="s">
        <v>362</v>
      </c>
      <c r="AC902" s="32">
        <v>390</v>
      </c>
      <c r="AD902" s="32">
        <v>180</v>
      </c>
      <c r="AE902" s="33"/>
      <c r="AF902" s="45" t="s">
        <v>5394</v>
      </c>
      <c r="AG902" s="45" t="s">
        <v>559</v>
      </c>
      <c r="AH902" s="80"/>
    </row>
    <row r="903" spans="3:34" ht="15" customHeight="1" x14ac:dyDescent="0.25">
      <c r="C903" s="28" t="s">
        <v>303</v>
      </c>
      <c r="D903" s="29" t="s">
        <v>31</v>
      </c>
      <c r="E903" s="29" t="s">
        <v>200</v>
      </c>
      <c r="F903" s="29" t="s">
        <v>5389</v>
      </c>
      <c r="G903" s="81" t="s">
        <v>5395</v>
      </c>
      <c r="H903" s="81" t="s">
        <v>5396</v>
      </c>
      <c r="I903" s="13" t="s">
        <v>5397</v>
      </c>
      <c r="J903" s="13" t="s">
        <v>265</v>
      </c>
      <c r="K903" s="29" t="str">
        <f t="shared" si="14"/>
        <v>2 6201 1 1 1486178 06 23 12 0</v>
      </c>
      <c r="L903" s="30" t="s">
        <v>5398</v>
      </c>
      <c r="M903" s="30"/>
      <c r="N903" s="30"/>
      <c r="O903" s="30"/>
      <c r="P903" s="23" t="str">
        <f>MID(Tablo2[[#This Row],[SGK NO]],10,7)</f>
        <v>1486178</v>
      </c>
      <c r="Q903" s="29" t="s">
        <v>55</v>
      </c>
      <c r="R903" s="31">
        <v>45608</v>
      </c>
      <c r="S903" s="31"/>
      <c r="T903" s="29">
        <v>33</v>
      </c>
      <c r="U903" s="31">
        <v>45665.685959745198</v>
      </c>
      <c r="V903" s="29" t="s">
        <v>360</v>
      </c>
      <c r="W903" s="29" t="str">
        <f>_xlfn.XLOOKUP(Tablo2[[#This Row],[MASKE UZMAN]],'[1]T.C. NO'!E:E,'[1]T.C. NO'!D:D)</f>
        <v>İBRAHİM BİÇER</v>
      </c>
      <c r="X903" s="29" t="s">
        <v>361</v>
      </c>
      <c r="Y903" s="31">
        <v>45608.698973553255</v>
      </c>
      <c r="Z903" s="29" t="s">
        <v>292</v>
      </c>
      <c r="AA903" s="29" t="str">
        <f>_xlfn.XLOOKUP(Tablo2[[#This Row],[MASKE HEKİM]],'[1]T.C. NO'!E:E,'[1]T.C. NO'!D:D)</f>
        <v>YEŞİM FENEMEN</v>
      </c>
      <c r="AB903" s="32" t="s">
        <v>362</v>
      </c>
      <c r="AC903" s="32">
        <v>360</v>
      </c>
      <c r="AD903" s="32">
        <v>180</v>
      </c>
      <c r="AE903" s="33"/>
      <c r="AF903" s="61" t="s">
        <v>5399</v>
      </c>
      <c r="AG903" s="61" t="s">
        <v>559</v>
      </c>
      <c r="AH903" s="82"/>
    </row>
    <row r="904" spans="3:34" ht="15" customHeight="1" x14ac:dyDescent="0.25">
      <c r="C904" s="28" t="s">
        <v>303</v>
      </c>
      <c r="D904" s="29" t="s">
        <v>31</v>
      </c>
      <c r="E904" s="29" t="s">
        <v>904</v>
      </c>
      <c r="F904" s="48" t="s">
        <v>5400</v>
      </c>
      <c r="G904" s="48" t="s">
        <v>5401</v>
      </c>
      <c r="H904" s="49" t="s">
        <v>5402</v>
      </c>
      <c r="I904" s="13" t="s">
        <v>5403</v>
      </c>
      <c r="J904" s="13" t="s">
        <v>909</v>
      </c>
      <c r="K904" s="29" t="str">
        <f t="shared" si="14"/>
        <v>4 5622 1 1 1485402 06 02 12 0</v>
      </c>
      <c r="L904" s="30" t="s">
        <v>5404</v>
      </c>
      <c r="M904" s="30"/>
      <c r="N904" s="30"/>
      <c r="O904" s="30"/>
      <c r="P904" s="23" t="str">
        <f>MID(Tablo2[[#This Row],[SGK NO]],10,7)</f>
        <v>1485402</v>
      </c>
      <c r="Q904" s="47" t="s">
        <v>55</v>
      </c>
      <c r="R904" s="31">
        <v>45609</v>
      </c>
      <c r="S904" s="31"/>
      <c r="T904" s="29">
        <v>4</v>
      </c>
      <c r="U904" s="31">
        <v>45667.360923159868</v>
      </c>
      <c r="V904" s="29" t="s">
        <v>207</v>
      </c>
      <c r="W904" s="29" t="str">
        <f>_xlfn.XLOOKUP(Tablo2[[#This Row],[MASKE UZMAN]],'[1]T.C. NO'!E:E,'[1]T.C. NO'!D:D)</f>
        <v>DEMET GÜL ÇİÇEK</v>
      </c>
      <c r="X904" s="29" t="s">
        <v>208</v>
      </c>
      <c r="Y904" s="31">
        <v>45698.579135208391</v>
      </c>
      <c r="Z904" s="44" t="s">
        <v>58</v>
      </c>
      <c r="AA904" s="29" t="str">
        <f>_xlfn.XLOOKUP(Tablo2[[#This Row],[MASKE HEKİM]],'[1]T.C. NO'!E:E,'[1]T.C. NO'!D:D)</f>
        <v>MİNE MUMCUOĞLU</v>
      </c>
      <c r="AB904" s="32" t="s">
        <v>59</v>
      </c>
      <c r="AC904" s="32">
        <v>40</v>
      </c>
      <c r="AD904" s="32">
        <v>20</v>
      </c>
      <c r="AE904" s="33"/>
      <c r="AF904" s="65" t="s">
        <v>5405</v>
      </c>
      <c r="AG904" s="61"/>
      <c r="AH904" s="83" t="s">
        <v>1050</v>
      </c>
    </row>
    <row r="905" spans="3:34" ht="15" customHeight="1" x14ac:dyDescent="0.25">
      <c r="C905" s="28" t="s">
        <v>303</v>
      </c>
      <c r="D905" s="29" t="s">
        <v>31</v>
      </c>
      <c r="E905" s="29" t="s">
        <v>904</v>
      </c>
      <c r="F905" s="48" t="s">
        <v>5406</v>
      </c>
      <c r="G905" s="48" t="s">
        <v>5407</v>
      </c>
      <c r="H905" s="49" t="s">
        <v>5408</v>
      </c>
      <c r="I905" s="13" t="s">
        <v>5409</v>
      </c>
      <c r="J905" s="13" t="s">
        <v>909</v>
      </c>
      <c r="K905" s="29" t="str">
        <f t="shared" si="14"/>
        <v>4 5622 2 2 1394002 06 07 83 0</v>
      </c>
      <c r="L905" s="30" t="s">
        <v>5410</v>
      </c>
      <c r="M905" s="30"/>
      <c r="N905" s="30"/>
      <c r="O905" s="30"/>
      <c r="P905" s="23" t="str">
        <f>MID(Tablo2[[#This Row],[SGK NO]],10,7)</f>
        <v>1394002</v>
      </c>
      <c r="Q905" s="47" t="s">
        <v>55</v>
      </c>
      <c r="R905" s="31">
        <v>45609</v>
      </c>
      <c r="S905" s="31"/>
      <c r="T905" s="29">
        <v>3</v>
      </c>
      <c r="U905" s="31">
        <v>45664.681225509383</v>
      </c>
      <c r="V905" s="29" t="s">
        <v>207</v>
      </c>
      <c r="W905" s="29" t="str">
        <f>_xlfn.XLOOKUP(Tablo2[[#This Row],[MASKE UZMAN]],'[1]T.C. NO'!E:E,'[1]T.C. NO'!D:D)</f>
        <v>DEMET GÜL ÇİÇEK</v>
      </c>
      <c r="X905" s="29" t="s">
        <v>208</v>
      </c>
      <c r="Y905" s="31">
        <v>45698.579674467444</v>
      </c>
      <c r="Z905" s="44" t="s">
        <v>58</v>
      </c>
      <c r="AA905" s="29" t="str">
        <f>_xlfn.XLOOKUP(Tablo2[[#This Row],[MASKE HEKİM]],'[1]T.C. NO'!E:E,'[1]T.C. NO'!D:D)</f>
        <v>MİNE MUMCUOĞLU</v>
      </c>
      <c r="AB905" s="32" t="s">
        <v>59</v>
      </c>
      <c r="AC905" s="32">
        <v>50</v>
      </c>
      <c r="AD905" s="32">
        <v>15</v>
      </c>
      <c r="AE905" s="33"/>
      <c r="AF905" s="45" t="s">
        <v>5411</v>
      </c>
      <c r="AG905" s="45" t="s">
        <v>5412</v>
      </c>
      <c r="AH905" s="84" t="s">
        <v>1050</v>
      </c>
    </row>
    <row r="906" spans="3:34" ht="15" customHeight="1" x14ac:dyDescent="0.25">
      <c r="C906" s="28" t="s">
        <v>303</v>
      </c>
      <c r="D906" s="29" t="s">
        <v>752</v>
      </c>
      <c r="E906" s="29" t="s">
        <v>507</v>
      </c>
      <c r="F906" s="48" t="s">
        <v>5413</v>
      </c>
      <c r="G906" s="48" t="s">
        <v>5414</v>
      </c>
      <c r="H906" s="49" t="s">
        <v>5415</v>
      </c>
      <c r="I906" s="13" t="s">
        <v>5416</v>
      </c>
      <c r="J906" s="13" t="s">
        <v>317</v>
      </c>
      <c r="K906" s="29" t="str">
        <f t="shared" si="14"/>
        <v>4 8001 1 1 1040347 71 01 83 0</v>
      </c>
      <c r="L906" s="30" t="s">
        <v>5417</v>
      </c>
      <c r="M906" s="30"/>
      <c r="N906" s="30"/>
      <c r="O906" s="30"/>
      <c r="P906" s="23" t="str">
        <f>MID(Tablo2[[#This Row],[SGK NO]],10,7)</f>
        <v>1040347</v>
      </c>
      <c r="Q906" s="47" t="s">
        <v>41</v>
      </c>
      <c r="R906" s="31">
        <v>45609</v>
      </c>
      <c r="S906" s="31"/>
      <c r="T906" s="29">
        <v>3</v>
      </c>
      <c r="U906" s="31">
        <v>45841.72143070586</v>
      </c>
      <c r="V906" s="29" t="s">
        <v>557</v>
      </c>
      <c r="W906" s="29" t="str">
        <f>_xlfn.XLOOKUP(Tablo2[[#This Row],[MASKE UZMAN]],'[1]T.C. NO'!E:E,'[1]T.C. NO'!D:D)</f>
        <v>MEHMET ALİ ULUER</v>
      </c>
      <c r="X906" s="29" t="s">
        <v>558</v>
      </c>
      <c r="Y906" s="31">
        <v>45701.65610483801</v>
      </c>
      <c r="Z906" s="44" t="s">
        <v>368</v>
      </c>
      <c r="AA906" s="29" t="str">
        <f>_xlfn.XLOOKUP(Tablo2[[#This Row],[MASKE HEKİM]],'[1]T.C. NO'!E:E,'[1]T.C. NO'!D:D)</f>
        <v>MEHMET ALİ CAN ÖZTÜRK</v>
      </c>
      <c r="AB906" s="32" t="s">
        <v>369</v>
      </c>
      <c r="AC906" s="32">
        <v>60</v>
      </c>
      <c r="AD906" s="32">
        <v>30</v>
      </c>
      <c r="AE906" s="33"/>
      <c r="AF906" s="78" t="s">
        <v>5418</v>
      </c>
      <c r="AG906" s="45"/>
      <c r="AH906" s="80" t="s">
        <v>989</v>
      </c>
    </row>
    <row r="907" spans="3:34" ht="15" customHeight="1" x14ac:dyDescent="0.25">
      <c r="C907" s="28" t="s">
        <v>30</v>
      </c>
      <c r="D907" s="29" t="s">
        <v>31</v>
      </c>
      <c r="E907" s="29" t="s">
        <v>525</v>
      </c>
      <c r="F907" s="29" t="s">
        <v>5419</v>
      </c>
      <c r="G907" s="29" t="s">
        <v>5420</v>
      </c>
      <c r="H907" s="29" t="s">
        <v>5421</v>
      </c>
      <c r="I907" s="13" t="s">
        <v>5422</v>
      </c>
      <c r="J907" s="13" t="s">
        <v>530</v>
      </c>
      <c r="K907" s="29" t="str">
        <f t="shared" si="14"/>
        <v>4 8121 2 2 1395011 06 07 25 0</v>
      </c>
      <c r="L907" s="30" t="s">
        <v>5423</v>
      </c>
      <c r="M907" s="30"/>
      <c r="N907" s="30"/>
      <c r="O907" s="30"/>
      <c r="P907" s="23" t="str">
        <f>MID(Tablo2[[#This Row],[SGK NO]],10,7)</f>
        <v>1395011</v>
      </c>
      <c r="Q907" s="29" t="s">
        <v>55</v>
      </c>
      <c r="R907" s="31">
        <v>45621</v>
      </c>
      <c r="S907" s="31"/>
      <c r="T907" s="29">
        <v>2</v>
      </c>
      <c r="U907" s="31">
        <v>45841.741959536914</v>
      </c>
      <c r="V907" s="29" t="s">
        <v>104</v>
      </c>
      <c r="W907" s="29" t="str">
        <f>_xlfn.XLOOKUP(Tablo2[[#This Row],[MASKE UZMAN]],'[1]T.C. NO'!E:E,'[1]T.C. NO'!D:D)</f>
        <v>ESİN ŞAHİN</v>
      </c>
      <c r="X907" s="29" t="s">
        <v>105</v>
      </c>
      <c r="Y907" s="31">
        <v>45716.722336805426</v>
      </c>
      <c r="Z907" s="29" t="s">
        <v>345</v>
      </c>
      <c r="AA907" s="29" t="str">
        <f>_xlfn.XLOOKUP(Tablo2[[#This Row],[MASKE HEKİM]],'[1]T.C. NO'!E:E,'[1]T.C. NO'!D:D)</f>
        <v>BAHADIR CAN KARAN</v>
      </c>
      <c r="AB907" s="32" t="s">
        <v>346</v>
      </c>
      <c r="AC907" s="32">
        <v>20</v>
      </c>
      <c r="AD907" s="32">
        <v>10</v>
      </c>
      <c r="AE907" s="33"/>
      <c r="AF907" s="56" t="s">
        <v>5424</v>
      </c>
      <c r="AG907" s="45"/>
      <c r="AH907" s="80"/>
    </row>
    <row r="908" spans="3:34" ht="15" customHeight="1" x14ac:dyDescent="0.25">
      <c r="C908" s="28" t="s">
        <v>30</v>
      </c>
      <c r="D908" s="29" t="s">
        <v>31</v>
      </c>
      <c r="E908" s="29" t="s">
        <v>525</v>
      </c>
      <c r="F908" s="29" t="s">
        <v>5425</v>
      </c>
      <c r="G908" s="29" t="s">
        <v>5426</v>
      </c>
      <c r="H908" s="29" t="s">
        <v>5427</v>
      </c>
      <c r="I908" s="13" t="s">
        <v>5428</v>
      </c>
      <c r="J908" s="13" t="s">
        <v>530</v>
      </c>
      <c r="K908" s="29" t="str">
        <f t="shared" si="14"/>
        <v>4 8121 2 2 1395425 06 07 51 0</v>
      </c>
      <c r="L908" s="30" t="s">
        <v>5429</v>
      </c>
      <c r="M908" s="30"/>
      <c r="N908" s="30"/>
      <c r="O908" s="30"/>
      <c r="P908" s="23" t="str">
        <f>MID(Tablo2[[#This Row],[SGK NO]],10,7)</f>
        <v>1395425</v>
      </c>
      <c r="Q908" s="29" t="s">
        <v>55</v>
      </c>
      <c r="R908" s="31">
        <v>45621</v>
      </c>
      <c r="S908" s="31"/>
      <c r="T908" s="29">
        <v>1</v>
      </c>
      <c r="U908" s="31">
        <v>45841.740847638808</v>
      </c>
      <c r="V908" s="29" t="s">
        <v>104</v>
      </c>
      <c r="W908" s="29" t="str">
        <f>_xlfn.XLOOKUP(Tablo2[[#This Row],[MASKE UZMAN]],'[1]T.C. NO'!E:E,'[1]T.C. NO'!D:D)</f>
        <v>ESİN ŞAHİN</v>
      </c>
      <c r="X908" s="29" t="s">
        <v>105</v>
      </c>
      <c r="Y908" s="31">
        <v>45841.741212997586</v>
      </c>
      <c r="Z908" s="29" t="s">
        <v>345</v>
      </c>
      <c r="AA908" s="29" t="str">
        <f>_xlfn.XLOOKUP(Tablo2[[#This Row],[MASKE HEKİM]],'[1]T.C. NO'!E:E,'[1]T.C. NO'!D:D)</f>
        <v>BAHADIR CAN KARAN</v>
      </c>
      <c r="AB908" s="32" t="s">
        <v>346</v>
      </c>
      <c r="AC908" s="32">
        <v>10</v>
      </c>
      <c r="AD908" s="32">
        <v>5</v>
      </c>
      <c r="AE908" s="33"/>
      <c r="AF908" s="63"/>
      <c r="AG908" s="45"/>
      <c r="AH908" s="80"/>
    </row>
    <row r="909" spans="3:34" ht="15" customHeight="1" x14ac:dyDescent="0.25">
      <c r="C909" s="28" t="s">
        <v>30</v>
      </c>
      <c r="D909" s="29" t="s">
        <v>31</v>
      </c>
      <c r="E909" s="29" t="s">
        <v>200</v>
      </c>
      <c r="F909" s="29" t="s">
        <v>5430</v>
      </c>
      <c r="G909" s="29" t="s">
        <v>5430</v>
      </c>
      <c r="H909" s="29" t="s">
        <v>5431</v>
      </c>
      <c r="I909" s="13" t="s">
        <v>5432</v>
      </c>
      <c r="J909" s="13" t="s">
        <v>5433</v>
      </c>
      <c r="K909" s="29" t="str">
        <f t="shared" si="14"/>
        <v>2 8621 2 2 1389198 06 07 32 0</v>
      </c>
      <c r="L909" s="30" t="s">
        <v>5434</v>
      </c>
      <c r="M909" s="30"/>
      <c r="N909" s="30"/>
      <c r="O909" s="30"/>
      <c r="P909" s="23" t="str">
        <f>MID(Tablo2[[#This Row],[SGK NO]],10,7)</f>
        <v>1389198</v>
      </c>
      <c r="Q909" s="29" t="s">
        <v>41</v>
      </c>
      <c r="R909" s="31">
        <v>45635</v>
      </c>
      <c r="S909" s="31"/>
      <c r="T909" s="29">
        <v>34</v>
      </c>
      <c r="U909" s="31">
        <v>45875.391321053263</v>
      </c>
      <c r="V909" s="31" t="s">
        <v>267</v>
      </c>
      <c r="W909" s="29" t="str">
        <f>_xlfn.XLOOKUP(Tablo2[[#This Row],[MASKE UZMAN]],'[1]T.C. NO'!E:E,'[1]T.C. NO'!D:D)</f>
        <v>YEŞİM AYDIN</v>
      </c>
      <c r="X909" s="29" t="s">
        <v>268</v>
      </c>
      <c r="Y909" s="31">
        <v>45621.564750786871</v>
      </c>
      <c r="Z909" s="29" t="s">
        <v>292</v>
      </c>
      <c r="AA909" s="29" t="str">
        <f>_xlfn.XLOOKUP(Tablo2[[#This Row],[MASKE HEKİM]],'[1]T.C. NO'!E:E,'[1]T.C. NO'!D:D)</f>
        <v>YEŞİM FENEMEN</v>
      </c>
      <c r="AB909" s="32" t="s">
        <v>362</v>
      </c>
      <c r="AC909" s="32">
        <v>680</v>
      </c>
      <c r="AD909" s="32">
        <v>360</v>
      </c>
      <c r="AE909" s="33"/>
      <c r="AF909" s="63" t="s">
        <v>5435</v>
      </c>
      <c r="AG909" s="45" t="s">
        <v>559</v>
      </c>
      <c r="AH909" s="80"/>
    </row>
    <row r="910" spans="3:34" ht="15" customHeight="1" x14ac:dyDescent="0.25">
      <c r="C910" s="28" t="s">
        <v>303</v>
      </c>
      <c r="D910" s="29" t="s">
        <v>31</v>
      </c>
      <c r="E910" s="29" t="s">
        <v>507</v>
      </c>
      <c r="F910" s="29" t="s">
        <v>5436</v>
      </c>
      <c r="G910" s="29" t="s">
        <v>5437</v>
      </c>
      <c r="H910" s="29" t="s">
        <v>5438</v>
      </c>
      <c r="I910" s="13" t="s">
        <v>5439</v>
      </c>
      <c r="J910" s="13" t="s">
        <v>317</v>
      </c>
      <c r="K910" s="29" t="str">
        <f t="shared" si="14"/>
        <v>4 8001 2 2 1395188 06 07 08 0</v>
      </c>
      <c r="L910" s="74" t="s">
        <v>5440</v>
      </c>
      <c r="M910" s="30"/>
      <c r="N910" s="30"/>
      <c r="O910" s="30"/>
      <c r="P910" s="23" t="str">
        <f>MID(Tablo2[[#This Row],[SGK NO]],10,7)</f>
        <v>1395188</v>
      </c>
      <c r="Q910" s="29" t="s">
        <v>41</v>
      </c>
      <c r="R910" s="31">
        <v>45643</v>
      </c>
      <c r="S910" s="31"/>
      <c r="T910" s="29">
        <v>2</v>
      </c>
      <c r="U910" s="31">
        <v>45841.739822175819</v>
      </c>
      <c r="V910" s="29" t="s">
        <v>319</v>
      </c>
      <c r="W910" s="29" t="str">
        <f>_xlfn.XLOOKUP(Tablo2[[#This Row],[MASKE UZMAN]],'[1]T.C. NO'!E:E,'[1]T.C. NO'!D:D)</f>
        <v>HALİL DEMİRATA</v>
      </c>
      <c r="X910" s="29" t="s">
        <v>320</v>
      </c>
      <c r="Y910" s="31">
        <v>45698.581276793964</v>
      </c>
      <c r="Z910" s="29" t="s">
        <v>58</v>
      </c>
      <c r="AA910" s="29" t="str">
        <f>_xlfn.XLOOKUP(Tablo2[[#This Row],[MASKE HEKİM]],'[1]T.C. NO'!E:E,'[1]T.C. NO'!D:D)</f>
        <v>MİNE MUMCUOĞLU</v>
      </c>
      <c r="AB910" s="32" t="s">
        <v>59</v>
      </c>
      <c r="AC910" s="32">
        <v>40</v>
      </c>
      <c r="AD910" s="32">
        <v>30</v>
      </c>
      <c r="AE910" s="33"/>
      <c r="AF910" s="63" t="s">
        <v>5441</v>
      </c>
      <c r="AG910" s="45" t="s">
        <v>559</v>
      </c>
      <c r="AH910" s="80"/>
    </row>
    <row r="911" spans="3:34" ht="15" customHeight="1" x14ac:dyDescent="0.25">
      <c r="C911" s="28" t="s">
        <v>30</v>
      </c>
      <c r="D911" s="29" t="s">
        <v>31</v>
      </c>
      <c r="E911" s="29" t="s">
        <v>4026</v>
      </c>
      <c r="F911" s="29" t="s">
        <v>5442</v>
      </c>
      <c r="G911" s="29" t="s">
        <v>5443</v>
      </c>
      <c r="H911" s="29" t="s">
        <v>5444</v>
      </c>
      <c r="I911" s="13" t="s">
        <v>5445</v>
      </c>
      <c r="J911" s="30"/>
      <c r="K911" s="29" t="str">
        <f t="shared" si="14"/>
        <v>4 7020 2 2 1395735 06 07 70 0</v>
      </c>
      <c r="L911" s="30" t="s">
        <v>5446</v>
      </c>
      <c r="M911" s="30"/>
      <c r="N911" s="30"/>
      <c r="O911" s="30"/>
      <c r="P911" s="23" t="str">
        <f>MID(Tablo2[[#This Row],[SGK NO]],10,7)</f>
        <v>1395735</v>
      </c>
      <c r="Q911" s="29" t="s">
        <v>55</v>
      </c>
      <c r="R911" s="31">
        <v>45645</v>
      </c>
      <c r="S911" s="31"/>
      <c r="T911" s="29">
        <v>2</v>
      </c>
      <c r="U911" s="31">
        <v>45873.61280446779</v>
      </c>
      <c r="V911" s="29" t="s">
        <v>284</v>
      </c>
      <c r="W911" s="29" t="str">
        <f>_xlfn.XLOOKUP(Tablo2[[#This Row],[MASKE UZMAN]],'[1]T.C. NO'!E:E,'[1]T.C. NO'!D:D)</f>
        <v xml:space="preserve">YUNUS ANIL </v>
      </c>
      <c r="X911" s="29" t="s">
        <v>285</v>
      </c>
      <c r="Y911" s="31">
        <v>45698.582027881872</v>
      </c>
      <c r="Z911" s="29" t="s">
        <v>58</v>
      </c>
      <c r="AA911" s="29" t="str">
        <f>_xlfn.XLOOKUP(Tablo2[[#This Row],[MASKE HEKİM]],'[1]T.C. NO'!E:E,'[1]T.C. NO'!D:D)</f>
        <v>MİNE MUMCUOĞLU</v>
      </c>
      <c r="AB911" s="32" t="s">
        <v>59</v>
      </c>
      <c r="AC911" s="32">
        <v>20</v>
      </c>
      <c r="AD911" s="32">
        <v>10</v>
      </c>
      <c r="AE911" s="33"/>
      <c r="AF911" s="63" t="s">
        <v>5447</v>
      </c>
      <c r="AG911" s="45" t="s">
        <v>559</v>
      </c>
      <c r="AH911" s="80"/>
    </row>
    <row r="912" spans="3:34" x14ac:dyDescent="0.25">
      <c r="C912" s="28" t="s">
        <v>303</v>
      </c>
      <c r="D912" s="85" t="s">
        <v>31</v>
      </c>
      <c r="E912" s="85" t="s">
        <v>507</v>
      </c>
      <c r="F912" s="85" t="s">
        <v>5448</v>
      </c>
      <c r="G912" s="85" t="s">
        <v>5449</v>
      </c>
      <c r="H912" s="85" t="s">
        <v>5450</v>
      </c>
      <c r="I912" s="13" t="s">
        <v>5451</v>
      </c>
      <c r="J912" s="13" t="s">
        <v>317</v>
      </c>
      <c r="K912" s="29" t="str">
        <f t="shared" si="14"/>
        <v>4 8001 2 2 1396455 06 22 14 0</v>
      </c>
      <c r="L912" s="30" t="s">
        <v>5452</v>
      </c>
      <c r="M912" s="86"/>
      <c r="N912" s="86"/>
      <c r="O912" s="86"/>
      <c r="P912" s="23" t="str">
        <f>MID(Tablo2[[#This Row],[SGK NO]],10,7)</f>
        <v>1396455</v>
      </c>
      <c r="Q912" s="85" t="s">
        <v>41</v>
      </c>
      <c r="R912" s="31">
        <v>45653</v>
      </c>
      <c r="S912" s="31"/>
      <c r="T912" s="29">
        <v>0</v>
      </c>
      <c r="U912" s="31" t="e">
        <v>#N/A</v>
      </c>
      <c r="V912" s="29" t="s">
        <v>557</v>
      </c>
      <c r="W912" s="29" t="e">
        <f>_xlfn.XLOOKUP(Tablo2[[#This Row],[MASKE UZMAN]],'[1]T.C. NO'!E:E,'[1]T.C. NO'!D:D)</f>
        <v>#N/A</v>
      </c>
      <c r="X912" s="29" t="e">
        <v>#N/A</v>
      </c>
      <c r="Y912" s="31" t="e">
        <v>#N/A</v>
      </c>
      <c r="Z912" s="29" t="s">
        <v>174</v>
      </c>
      <c r="AA912" s="29" t="e">
        <f>_xlfn.XLOOKUP(Tablo2[[#This Row],[MASKE HEKİM]],'[1]T.C. NO'!E:E,'[1]T.C. NO'!D:D)</f>
        <v>#N/A</v>
      </c>
      <c r="AB912" s="32" t="e">
        <v>#N/A</v>
      </c>
      <c r="AC912" s="32">
        <v>140</v>
      </c>
      <c r="AD912" s="32">
        <v>70</v>
      </c>
      <c r="AE912" s="33"/>
      <c r="AF912" s="65" t="s">
        <v>5453</v>
      </c>
      <c r="AG912" s="55" t="s">
        <v>1005</v>
      </c>
      <c r="AH912" s="82"/>
    </row>
    <row r="913" spans="3:36" x14ac:dyDescent="0.25">
      <c r="C913" s="28" t="s">
        <v>303</v>
      </c>
      <c r="D913" s="29" t="s">
        <v>31</v>
      </c>
      <c r="E913" s="29" t="s">
        <v>200</v>
      </c>
      <c r="F913" s="29" t="s">
        <v>5454</v>
      </c>
      <c r="G913" s="29" t="s">
        <v>5454</v>
      </c>
      <c r="H913" s="29" t="s">
        <v>5455</v>
      </c>
      <c r="I913" s="13" t="s">
        <v>5456</v>
      </c>
      <c r="J913" s="13" t="s">
        <v>5457</v>
      </c>
      <c r="K913" s="29" t="str">
        <f t="shared" si="14"/>
        <v>2 2630 2 2 0203560 06 22 25 0</v>
      </c>
      <c r="L913" s="30" t="s">
        <v>5458</v>
      </c>
      <c r="M913" s="30"/>
      <c r="N913" s="30"/>
      <c r="O913" s="30"/>
      <c r="P913" s="23" t="str">
        <f>MID(Tablo2[[#This Row],[SGK NO]],10,7)</f>
        <v>0203560</v>
      </c>
      <c r="Q913" s="29" t="s">
        <v>41</v>
      </c>
      <c r="R913" s="31">
        <v>45659</v>
      </c>
      <c r="S913" s="31"/>
      <c r="T913" s="29">
        <v>80</v>
      </c>
      <c r="U913" s="31">
        <v>45756.380311967805</v>
      </c>
      <c r="V913" s="29" t="s">
        <v>853</v>
      </c>
      <c r="W913" s="29" t="str">
        <f>_xlfn.XLOOKUP(Tablo2[[#This Row],[MASKE UZMAN]],'[1]T.C. NO'!E:E,'[1]T.C. NO'!D:D)</f>
        <v>HANDE AGÖR ASİL</v>
      </c>
      <c r="X913" s="29" t="s">
        <v>854</v>
      </c>
      <c r="Y913" s="31">
        <v>45659.682083217427</v>
      </c>
      <c r="Z913" s="29" t="s">
        <v>292</v>
      </c>
      <c r="AA913" s="29" t="str">
        <f>_xlfn.XLOOKUP(Tablo2[[#This Row],[MASKE HEKİM]],'[1]T.C. NO'!E:E,'[1]T.C. NO'!D:D)</f>
        <v>YEŞİM FENEMEN</v>
      </c>
      <c r="AB913" s="32" t="s">
        <v>362</v>
      </c>
      <c r="AC913" s="32">
        <v>1620</v>
      </c>
      <c r="AD913" s="32">
        <v>800</v>
      </c>
      <c r="AE913" s="33"/>
      <c r="AF913" s="56" t="s">
        <v>5459</v>
      </c>
      <c r="AG913" s="45"/>
      <c r="AH913" s="80"/>
    </row>
    <row r="914" spans="3:36" x14ac:dyDescent="0.25">
      <c r="C914" s="28" t="s">
        <v>303</v>
      </c>
      <c r="D914" s="29" t="s">
        <v>31</v>
      </c>
      <c r="E914" s="29" t="s">
        <v>200</v>
      </c>
      <c r="F914" s="29" t="s">
        <v>5460</v>
      </c>
      <c r="G914" s="29" t="s">
        <v>5460</v>
      </c>
      <c r="H914" s="29" t="s">
        <v>5461</v>
      </c>
      <c r="I914" s="13" t="s">
        <v>5462</v>
      </c>
      <c r="J914" s="13" t="s">
        <v>155</v>
      </c>
      <c r="K914" s="29" t="str">
        <f t="shared" si="14"/>
        <v>2 4321 2 2 1101286 06 07 16 0</v>
      </c>
      <c r="L914" s="30" t="s">
        <v>5463</v>
      </c>
      <c r="M914" s="30"/>
      <c r="N914" s="30"/>
      <c r="O914" s="30"/>
      <c r="P914" s="23" t="str">
        <f>MID(Tablo2[[#This Row],[SGK NO]],10,7)</f>
        <v>1101286</v>
      </c>
      <c r="Q914" s="29" t="s">
        <v>149</v>
      </c>
      <c r="R914" s="31">
        <v>45659</v>
      </c>
      <c r="S914" s="31"/>
      <c r="T914" s="29">
        <v>12</v>
      </c>
      <c r="U914" s="31">
        <v>45709.804557118099</v>
      </c>
      <c r="V914" s="29" t="s">
        <v>42</v>
      </c>
      <c r="W914" s="29" t="str">
        <f>_xlfn.XLOOKUP(Tablo2[[#This Row],[MASKE UZMAN]],'[1]T.C. NO'!E:E,'[1]T.C. NO'!D:D)</f>
        <v>TAŞTAN CAMCIOĞLU</v>
      </c>
      <c r="X914" s="29" t="s">
        <v>43</v>
      </c>
      <c r="Y914" s="31">
        <v>45659.698971967679</v>
      </c>
      <c r="Z914" s="29" t="s">
        <v>292</v>
      </c>
      <c r="AA914" s="29" t="str">
        <f>_xlfn.XLOOKUP(Tablo2[[#This Row],[MASKE HEKİM]],'[1]T.C. NO'!E:E,'[1]T.C. NO'!D:D)</f>
        <v>YEŞİM FENEMEN</v>
      </c>
      <c r="AB914" s="32" t="s">
        <v>362</v>
      </c>
      <c r="AC914" s="32">
        <v>520</v>
      </c>
      <c r="AD914" s="32">
        <v>195</v>
      </c>
      <c r="AE914" s="33" t="s">
        <v>150</v>
      </c>
      <c r="AF914" s="78" t="s">
        <v>5464</v>
      </c>
      <c r="AG914" s="45"/>
      <c r="AH914" s="80"/>
    </row>
    <row r="915" spans="3:36" x14ac:dyDescent="0.25">
      <c r="C915" s="28" t="s">
        <v>303</v>
      </c>
      <c r="D915" s="85" t="s">
        <v>31</v>
      </c>
      <c r="E915" s="29" t="s">
        <v>200</v>
      </c>
      <c r="F915" s="85" t="s">
        <v>5465</v>
      </c>
      <c r="G915" s="85" t="s">
        <v>5466</v>
      </c>
      <c r="H915" s="85" t="s">
        <v>5467</v>
      </c>
      <c r="I915" s="13" t="s">
        <v>5468</v>
      </c>
      <c r="J915" s="13" t="s">
        <v>5469</v>
      </c>
      <c r="K915" s="29" t="str">
        <f t="shared" si="14"/>
        <v>2 4639 2 2 1152305 06 07 13 0</v>
      </c>
      <c r="L915" s="30" t="s">
        <v>5470</v>
      </c>
      <c r="M915" s="86">
        <v>39.9098507</v>
      </c>
      <c r="N915" s="86">
        <v>32.773919300000003</v>
      </c>
      <c r="O915" s="86"/>
      <c r="P915" s="23" t="str">
        <f>MID(Tablo2[[#This Row],[SGK NO]],10,7)</f>
        <v>1152305</v>
      </c>
      <c r="Q915" s="85" t="s">
        <v>55</v>
      </c>
      <c r="R915" s="31">
        <v>45673.474029745441</v>
      </c>
      <c r="S915" s="31"/>
      <c r="T915" s="29">
        <v>78</v>
      </c>
      <c r="U915" s="31">
        <v>45846.480222233571</v>
      </c>
      <c r="V915" s="35" t="s">
        <v>56</v>
      </c>
      <c r="W915" s="29" t="str">
        <f>_xlfn.XLOOKUP(Tablo2[[#This Row],[MASKE UZMAN]],'[1]T.C. NO'!E:E,'[1]T.C. NO'!D:D)</f>
        <v>FATİH AKTAN</v>
      </c>
      <c r="X915" s="29" t="s">
        <v>57</v>
      </c>
      <c r="Y915" s="31">
        <v>45369.604413391091</v>
      </c>
      <c r="Z915" s="85" t="s">
        <v>345</v>
      </c>
      <c r="AA915" s="29" t="str">
        <f>_xlfn.XLOOKUP(Tablo2[[#This Row],[MASKE HEKİM]],'[1]T.C. NO'!E:E,'[1]T.C. NO'!D:D)</f>
        <v>BAHADIR CAN KARAN</v>
      </c>
      <c r="AB915" s="32" t="s">
        <v>346</v>
      </c>
      <c r="AC915" s="32">
        <v>790</v>
      </c>
      <c r="AD915" s="32">
        <v>410</v>
      </c>
      <c r="AE915" s="33"/>
      <c r="AF915" s="63" t="s">
        <v>5471</v>
      </c>
      <c r="AG915" s="55" t="s">
        <v>494</v>
      </c>
      <c r="AH915" s="82">
        <v>0</v>
      </c>
    </row>
    <row r="916" spans="3:36" x14ac:dyDescent="0.25">
      <c r="C916" s="28" t="s">
        <v>303</v>
      </c>
      <c r="D916" s="85" t="s">
        <v>31</v>
      </c>
      <c r="E916" s="29" t="s">
        <v>904</v>
      </c>
      <c r="F916" s="85" t="s">
        <v>5472</v>
      </c>
      <c r="G916" s="85" t="s">
        <v>5472</v>
      </c>
      <c r="H916" s="85" t="s">
        <v>5473</v>
      </c>
      <c r="I916" s="13" t="s">
        <v>5474</v>
      </c>
      <c r="J916" s="13" t="s">
        <v>909</v>
      </c>
      <c r="K916" s="29" t="str">
        <f t="shared" si="14"/>
        <v>4 5622 1 1 1466057 06 21 67 0</v>
      </c>
      <c r="L916" s="30" t="s">
        <v>5475</v>
      </c>
      <c r="M916" s="86"/>
      <c r="N916" s="86"/>
      <c r="O916" s="86"/>
      <c r="P916" s="23" t="str">
        <f>MID(Tablo2[[#This Row],[SGK NO]],10,7)</f>
        <v>1466057</v>
      </c>
      <c r="Q916" s="85" t="s">
        <v>55</v>
      </c>
      <c r="R916" s="31">
        <v>45323</v>
      </c>
      <c r="S916" s="31"/>
      <c r="T916" s="29" t="s">
        <v>571</v>
      </c>
      <c r="U916" s="31">
        <v>45709.662026087753</v>
      </c>
      <c r="V916" s="29" t="s">
        <v>515</v>
      </c>
      <c r="W916" s="29" t="str">
        <f>_xlfn.XLOOKUP(Tablo2[[#This Row],[MASKE UZMAN]],'[1]T.C. NO'!E:E,'[1]T.C. NO'!D:D)</f>
        <v>GİZEM ÖZAKEL ÇAVUŞOĞLU</v>
      </c>
      <c r="X916" s="29" t="s">
        <v>516</v>
      </c>
      <c r="Y916" s="31">
        <v>45324.702881562524</v>
      </c>
      <c r="Z916" s="85" t="s">
        <v>292</v>
      </c>
      <c r="AA916" s="29" t="str">
        <f>_xlfn.XLOOKUP(Tablo2[[#This Row],[MASKE HEKİM]],'[1]T.C. NO'!E:E,'[1]T.C. NO'!D:D)</f>
        <v>YEŞİM FENEMEN</v>
      </c>
      <c r="AB916" s="32" t="s">
        <v>362</v>
      </c>
      <c r="AC916" s="36" t="s">
        <v>571</v>
      </c>
      <c r="AD916" s="36" t="s">
        <v>571</v>
      </c>
      <c r="AE916" s="33"/>
      <c r="AF916" s="78" t="s">
        <v>5476</v>
      </c>
      <c r="AG916" s="45"/>
      <c r="AH916" s="80"/>
    </row>
    <row r="917" spans="3:36" x14ac:dyDescent="0.25">
      <c r="C917" s="28" t="s">
        <v>303</v>
      </c>
      <c r="D917" s="85" t="s">
        <v>31</v>
      </c>
      <c r="E917" s="29" t="s">
        <v>904</v>
      </c>
      <c r="F917" s="85" t="s">
        <v>4819</v>
      </c>
      <c r="G917" s="85" t="s">
        <v>5477</v>
      </c>
      <c r="H917" s="85" t="s">
        <v>5478</v>
      </c>
      <c r="I917" s="13" t="s">
        <v>5479</v>
      </c>
      <c r="J917" s="13" t="s">
        <v>909</v>
      </c>
      <c r="K917" s="29" t="str">
        <f t="shared" si="14"/>
        <v>4 5622 1 1 1466057 06 21 67 0</v>
      </c>
      <c r="L917" s="30" t="s">
        <v>5475</v>
      </c>
      <c r="M917" s="86" t="s">
        <v>5480</v>
      </c>
      <c r="N917" s="86" t="s">
        <v>5481</v>
      </c>
      <c r="O917" s="86"/>
      <c r="P917" s="23" t="str">
        <f>MID(Tablo2[[#This Row],[SGK NO]],10,7)</f>
        <v>1466057</v>
      </c>
      <c r="Q917" s="85" t="s">
        <v>55</v>
      </c>
      <c r="R917" s="31">
        <v>45323</v>
      </c>
      <c r="S917" s="31"/>
      <c r="T917" s="29">
        <v>10</v>
      </c>
      <c r="U917" s="31">
        <v>45709.662026087753</v>
      </c>
      <c r="V917" s="29" t="s">
        <v>515</v>
      </c>
      <c r="W917" s="29" t="str">
        <f>_xlfn.XLOOKUP(Tablo2[[#This Row],[MASKE UZMAN]],'[1]T.C. NO'!E:E,'[1]T.C. NO'!D:D)</f>
        <v>GİZEM ÖZAKEL ÇAVUŞOĞLU</v>
      </c>
      <c r="X917" s="29" t="s">
        <v>516</v>
      </c>
      <c r="Y917" s="31">
        <v>45324.702881562524</v>
      </c>
      <c r="Z917" s="29" t="s">
        <v>292</v>
      </c>
      <c r="AA917" s="29" t="str">
        <f>_xlfn.XLOOKUP(Tablo2[[#This Row],[MASKE HEKİM]],'[1]T.C. NO'!E:E,'[1]T.C. NO'!D:D)</f>
        <v>YEŞİM FENEMEN</v>
      </c>
      <c r="AB917" s="32" t="s">
        <v>362</v>
      </c>
      <c r="AC917" s="32">
        <v>140</v>
      </c>
      <c r="AD917" s="32">
        <v>70</v>
      </c>
      <c r="AE917" s="33"/>
      <c r="AF917" s="63" t="s">
        <v>5482</v>
      </c>
      <c r="AG917" s="61" t="s">
        <v>61</v>
      </c>
      <c r="AH917" s="82" t="s">
        <v>3611</v>
      </c>
    </row>
    <row r="918" spans="3:36" x14ac:dyDescent="0.25">
      <c r="C918" s="28" t="s">
        <v>30</v>
      </c>
      <c r="D918" s="85" t="s">
        <v>31</v>
      </c>
      <c r="E918" s="29" t="s">
        <v>200</v>
      </c>
      <c r="F918" s="85" t="s">
        <v>5483</v>
      </c>
      <c r="G918" s="85" t="s">
        <v>5483</v>
      </c>
      <c r="H918" s="85" t="s">
        <v>5484</v>
      </c>
      <c r="I918" s="13" t="s">
        <v>5485</v>
      </c>
      <c r="J918" s="85" t="s">
        <v>430</v>
      </c>
      <c r="K918" s="29" t="str">
        <f t="shared" si="14"/>
        <v>2 6201 2 2 1307016 06 07 09 0</v>
      </c>
      <c r="L918" s="30" t="s">
        <v>5486</v>
      </c>
      <c r="M918" s="86"/>
      <c r="N918" s="86"/>
      <c r="O918" s="86"/>
      <c r="P918" s="23" t="str">
        <f>MID(Tablo2[[#This Row],[SGK NO]],10,7)</f>
        <v>1307016</v>
      </c>
      <c r="Q918" s="85" t="s">
        <v>55</v>
      </c>
      <c r="R918" s="31">
        <v>45679</v>
      </c>
      <c r="S918" s="31"/>
      <c r="T918" s="29">
        <v>18</v>
      </c>
      <c r="U918" s="31">
        <v>45757.642205486074</v>
      </c>
      <c r="V918" s="29" t="s">
        <v>56</v>
      </c>
      <c r="W918" s="29" t="str">
        <f>_xlfn.XLOOKUP(Tablo2[[#This Row],[MASKE UZMAN]],'[1]T.C. NO'!E:E,'[1]T.C. NO'!D:D)</f>
        <v>FATİH AKTAN</v>
      </c>
      <c r="X918" s="29" t="s">
        <v>57</v>
      </c>
      <c r="Y918" s="31">
        <v>45679.675664861221</v>
      </c>
      <c r="Z918" s="29" t="s">
        <v>106</v>
      </c>
      <c r="AA918" s="29" t="str">
        <f>_xlfn.XLOOKUP(Tablo2[[#This Row],[MASKE HEKİM]],'[1]T.C. NO'!E:E,'[1]T.C. NO'!D:D)</f>
        <v>AYSU KUTLU</v>
      </c>
      <c r="AB918" s="32" t="s">
        <v>107</v>
      </c>
      <c r="AC918" s="32">
        <v>190</v>
      </c>
      <c r="AD918" s="32">
        <v>95</v>
      </c>
      <c r="AE918" s="33"/>
      <c r="AF918" s="78" t="s">
        <v>5487</v>
      </c>
      <c r="AG918" s="61" t="s">
        <v>47</v>
      </c>
      <c r="AH918" s="82"/>
    </row>
    <row r="919" spans="3:36" x14ac:dyDescent="0.25">
      <c r="C919" s="28" t="s">
        <v>30</v>
      </c>
      <c r="D919" s="85" t="s">
        <v>31</v>
      </c>
      <c r="E919" s="85" t="s">
        <v>525</v>
      </c>
      <c r="F919" s="85" t="s">
        <v>5488</v>
      </c>
      <c r="G919" s="85" t="s">
        <v>5489</v>
      </c>
      <c r="H919" s="85" t="s">
        <v>5490</v>
      </c>
      <c r="I919" s="13" t="s">
        <v>5491</v>
      </c>
      <c r="J919" s="74"/>
      <c r="K919" s="29" t="str">
        <f t="shared" si="14"/>
        <v>4 8211 2 2 1398937 06 07 71 0</v>
      </c>
      <c r="L919" s="30" t="s">
        <v>5492</v>
      </c>
      <c r="M919" s="86"/>
      <c r="N919" s="86"/>
      <c r="O919" s="86"/>
      <c r="P919" s="23" t="str">
        <f>MID(Tablo2[[#This Row],[SGK NO]],10,7)</f>
        <v>1398937</v>
      </c>
      <c r="Q919" s="85" t="s">
        <v>55</v>
      </c>
      <c r="R919" s="31">
        <v>45685</v>
      </c>
      <c r="S919" s="31"/>
      <c r="T919" s="29">
        <v>3</v>
      </c>
      <c r="U919" s="31">
        <v>45713.739362453576</v>
      </c>
      <c r="V919" s="29" t="s">
        <v>284</v>
      </c>
      <c r="W919" s="29" t="str">
        <f>_xlfn.XLOOKUP(Tablo2[[#This Row],[MASKE UZMAN]],'[1]T.C. NO'!E:E,'[1]T.C. NO'!D:D)</f>
        <v>FATİH AKTAN</v>
      </c>
      <c r="X919" s="29" t="s">
        <v>57</v>
      </c>
      <c r="Y919" s="31">
        <v>45805.473390613217</v>
      </c>
      <c r="Z919" s="85" t="s">
        <v>345</v>
      </c>
      <c r="AA919" s="29" t="str">
        <f>_xlfn.XLOOKUP(Tablo2[[#This Row],[MASKE HEKİM]],'[1]T.C. NO'!E:E,'[1]T.C. NO'!D:D)</f>
        <v>BAHADIR CAN KARAN</v>
      </c>
      <c r="AB919" s="32" t="s">
        <v>346</v>
      </c>
      <c r="AC919" s="32">
        <v>50</v>
      </c>
      <c r="AD919" s="32">
        <v>15</v>
      </c>
      <c r="AE919" s="33"/>
      <c r="AF919" s="78" t="s">
        <v>5493</v>
      </c>
      <c r="AG919" s="61"/>
      <c r="AH919" s="82"/>
    </row>
    <row r="920" spans="3:36" x14ac:dyDescent="0.25">
      <c r="C920" s="28" t="s">
        <v>30</v>
      </c>
      <c r="D920" s="85" t="s">
        <v>31</v>
      </c>
      <c r="E920" s="85" t="s">
        <v>32</v>
      </c>
      <c r="F920" s="85" t="s">
        <v>5494</v>
      </c>
      <c r="G920" s="85" t="s">
        <v>5495</v>
      </c>
      <c r="H920" s="85" t="s">
        <v>5496</v>
      </c>
      <c r="I920" s="13" t="s">
        <v>5497</v>
      </c>
      <c r="J920" s="13" t="s">
        <v>5498</v>
      </c>
      <c r="K920" s="29" t="str">
        <f t="shared" si="14"/>
        <v>2 1812 1 1 1488229 06 25 26 0</v>
      </c>
      <c r="L920" s="30" t="s">
        <v>5499</v>
      </c>
      <c r="M920" s="86"/>
      <c r="N920" s="86"/>
      <c r="O920" s="86"/>
      <c r="P920" s="23" t="str">
        <f>MID(Tablo2[[#This Row],[SGK NO]],10,7)</f>
        <v>1488229</v>
      </c>
      <c r="Q920" s="85" t="s">
        <v>41</v>
      </c>
      <c r="R920" s="31">
        <v>45686</v>
      </c>
      <c r="S920" s="31"/>
      <c r="T920" s="29">
        <v>84</v>
      </c>
      <c r="U920" s="31">
        <v>45685.611607592553</v>
      </c>
      <c r="V920" s="29" t="s">
        <v>319</v>
      </c>
      <c r="W920" s="29" t="str">
        <f>_xlfn.XLOOKUP(Tablo2[[#This Row],[MASKE UZMAN]],'[1]T.C. NO'!E:E,'[1]T.C. NO'!D:D)</f>
        <v>HALİL DEMİRATA</v>
      </c>
      <c r="X920" s="29" t="s">
        <v>320</v>
      </c>
      <c r="Y920" s="31">
        <v>45694.593749097083</v>
      </c>
      <c r="Z920" s="85" t="s">
        <v>106</v>
      </c>
      <c r="AA920" s="29" t="str">
        <f>_xlfn.XLOOKUP(Tablo2[[#This Row],[MASKE HEKİM]],'[1]T.C. NO'!E:E,'[1]T.C. NO'!D:D)</f>
        <v>AYSU KUTLU</v>
      </c>
      <c r="AB920" s="32" t="s">
        <v>107</v>
      </c>
      <c r="AC920" s="32">
        <v>1860</v>
      </c>
      <c r="AD920" s="32">
        <v>930</v>
      </c>
      <c r="AE920" s="33"/>
      <c r="AF920" s="65" t="s">
        <v>5500</v>
      </c>
      <c r="AG920" s="55" t="s">
        <v>278</v>
      </c>
      <c r="AH920" s="82"/>
    </row>
    <row r="921" spans="3:36" x14ac:dyDescent="0.25">
      <c r="C921" s="28" t="s">
        <v>30</v>
      </c>
      <c r="D921" s="85" t="s">
        <v>31</v>
      </c>
      <c r="E921" s="85" t="s">
        <v>200</v>
      </c>
      <c r="F921" s="85" t="s">
        <v>5501</v>
      </c>
      <c r="G921" s="85" t="s">
        <v>5502</v>
      </c>
      <c r="H921" s="13" t="s">
        <v>5503</v>
      </c>
      <c r="I921" s="13" t="s">
        <v>5504</v>
      </c>
      <c r="J921" s="13" t="s">
        <v>5505</v>
      </c>
      <c r="K921" s="29" t="str">
        <f t="shared" si="14"/>
        <v>2 9001 2 2 0195353 06 07 63 0</v>
      </c>
      <c r="L921" s="30" t="s">
        <v>5506</v>
      </c>
      <c r="M921" s="86"/>
      <c r="N921" s="86"/>
      <c r="O921" s="86"/>
      <c r="P921" s="23" t="str">
        <f>MID(Tablo2[[#This Row],[SGK NO]],10,7)</f>
        <v>0195353</v>
      </c>
      <c r="Q921" s="85" t="s">
        <v>55</v>
      </c>
      <c r="R921" s="31">
        <v>45700</v>
      </c>
      <c r="S921" s="31"/>
      <c r="T921" s="29">
        <v>5</v>
      </c>
      <c r="U921" s="31">
        <v>45709.724623055663</v>
      </c>
      <c r="V921" s="35" t="s">
        <v>56</v>
      </c>
      <c r="W921" s="29" t="str">
        <f>_xlfn.XLOOKUP(Tablo2[[#This Row],[MASKE UZMAN]],'[1]T.C. NO'!E:E,'[1]T.C. NO'!D:D)</f>
        <v>FATİH AKTAN</v>
      </c>
      <c r="X921" s="29" t="s">
        <v>57</v>
      </c>
      <c r="Y921" s="31">
        <v>45691.573788437527</v>
      </c>
      <c r="Z921" s="85" t="s">
        <v>292</v>
      </c>
      <c r="AA921" s="29" t="str">
        <f>_xlfn.XLOOKUP(Tablo2[[#This Row],[MASKE HEKİM]],'[1]T.C. NO'!E:E,'[1]T.C. NO'!D:D)</f>
        <v>YEŞİM FENEMEN</v>
      </c>
      <c r="AB921" s="32" t="s">
        <v>362</v>
      </c>
      <c r="AC921" s="32">
        <v>90</v>
      </c>
      <c r="AD921" s="32">
        <v>35</v>
      </c>
      <c r="AE921" s="33"/>
      <c r="AF921" s="61" t="s">
        <v>5507</v>
      </c>
      <c r="AG921" s="61" t="s">
        <v>47</v>
      </c>
      <c r="AH921" s="82"/>
    </row>
    <row r="922" spans="3:36" x14ac:dyDescent="0.25">
      <c r="C922" s="28" t="s">
        <v>30</v>
      </c>
      <c r="D922" s="85" t="s">
        <v>31</v>
      </c>
      <c r="E922" s="85" t="s">
        <v>200</v>
      </c>
      <c r="F922" s="85" t="s">
        <v>5508</v>
      </c>
      <c r="G922" s="85" t="s">
        <v>5509</v>
      </c>
      <c r="H922" s="85" t="s">
        <v>5510</v>
      </c>
      <c r="I922" s="13" t="s">
        <v>5511</v>
      </c>
      <c r="J922" s="13" t="s">
        <v>5512</v>
      </c>
      <c r="K922" s="29" t="str">
        <f t="shared" si="14"/>
        <v>2 6910 2 2 1028766 06 07 52 0</v>
      </c>
      <c r="L922" s="30" t="s">
        <v>5513</v>
      </c>
      <c r="M922" s="86"/>
      <c r="N922" s="86"/>
      <c r="O922" s="86"/>
      <c r="P922" s="23" t="str">
        <f>MID(Tablo2[[#This Row],[SGK NO]],10,7)</f>
        <v>1028766</v>
      </c>
      <c r="Q922" s="85" t="s">
        <v>55</v>
      </c>
      <c r="R922" s="31">
        <v>45700</v>
      </c>
      <c r="S922" s="31"/>
      <c r="T922" s="29">
        <v>3</v>
      </c>
      <c r="U922" s="31">
        <v>45691.613481863402</v>
      </c>
      <c r="V922" s="35" t="s">
        <v>56</v>
      </c>
      <c r="W922" s="29" t="str">
        <f>_xlfn.XLOOKUP(Tablo2[[#This Row],[MASKE UZMAN]],'[1]T.C. NO'!E:E,'[1]T.C. NO'!D:D)</f>
        <v>FATİH AKTAN</v>
      </c>
      <c r="X922" s="29" t="s">
        <v>57</v>
      </c>
      <c r="Y922" s="31">
        <v>45861.58710620366</v>
      </c>
      <c r="Z922" s="85" t="s">
        <v>106</v>
      </c>
      <c r="AA922" s="29" t="str">
        <f>_xlfn.XLOOKUP(Tablo2[[#This Row],[MASKE HEKİM]],'[1]T.C. NO'!E:E,'[1]T.C. NO'!D:D)</f>
        <v>AYSU KUTLU</v>
      </c>
      <c r="AB922" s="32" t="s">
        <v>107</v>
      </c>
      <c r="AC922" s="32">
        <v>40</v>
      </c>
      <c r="AD922" s="32">
        <v>20</v>
      </c>
      <c r="AE922" s="33"/>
      <c r="AF922" s="65" t="s">
        <v>5514</v>
      </c>
      <c r="AG922" s="61"/>
      <c r="AH922" s="82"/>
    </row>
    <row r="923" spans="3:36" x14ac:dyDescent="0.25">
      <c r="C923" s="28" t="s">
        <v>30</v>
      </c>
      <c r="D923" s="85" t="s">
        <v>31</v>
      </c>
      <c r="E923" s="85" t="s">
        <v>200</v>
      </c>
      <c r="F923" s="85" t="s">
        <v>5515</v>
      </c>
      <c r="G923" s="85" t="s">
        <v>5516</v>
      </c>
      <c r="H923" s="85" t="s">
        <v>5517</v>
      </c>
      <c r="I923" s="13" t="s">
        <v>5518</v>
      </c>
      <c r="J923" s="13" t="s">
        <v>491</v>
      </c>
      <c r="K923" s="29" t="str">
        <f t="shared" si="14"/>
        <v>2 7112 2 2 1145127 06 07 13 0</v>
      </c>
      <c r="L923" s="30" t="s">
        <v>5519</v>
      </c>
      <c r="M923" s="86"/>
      <c r="N923" s="86"/>
      <c r="O923" s="86"/>
      <c r="P923" s="23" t="str">
        <f>MID(Tablo2[[#This Row],[SGK NO]],10,7)</f>
        <v>1145127</v>
      </c>
      <c r="Q923" s="85" t="s">
        <v>55</v>
      </c>
      <c r="R923" s="87">
        <v>45700</v>
      </c>
      <c r="S923" s="87"/>
      <c r="T923" s="29">
        <v>12</v>
      </c>
      <c r="U923" s="31">
        <v>45691.758668425959</v>
      </c>
      <c r="V923" s="85" t="s">
        <v>360</v>
      </c>
      <c r="W923" s="29" t="str">
        <f>_xlfn.XLOOKUP(Tablo2[[#This Row],[MASKE UZMAN]],'[1]T.C. NO'!E:E,'[1]T.C. NO'!D:D)</f>
        <v>İBRAHİM BİÇER</v>
      </c>
      <c r="X923" s="29" t="s">
        <v>361</v>
      </c>
      <c r="Y923" s="31">
        <v>45691.759060011711</v>
      </c>
      <c r="Z923" s="85" t="s">
        <v>292</v>
      </c>
      <c r="AA923" s="29" t="str">
        <f>_xlfn.XLOOKUP(Tablo2[[#This Row],[MASKE HEKİM]],'[1]T.C. NO'!E:E,'[1]T.C. NO'!D:D)</f>
        <v>YEŞİM FENEMEN</v>
      </c>
      <c r="AB923" s="32" t="s">
        <v>362</v>
      </c>
      <c r="AC923" s="32">
        <v>130</v>
      </c>
      <c r="AD923" s="32">
        <v>60</v>
      </c>
      <c r="AE923" s="33"/>
      <c r="AF923" s="63" t="s">
        <v>5520</v>
      </c>
      <c r="AG923" s="61" t="s">
        <v>559</v>
      </c>
      <c r="AH923" s="82"/>
    </row>
    <row r="924" spans="3:36" s="11" customFormat="1" x14ac:dyDescent="0.25">
      <c r="C924" s="28" t="s">
        <v>303</v>
      </c>
      <c r="D924" s="29" t="s">
        <v>31</v>
      </c>
      <c r="E924" s="29" t="s">
        <v>200</v>
      </c>
      <c r="F924" s="29" t="s">
        <v>5521</v>
      </c>
      <c r="G924" s="29" t="s">
        <v>5521</v>
      </c>
      <c r="H924" s="48" t="s">
        <v>5522</v>
      </c>
      <c r="I924" s="13" t="s">
        <v>5523</v>
      </c>
      <c r="J924" s="13" t="s">
        <v>5524</v>
      </c>
      <c r="K924" s="29" t="str">
        <f t="shared" si="14"/>
        <v>2 6202 2 2 1354368 06 07 25 0</v>
      </c>
      <c r="L924" s="30" t="s">
        <v>5525</v>
      </c>
      <c r="M924" s="30"/>
      <c r="N924" s="30"/>
      <c r="O924" s="30"/>
      <c r="P924" s="23" t="str">
        <f>MID(Tablo2[[#This Row],[SGK NO]],10,7)</f>
        <v>1354368</v>
      </c>
      <c r="Q924" s="29" t="s">
        <v>55</v>
      </c>
      <c r="R924" s="31">
        <v>45700</v>
      </c>
      <c r="S924" s="31"/>
      <c r="T924" s="29">
        <v>1</v>
      </c>
      <c r="U924" s="31">
        <v>45693.396222500131</v>
      </c>
      <c r="V924" s="29" t="s">
        <v>360</v>
      </c>
      <c r="W924" s="29" t="str">
        <f>_xlfn.XLOOKUP(Tablo2[[#This Row],[MASKE UZMAN]],'[1]T.C. NO'!E:E,'[1]T.C. NO'!D:D)</f>
        <v>İBRAHİM BİÇER</v>
      </c>
      <c r="X924" s="29" t="s">
        <v>361</v>
      </c>
      <c r="Y924" s="31">
        <v>45693.395585057791</v>
      </c>
      <c r="Z924" s="29" t="s">
        <v>106</v>
      </c>
      <c r="AA924" s="29" t="str">
        <f>_xlfn.XLOOKUP(Tablo2[[#This Row],[MASKE HEKİM]],'[1]T.C. NO'!E:E,'[1]T.C. NO'!D:D)</f>
        <v>AYSU KUTLU</v>
      </c>
      <c r="AB924" s="32" t="s">
        <v>107</v>
      </c>
      <c r="AC924" s="32">
        <v>20</v>
      </c>
      <c r="AD924" s="32">
        <v>10</v>
      </c>
      <c r="AE924" s="33"/>
      <c r="AF924" s="88" t="s">
        <v>5526</v>
      </c>
      <c r="AG924" s="88" t="s">
        <v>559</v>
      </c>
      <c r="AH924" s="84"/>
      <c r="AI924" s="10"/>
      <c r="AJ924" s="10"/>
    </row>
    <row r="925" spans="3:36" s="11" customFormat="1" x14ac:dyDescent="0.25">
      <c r="C925" s="28" t="s">
        <v>303</v>
      </c>
      <c r="D925" s="29" t="s">
        <v>31</v>
      </c>
      <c r="E925" s="29" t="s">
        <v>200</v>
      </c>
      <c r="F925" s="29" t="s">
        <v>5527</v>
      </c>
      <c r="G925" s="29" t="s">
        <v>5527</v>
      </c>
      <c r="H925" s="29" t="s">
        <v>5528</v>
      </c>
      <c r="I925" s="13" t="s">
        <v>5529</v>
      </c>
      <c r="J925" s="13" t="s">
        <v>92</v>
      </c>
      <c r="K925" s="29" t="str">
        <f t="shared" si="14"/>
        <v>2 6832 2 2 1216639 06 07 36 0</v>
      </c>
      <c r="L925" s="30" t="s">
        <v>5530</v>
      </c>
      <c r="M925" s="30"/>
      <c r="N925" s="30"/>
      <c r="O925" s="30"/>
      <c r="P925" s="23" t="str">
        <f>MID(Tablo2[[#This Row],[SGK NO]],10,7)</f>
        <v>1216639</v>
      </c>
      <c r="Q925" s="29" t="s">
        <v>55</v>
      </c>
      <c r="R925" s="31">
        <v>45700</v>
      </c>
      <c r="S925" s="31"/>
      <c r="T925" s="29">
        <v>3</v>
      </c>
      <c r="U925" s="31">
        <v>45693.695117858704</v>
      </c>
      <c r="V925" s="29" t="s">
        <v>360</v>
      </c>
      <c r="W925" s="29" t="str">
        <f>_xlfn.XLOOKUP(Tablo2[[#This Row],[MASKE UZMAN]],'[1]T.C. NO'!E:E,'[1]T.C. NO'!D:D)</f>
        <v>İBRAHİM BİÇER</v>
      </c>
      <c r="X925" s="29" t="s">
        <v>361</v>
      </c>
      <c r="Y925" s="31">
        <v>45693.694490694441</v>
      </c>
      <c r="Z925" s="29" t="s">
        <v>106</v>
      </c>
      <c r="AA925" s="29" t="str">
        <f>_xlfn.XLOOKUP(Tablo2[[#This Row],[MASKE HEKİM]],'[1]T.C. NO'!E:E,'[1]T.C. NO'!D:D)</f>
        <v>AYSU KUTLU</v>
      </c>
      <c r="AB925" s="32" t="s">
        <v>107</v>
      </c>
      <c r="AC925" s="32">
        <v>30</v>
      </c>
      <c r="AD925" s="32">
        <v>15</v>
      </c>
      <c r="AE925" s="33"/>
      <c r="AF925" s="88" t="s">
        <v>5531</v>
      </c>
      <c r="AG925" s="88" t="s">
        <v>559</v>
      </c>
      <c r="AH925" s="84"/>
      <c r="AI925" s="10"/>
      <c r="AJ925" s="10"/>
    </row>
    <row r="926" spans="3:36" x14ac:dyDescent="0.25">
      <c r="C926" s="28" t="s">
        <v>303</v>
      </c>
      <c r="D926" s="89" t="s">
        <v>31</v>
      </c>
      <c r="E926" s="89" t="s">
        <v>200</v>
      </c>
      <c r="F926" s="89" t="s">
        <v>5532</v>
      </c>
      <c r="G926" s="89" t="s">
        <v>5532</v>
      </c>
      <c r="H926" s="89" t="s">
        <v>5533</v>
      </c>
      <c r="I926" s="13" t="s">
        <v>5534</v>
      </c>
      <c r="J926" s="13" t="s">
        <v>5535</v>
      </c>
      <c r="K926" s="29" t="str">
        <f t="shared" si="14"/>
        <v>2 6220 2 2 1037898 06 07 66 0</v>
      </c>
      <c r="L926" s="30" t="s">
        <v>5536</v>
      </c>
      <c r="M926" s="90"/>
      <c r="N926" s="90"/>
      <c r="O926" s="90"/>
      <c r="P926" s="23" t="str">
        <f>MID(Tablo2[[#This Row],[SGK NO]],10,7)</f>
        <v>1037898</v>
      </c>
      <c r="Q926" s="89" t="s">
        <v>55</v>
      </c>
      <c r="R926" s="91">
        <v>45700</v>
      </c>
      <c r="S926" s="91"/>
      <c r="T926" s="29">
        <v>4</v>
      </c>
      <c r="U926" s="31">
        <v>45695.590249247849</v>
      </c>
      <c r="V926" s="89" t="s">
        <v>360</v>
      </c>
      <c r="W926" s="29" t="str">
        <f>_xlfn.XLOOKUP(Tablo2[[#This Row],[MASKE UZMAN]],'[1]T.C. NO'!E:E,'[1]T.C. NO'!D:D)</f>
        <v>İBRAHİM BİÇER</v>
      </c>
      <c r="X926" s="29" t="s">
        <v>361</v>
      </c>
      <c r="Y926" s="31">
        <v>45861.649399062619</v>
      </c>
      <c r="Z926" s="29" t="s">
        <v>106</v>
      </c>
      <c r="AA926" s="29" t="str">
        <f>_xlfn.XLOOKUP(Tablo2[[#This Row],[MASKE HEKİM]],'[1]T.C. NO'!E:E,'[1]T.C. NO'!D:D)</f>
        <v>AYSU KUTLU</v>
      </c>
      <c r="AB926" s="32" t="s">
        <v>107</v>
      </c>
      <c r="AC926" s="32">
        <v>50</v>
      </c>
      <c r="AD926" s="32">
        <v>20</v>
      </c>
      <c r="AE926" s="33"/>
      <c r="AF926" s="92" t="s">
        <v>5537</v>
      </c>
      <c r="AG926" s="93"/>
      <c r="AH926" s="94"/>
    </row>
    <row r="927" spans="3:36" x14ac:dyDescent="0.25">
      <c r="C927" s="28" t="s">
        <v>30</v>
      </c>
      <c r="D927" s="85" t="s">
        <v>31</v>
      </c>
      <c r="E927" s="85" t="s">
        <v>200</v>
      </c>
      <c r="F927" s="85" t="s">
        <v>5538</v>
      </c>
      <c r="G927" s="85" t="s">
        <v>5539</v>
      </c>
      <c r="H927" s="85" t="s">
        <v>5540</v>
      </c>
      <c r="I927" s="13" t="s">
        <v>5541</v>
      </c>
      <c r="J927" s="13" t="s">
        <v>5542</v>
      </c>
      <c r="K927" s="29" t="str">
        <f t="shared" si="14"/>
        <v>2 7112 2 2 0213104 06 07 63 0</v>
      </c>
      <c r="L927" s="30" t="s">
        <v>5543</v>
      </c>
      <c r="M927" s="86"/>
      <c r="N927" s="86"/>
      <c r="O927" s="86"/>
      <c r="P927" s="23" t="str">
        <f>MID(Tablo2[[#This Row],[SGK NO]],10,7)</f>
        <v>0213104</v>
      </c>
      <c r="Q927" s="85" t="s">
        <v>55</v>
      </c>
      <c r="R927" s="31">
        <v>45700</v>
      </c>
      <c r="S927" s="31"/>
      <c r="T927" s="29">
        <v>311</v>
      </c>
      <c r="U927" s="31">
        <v>45691.749557187315</v>
      </c>
      <c r="V927" s="95" t="s">
        <v>5544</v>
      </c>
      <c r="W927" s="29" t="str">
        <f>_xlfn.XLOOKUP(Tablo2[[#This Row],[MASKE UZMAN]],'[1]T.C. NO'!E:E,'[1]T.C. NO'!D:D)</f>
        <v>EZGİ GÜLER</v>
      </c>
      <c r="X927" s="29" t="s">
        <v>5545</v>
      </c>
      <c r="Y927" s="31" t="e">
        <v>#N/A</v>
      </c>
      <c r="Z927" s="29" t="s">
        <v>411</v>
      </c>
      <c r="AA927" s="29" t="e">
        <f>_xlfn.XLOOKUP(Tablo2[[#This Row],[MASKE HEKİM]],'[1]T.C. NO'!E:E,'[1]T.C. NO'!D:D)</f>
        <v>#N/A</v>
      </c>
      <c r="AB927" s="32" t="e">
        <v>#N/A</v>
      </c>
      <c r="AC927" s="32">
        <v>3540</v>
      </c>
      <c r="AD927" s="29" t="s">
        <v>411</v>
      </c>
      <c r="AE927" s="33"/>
      <c r="AF927" s="78" t="s">
        <v>5546</v>
      </c>
      <c r="AG927" s="61"/>
      <c r="AH927" s="82"/>
    </row>
    <row r="928" spans="3:36" x14ac:dyDescent="0.25">
      <c r="C928" s="28" t="s">
        <v>30</v>
      </c>
      <c r="D928" s="85" t="s">
        <v>31</v>
      </c>
      <c r="E928" s="85" t="s">
        <v>200</v>
      </c>
      <c r="F928" s="85" t="s">
        <v>5538</v>
      </c>
      <c r="G928" s="85" t="s">
        <v>5547</v>
      </c>
      <c r="H928" s="85" t="s">
        <v>5548</v>
      </c>
      <c r="I928" s="13" t="s">
        <v>5549</v>
      </c>
      <c r="J928" s="13" t="s">
        <v>491</v>
      </c>
      <c r="K928" s="29" t="str">
        <f t="shared" si="14"/>
        <v>2 7112 2 2 1232631 06 07 23 0</v>
      </c>
      <c r="L928" s="30" t="s">
        <v>5550</v>
      </c>
      <c r="M928" s="86"/>
      <c r="N928" s="86"/>
      <c r="O928" s="86"/>
      <c r="P928" s="23" t="str">
        <f>MID(Tablo2[[#This Row],[SGK NO]],10,7)</f>
        <v>1232631</v>
      </c>
      <c r="Q928" s="85" t="s">
        <v>55</v>
      </c>
      <c r="R928" s="31">
        <v>45700</v>
      </c>
      <c r="S928" s="31"/>
      <c r="T928" s="29">
        <v>87</v>
      </c>
      <c r="U928" s="31">
        <v>45691.750889548566</v>
      </c>
      <c r="V928" s="95" t="s">
        <v>5544</v>
      </c>
      <c r="W928" s="29" t="str">
        <f>_xlfn.XLOOKUP(Tablo2[[#This Row],[MASKE UZMAN]],'[1]T.C. NO'!E:E,'[1]T.C. NO'!D:D)</f>
        <v>EZGİ GÜLER</v>
      </c>
      <c r="X928" s="29" t="s">
        <v>5545</v>
      </c>
      <c r="Y928" s="31" t="e">
        <v>#N/A</v>
      </c>
      <c r="Z928" s="29" t="s">
        <v>411</v>
      </c>
      <c r="AA928" s="29" t="e">
        <f>_xlfn.XLOOKUP(Tablo2[[#This Row],[MASKE HEKİM]],'[1]T.C. NO'!E:E,'[1]T.C. NO'!D:D)</f>
        <v>#N/A</v>
      </c>
      <c r="AB928" s="32" t="e">
        <v>#N/A</v>
      </c>
      <c r="AC928" s="32">
        <v>930</v>
      </c>
      <c r="AD928" s="29" t="s">
        <v>411</v>
      </c>
      <c r="AE928" s="33"/>
      <c r="AF928" s="78" t="s">
        <v>5551</v>
      </c>
      <c r="AG928" s="61"/>
      <c r="AH928" s="82"/>
    </row>
    <row r="929" spans="3:36" x14ac:dyDescent="0.25">
      <c r="C929" s="28" t="s">
        <v>30</v>
      </c>
      <c r="D929" s="85" t="s">
        <v>31</v>
      </c>
      <c r="E929" s="85" t="s">
        <v>200</v>
      </c>
      <c r="F929" s="85" t="s">
        <v>5538</v>
      </c>
      <c r="G929" s="85" t="s">
        <v>5552</v>
      </c>
      <c r="H929" s="85" t="s">
        <v>5553</v>
      </c>
      <c r="I929" s="13" t="s">
        <v>5554</v>
      </c>
      <c r="J929" s="13" t="s">
        <v>5555</v>
      </c>
      <c r="K929" s="29" t="str">
        <f t="shared" si="14"/>
        <v>2 3031 1 1 1443099 06 21 01 0</v>
      </c>
      <c r="L929" s="30" t="s">
        <v>5556</v>
      </c>
      <c r="M929" s="86"/>
      <c r="N929" s="86"/>
      <c r="O929" s="86"/>
      <c r="P929" s="23" t="str">
        <f>MID(Tablo2[[#This Row],[SGK NO]],10,7)</f>
        <v>1443099</v>
      </c>
      <c r="Q929" s="85" t="s">
        <v>41</v>
      </c>
      <c r="R929" s="31">
        <v>45700</v>
      </c>
      <c r="S929" s="31"/>
      <c r="T929" s="29">
        <v>65</v>
      </c>
      <c r="U929" s="31">
        <v>45691.761523610912</v>
      </c>
      <c r="V929" s="95" t="s">
        <v>5544</v>
      </c>
      <c r="W929" s="29" t="str">
        <f>_xlfn.XLOOKUP(Tablo2[[#This Row],[MASKE UZMAN]],'[1]T.C. NO'!E:E,'[1]T.C. NO'!D:D)</f>
        <v>EZGİ GÜLER</v>
      </c>
      <c r="X929" s="29" t="s">
        <v>5545</v>
      </c>
      <c r="Y929" s="31" t="e">
        <v>#N/A</v>
      </c>
      <c r="Z929" s="29" t="s">
        <v>411</v>
      </c>
      <c r="AA929" s="29" t="e">
        <f>_xlfn.XLOOKUP(Tablo2[[#This Row],[MASKE HEKİM]],'[1]T.C. NO'!E:E,'[1]T.C. NO'!D:D)</f>
        <v>#N/A</v>
      </c>
      <c r="AB929" s="32" t="e">
        <v>#N/A</v>
      </c>
      <c r="AC929" s="32">
        <v>1340</v>
      </c>
      <c r="AD929" s="29" t="s">
        <v>411</v>
      </c>
      <c r="AE929" s="33"/>
      <c r="AF929" s="78" t="s">
        <v>5557</v>
      </c>
      <c r="AG929" s="61"/>
      <c r="AH929" s="82"/>
    </row>
    <row r="930" spans="3:36" x14ac:dyDescent="0.25">
      <c r="C930" s="28" t="s">
        <v>30</v>
      </c>
      <c r="D930" s="85" t="s">
        <v>31</v>
      </c>
      <c r="E930" s="85" t="s">
        <v>200</v>
      </c>
      <c r="F930" s="85" t="s">
        <v>5538</v>
      </c>
      <c r="G930" s="85" t="s">
        <v>5558</v>
      </c>
      <c r="H930" s="85" t="s">
        <v>5559</v>
      </c>
      <c r="I930" s="13" t="s">
        <v>5560</v>
      </c>
      <c r="J930" s="13" t="s">
        <v>491</v>
      </c>
      <c r="K930" s="29" t="str">
        <f t="shared" si="14"/>
        <v>2 7112 2 2 1342887 06 07 87 0</v>
      </c>
      <c r="L930" s="30" t="s">
        <v>5561</v>
      </c>
      <c r="M930" s="86"/>
      <c r="N930" s="86"/>
      <c r="O930" s="86"/>
      <c r="P930" s="23" t="str">
        <f>MID(Tablo2[[#This Row],[SGK NO]],10,7)</f>
        <v>1342887</v>
      </c>
      <c r="Q930" s="85" t="s">
        <v>55</v>
      </c>
      <c r="R930" s="31">
        <v>45700</v>
      </c>
      <c r="S930" s="31"/>
      <c r="T930" s="29">
        <v>117</v>
      </c>
      <c r="U930" s="31">
        <v>45691.762126643676</v>
      </c>
      <c r="V930" s="35" t="s">
        <v>5544</v>
      </c>
      <c r="W930" s="29" t="str">
        <f>_xlfn.XLOOKUP(Tablo2[[#This Row],[MASKE UZMAN]],'[1]T.C. NO'!E:E,'[1]T.C. NO'!D:D)</f>
        <v>EZGİ GÜLER</v>
      </c>
      <c r="X930" s="29" t="s">
        <v>5545</v>
      </c>
      <c r="Y930" s="31" t="e">
        <v>#N/A</v>
      </c>
      <c r="Z930" s="29" t="s">
        <v>411</v>
      </c>
      <c r="AA930" s="29" t="e">
        <f>_xlfn.XLOOKUP(Tablo2[[#This Row],[MASKE HEKİM]],'[1]T.C. NO'!E:E,'[1]T.C. NO'!D:D)</f>
        <v>#N/A</v>
      </c>
      <c r="AB930" s="32" t="e">
        <v>#N/A</v>
      </c>
      <c r="AC930" s="32">
        <v>1330</v>
      </c>
      <c r="AD930" s="29" t="s">
        <v>411</v>
      </c>
      <c r="AE930" s="33"/>
      <c r="AF930" s="78" t="s">
        <v>5562</v>
      </c>
      <c r="AG930" s="61"/>
      <c r="AH930" s="82"/>
    </row>
    <row r="931" spans="3:36" x14ac:dyDescent="0.25">
      <c r="C931" s="28" t="s">
        <v>30</v>
      </c>
      <c r="D931" s="85" t="s">
        <v>31</v>
      </c>
      <c r="E931" s="29" t="s">
        <v>200</v>
      </c>
      <c r="F931" s="85" t="s">
        <v>5563</v>
      </c>
      <c r="G931" s="85" t="s">
        <v>5563</v>
      </c>
      <c r="H931" s="85" t="s">
        <v>5564</v>
      </c>
      <c r="I931" s="13" t="s">
        <v>5565</v>
      </c>
      <c r="J931" s="13" t="s">
        <v>391</v>
      </c>
      <c r="K931" s="29" t="str">
        <f t="shared" si="14"/>
        <v>2 7112 2 2 1258046 06 21 24 0</v>
      </c>
      <c r="L931" s="30" t="s">
        <v>5566</v>
      </c>
      <c r="M931" s="86">
        <v>39.8698488</v>
      </c>
      <c r="N931" s="86">
        <v>32.743848100000001</v>
      </c>
      <c r="O931" s="86"/>
      <c r="P931" s="23" t="str">
        <f>MID(Tablo2[[#This Row],[SGK NO]],10,7)</f>
        <v>1258046</v>
      </c>
      <c r="Q931" s="85" t="s">
        <v>55</v>
      </c>
      <c r="R931" s="31">
        <v>45700.557549316902</v>
      </c>
      <c r="S931" s="31"/>
      <c r="T931" s="29">
        <v>8</v>
      </c>
      <c r="U931" s="31">
        <v>45845.600733240601</v>
      </c>
      <c r="V931" s="29" t="s">
        <v>104</v>
      </c>
      <c r="W931" s="29" t="str">
        <f>_xlfn.XLOOKUP(Tablo2[[#This Row],[MASKE UZMAN]],'[1]T.C. NO'!E:E,'[1]T.C. NO'!D:D)</f>
        <v>ESİN ŞAHİN</v>
      </c>
      <c r="X931" s="29" t="s">
        <v>105</v>
      </c>
      <c r="Y931" s="31">
        <v>45476.491773796268</v>
      </c>
      <c r="Z931" s="29" t="s">
        <v>106</v>
      </c>
      <c r="AA931" s="29" t="str">
        <f>_xlfn.XLOOKUP(Tablo2[[#This Row],[MASKE HEKİM]],'[1]T.C. NO'!E:E,'[1]T.C. NO'!D:D)</f>
        <v>AYSU KUTLU</v>
      </c>
      <c r="AB931" s="32" t="s">
        <v>107</v>
      </c>
      <c r="AC931" s="32">
        <v>120</v>
      </c>
      <c r="AD931" s="32">
        <v>80</v>
      </c>
      <c r="AE931" s="33"/>
      <c r="AF931" s="55" t="s">
        <v>5567</v>
      </c>
      <c r="AG931" s="55" t="s">
        <v>47</v>
      </c>
      <c r="AH931" s="82" t="e">
        <v>#N/A</v>
      </c>
    </row>
    <row r="932" spans="3:36" x14ac:dyDescent="0.25">
      <c r="C932" s="28" t="s">
        <v>303</v>
      </c>
      <c r="D932" s="85" t="s">
        <v>31</v>
      </c>
      <c r="E932" s="29" t="s">
        <v>507</v>
      </c>
      <c r="F932" s="85" t="s">
        <v>4510</v>
      </c>
      <c r="G932" s="85" t="s">
        <v>5568</v>
      </c>
      <c r="H932" s="85" t="s">
        <v>5569</v>
      </c>
      <c r="I932" s="13" t="s">
        <v>5570</v>
      </c>
      <c r="J932" s="13" t="s">
        <v>317</v>
      </c>
      <c r="K932" s="29" t="str">
        <f t="shared" si="14"/>
        <v>4 8001 1 1 1475167 06 21 59 0</v>
      </c>
      <c r="L932" s="74" t="s">
        <v>5571</v>
      </c>
      <c r="M932" s="86"/>
      <c r="N932" s="86"/>
      <c r="O932" s="86"/>
      <c r="P932" s="23" t="str">
        <f>MID(Tablo2[[#This Row],[SGK NO]],10,7)</f>
        <v>1475167</v>
      </c>
      <c r="Q932" s="85" t="s">
        <v>41</v>
      </c>
      <c r="R932" s="31">
        <v>45453</v>
      </c>
      <c r="S932" s="31"/>
      <c r="T932" s="29">
        <v>13</v>
      </c>
      <c r="U932" s="31">
        <v>45841.720205463003</v>
      </c>
      <c r="V932" s="31" t="s">
        <v>557</v>
      </c>
      <c r="W932" s="29" t="str">
        <f>_xlfn.XLOOKUP(Tablo2[[#This Row],[MASKE UZMAN]],'[1]T.C. NO'!E:E,'[1]T.C. NO'!D:D)</f>
        <v>MEHMET ALİ ULUER</v>
      </c>
      <c r="X932" s="29" t="s">
        <v>558</v>
      </c>
      <c r="Y932" s="31">
        <v>45841.720635717735</v>
      </c>
      <c r="Z932" s="29" t="s">
        <v>106</v>
      </c>
      <c r="AA932" s="29" t="str">
        <f>_xlfn.XLOOKUP(Tablo2[[#This Row],[MASKE HEKİM]],'[1]T.C. NO'!E:E,'[1]T.C. NO'!D:D)</f>
        <v>AYSU KUTLU</v>
      </c>
      <c r="AB932" s="32" t="s">
        <v>107</v>
      </c>
      <c r="AC932" s="32">
        <v>280</v>
      </c>
      <c r="AD932" s="32">
        <v>140</v>
      </c>
      <c r="AE932" s="33"/>
      <c r="AF932" s="40" t="s">
        <v>5572</v>
      </c>
      <c r="AG932" s="61" t="s">
        <v>47</v>
      </c>
      <c r="AH932" s="82" t="s">
        <v>519</v>
      </c>
    </row>
    <row r="933" spans="3:36" x14ac:dyDescent="0.25">
      <c r="C933" s="28" t="s">
        <v>303</v>
      </c>
      <c r="D933" s="85" t="s">
        <v>31</v>
      </c>
      <c r="E933" s="85" t="s">
        <v>904</v>
      </c>
      <c r="F933" s="85" t="s">
        <v>5573</v>
      </c>
      <c r="G933" s="85" t="s">
        <v>5574</v>
      </c>
      <c r="H933" s="85" t="s">
        <v>5575</v>
      </c>
      <c r="I933" s="13" t="s">
        <v>5576</v>
      </c>
      <c r="J933" s="30"/>
      <c r="K933" s="29" t="str">
        <f t="shared" si="14"/>
        <v>4 5622 1 1 1493225 06 26 75 0</v>
      </c>
      <c r="L933" s="30" t="s">
        <v>5577</v>
      </c>
      <c r="M933" s="86"/>
      <c r="N933" s="86"/>
      <c r="O933" s="86"/>
      <c r="P933" s="23" t="str">
        <f>MID(Tablo2[[#This Row],[SGK NO]],10,7)</f>
        <v>1493225</v>
      </c>
      <c r="Q933" s="85" t="s">
        <v>55</v>
      </c>
      <c r="R933" s="31">
        <v>45702</v>
      </c>
      <c r="S933" s="31"/>
      <c r="T933" s="29">
        <v>1</v>
      </c>
      <c r="U933" s="31" t="e">
        <v>#N/A</v>
      </c>
      <c r="V933" s="29" t="s">
        <v>335</v>
      </c>
      <c r="W933" s="29" t="e">
        <f>_xlfn.XLOOKUP(Tablo2[[#This Row],[MASKE UZMAN]],'[1]T.C. NO'!E:E,'[1]T.C. NO'!D:D)</f>
        <v>#N/A</v>
      </c>
      <c r="X933" s="29" t="e">
        <v>#N/A</v>
      </c>
      <c r="Y933" s="31" t="e">
        <v>#N/A</v>
      </c>
      <c r="Z933" s="29" t="s">
        <v>126</v>
      </c>
      <c r="AA933" s="29" t="e">
        <f>_xlfn.XLOOKUP(Tablo2[[#This Row],[MASKE HEKİM]],'[1]T.C. NO'!E:E,'[1]T.C. NO'!D:D)</f>
        <v>#N/A</v>
      </c>
      <c r="AB933" s="32" t="e">
        <v>#N/A</v>
      </c>
      <c r="AC933" s="32">
        <v>10</v>
      </c>
      <c r="AD933" s="36">
        <v>5</v>
      </c>
      <c r="AE933" s="33"/>
      <c r="AF933" s="78" t="s">
        <v>5578</v>
      </c>
      <c r="AG933" s="61" t="s">
        <v>420</v>
      </c>
      <c r="AH933" s="82"/>
    </row>
    <row r="934" spans="3:36" x14ac:dyDescent="0.25">
      <c r="C934" s="28" t="s">
        <v>303</v>
      </c>
      <c r="D934" s="85" t="s">
        <v>31</v>
      </c>
      <c r="E934" s="29" t="s">
        <v>200</v>
      </c>
      <c r="F934" s="29" t="s">
        <v>313</v>
      </c>
      <c r="G934" s="29" t="s">
        <v>5579</v>
      </c>
      <c r="H934" s="96" t="s">
        <v>5580</v>
      </c>
      <c r="I934" s="13" t="s">
        <v>5581</v>
      </c>
      <c r="J934" s="13" t="s">
        <v>317</v>
      </c>
      <c r="K934" s="29" t="str">
        <f t="shared" si="14"/>
        <v>4 8001 1 1 1493063 06 27 10 0</v>
      </c>
      <c r="L934" s="30" t="s">
        <v>5582</v>
      </c>
      <c r="M934" s="30"/>
      <c r="N934" s="30"/>
      <c r="O934" s="30"/>
      <c r="P934" s="23" t="str">
        <f>MID(Tablo2[[#This Row],[SGK NO]],10,7)</f>
        <v>1493063</v>
      </c>
      <c r="Q934" s="29" t="s">
        <v>41</v>
      </c>
      <c r="R934" s="31">
        <v>45704.765623310115</v>
      </c>
      <c r="S934" s="31"/>
      <c r="T934" s="29">
        <v>3</v>
      </c>
      <c r="U934" s="31">
        <v>45704.765623310115</v>
      </c>
      <c r="V934" s="29" t="s">
        <v>319</v>
      </c>
      <c r="W934" s="29" t="str">
        <f>_xlfn.XLOOKUP(Tablo2[[#This Row],[MASKE UZMAN]],'[1]T.C. NO'!E:E,'[1]T.C. NO'!D:D)</f>
        <v>HALİL DEMİRATA</v>
      </c>
      <c r="X934" s="29" t="s">
        <v>320</v>
      </c>
      <c r="Y934" s="31">
        <v>45704.765163391363</v>
      </c>
      <c r="Z934" s="29" t="s">
        <v>174</v>
      </c>
      <c r="AA934" s="29" t="str">
        <f>_xlfn.XLOOKUP(Tablo2[[#This Row],[MASKE HEKİM]],'[1]T.C. NO'!E:E,'[1]T.C. NO'!D:D)</f>
        <v>VEDAT EMİNOĞLU</v>
      </c>
      <c r="AB934" s="32" t="s">
        <v>175</v>
      </c>
      <c r="AC934" s="32">
        <v>80</v>
      </c>
      <c r="AD934" s="32">
        <v>40</v>
      </c>
      <c r="AE934" s="33"/>
      <c r="AF934" s="78" t="s">
        <v>5583</v>
      </c>
      <c r="AG934" s="33" t="s">
        <v>426</v>
      </c>
      <c r="AH934" s="80"/>
    </row>
    <row r="935" spans="3:36" x14ac:dyDescent="0.25">
      <c r="C935" s="28" t="s">
        <v>303</v>
      </c>
      <c r="D935" s="85" t="s">
        <v>31</v>
      </c>
      <c r="E935" s="85" t="s">
        <v>507</v>
      </c>
      <c r="F935" s="85" t="s">
        <v>5584</v>
      </c>
      <c r="G935" s="85" t="s">
        <v>5585</v>
      </c>
      <c r="H935" s="85" t="s">
        <v>5586</v>
      </c>
      <c r="I935" s="13" t="s">
        <v>5587</v>
      </c>
      <c r="J935" s="13" t="s">
        <v>317</v>
      </c>
      <c r="K935" s="29" t="str">
        <f t="shared" si="14"/>
        <v>4 8001 1 1 1493290 06 26 43 0</v>
      </c>
      <c r="L935" s="30" t="s">
        <v>5588</v>
      </c>
      <c r="M935" s="86"/>
      <c r="N935" s="86"/>
      <c r="O935" s="86"/>
      <c r="P935" s="23" t="str">
        <f>MID(Tablo2[[#This Row],[SGK NO]],10,7)</f>
        <v>1493290</v>
      </c>
      <c r="Q935" s="85" t="s">
        <v>41</v>
      </c>
      <c r="R935" s="31">
        <v>45705</v>
      </c>
      <c r="S935" s="31"/>
      <c r="T935" s="29">
        <v>17</v>
      </c>
      <c r="U935" s="31">
        <v>45712.609283159953</v>
      </c>
      <c r="V935" s="29" t="s">
        <v>335</v>
      </c>
      <c r="W935" s="29" t="str">
        <f>_xlfn.XLOOKUP(Tablo2[[#This Row],[MASKE UZMAN]],'[1]T.C. NO'!E:E,'[1]T.C. NO'!D:D)</f>
        <v>HÜSEYİN İLHAN</v>
      </c>
      <c r="X935" s="29" t="s">
        <v>336</v>
      </c>
      <c r="Y935" s="31">
        <v>45781.330766898114</v>
      </c>
      <c r="Z935" s="85" t="s">
        <v>126</v>
      </c>
      <c r="AA935" s="29" t="str">
        <f>_xlfn.XLOOKUP(Tablo2[[#This Row],[MASKE HEKİM]],'[1]T.C. NO'!E:E,'[1]T.C. NO'!D:D)</f>
        <v>SANCAR EMİNOĞLU</v>
      </c>
      <c r="AB935" s="32" t="s">
        <v>127</v>
      </c>
      <c r="AC935" s="32">
        <v>340</v>
      </c>
      <c r="AD935" s="32">
        <v>200</v>
      </c>
      <c r="AE935" s="33"/>
      <c r="AF935" s="78" t="s">
        <v>5589</v>
      </c>
      <c r="AG935" s="61" t="s">
        <v>420</v>
      </c>
      <c r="AH935" s="82"/>
    </row>
    <row r="936" spans="3:36" x14ac:dyDescent="0.25">
      <c r="C936" s="28" t="s">
        <v>303</v>
      </c>
      <c r="D936" s="85" t="s">
        <v>31</v>
      </c>
      <c r="E936" s="85" t="s">
        <v>200</v>
      </c>
      <c r="F936" s="85" t="s">
        <v>5590</v>
      </c>
      <c r="G936" s="85" t="s">
        <v>5591</v>
      </c>
      <c r="H936" s="85" t="s">
        <v>5592</v>
      </c>
      <c r="I936" s="13" t="s">
        <v>5593</v>
      </c>
      <c r="J936" s="13" t="s">
        <v>265</v>
      </c>
      <c r="K936" s="29" t="str">
        <f t="shared" si="14"/>
        <v>2 6201 2 2 1327785 06 07 20 0</v>
      </c>
      <c r="L936" s="30" t="s">
        <v>5594</v>
      </c>
      <c r="M936" s="86"/>
      <c r="N936" s="86"/>
      <c r="O936" s="86"/>
      <c r="P936" s="23" t="str">
        <f>MID(Tablo2[[#This Row],[SGK NO]],10,7)</f>
        <v>1327785</v>
      </c>
      <c r="Q936" s="85" t="s">
        <v>55</v>
      </c>
      <c r="R936" s="31">
        <v>45709</v>
      </c>
      <c r="S936" s="31"/>
      <c r="T936" s="29">
        <v>15</v>
      </c>
      <c r="U936" s="31">
        <v>45841.658295763656</v>
      </c>
      <c r="V936" s="35" t="s">
        <v>360</v>
      </c>
      <c r="W936" s="29" t="str">
        <f>_xlfn.XLOOKUP(Tablo2[[#This Row],[MASKE UZMAN]],'[1]T.C. NO'!E:E,'[1]T.C. NO'!D:D)</f>
        <v>İBRAHİM BİÇER</v>
      </c>
      <c r="X936" s="29" t="s">
        <v>361</v>
      </c>
      <c r="Y936" s="31">
        <v>45846.466214594897</v>
      </c>
      <c r="Z936" s="85" t="s">
        <v>126</v>
      </c>
      <c r="AA936" s="29" t="str">
        <f>_xlfn.XLOOKUP(Tablo2[[#This Row],[MASKE HEKİM]],'[1]T.C. NO'!E:E,'[1]T.C. NO'!D:D)</f>
        <v>SANCAR EMİNOĞLU</v>
      </c>
      <c r="AB936" s="32" t="s">
        <v>127</v>
      </c>
      <c r="AC936" s="32">
        <v>170</v>
      </c>
      <c r="AD936" s="32">
        <v>90</v>
      </c>
      <c r="AE936" s="33"/>
      <c r="AF936" s="63" t="s">
        <v>5595</v>
      </c>
      <c r="AG936" s="61" t="s">
        <v>559</v>
      </c>
      <c r="AH936" s="82"/>
    </row>
    <row r="937" spans="3:36" x14ac:dyDescent="0.25">
      <c r="C937" s="28" t="s">
        <v>303</v>
      </c>
      <c r="D937" s="85" t="s">
        <v>31</v>
      </c>
      <c r="E937" s="85" t="s">
        <v>200</v>
      </c>
      <c r="F937" s="29" t="s">
        <v>5596</v>
      </c>
      <c r="G937" s="29" t="s">
        <v>5597</v>
      </c>
      <c r="H937" s="85" t="s">
        <v>5598</v>
      </c>
      <c r="I937" s="13" t="s">
        <v>5599</v>
      </c>
      <c r="J937" s="85" t="s">
        <v>430</v>
      </c>
      <c r="K937" s="29" t="str">
        <f t="shared" si="14"/>
        <v>2 6201 2 2 1361715 06 07 97 0</v>
      </c>
      <c r="L937" s="30" t="s">
        <v>5600</v>
      </c>
      <c r="M937" s="86"/>
      <c r="N937" s="86"/>
      <c r="O937" s="86"/>
      <c r="P937" s="23" t="str">
        <f>MID(Tablo2[[#This Row],[SGK NO]],10,7)</f>
        <v>1361715</v>
      </c>
      <c r="Q937" s="85" t="s">
        <v>55</v>
      </c>
      <c r="R937" s="31">
        <v>45709</v>
      </c>
      <c r="S937" s="31"/>
      <c r="T937" s="29">
        <v>1</v>
      </c>
      <c r="U937" s="31">
        <v>45708.658587789163</v>
      </c>
      <c r="V937" s="35" t="s">
        <v>56</v>
      </c>
      <c r="W937" s="29" t="str">
        <f>_xlfn.XLOOKUP(Tablo2[[#This Row],[MASKE UZMAN]],'[1]T.C. NO'!E:E,'[1]T.C. NO'!D:D)</f>
        <v>FATİH AKTAN</v>
      </c>
      <c r="X937" s="29" t="s">
        <v>57</v>
      </c>
      <c r="Y937" s="31">
        <v>45708.657963252161</v>
      </c>
      <c r="Z937" s="85" t="s">
        <v>368</v>
      </c>
      <c r="AA937" s="29" t="str">
        <f>_xlfn.XLOOKUP(Tablo2[[#This Row],[MASKE HEKİM]],'[1]T.C. NO'!E:E,'[1]T.C. NO'!D:D)</f>
        <v>MEHMET ALİ CAN ÖZTÜRK</v>
      </c>
      <c r="AB937" s="32" t="s">
        <v>369</v>
      </c>
      <c r="AC937" s="32">
        <v>10</v>
      </c>
      <c r="AD937" s="32">
        <v>5</v>
      </c>
      <c r="AE937" s="33"/>
      <c r="AF937" s="63" t="s">
        <v>690</v>
      </c>
      <c r="AG937" s="61" t="s">
        <v>47</v>
      </c>
      <c r="AH937" s="82"/>
    </row>
    <row r="938" spans="3:36" x14ac:dyDescent="0.25">
      <c r="C938" s="28" t="s">
        <v>303</v>
      </c>
      <c r="D938" s="85" t="s">
        <v>31</v>
      </c>
      <c r="E938" s="29" t="s">
        <v>200</v>
      </c>
      <c r="F938" s="29" t="s">
        <v>5601</v>
      </c>
      <c r="G938" s="29" t="s">
        <v>5602</v>
      </c>
      <c r="H938" s="29" t="s">
        <v>5603</v>
      </c>
      <c r="I938" s="13" t="s">
        <v>5604</v>
      </c>
      <c r="J938" s="74" t="s">
        <v>397</v>
      </c>
      <c r="K938" s="29" t="str">
        <f t="shared" si="14"/>
        <v>2 7022 2 2 1240430 06 07 62 0</v>
      </c>
      <c r="L938" s="30" t="s">
        <v>5605</v>
      </c>
      <c r="M938" s="30"/>
      <c r="N938" s="30"/>
      <c r="O938" s="30"/>
      <c r="P938" s="23" t="str">
        <f>MID(Tablo2[[#This Row],[SGK NO]],10,7)</f>
        <v>1240430</v>
      </c>
      <c r="Q938" s="29" t="s">
        <v>55</v>
      </c>
      <c r="R938" s="31">
        <v>45709</v>
      </c>
      <c r="S938" s="31"/>
      <c r="T938" s="29">
        <v>2</v>
      </c>
      <c r="U938" s="31">
        <v>45807.444661365822</v>
      </c>
      <c r="V938" s="95" t="s">
        <v>56</v>
      </c>
      <c r="W938" s="29" t="str">
        <f>_xlfn.XLOOKUP(Tablo2[[#This Row],[MASKE UZMAN]],'[1]T.C. NO'!E:E,'[1]T.C. NO'!D:D)</f>
        <v>FATİH AKTAN</v>
      </c>
      <c r="X938" s="29" t="s">
        <v>57</v>
      </c>
      <c r="Y938" s="31">
        <v>45807.444064641371</v>
      </c>
      <c r="Z938" s="29" t="s">
        <v>368</v>
      </c>
      <c r="AA938" s="29" t="str">
        <f>_xlfn.XLOOKUP(Tablo2[[#This Row],[MASKE HEKİM]],'[1]T.C. NO'!E:E,'[1]T.C. NO'!D:D)</f>
        <v>MEHMET ALİ CAN ÖZTÜRK</v>
      </c>
      <c r="AB938" s="32" t="s">
        <v>369</v>
      </c>
      <c r="AC938" s="32">
        <v>40</v>
      </c>
      <c r="AD938" s="32">
        <v>20</v>
      </c>
      <c r="AE938" s="33"/>
      <c r="AF938" s="45" t="s">
        <v>5606</v>
      </c>
      <c r="AG938" s="45" t="s">
        <v>559</v>
      </c>
      <c r="AH938" s="80"/>
    </row>
    <row r="939" spans="3:36" x14ac:dyDescent="0.25">
      <c r="C939" s="28" t="s">
        <v>303</v>
      </c>
      <c r="D939" s="85" t="s">
        <v>31</v>
      </c>
      <c r="E939" s="85" t="s">
        <v>200</v>
      </c>
      <c r="F939" s="85" t="s">
        <v>5607</v>
      </c>
      <c r="G939" s="85" t="s">
        <v>5607</v>
      </c>
      <c r="H939" s="85" t="s">
        <v>5608</v>
      </c>
      <c r="I939" s="13" t="s">
        <v>5609</v>
      </c>
      <c r="J939" s="13" t="s">
        <v>5610</v>
      </c>
      <c r="K939" s="29" t="str">
        <f t="shared" si="14"/>
        <v>2 2620 2 2 1289886 06 07 48 0</v>
      </c>
      <c r="L939" s="30" t="s">
        <v>5611</v>
      </c>
      <c r="M939" s="86"/>
      <c r="N939" s="86"/>
      <c r="O939" s="86"/>
      <c r="P939" s="23" t="str">
        <f>MID(Tablo2[[#This Row],[SGK NO]],10,7)</f>
        <v>1289886</v>
      </c>
      <c r="Q939" s="85" t="s">
        <v>41</v>
      </c>
      <c r="R939" s="31">
        <v>45709</v>
      </c>
      <c r="S939" s="31"/>
      <c r="T939" s="29">
        <v>6</v>
      </c>
      <c r="U939" s="31" t="e">
        <v>#N/A</v>
      </c>
      <c r="V939" s="35" t="s">
        <v>335</v>
      </c>
      <c r="W939" s="29" t="e">
        <f>_xlfn.XLOOKUP(Tablo2[[#This Row],[MASKE UZMAN]],'[1]T.C. NO'!E:E,'[1]T.C. NO'!D:D)</f>
        <v>#N/A</v>
      </c>
      <c r="X939" s="29" t="e">
        <v>#N/A</v>
      </c>
      <c r="Y939" s="31">
        <v>45856.614851319231</v>
      </c>
      <c r="Z939" s="85" t="s">
        <v>126</v>
      </c>
      <c r="AA939" s="29" t="str">
        <f>_xlfn.XLOOKUP(Tablo2[[#This Row],[MASKE HEKİM]],'[1]T.C. NO'!E:E,'[1]T.C. NO'!D:D)</f>
        <v>SANCAR EMİNOĞLU</v>
      </c>
      <c r="AB939" s="32" t="s">
        <v>127</v>
      </c>
      <c r="AC939" s="32">
        <v>120</v>
      </c>
      <c r="AD939" s="32">
        <v>60</v>
      </c>
      <c r="AE939" s="33"/>
      <c r="AF939" s="63" t="s">
        <v>690</v>
      </c>
      <c r="AG939" s="61" t="s">
        <v>47</v>
      </c>
      <c r="AH939" s="82"/>
    </row>
    <row r="940" spans="3:36" s="17" customFormat="1" x14ac:dyDescent="0.25">
      <c r="C940" s="28" t="s">
        <v>303</v>
      </c>
      <c r="D940" s="85" t="s">
        <v>31</v>
      </c>
      <c r="E940" s="85" t="s">
        <v>200</v>
      </c>
      <c r="F940" s="85" t="s">
        <v>5612</v>
      </c>
      <c r="G940" s="85" t="s">
        <v>5612</v>
      </c>
      <c r="H940" s="85" t="s">
        <v>5613</v>
      </c>
      <c r="I940" s="13" t="s">
        <v>5614</v>
      </c>
      <c r="J940" s="13" t="s">
        <v>265</v>
      </c>
      <c r="K940" s="29" t="str">
        <f t="shared" si="14"/>
        <v>2 6201 2 2 1330352 06 07 65 0</v>
      </c>
      <c r="L940" s="30" t="s">
        <v>5615</v>
      </c>
      <c r="M940" s="86"/>
      <c r="N940" s="86"/>
      <c r="O940" s="86"/>
      <c r="P940" s="23" t="str">
        <f>MID(Tablo2[[#This Row],[SGK NO]],10,7)</f>
        <v>1330352</v>
      </c>
      <c r="Q940" s="85" t="s">
        <v>55</v>
      </c>
      <c r="R940" s="31">
        <v>45709</v>
      </c>
      <c r="S940" s="31"/>
      <c r="T940" s="29">
        <v>2</v>
      </c>
      <c r="U940" s="31">
        <v>45708.432976053096</v>
      </c>
      <c r="V940" s="35" t="s">
        <v>56</v>
      </c>
      <c r="W940" s="29" t="str">
        <f>_xlfn.XLOOKUP(Tablo2[[#This Row],[MASKE UZMAN]],'[1]T.C. NO'!E:E,'[1]T.C. NO'!D:D)</f>
        <v>FATİH AKTAN</v>
      </c>
      <c r="X940" s="29" t="s">
        <v>57</v>
      </c>
      <c r="Y940" s="31">
        <v>45708.434366249945</v>
      </c>
      <c r="Z940" s="85" t="s">
        <v>368</v>
      </c>
      <c r="AA940" s="29" t="str">
        <f>_xlfn.XLOOKUP(Tablo2[[#This Row],[MASKE HEKİM]],'[1]T.C. NO'!E:E,'[1]T.C. NO'!D:D)</f>
        <v>MEHMET ALİ CAN ÖZTÜRK</v>
      </c>
      <c r="AB940" s="32" t="s">
        <v>369</v>
      </c>
      <c r="AC940" s="32">
        <v>40</v>
      </c>
      <c r="AD940" s="32">
        <v>20</v>
      </c>
      <c r="AE940" s="33"/>
      <c r="AF940" s="63" t="s">
        <v>5616</v>
      </c>
      <c r="AG940" s="97" t="s">
        <v>47</v>
      </c>
      <c r="AH940" s="98"/>
      <c r="AI940" s="2"/>
      <c r="AJ940" s="2"/>
    </row>
    <row r="941" spans="3:36" x14ac:dyDescent="0.25">
      <c r="C941" s="28" t="s">
        <v>303</v>
      </c>
      <c r="D941" s="47" t="s">
        <v>31</v>
      </c>
      <c r="E941" s="29" t="s">
        <v>200</v>
      </c>
      <c r="F941" s="29" t="s">
        <v>5617</v>
      </c>
      <c r="G941" s="29" t="s">
        <v>5617</v>
      </c>
      <c r="H941" s="49" t="s">
        <v>5618</v>
      </c>
      <c r="I941" s="13" t="s">
        <v>5619</v>
      </c>
      <c r="J941" s="13" t="s">
        <v>430</v>
      </c>
      <c r="K941" s="29" t="str">
        <f t="shared" si="14"/>
        <v>2 6201 2 2 1396514 06 07 73 0</v>
      </c>
      <c r="L941" s="30" t="s">
        <v>5620</v>
      </c>
      <c r="M941" s="30"/>
      <c r="N941" s="30"/>
      <c r="O941" s="30"/>
      <c r="P941" s="23" t="str">
        <f>MID(Tablo2[[#This Row],[SGK NO]],10,7)</f>
        <v>1396514</v>
      </c>
      <c r="Q941" s="29" t="s">
        <v>55</v>
      </c>
      <c r="R941" s="31">
        <v>45709</v>
      </c>
      <c r="S941" s="31"/>
      <c r="T941" s="29">
        <v>1</v>
      </c>
      <c r="U941" s="31" t="e">
        <v>#N/A</v>
      </c>
      <c r="V941" s="35" t="s">
        <v>56</v>
      </c>
      <c r="W941" s="29" t="e">
        <f>_xlfn.XLOOKUP(Tablo2[[#This Row],[MASKE UZMAN]],'[1]T.C. NO'!E:E,'[1]T.C. NO'!D:D)</f>
        <v>#N/A</v>
      </c>
      <c r="X941" s="29" t="e">
        <v>#N/A</v>
      </c>
      <c r="Y941" s="31" t="e">
        <v>#N/A</v>
      </c>
      <c r="Z941" s="85" t="s">
        <v>345</v>
      </c>
      <c r="AA941" s="29" t="e">
        <f>_xlfn.XLOOKUP(Tablo2[[#This Row],[MASKE HEKİM]],'[1]T.C. NO'!E:E,'[1]T.C. NO'!D:D)</f>
        <v>#N/A</v>
      </c>
      <c r="AB941" s="32" t="e">
        <v>#N/A</v>
      </c>
      <c r="AC941" s="32">
        <v>10</v>
      </c>
      <c r="AD941" s="32">
        <v>5</v>
      </c>
      <c r="AE941" s="33"/>
      <c r="AF941" s="63"/>
      <c r="AG941" s="45"/>
      <c r="AH941" s="80"/>
    </row>
    <row r="942" spans="3:36" x14ac:dyDescent="0.25">
      <c r="C942" s="28" t="s">
        <v>303</v>
      </c>
      <c r="D942" s="47" t="s">
        <v>31</v>
      </c>
      <c r="E942" s="29" t="s">
        <v>200</v>
      </c>
      <c r="F942" s="29" t="s">
        <v>5621</v>
      </c>
      <c r="G942" s="29" t="s">
        <v>5621</v>
      </c>
      <c r="H942" s="29" t="s">
        <v>5622</v>
      </c>
      <c r="I942" s="13" t="s">
        <v>5623</v>
      </c>
      <c r="J942" s="13" t="s">
        <v>5624</v>
      </c>
      <c r="K942" s="29" t="str">
        <f t="shared" si="14"/>
        <v>2 4652 2 2 1246236 06 07 48 0</v>
      </c>
      <c r="L942" s="30" t="s">
        <v>5625</v>
      </c>
      <c r="M942" s="30"/>
      <c r="N942" s="30"/>
      <c r="O942" s="30"/>
      <c r="P942" s="23" t="str">
        <f>MID(Tablo2[[#This Row],[SGK NO]],10,7)</f>
        <v>1246236</v>
      </c>
      <c r="Q942" s="29" t="s">
        <v>55</v>
      </c>
      <c r="R942" s="31">
        <v>45709</v>
      </c>
      <c r="S942" s="31"/>
      <c r="T942" s="29">
        <v>6</v>
      </c>
      <c r="U942" s="31">
        <v>45757.636362268589</v>
      </c>
      <c r="V942" s="95" t="s">
        <v>360</v>
      </c>
      <c r="W942" s="29" t="str">
        <f>_xlfn.XLOOKUP(Tablo2[[#This Row],[MASKE UZMAN]],'[1]T.C. NO'!E:E,'[1]T.C. NO'!D:D)</f>
        <v>İBRAHİM BİÇER</v>
      </c>
      <c r="X942" s="29" t="s">
        <v>361</v>
      </c>
      <c r="Y942" s="31">
        <v>45757.636811793782</v>
      </c>
      <c r="Z942" s="29" t="s">
        <v>368</v>
      </c>
      <c r="AA942" s="29" t="str">
        <f>_xlfn.XLOOKUP(Tablo2[[#This Row],[MASKE HEKİM]],'[1]T.C. NO'!E:E,'[1]T.C. NO'!D:D)</f>
        <v>MEHMET ALİ CAN ÖZTÜRK</v>
      </c>
      <c r="AB942" s="32" t="s">
        <v>369</v>
      </c>
      <c r="AC942" s="32">
        <v>60</v>
      </c>
      <c r="AD942" s="32">
        <v>30</v>
      </c>
      <c r="AE942" s="33"/>
      <c r="AF942" s="63"/>
      <c r="AG942" s="45"/>
      <c r="AH942" s="80"/>
    </row>
    <row r="943" spans="3:36" x14ac:dyDescent="0.25">
      <c r="C943" s="28" t="s">
        <v>303</v>
      </c>
      <c r="D943" s="29" t="s">
        <v>31</v>
      </c>
      <c r="E943" s="29" t="s">
        <v>507</v>
      </c>
      <c r="F943" s="29" t="s">
        <v>5626</v>
      </c>
      <c r="G943" s="29" t="s">
        <v>5627</v>
      </c>
      <c r="H943" s="13" t="s">
        <v>5628</v>
      </c>
      <c r="I943" s="13" t="s">
        <v>5629</v>
      </c>
      <c r="J943" s="13" t="s">
        <v>317</v>
      </c>
      <c r="K943" s="29" t="str">
        <f t="shared" si="14"/>
        <v>4 8001 1 1 1475167 06 21 59 0</v>
      </c>
      <c r="L943" s="30" t="s">
        <v>5571</v>
      </c>
      <c r="M943" s="30"/>
      <c r="N943" s="30"/>
      <c r="O943" s="30"/>
      <c r="P943" s="23" t="str">
        <f>MID(Tablo2[[#This Row],[SGK NO]],10,7)</f>
        <v>1475167</v>
      </c>
      <c r="Q943" s="29" t="s">
        <v>41</v>
      </c>
      <c r="R943" s="31">
        <v>45453</v>
      </c>
      <c r="S943" s="31"/>
      <c r="T943" s="29" t="s">
        <v>571</v>
      </c>
      <c r="U943" s="31">
        <v>45841.720205463003</v>
      </c>
      <c r="V943" s="31" t="s">
        <v>557</v>
      </c>
      <c r="W943" s="29" t="str">
        <f>_xlfn.XLOOKUP(Tablo2[[#This Row],[MASKE UZMAN]],'[1]T.C. NO'!E:E,'[1]T.C. NO'!D:D)</f>
        <v>MEHMET ALİ ULUER</v>
      </c>
      <c r="X943" s="29" t="s">
        <v>558</v>
      </c>
      <c r="Y943" s="31">
        <v>45841.720635717735</v>
      </c>
      <c r="Z943" s="29" t="s">
        <v>106</v>
      </c>
      <c r="AA943" s="29" t="str">
        <f>_xlfn.XLOOKUP(Tablo2[[#This Row],[MASKE HEKİM]],'[1]T.C. NO'!E:E,'[1]T.C. NO'!D:D)</f>
        <v>AYSU KUTLU</v>
      </c>
      <c r="AB943" s="32" t="s">
        <v>107</v>
      </c>
      <c r="AC943" s="36" t="s">
        <v>571</v>
      </c>
      <c r="AD943" s="36" t="s">
        <v>571</v>
      </c>
      <c r="AE943" s="33"/>
      <c r="AF943" s="51" t="s">
        <v>5630</v>
      </c>
      <c r="AG943" s="45" t="s">
        <v>47</v>
      </c>
      <c r="AH943" s="80" t="s">
        <v>519</v>
      </c>
    </row>
    <row r="944" spans="3:36" x14ac:dyDescent="0.25">
      <c r="C944" s="28" t="s">
        <v>30</v>
      </c>
      <c r="D944" s="29" t="s">
        <v>31</v>
      </c>
      <c r="E944" s="29" t="s">
        <v>525</v>
      </c>
      <c r="F944" s="29" t="s">
        <v>5631</v>
      </c>
      <c r="G944" s="29" t="s">
        <v>5632</v>
      </c>
      <c r="H944" s="13" t="s">
        <v>5633</v>
      </c>
      <c r="I944" s="13" t="s">
        <v>5634</v>
      </c>
      <c r="J944" s="13" t="s">
        <v>530</v>
      </c>
      <c r="K944" s="29" t="str">
        <f t="shared" si="14"/>
        <v>2 8610 1 1 1347748 06 23 01 1</v>
      </c>
      <c r="L944" s="30" t="s">
        <v>5635</v>
      </c>
      <c r="M944" s="86"/>
      <c r="N944" s="86"/>
      <c r="O944" s="86"/>
      <c r="P944" s="23" t="str">
        <f>MID(Tablo2[[#This Row],[SGK NO]],10,7)</f>
        <v>1347748</v>
      </c>
      <c r="Q944" s="85" t="s">
        <v>55</v>
      </c>
      <c r="R944" s="31">
        <v>45712</v>
      </c>
      <c r="S944" s="31"/>
      <c r="T944" s="29">
        <v>44</v>
      </c>
      <c r="U944" s="31">
        <v>45713.743763807695</v>
      </c>
      <c r="V944" s="85" t="s">
        <v>360</v>
      </c>
      <c r="W944" s="29" t="str">
        <f>_xlfn.XLOOKUP(Tablo2[[#This Row],[MASKE UZMAN]],'[1]T.C. NO'!E:E,'[1]T.C. NO'!D:D)</f>
        <v>İBRAHİM BİÇER</v>
      </c>
      <c r="X944" s="29" t="s">
        <v>361</v>
      </c>
      <c r="Y944" s="31">
        <v>45842.666731296107</v>
      </c>
      <c r="Z944" s="29" t="s">
        <v>310</v>
      </c>
      <c r="AA944" s="29" t="str">
        <f>_xlfn.XLOOKUP(Tablo2[[#This Row],[MASKE HEKİM]],'[1]T.C. NO'!E:E,'[1]T.C. NO'!D:D)</f>
        <v>ELİF İSMET ÇARLI</v>
      </c>
      <c r="AB944" s="32" t="s">
        <v>311</v>
      </c>
      <c r="AC944" s="32">
        <v>490</v>
      </c>
      <c r="AD944" s="32">
        <v>245</v>
      </c>
      <c r="AE944" s="33"/>
      <c r="AF944" s="78" t="s">
        <v>5636</v>
      </c>
      <c r="AG944" s="61" t="s">
        <v>371</v>
      </c>
      <c r="AH944" s="82"/>
    </row>
    <row r="945" spans="3:36" x14ac:dyDescent="0.25">
      <c r="C945" s="28" t="s">
        <v>30</v>
      </c>
      <c r="D945" s="28" t="s">
        <v>31</v>
      </c>
      <c r="E945" s="29" t="s">
        <v>525</v>
      </c>
      <c r="F945" s="99" t="s">
        <v>5637</v>
      </c>
      <c r="G945" s="99" t="s">
        <v>5638</v>
      </c>
      <c r="H945" s="99" t="s">
        <v>5639</v>
      </c>
      <c r="I945" s="13" t="s">
        <v>5640</v>
      </c>
      <c r="J945" s="13" t="s">
        <v>530</v>
      </c>
      <c r="K945" s="29" t="str">
        <f t="shared" si="14"/>
        <v>4 8121 2 2 1400364 06 07 43 0</v>
      </c>
      <c r="L945" s="30" t="s">
        <v>5641</v>
      </c>
      <c r="M945" s="57"/>
      <c r="N945" s="57"/>
      <c r="O945" s="57"/>
      <c r="P945" s="23" t="str">
        <f>MID(Tablo2[[#This Row],[SGK NO]],10,7)</f>
        <v>1400364</v>
      </c>
      <c r="Q945" s="99" t="s">
        <v>55</v>
      </c>
      <c r="R945" s="31">
        <v>45713</v>
      </c>
      <c r="S945" s="31"/>
      <c r="T945" s="29">
        <v>7</v>
      </c>
      <c r="U945" s="31">
        <v>45723.606198321562</v>
      </c>
      <c r="V945" s="29" t="s">
        <v>360</v>
      </c>
      <c r="W945" s="29" t="str">
        <f>_xlfn.XLOOKUP(Tablo2[[#This Row],[MASKE UZMAN]],'[1]T.C. NO'!E:E,'[1]T.C. NO'!D:D)</f>
        <v>İBRAHİM BİÇER</v>
      </c>
      <c r="X945" s="29" t="s">
        <v>361</v>
      </c>
      <c r="Y945" s="31">
        <v>45723.605802233797</v>
      </c>
      <c r="Z945" s="100" t="s">
        <v>292</v>
      </c>
      <c r="AA945" s="29" t="str">
        <f>_xlfn.XLOOKUP(Tablo2[[#This Row],[MASKE HEKİM]],'[1]T.C. NO'!E:E,'[1]T.C. NO'!D:D)</f>
        <v>YEŞİM FENEMEN</v>
      </c>
      <c r="AB945" s="32" t="s">
        <v>362</v>
      </c>
      <c r="AC945" s="32">
        <v>90</v>
      </c>
      <c r="AD945" s="32">
        <v>35</v>
      </c>
      <c r="AE945" s="33"/>
      <c r="AF945" s="78" t="s">
        <v>5642</v>
      </c>
      <c r="AG945" s="101"/>
      <c r="AH945" s="102"/>
    </row>
    <row r="946" spans="3:36" x14ac:dyDescent="0.25">
      <c r="C946" s="28" t="s">
        <v>303</v>
      </c>
      <c r="D946" s="47" t="s">
        <v>31</v>
      </c>
      <c r="E946" s="29" t="s">
        <v>507</v>
      </c>
      <c r="F946" s="103" t="s">
        <v>5643</v>
      </c>
      <c r="G946" s="103" t="s">
        <v>5644</v>
      </c>
      <c r="H946" s="85" t="s">
        <v>5645</v>
      </c>
      <c r="I946" s="13" t="s">
        <v>5646</v>
      </c>
      <c r="J946" s="13" t="s">
        <v>317</v>
      </c>
      <c r="K946" s="29" t="str">
        <f t="shared" si="14"/>
        <v>4 8001 1 1 1493419 06 21 75 0</v>
      </c>
      <c r="L946" s="30" t="s">
        <v>5647</v>
      </c>
      <c r="M946" s="86"/>
      <c r="N946" s="86"/>
      <c r="O946" s="86"/>
      <c r="P946" s="23" t="str">
        <f>MID(Tablo2[[#This Row],[SGK NO]],10,7)</f>
        <v>1493419</v>
      </c>
      <c r="Q946" s="85" t="s">
        <v>41</v>
      </c>
      <c r="R946" s="31">
        <v>45720</v>
      </c>
      <c r="S946" s="31"/>
      <c r="T946" s="29">
        <v>6</v>
      </c>
      <c r="U946" s="31">
        <v>45723.608685879502</v>
      </c>
      <c r="V946" s="85" t="s">
        <v>335</v>
      </c>
      <c r="W946" s="29" t="str">
        <f>_xlfn.XLOOKUP(Tablo2[[#This Row],[MASKE UZMAN]],'[1]T.C. NO'!E:E,'[1]T.C. NO'!D:D)</f>
        <v>HÜSEYİN İLHAN</v>
      </c>
      <c r="X946" s="29" t="s">
        <v>336</v>
      </c>
      <c r="Y946" s="31">
        <v>45842.673784838058</v>
      </c>
      <c r="Z946" s="100" t="s">
        <v>126</v>
      </c>
      <c r="AA946" s="29" t="str">
        <f>_xlfn.XLOOKUP(Tablo2[[#This Row],[MASKE HEKİM]],'[1]T.C. NO'!E:E,'[1]T.C. NO'!D:D)</f>
        <v>SANCAR EMİNOĞLU</v>
      </c>
      <c r="AB946" s="32" t="s">
        <v>127</v>
      </c>
      <c r="AC946" s="32">
        <v>120</v>
      </c>
      <c r="AD946" s="32">
        <v>70</v>
      </c>
      <c r="AE946" s="33"/>
      <c r="AF946" s="78" t="s">
        <v>5648</v>
      </c>
      <c r="AG946" s="61" t="s">
        <v>61</v>
      </c>
      <c r="AH946" s="82" t="s">
        <v>759</v>
      </c>
    </row>
    <row r="947" spans="3:36" x14ac:dyDescent="0.25">
      <c r="C947" s="28" t="s">
        <v>303</v>
      </c>
      <c r="D947" s="47" t="s">
        <v>31</v>
      </c>
      <c r="E947" s="29" t="s">
        <v>507</v>
      </c>
      <c r="F947" s="103" t="s">
        <v>5649</v>
      </c>
      <c r="G947" s="103" t="s">
        <v>5650</v>
      </c>
      <c r="H947" s="85" t="s">
        <v>5651</v>
      </c>
      <c r="I947" s="13" t="s">
        <v>5652</v>
      </c>
      <c r="J947" s="13" t="s">
        <v>317</v>
      </c>
      <c r="K947" s="29" t="str">
        <f t="shared" si="14"/>
        <v>4 8001 1 1 1494138 06 25 18 0</v>
      </c>
      <c r="L947" s="30" t="s">
        <v>5653</v>
      </c>
      <c r="M947" s="86"/>
      <c r="N947" s="86"/>
      <c r="O947" s="86"/>
      <c r="P947" s="23" t="str">
        <f>MID(Tablo2[[#This Row],[SGK NO]],10,7)</f>
        <v>1494138</v>
      </c>
      <c r="Q947" s="85" t="s">
        <v>41</v>
      </c>
      <c r="R947" s="31">
        <v>45720</v>
      </c>
      <c r="S947" s="31"/>
      <c r="T947" s="29">
        <v>9</v>
      </c>
      <c r="U947" s="31">
        <v>45828.456982048694</v>
      </c>
      <c r="V947" s="29" t="s">
        <v>557</v>
      </c>
      <c r="W947" s="29" t="str">
        <f>_xlfn.XLOOKUP(Tablo2[[#This Row],[MASKE UZMAN]],'[1]T.C. NO'!E:E,'[1]T.C. NO'!D:D)</f>
        <v>MEHMET ALİ ULUER</v>
      </c>
      <c r="X947" s="29" t="s">
        <v>558</v>
      </c>
      <c r="Y947" s="31">
        <v>45765.381061562337</v>
      </c>
      <c r="Z947" s="85" t="s">
        <v>798</v>
      </c>
      <c r="AA947" s="29" t="str">
        <f>_xlfn.XLOOKUP(Tablo2[[#This Row],[MASKE HEKİM]],'[1]T.C. NO'!E:E,'[1]T.C. NO'!D:D)</f>
        <v>EMİNE KELEŞ</v>
      </c>
      <c r="AB947" s="32" t="s">
        <v>799</v>
      </c>
      <c r="AC947" s="32">
        <v>200</v>
      </c>
      <c r="AD947" s="32">
        <v>100</v>
      </c>
      <c r="AE947" s="33"/>
      <c r="AF947" s="65" t="s">
        <v>5654</v>
      </c>
      <c r="AG947" s="61" t="s">
        <v>185</v>
      </c>
      <c r="AH947" s="82" t="s">
        <v>5655</v>
      </c>
    </row>
    <row r="948" spans="3:36" x14ac:dyDescent="0.25">
      <c r="C948" s="28" t="s">
        <v>303</v>
      </c>
      <c r="D948" s="47" t="s">
        <v>31</v>
      </c>
      <c r="E948" s="29" t="s">
        <v>507</v>
      </c>
      <c r="F948" s="47" t="s">
        <v>5656</v>
      </c>
      <c r="G948" s="47" t="s">
        <v>5657</v>
      </c>
      <c r="H948" s="48" t="s">
        <v>5658</v>
      </c>
      <c r="I948" s="13" t="s">
        <v>5659</v>
      </c>
      <c r="J948" s="13" t="s">
        <v>317</v>
      </c>
      <c r="K948" s="29" t="str">
        <f t="shared" si="14"/>
        <v>4 8001 1 1 1494366 06 25 52 0</v>
      </c>
      <c r="L948" s="30" t="s">
        <v>5660</v>
      </c>
      <c r="M948" s="30"/>
      <c r="N948" s="30"/>
      <c r="O948" s="30"/>
      <c r="P948" s="23" t="str">
        <f>MID(Tablo2[[#This Row],[SGK NO]],10,7)</f>
        <v>1494366</v>
      </c>
      <c r="Q948" s="29" t="s">
        <v>41</v>
      </c>
      <c r="R948" s="31">
        <v>45720</v>
      </c>
      <c r="S948" s="31"/>
      <c r="T948" s="29">
        <v>4</v>
      </c>
      <c r="U948" s="31">
        <v>45733.396011620294</v>
      </c>
      <c r="V948" s="29" t="s">
        <v>319</v>
      </c>
      <c r="W948" s="29" t="str">
        <f>_xlfn.XLOOKUP(Tablo2[[#This Row],[MASKE UZMAN]],'[1]T.C. NO'!E:E,'[1]T.C. NO'!D:D)</f>
        <v>HALİL DEMİRATA</v>
      </c>
      <c r="X948" s="29" t="s">
        <v>320</v>
      </c>
      <c r="Y948" s="31">
        <v>45765.382208379451</v>
      </c>
      <c r="Z948" s="29" t="s">
        <v>798</v>
      </c>
      <c r="AA948" s="29" t="str">
        <f>_xlfn.XLOOKUP(Tablo2[[#This Row],[MASKE HEKİM]],'[1]T.C. NO'!E:E,'[1]T.C. NO'!D:D)</f>
        <v>EMİNE KELEŞ</v>
      </c>
      <c r="AB948" s="32" t="s">
        <v>799</v>
      </c>
      <c r="AC948" s="32">
        <v>80</v>
      </c>
      <c r="AD948" s="32">
        <v>50</v>
      </c>
      <c r="AE948" s="33"/>
      <c r="AF948" s="45" t="s">
        <v>5229</v>
      </c>
      <c r="AG948" s="61" t="s">
        <v>185</v>
      </c>
      <c r="AH948" s="80" t="s">
        <v>5655</v>
      </c>
    </row>
    <row r="949" spans="3:36" x14ac:dyDescent="0.25">
      <c r="C949" s="28" t="s">
        <v>30</v>
      </c>
      <c r="D949" s="47" t="s">
        <v>31</v>
      </c>
      <c r="E949" s="103" t="s">
        <v>4026</v>
      </c>
      <c r="F949" s="103" t="s">
        <v>5661</v>
      </c>
      <c r="G949" s="103" t="s">
        <v>5662</v>
      </c>
      <c r="H949" s="104" t="s">
        <v>5663</v>
      </c>
      <c r="I949" s="13" t="s">
        <v>5664</v>
      </c>
      <c r="J949" s="13" t="s">
        <v>1163</v>
      </c>
      <c r="K949" s="29" t="str">
        <f t="shared" si="14"/>
        <v>4 7020 1 1 1493514 06 21 73 0</v>
      </c>
      <c r="L949" s="30" t="s">
        <v>5665</v>
      </c>
      <c r="M949" s="86"/>
      <c r="N949" s="86"/>
      <c r="O949" s="86"/>
      <c r="P949" s="23" t="str">
        <f>MID(Tablo2[[#This Row],[SGK NO]],10,7)</f>
        <v>1493514</v>
      </c>
      <c r="Q949" s="29" t="s">
        <v>55</v>
      </c>
      <c r="R949" s="31">
        <v>45720</v>
      </c>
      <c r="S949" s="31"/>
      <c r="T949" s="29">
        <v>6</v>
      </c>
      <c r="U949" s="31">
        <v>45733.394055821933</v>
      </c>
      <c r="V949" s="85" t="s">
        <v>319</v>
      </c>
      <c r="W949" s="29" t="str">
        <f>_xlfn.XLOOKUP(Tablo2[[#This Row],[MASKE UZMAN]],'[1]T.C. NO'!E:E,'[1]T.C. NO'!D:D)</f>
        <v>HALİL DEMİRATA</v>
      </c>
      <c r="X949" s="29" t="s">
        <v>320</v>
      </c>
      <c r="Y949" s="31">
        <v>45785.573183055501</v>
      </c>
      <c r="Z949" s="85" t="s">
        <v>368</v>
      </c>
      <c r="AA949" s="29" t="str">
        <f>_xlfn.XLOOKUP(Tablo2[[#This Row],[MASKE HEKİM]],'[1]T.C. NO'!E:E,'[1]T.C. NO'!D:D)</f>
        <v>MEHMET ALİ CAN ÖZTÜRK</v>
      </c>
      <c r="AB949" s="32" t="s">
        <v>369</v>
      </c>
      <c r="AC949" s="32">
        <v>60</v>
      </c>
      <c r="AD949" s="32">
        <v>30</v>
      </c>
      <c r="AE949" s="33"/>
      <c r="AF949" s="65" t="s">
        <v>5666</v>
      </c>
      <c r="AG949" s="61" t="s">
        <v>61</v>
      </c>
      <c r="AH949" s="82" t="s">
        <v>5667</v>
      </c>
    </row>
    <row r="950" spans="3:36" x14ac:dyDescent="0.25">
      <c r="C950" s="99" t="s">
        <v>303</v>
      </c>
      <c r="D950" s="47" t="s">
        <v>31</v>
      </c>
      <c r="E950" s="85" t="s">
        <v>200</v>
      </c>
      <c r="F950" s="85" t="s">
        <v>313</v>
      </c>
      <c r="G950" s="100" t="s">
        <v>5668</v>
      </c>
      <c r="H950" s="105" t="s">
        <v>5669</v>
      </c>
      <c r="I950" s="13" t="s">
        <v>5670</v>
      </c>
      <c r="J950" s="13" t="s">
        <v>317</v>
      </c>
      <c r="K950" s="29" t="str">
        <f t="shared" si="14"/>
        <v>4 8001 2 2 1400997 06 07 94 0</v>
      </c>
      <c r="L950" s="30" t="s">
        <v>5671</v>
      </c>
      <c r="M950" s="86"/>
      <c r="N950" s="86"/>
      <c r="O950" s="86"/>
      <c r="P950" s="23" t="str">
        <f>MID(Tablo2[[#This Row],[SGK NO]],10,7)</f>
        <v>1400997</v>
      </c>
      <c r="Q950" s="85" t="s">
        <v>41</v>
      </c>
      <c r="R950" s="31">
        <v>45727.592127291486</v>
      </c>
      <c r="S950" s="31"/>
      <c r="T950" s="29">
        <v>1</v>
      </c>
      <c r="U950" s="31">
        <v>45786.63086135406</v>
      </c>
      <c r="V950" s="95" t="s">
        <v>319</v>
      </c>
      <c r="W950" s="29" t="str">
        <f>_xlfn.XLOOKUP(Tablo2[[#This Row],[MASKE UZMAN]],'[1]T.C. NO'!E:E,'[1]T.C. NO'!D:D)</f>
        <v>HALİL DEMİRATA</v>
      </c>
      <c r="X950" s="29" t="s">
        <v>320</v>
      </c>
      <c r="Y950" s="31">
        <v>45856.593811562285</v>
      </c>
      <c r="Z950" s="85" t="s">
        <v>174</v>
      </c>
      <c r="AA950" s="29" t="str">
        <f>_xlfn.XLOOKUP(Tablo2[[#This Row],[MASKE HEKİM]],'[1]T.C. NO'!E:E,'[1]T.C. NO'!D:D)</f>
        <v>VEDAT EMİNOĞLU</v>
      </c>
      <c r="AB950" s="32" t="s">
        <v>175</v>
      </c>
      <c r="AC950" s="32">
        <v>20</v>
      </c>
      <c r="AD950" s="32">
        <v>10</v>
      </c>
      <c r="AE950" s="33"/>
      <c r="AF950" s="61" t="s">
        <v>5672</v>
      </c>
      <c r="AG950" s="61" t="s">
        <v>559</v>
      </c>
      <c r="AH950" s="82"/>
    </row>
    <row r="951" spans="3:36" x14ac:dyDescent="0.25">
      <c r="C951" s="28" t="s">
        <v>303</v>
      </c>
      <c r="D951" s="47" t="s">
        <v>31</v>
      </c>
      <c r="E951" s="85" t="s">
        <v>200</v>
      </c>
      <c r="F951" s="85" t="s">
        <v>5673</v>
      </c>
      <c r="G951" s="85" t="s">
        <v>5673</v>
      </c>
      <c r="H951" s="106" t="s">
        <v>5674</v>
      </c>
      <c r="I951" s="13" t="s">
        <v>5675</v>
      </c>
      <c r="J951" s="13" t="s">
        <v>5676</v>
      </c>
      <c r="K951" s="29" t="str">
        <f t="shared" si="14"/>
        <v>2 7112 2 2 1192436 06 07 83 0</v>
      </c>
      <c r="L951" s="30" t="s">
        <v>5677</v>
      </c>
      <c r="M951" s="86"/>
      <c r="N951" s="86"/>
      <c r="O951" s="86"/>
      <c r="P951" s="23" t="str">
        <f>MID(Tablo2[[#This Row],[SGK NO]],10,7)</f>
        <v>1192436</v>
      </c>
      <c r="Q951" s="85" t="s">
        <v>55</v>
      </c>
      <c r="R951" s="31">
        <v>45734</v>
      </c>
      <c r="S951" s="31"/>
      <c r="T951" s="29">
        <v>10</v>
      </c>
      <c r="U951" s="31" t="e">
        <v>#N/A</v>
      </c>
      <c r="V951" s="85" t="s">
        <v>87</v>
      </c>
      <c r="W951" s="29" t="e">
        <f>_xlfn.XLOOKUP(Tablo2[[#This Row],[MASKE UZMAN]],'[1]T.C. NO'!E:E,'[1]T.C. NO'!D:D)</f>
        <v>#N/A</v>
      </c>
      <c r="X951" s="29" t="e">
        <v>#N/A</v>
      </c>
      <c r="Y951" s="31">
        <v>45734.531111134216</v>
      </c>
      <c r="Z951" s="85" t="s">
        <v>345</v>
      </c>
      <c r="AA951" s="29" t="str">
        <f>_xlfn.XLOOKUP(Tablo2[[#This Row],[MASKE HEKİM]],'[1]T.C. NO'!E:E,'[1]T.C. NO'!D:D)</f>
        <v>BAHADIR CAN KARAN</v>
      </c>
      <c r="AB951" s="32" t="s">
        <v>346</v>
      </c>
      <c r="AC951" s="36" t="s">
        <v>87</v>
      </c>
      <c r="AD951" s="32">
        <v>60</v>
      </c>
      <c r="AE951" s="33"/>
      <c r="AF951" s="61" t="s">
        <v>5678</v>
      </c>
      <c r="AG951" s="61" t="s">
        <v>559</v>
      </c>
      <c r="AH951" s="82"/>
    </row>
    <row r="952" spans="3:36" x14ac:dyDescent="0.25">
      <c r="C952" s="28" t="s">
        <v>303</v>
      </c>
      <c r="D952" s="29" t="s">
        <v>31</v>
      </c>
      <c r="E952" s="29" t="s">
        <v>200</v>
      </c>
      <c r="F952" s="85" t="s">
        <v>313</v>
      </c>
      <c r="G952" s="85" t="s">
        <v>5679</v>
      </c>
      <c r="H952" s="29" t="s">
        <v>5680</v>
      </c>
      <c r="I952" s="13" t="s">
        <v>5681</v>
      </c>
      <c r="J952" s="13" t="s">
        <v>471</v>
      </c>
      <c r="K952" s="29" t="str">
        <f t="shared" si="14"/>
        <v>4 4100 1 1 1442182 06 08 54 3</v>
      </c>
      <c r="L952" s="30" t="s">
        <v>5682</v>
      </c>
      <c r="M952" s="30" t="s">
        <v>5683</v>
      </c>
      <c r="N952" s="30" t="s">
        <v>5684</v>
      </c>
      <c r="O952" s="30"/>
      <c r="P952" s="23" t="str">
        <f>MID(Tablo2[[#This Row],[SGK NO]],10,7)</f>
        <v>1442182</v>
      </c>
      <c r="Q952" s="85" t="s">
        <v>149</v>
      </c>
      <c r="R952" s="31">
        <v>45742.356820995454</v>
      </c>
      <c r="S952" s="31"/>
      <c r="T952" s="29">
        <v>8</v>
      </c>
      <c r="U952" s="31">
        <v>45742.356820995454</v>
      </c>
      <c r="V952" s="87" t="s">
        <v>42</v>
      </c>
      <c r="W952" s="29" t="str">
        <f>_xlfn.XLOOKUP(Tablo2[[#This Row],[MASKE UZMAN]],'[1]T.C. NO'!E:E,'[1]T.C. NO'!D:D)</f>
        <v>TAŞTAN CAMCIOĞLU</v>
      </c>
      <c r="X952" s="29" t="s">
        <v>43</v>
      </c>
      <c r="Y952" s="31">
        <v>45233.555745196529</v>
      </c>
      <c r="Z952" s="85" t="s">
        <v>174</v>
      </c>
      <c r="AA952" s="29" t="str">
        <f>_xlfn.XLOOKUP(Tablo2[[#This Row],[MASKE HEKİM]],'[1]T.C. NO'!E:E,'[1]T.C. NO'!D:D)</f>
        <v>VEDAT EMİNOĞLU</v>
      </c>
      <c r="AB952" s="32" t="s">
        <v>175</v>
      </c>
      <c r="AC952" s="32">
        <v>360</v>
      </c>
      <c r="AD952" s="32">
        <v>150</v>
      </c>
      <c r="AE952" s="33" t="s">
        <v>150</v>
      </c>
      <c r="AF952" s="45" t="s">
        <v>5685</v>
      </c>
      <c r="AG952" s="45" t="s">
        <v>4804</v>
      </c>
      <c r="AH952" s="80">
        <v>0</v>
      </c>
    </row>
    <row r="953" spans="3:36" x14ac:dyDescent="0.25">
      <c r="C953" s="28" t="s">
        <v>303</v>
      </c>
      <c r="D953" s="29" t="s">
        <v>31</v>
      </c>
      <c r="E953" s="29" t="s">
        <v>507</v>
      </c>
      <c r="F953" s="29" t="s">
        <v>4510</v>
      </c>
      <c r="G953" s="29" t="s">
        <v>5686</v>
      </c>
      <c r="H953" s="29" t="s">
        <v>5687</v>
      </c>
      <c r="I953" s="13" t="s">
        <v>5688</v>
      </c>
      <c r="J953" s="13" t="s">
        <v>317</v>
      </c>
      <c r="K953" s="29" t="str">
        <f t="shared" si="14"/>
        <v>4 8001 1 1 1475167 06 21 59 0</v>
      </c>
      <c r="L953" s="30" t="s">
        <v>5571</v>
      </c>
      <c r="M953" s="30"/>
      <c r="N953" s="30"/>
      <c r="O953" s="30"/>
      <c r="P953" s="23" t="str">
        <f>MID(Tablo2[[#This Row],[SGK NO]],10,7)</f>
        <v>1475167</v>
      </c>
      <c r="Q953" s="29" t="s">
        <v>41</v>
      </c>
      <c r="R953" s="31">
        <v>45453</v>
      </c>
      <c r="S953" s="31"/>
      <c r="T953" s="29" t="s">
        <v>571</v>
      </c>
      <c r="U953" s="31">
        <v>45841.720205463003</v>
      </c>
      <c r="V953" s="31" t="s">
        <v>557</v>
      </c>
      <c r="W953" s="29" t="str">
        <f>_xlfn.XLOOKUP(Tablo2[[#This Row],[MASKE UZMAN]],'[1]T.C. NO'!E:E,'[1]T.C. NO'!D:D)</f>
        <v>MEHMET ALİ ULUER</v>
      </c>
      <c r="X953" s="29" t="s">
        <v>558</v>
      </c>
      <c r="Y953" s="31">
        <v>45841.720635717735</v>
      </c>
      <c r="Z953" s="29" t="s">
        <v>106</v>
      </c>
      <c r="AA953" s="29" t="str">
        <f>_xlfn.XLOOKUP(Tablo2[[#This Row],[MASKE HEKİM]],'[1]T.C. NO'!E:E,'[1]T.C. NO'!D:D)</f>
        <v>AYSU KUTLU</v>
      </c>
      <c r="AB953" s="32" t="s">
        <v>107</v>
      </c>
      <c r="AC953" s="36" t="s">
        <v>571</v>
      </c>
      <c r="AD953" s="36" t="s">
        <v>571</v>
      </c>
      <c r="AE953" s="33"/>
      <c r="AF953" s="51" t="s">
        <v>5572</v>
      </c>
      <c r="AG953" s="45" t="s">
        <v>47</v>
      </c>
      <c r="AH953" s="80" t="s">
        <v>519</v>
      </c>
    </row>
    <row r="954" spans="3:36" x14ac:dyDescent="0.25">
      <c r="C954" s="28" t="s">
        <v>303</v>
      </c>
      <c r="D954" s="28" t="s">
        <v>752</v>
      </c>
      <c r="E954" s="29" t="s">
        <v>507</v>
      </c>
      <c r="F954" s="29" t="s">
        <v>5689</v>
      </c>
      <c r="G954" s="29" t="s">
        <v>5689</v>
      </c>
      <c r="H954" s="29" t="s">
        <v>5690</v>
      </c>
      <c r="I954" s="13" t="s">
        <v>5691</v>
      </c>
      <c r="J954" s="13" t="s">
        <v>317</v>
      </c>
      <c r="K954" s="29" t="str">
        <f t="shared" si="14"/>
        <v>4 8001 1 1 1041197 71 06 60 0</v>
      </c>
      <c r="L954" s="30" t="s">
        <v>5692</v>
      </c>
      <c r="M954" s="30"/>
      <c r="N954" s="30"/>
      <c r="O954" s="30"/>
      <c r="P954" s="23" t="str">
        <f>MID(Tablo2[[#This Row],[SGK NO]],10,7)</f>
        <v>1041197</v>
      </c>
      <c r="Q954" s="28" t="s">
        <v>41</v>
      </c>
      <c r="R954" s="31">
        <v>45758</v>
      </c>
      <c r="S954" s="31"/>
      <c r="T954" s="29">
        <v>1</v>
      </c>
      <c r="U954" s="31">
        <v>45841.719354571775</v>
      </c>
      <c r="V954" s="29" t="s">
        <v>557</v>
      </c>
      <c r="W954" s="29" t="str">
        <f>_xlfn.XLOOKUP(Tablo2[[#This Row],[MASKE UZMAN]],'[1]T.C. NO'!E:E,'[1]T.C. NO'!D:D)</f>
        <v>MEHMET ALİ ULUER</v>
      </c>
      <c r="X954" s="29" t="s">
        <v>558</v>
      </c>
      <c r="Y954" s="31">
        <v>45781.326934617944</v>
      </c>
      <c r="Z954" s="99" t="s">
        <v>368</v>
      </c>
      <c r="AA954" s="29" t="str">
        <f>_xlfn.XLOOKUP(Tablo2[[#This Row],[MASKE HEKİM]],'[1]T.C. NO'!E:E,'[1]T.C. NO'!D:D)</f>
        <v>MEHMET ALİ CAN ÖZTÜRK</v>
      </c>
      <c r="AB954" s="32" t="s">
        <v>369</v>
      </c>
      <c r="AC954" s="32">
        <v>20</v>
      </c>
      <c r="AD954" s="32">
        <v>10</v>
      </c>
      <c r="AE954" s="33"/>
      <c r="AF954" s="45"/>
      <c r="AG954" s="33" t="s">
        <v>752</v>
      </c>
      <c r="AH954" s="80" t="s">
        <v>5693</v>
      </c>
    </row>
    <row r="955" spans="3:36" x14ac:dyDescent="0.25">
      <c r="C955" s="28" t="s">
        <v>303</v>
      </c>
      <c r="D955" s="29" t="s">
        <v>31</v>
      </c>
      <c r="E955" s="29" t="s">
        <v>507</v>
      </c>
      <c r="F955" s="29" t="s">
        <v>4510</v>
      </c>
      <c r="G955" s="29" t="s">
        <v>5694</v>
      </c>
      <c r="H955" s="29" t="s">
        <v>5695</v>
      </c>
      <c r="I955" s="13" t="s">
        <v>5696</v>
      </c>
      <c r="J955" s="13" t="s">
        <v>317</v>
      </c>
      <c r="K955" s="29" t="str">
        <f t="shared" si="14"/>
        <v>4 8001 1 1 1475167 06 21 59 0</v>
      </c>
      <c r="L955" s="30" t="s">
        <v>5571</v>
      </c>
      <c r="M955" s="30"/>
      <c r="N955" s="30"/>
      <c r="O955" s="30"/>
      <c r="P955" s="23" t="str">
        <f>MID(Tablo2[[#This Row],[SGK NO]],10,7)</f>
        <v>1475167</v>
      </c>
      <c r="Q955" s="29" t="s">
        <v>41</v>
      </c>
      <c r="R955" s="31">
        <v>45453</v>
      </c>
      <c r="S955" s="31"/>
      <c r="T955" s="29" t="s">
        <v>571</v>
      </c>
      <c r="U955" s="31">
        <v>45841.720205463003</v>
      </c>
      <c r="V955" s="31" t="s">
        <v>557</v>
      </c>
      <c r="W955" s="29" t="str">
        <f>_xlfn.XLOOKUP(Tablo2[[#This Row],[MASKE UZMAN]],'[1]T.C. NO'!E:E,'[1]T.C. NO'!D:D)</f>
        <v>MEHMET ALİ ULUER</v>
      </c>
      <c r="X955" s="29" t="s">
        <v>558</v>
      </c>
      <c r="Y955" s="31">
        <v>45841.720635717735</v>
      </c>
      <c r="Z955" s="29" t="s">
        <v>106</v>
      </c>
      <c r="AA955" s="29" t="str">
        <f>_xlfn.XLOOKUP(Tablo2[[#This Row],[MASKE HEKİM]],'[1]T.C. NO'!E:E,'[1]T.C. NO'!D:D)</f>
        <v>AYSU KUTLU</v>
      </c>
      <c r="AB955" s="32" t="s">
        <v>107</v>
      </c>
      <c r="AC955" s="36" t="s">
        <v>571</v>
      </c>
      <c r="AD955" s="36" t="s">
        <v>571</v>
      </c>
      <c r="AE955" s="33"/>
      <c r="AF955" s="51" t="s">
        <v>5572</v>
      </c>
      <c r="AG955" s="45" t="s">
        <v>47</v>
      </c>
      <c r="AH955" s="80" t="s">
        <v>519</v>
      </c>
    </row>
    <row r="956" spans="3:36" x14ac:dyDescent="0.25">
      <c r="C956" s="28" t="s">
        <v>303</v>
      </c>
      <c r="D956" s="99" t="s">
        <v>31</v>
      </c>
      <c r="E956" s="29" t="s">
        <v>507</v>
      </c>
      <c r="F956" s="85" t="s">
        <v>5697</v>
      </c>
      <c r="G956" s="85" t="s">
        <v>5698</v>
      </c>
      <c r="H956" s="85" t="s">
        <v>5699</v>
      </c>
      <c r="I956" s="13" t="s">
        <v>5700</v>
      </c>
      <c r="J956" s="13" t="s">
        <v>317</v>
      </c>
      <c r="K956" s="29" t="str">
        <f t="shared" si="14"/>
        <v>2 8610 2 2 1066412 06 22 62 1</v>
      </c>
      <c r="L956" s="30" t="s">
        <v>5701</v>
      </c>
      <c r="M956" s="86"/>
      <c r="N956" s="86"/>
      <c r="O956" s="86"/>
      <c r="P956" s="23" t="str">
        <f>MID(Tablo2[[#This Row],[SGK NO]],10,7)</f>
        <v>1066412</v>
      </c>
      <c r="Q956" s="99" t="s">
        <v>41</v>
      </c>
      <c r="R956" s="31">
        <v>45758</v>
      </c>
      <c r="S956" s="31"/>
      <c r="T956" s="29">
        <v>3</v>
      </c>
      <c r="U956" s="31">
        <v>45828.463941215072</v>
      </c>
      <c r="V956" s="95" t="s">
        <v>557</v>
      </c>
      <c r="W956" s="29" t="str">
        <f>_xlfn.XLOOKUP(Tablo2[[#This Row],[MASKE UZMAN]],'[1]T.C. NO'!E:E,'[1]T.C. NO'!D:D)</f>
        <v>MEHMET ALİ ULUER</v>
      </c>
      <c r="X956" s="29" t="s">
        <v>558</v>
      </c>
      <c r="Y956" s="31">
        <v>45842.669465092476</v>
      </c>
      <c r="Z956" s="85" t="s">
        <v>106</v>
      </c>
      <c r="AA956" s="29" t="str">
        <f>_xlfn.XLOOKUP(Tablo2[[#This Row],[MASKE HEKİM]],'[1]T.C. NO'!E:E,'[1]T.C. NO'!D:D)</f>
        <v>AYSU KUTLU</v>
      </c>
      <c r="AB956" s="32" t="s">
        <v>107</v>
      </c>
      <c r="AC956" s="32">
        <v>60</v>
      </c>
      <c r="AD956" s="32">
        <v>30</v>
      </c>
      <c r="AE956" s="33"/>
      <c r="AF956" s="61"/>
      <c r="AG956" s="55"/>
      <c r="AH956" s="82" t="s">
        <v>2145</v>
      </c>
    </row>
    <row r="957" spans="3:36" s="11" customFormat="1" x14ac:dyDescent="0.25">
      <c r="C957" s="28" t="s">
        <v>303</v>
      </c>
      <c r="D957" s="29" t="s">
        <v>31</v>
      </c>
      <c r="E957" s="29" t="s">
        <v>507</v>
      </c>
      <c r="F957" s="29" t="s">
        <v>5702</v>
      </c>
      <c r="G957" s="29" t="s">
        <v>5703</v>
      </c>
      <c r="H957" s="29" t="s">
        <v>5704</v>
      </c>
      <c r="I957" s="13" t="s">
        <v>5705</v>
      </c>
      <c r="J957" s="13" t="s">
        <v>317</v>
      </c>
      <c r="K957" s="29" t="str">
        <f t="shared" si="14"/>
        <v>4 8001 1 1 1476259 06 21 84 0</v>
      </c>
      <c r="L957" s="30" t="s">
        <v>5706</v>
      </c>
      <c r="M957" s="30"/>
      <c r="N957" s="30"/>
      <c r="O957" s="30"/>
      <c r="P957" s="23" t="str">
        <f>MID(Tablo2[[#This Row],[SGK NO]],10,7)</f>
        <v>1476259</v>
      </c>
      <c r="Q957" s="29" t="s">
        <v>41</v>
      </c>
      <c r="R957" s="31">
        <v>45481</v>
      </c>
      <c r="S957" s="31"/>
      <c r="T957" s="29">
        <v>7</v>
      </c>
      <c r="U957" s="31">
        <v>45841.737909757067</v>
      </c>
      <c r="V957" s="29" t="s">
        <v>319</v>
      </c>
      <c r="W957" s="29" t="str">
        <f>_xlfn.XLOOKUP(Tablo2[[#This Row],[MASKE UZMAN]],'[1]T.C. NO'!E:E,'[1]T.C. NO'!D:D)</f>
        <v>HALİL DEMİRATA</v>
      </c>
      <c r="X957" s="29" t="s">
        <v>320</v>
      </c>
      <c r="Y957" s="31">
        <v>45855.558882546145</v>
      </c>
      <c r="Z957" s="29" t="s">
        <v>58</v>
      </c>
      <c r="AA957" s="29" t="str">
        <f>_xlfn.XLOOKUP(Tablo2[[#This Row],[MASKE HEKİM]],'[1]T.C. NO'!E:E,'[1]T.C. NO'!D:D)</f>
        <v>MİNE MUMCUOĞLU</v>
      </c>
      <c r="AB957" s="32" t="s">
        <v>59</v>
      </c>
      <c r="AC957" s="32">
        <v>140</v>
      </c>
      <c r="AD957" s="32">
        <v>70</v>
      </c>
      <c r="AE957" s="33"/>
      <c r="AF957" s="88" t="s">
        <v>5707</v>
      </c>
      <c r="AG957" s="88" t="s">
        <v>996</v>
      </c>
      <c r="AH957" s="84" t="s">
        <v>1995</v>
      </c>
      <c r="AI957" s="10"/>
      <c r="AJ957" s="10"/>
    </row>
    <row r="958" spans="3:36" s="12" customFormat="1" x14ac:dyDescent="0.25">
      <c r="C958" s="28" t="s">
        <v>303</v>
      </c>
      <c r="D958" s="28" t="s">
        <v>678</v>
      </c>
      <c r="E958" s="29" t="s">
        <v>507</v>
      </c>
      <c r="F958" s="29" t="s">
        <v>5708</v>
      </c>
      <c r="G958" s="29" t="s">
        <v>5709</v>
      </c>
      <c r="H958" s="29" t="s">
        <v>5710</v>
      </c>
      <c r="I958" s="13" t="s">
        <v>5711</v>
      </c>
      <c r="J958" s="13" t="s">
        <v>317</v>
      </c>
      <c r="K958" s="29" t="str">
        <f t="shared" si="14"/>
        <v>4 8001 1 1 1028072 18 01 76 0</v>
      </c>
      <c r="L958" s="30" t="s">
        <v>5712</v>
      </c>
      <c r="M958" s="30"/>
      <c r="N958" s="30"/>
      <c r="O958" s="30"/>
      <c r="P958" s="23" t="str">
        <f>MID(Tablo2[[#This Row],[SGK NO]],10,7)</f>
        <v>1028072</v>
      </c>
      <c r="Q958" s="28" t="s">
        <v>41</v>
      </c>
      <c r="R958" s="31">
        <v>45758</v>
      </c>
      <c r="S958" s="31"/>
      <c r="T958" s="29">
        <v>1</v>
      </c>
      <c r="U958" s="31">
        <v>45841.718522326555</v>
      </c>
      <c r="V958" s="29" t="s">
        <v>557</v>
      </c>
      <c r="W958" s="29" t="str">
        <f>_xlfn.XLOOKUP(Tablo2[[#This Row],[MASKE UZMAN]],'[1]T.C. NO'!E:E,'[1]T.C. NO'!D:D)</f>
        <v>MEHMET ALİ ULUER</v>
      </c>
      <c r="X958" s="29" t="s">
        <v>558</v>
      </c>
      <c r="Y958" s="31">
        <v>45842.671598090325</v>
      </c>
      <c r="Z958" s="29" t="s">
        <v>368</v>
      </c>
      <c r="AA958" s="29" t="str">
        <f>_xlfn.XLOOKUP(Tablo2[[#This Row],[MASKE HEKİM]],'[1]T.C. NO'!E:E,'[1]T.C. NO'!D:D)</f>
        <v>MEHMET ALİ CAN ÖZTÜRK</v>
      </c>
      <c r="AB958" s="32" t="s">
        <v>369</v>
      </c>
      <c r="AC958" s="32">
        <v>20</v>
      </c>
      <c r="AD958" s="32">
        <v>10</v>
      </c>
      <c r="AE958" s="33"/>
      <c r="AF958" s="88"/>
      <c r="AG958" s="29" t="s">
        <v>678</v>
      </c>
      <c r="AH958" s="84" t="s">
        <v>1216</v>
      </c>
      <c r="AI958" s="2"/>
      <c r="AJ958" s="2"/>
    </row>
    <row r="959" spans="3:36" x14ac:dyDescent="0.25">
      <c r="C959" s="28" t="s">
        <v>30</v>
      </c>
      <c r="D959" s="28" t="s">
        <v>31</v>
      </c>
      <c r="E959" s="29" t="s">
        <v>525</v>
      </c>
      <c r="F959" s="85" t="s">
        <v>5713</v>
      </c>
      <c r="G959" s="85" t="s">
        <v>5714</v>
      </c>
      <c r="H959" s="85" t="s">
        <v>5715</v>
      </c>
      <c r="I959" s="13" t="s">
        <v>5716</v>
      </c>
      <c r="J959" s="13" t="s">
        <v>155</v>
      </c>
      <c r="K959" s="29" t="str">
        <f t="shared" si="14"/>
        <v>4 4321 2 2 1402612 06 07 60 0</v>
      </c>
      <c r="L959" s="30" t="s">
        <v>5717</v>
      </c>
      <c r="M959" s="86"/>
      <c r="N959" s="86"/>
      <c r="O959" s="86"/>
      <c r="P959" s="23" t="str">
        <f>MID(Tablo2[[#This Row],[SGK NO]],10,7)</f>
        <v>1402612</v>
      </c>
      <c r="Q959" s="29" t="s">
        <v>149</v>
      </c>
      <c r="R959" s="87">
        <v>45758</v>
      </c>
      <c r="S959" s="87"/>
      <c r="T959" s="29">
        <v>7</v>
      </c>
      <c r="U959" s="31">
        <v>45781.314704536926</v>
      </c>
      <c r="V959" s="95" t="s">
        <v>42</v>
      </c>
      <c r="W959" s="29" t="str">
        <f>_xlfn.XLOOKUP(Tablo2[[#This Row],[MASKE UZMAN]],'[1]T.C. NO'!E:E,'[1]T.C. NO'!D:D)</f>
        <v>TAŞTAN CAMCIOĞLU</v>
      </c>
      <c r="X959" s="29" t="s">
        <v>43</v>
      </c>
      <c r="Y959" s="31">
        <v>45849.624856469687</v>
      </c>
      <c r="Z959" s="29" t="s">
        <v>106</v>
      </c>
      <c r="AA959" s="29" t="str">
        <f>_xlfn.XLOOKUP(Tablo2[[#This Row],[MASKE HEKİM]],'[1]T.C. NO'!E:E,'[1]T.C. NO'!D:D)</f>
        <v>AYSU KUTLU</v>
      </c>
      <c r="AB959" s="32" t="s">
        <v>107</v>
      </c>
      <c r="AC959" s="32">
        <v>280</v>
      </c>
      <c r="AD959" s="32">
        <v>105</v>
      </c>
      <c r="AE959" s="33"/>
      <c r="AF959" s="61"/>
      <c r="AG959" s="55"/>
      <c r="AH959" s="55"/>
    </row>
    <row r="960" spans="3:36" x14ac:dyDescent="0.25">
      <c r="C960" s="28" t="s">
        <v>30</v>
      </c>
      <c r="D960" s="28" t="s">
        <v>31</v>
      </c>
      <c r="E960" s="29" t="s">
        <v>525</v>
      </c>
      <c r="F960" s="29" t="s">
        <v>5718</v>
      </c>
      <c r="G960" s="29" t="s">
        <v>5714</v>
      </c>
      <c r="H960" s="29" t="s">
        <v>5719</v>
      </c>
      <c r="I960" s="13" t="s">
        <v>5720</v>
      </c>
      <c r="J960" s="13" t="s">
        <v>5721</v>
      </c>
      <c r="K960" s="29" t="str">
        <f t="shared" si="14"/>
        <v>4 8130 2 2 1402614 06 07 62 0</v>
      </c>
      <c r="L960" s="30" t="s">
        <v>5722</v>
      </c>
      <c r="M960" s="30"/>
      <c r="N960" s="30"/>
      <c r="O960" s="30"/>
      <c r="P960" s="23" t="str">
        <f>MID(Tablo2[[#This Row],[SGK NO]],10,7)</f>
        <v>1402614</v>
      </c>
      <c r="Q960" s="29" t="s">
        <v>55</v>
      </c>
      <c r="R960" s="87">
        <v>45758</v>
      </c>
      <c r="S960" s="87"/>
      <c r="T960" s="29">
        <v>1</v>
      </c>
      <c r="U960" s="31">
        <v>45781.312971967738</v>
      </c>
      <c r="V960" s="35" t="s">
        <v>853</v>
      </c>
      <c r="W960" s="29" t="str">
        <f>_xlfn.XLOOKUP(Tablo2[[#This Row],[MASKE UZMAN]],'[1]T.C. NO'!E:E,'[1]T.C. NO'!D:D)</f>
        <v>HANDE AGÖR ASİL</v>
      </c>
      <c r="X960" s="29" t="s">
        <v>854</v>
      </c>
      <c r="Y960" s="31">
        <v>45849.624425069429</v>
      </c>
      <c r="Z960" s="29" t="s">
        <v>106</v>
      </c>
      <c r="AA960" s="29" t="str">
        <f>_xlfn.XLOOKUP(Tablo2[[#This Row],[MASKE HEKİM]],'[1]T.C. NO'!E:E,'[1]T.C. NO'!D:D)</f>
        <v>AYSU KUTLU</v>
      </c>
      <c r="AB960" s="32" t="s">
        <v>107</v>
      </c>
      <c r="AC960" s="32">
        <v>10</v>
      </c>
      <c r="AD960" s="32">
        <v>5</v>
      </c>
      <c r="AE960" s="33"/>
      <c r="AF960" s="45"/>
      <c r="AG960" s="33"/>
      <c r="AH960" s="33"/>
    </row>
    <row r="961" spans="3:34" x14ac:dyDescent="0.25">
      <c r="C961" s="28" t="s">
        <v>30</v>
      </c>
      <c r="D961" s="28" t="s">
        <v>31</v>
      </c>
      <c r="E961" s="29" t="s">
        <v>525</v>
      </c>
      <c r="F961" s="29" t="s">
        <v>5723</v>
      </c>
      <c r="G961" s="29" t="s">
        <v>5724</v>
      </c>
      <c r="H961" s="29" t="s">
        <v>5725</v>
      </c>
      <c r="I961" s="13" t="s">
        <v>5726</v>
      </c>
      <c r="J961" s="13" t="s">
        <v>530</v>
      </c>
      <c r="K961" s="29" t="str">
        <f t="shared" si="14"/>
        <v>4 8121 1 1 1497641 06 21 29 0</v>
      </c>
      <c r="L961" s="30" t="s">
        <v>5727</v>
      </c>
      <c r="M961" s="30"/>
      <c r="N961" s="30"/>
      <c r="O961" s="30"/>
      <c r="P961" s="23" t="str">
        <f>MID(Tablo2[[#This Row],[SGK NO]],10,7)</f>
        <v>1497641</v>
      </c>
      <c r="Q961" s="29" t="s">
        <v>55</v>
      </c>
      <c r="R961" s="31">
        <v>45758</v>
      </c>
      <c r="S961" s="31"/>
      <c r="T961" s="29">
        <v>3</v>
      </c>
      <c r="U961" s="31">
        <v>45781.31124975672</v>
      </c>
      <c r="V961" s="35" t="s">
        <v>360</v>
      </c>
      <c r="W961" s="29" t="str">
        <f>_xlfn.XLOOKUP(Tablo2[[#This Row],[MASKE UZMAN]],'[1]T.C. NO'!E:E,'[1]T.C. NO'!D:D)</f>
        <v>İBRAHİM BİÇER</v>
      </c>
      <c r="X961" s="29" t="s">
        <v>361</v>
      </c>
      <c r="Y961" s="31">
        <v>45781.31024776632</v>
      </c>
      <c r="Z961" s="29" t="s">
        <v>106</v>
      </c>
      <c r="AA961" s="29" t="str">
        <f>_xlfn.XLOOKUP(Tablo2[[#This Row],[MASKE HEKİM]],'[1]T.C. NO'!E:E,'[1]T.C. NO'!D:D)</f>
        <v>AYSU KUTLU</v>
      </c>
      <c r="AB961" s="32" t="s">
        <v>107</v>
      </c>
      <c r="AC961" s="32">
        <v>40</v>
      </c>
      <c r="AD961" s="32">
        <v>20</v>
      </c>
      <c r="AE961" s="33"/>
      <c r="AF961" s="45"/>
      <c r="AG961" s="33"/>
      <c r="AH961" s="33"/>
    </row>
    <row r="962" spans="3:34" x14ac:dyDescent="0.25">
      <c r="C962" s="28" t="s">
        <v>303</v>
      </c>
      <c r="D962" s="29" t="s">
        <v>31</v>
      </c>
      <c r="E962" s="29" t="s">
        <v>507</v>
      </c>
      <c r="F962" s="29" t="s">
        <v>5702</v>
      </c>
      <c r="G962" s="29" t="s">
        <v>5728</v>
      </c>
      <c r="H962" s="29" t="s">
        <v>5729</v>
      </c>
      <c r="I962" s="13" t="s">
        <v>5730</v>
      </c>
      <c r="J962" s="13" t="s">
        <v>317</v>
      </c>
      <c r="K962" s="29" t="str">
        <f t="shared" ref="K962:K1025" si="15">CONCATENATE(MID(L962,1,1)," ",MID(L962,2,4)," ",MID(L962,7,1)," ",MID(L962,9,1)," ",MID(L962,10,7)," ",MID(L962,18,2)," ",MID(L962,20,2)," ",MID(L962,22,2)," ",MID(L962,26,1))</f>
        <v>4 8001 1 1 1476259 06 21 84 0</v>
      </c>
      <c r="L962" s="30" t="s">
        <v>5706</v>
      </c>
      <c r="M962" s="30"/>
      <c r="N962" s="30"/>
      <c r="O962" s="30"/>
      <c r="P962" s="23" t="str">
        <f>MID(Tablo2[[#This Row],[SGK NO]],10,7)</f>
        <v>1476259</v>
      </c>
      <c r="Q962" s="29" t="s">
        <v>41</v>
      </c>
      <c r="R962" s="31">
        <v>45481</v>
      </c>
      <c r="S962" s="31"/>
      <c r="T962" s="29" t="s">
        <v>571</v>
      </c>
      <c r="U962" s="31">
        <v>45841.737909757067</v>
      </c>
      <c r="V962" s="29" t="s">
        <v>319</v>
      </c>
      <c r="W962" s="29" t="str">
        <f>_xlfn.XLOOKUP(Tablo2[[#This Row],[MASKE UZMAN]],'[1]T.C. NO'!E:E,'[1]T.C. NO'!D:D)</f>
        <v>HALİL DEMİRATA</v>
      </c>
      <c r="X962" s="29" t="s">
        <v>320</v>
      </c>
      <c r="Y962" s="31">
        <v>45855.558882546145</v>
      </c>
      <c r="Z962" s="29" t="s">
        <v>58</v>
      </c>
      <c r="AA962" s="29" t="str">
        <f>_xlfn.XLOOKUP(Tablo2[[#This Row],[MASKE HEKİM]],'[1]T.C. NO'!E:E,'[1]T.C. NO'!D:D)</f>
        <v>MİNE MUMCUOĞLU</v>
      </c>
      <c r="AB962" s="32" t="s">
        <v>59</v>
      </c>
      <c r="AC962" s="75" t="s">
        <v>571</v>
      </c>
      <c r="AD962" s="36" t="s">
        <v>571</v>
      </c>
      <c r="AE962" s="33"/>
      <c r="AF962" s="45" t="s">
        <v>5707</v>
      </c>
      <c r="AG962" s="45" t="s">
        <v>996</v>
      </c>
      <c r="AH962" s="33" t="s">
        <v>1995</v>
      </c>
    </row>
    <row r="963" spans="3:34" x14ac:dyDescent="0.25">
      <c r="C963" s="28" t="s">
        <v>303</v>
      </c>
      <c r="D963" s="28" t="s">
        <v>31</v>
      </c>
      <c r="E963" s="29" t="s">
        <v>507</v>
      </c>
      <c r="F963" s="47" t="s">
        <v>5731</v>
      </c>
      <c r="G963" s="47" t="s">
        <v>5732</v>
      </c>
      <c r="H963" s="47" t="s">
        <v>5733</v>
      </c>
      <c r="I963" s="13" t="s">
        <v>5734</v>
      </c>
      <c r="J963" s="13" t="s">
        <v>317</v>
      </c>
      <c r="K963" s="29" t="str">
        <f t="shared" si="15"/>
        <v>4 8001 2 2 1383152 06 07 97 0</v>
      </c>
      <c r="L963" s="30" t="s">
        <v>5735</v>
      </c>
      <c r="M963" s="57"/>
      <c r="N963" s="57"/>
      <c r="O963" s="57"/>
      <c r="P963" s="23" t="str">
        <f>MID(Tablo2[[#This Row],[SGK NO]],10,7)</f>
        <v>1383152</v>
      </c>
      <c r="Q963" s="28" t="s">
        <v>41</v>
      </c>
      <c r="R963" s="107">
        <v>45763</v>
      </c>
      <c r="S963" s="107"/>
      <c r="T963" s="29">
        <v>1</v>
      </c>
      <c r="U963" s="31">
        <v>45781.32290831022</v>
      </c>
      <c r="V963" s="108" t="s">
        <v>207</v>
      </c>
      <c r="W963" s="29" t="str">
        <f>_xlfn.XLOOKUP(Tablo2[[#This Row],[MASKE UZMAN]],'[1]T.C. NO'!E:E,'[1]T.C. NO'!D:D)</f>
        <v>DEMET GÜL ÇİÇEK</v>
      </c>
      <c r="X963" s="29" t="s">
        <v>208</v>
      </c>
      <c r="Y963" s="31">
        <v>45781.322453576606</v>
      </c>
      <c r="Z963" s="28" t="s">
        <v>106</v>
      </c>
      <c r="AA963" s="29" t="str">
        <f>_xlfn.XLOOKUP(Tablo2[[#This Row],[MASKE HEKİM]],'[1]T.C. NO'!E:E,'[1]T.C. NO'!D:D)</f>
        <v>AYSU KUTLU</v>
      </c>
      <c r="AB963" s="32" t="s">
        <v>107</v>
      </c>
      <c r="AC963" s="32">
        <v>20</v>
      </c>
      <c r="AD963" s="32">
        <v>10</v>
      </c>
      <c r="AE963" s="33"/>
      <c r="AF963" s="58"/>
      <c r="AG963" s="109" t="s">
        <v>47</v>
      </c>
      <c r="AH963" s="109"/>
    </row>
    <row r="964" spans="3:34" x14ac:dyDescent="0.25">
      <c r="C964" s="28" t="s">
        <v>30</v>
      </c>
      <c r="D964" s="28" t="s">
        <v>31</v>
      </c>
      <c r="E964" s="29" t="s">
        <v>525</v>
      </c>
      <c r="F964" s="85" t="s">
        <v>5736</v>
      </c>
      <c r="G964" s="85" t="s">
        <v>5737</v>
      </c>
      <c r="H964" s="85" t="s">
        <v>5738</v>
      </c>
      <c r="I964" s="13" t="s">
        <v>5739</v>
      </c>
      <c r="J964" s="13" t="s">
        <v>530</v>
      </c>
      <c r="K964" s="29" t="str">
        <f t="shared" si="15"/>
        <v>4 8121 2 2 1402692 06 07 43 0</v>
      </c>
      <c r="L964" s="86" t="s">
        <v>5740</v>
      </c>
      <c r="M964" s="86"/>
      <c r="N964" s="86"/>
      <c r="O964" s="86"/>
      <c r="P964" s="23" t="str">
        <f>MID(Tablo2[[#This Row],[SGK NO]],10,7)</f>
        <v>1402692</v>
      </c>
      <c r="Q964" s="29" t="s">
        <v>55</v>
      </c>
      <c r="R964" s="87">
        <v>45763.649874571711</v>
      </c>
      <c r="S964" s="87"/>
      <c r="T964" s="29">
        <v>1</v>
      </c>
      <c r="U964" s="31">
        <v>45841.740152847022</v>
      </c>
      <c r="V964" s="29" t="s">
        <v>104</v>
      </c>
      <c r="W964" s="29" t="str">
        <f>_xlfn.XLOOKUP(Tablo2[[#This Row],[MASKE UZMAN]],'[1]T.C. NO'!E:E,'[1]T.C. NO'!D:D)</f>
        <v>ESİN ŞAHİN</v>
      </c>
      <c r="X964" s="29" t="s">
        <v>105</v>
      </c>
      <c r="Y964" s="31">
        <v>45763.649513703771</v>
      </c>
      <c r="Z964" s="85" t="s">
        <v>174</v>
      </c>
      <c r="AA964" s="29" t="str">
        <f>_xlfn.XLOOKUP(Tablo2[[#This Row],[MASKE HEKİM]],'[1]T.C. NO'!E:E,'[1]T.C. NO'!D:D)</f>
        <v>VEDAT EMİNOĞLU</v>
      </c>
      <c r="AB964" s="32" t="s">
        <v>175</v>
      </c>
      <c r="AC964" s="32">
        <v>10</v>
      </c>
      <c r="AD964" s="32">
        <v>10</v>
      </c>
      <c r="AE964" s="33"/>
      <c r="AF964" s="61"/>
      <c r="AG964" s="55" t="s">
        <v>559</v>
      </c>
      <c r="AH964" s="55"/>
    </row>
    <row r="965" spans="3:34" x14ac:dyDescent="0.25">
      <c r="C965" s="99" t="s">
        <v>30</v>
      </c>
      <c r="D965" s="28" t="s">
        <v>31</v>
      </c>
      <c r="E965" s="29" t="s">
        <v>525</v>
      </c>
      <c r="F965" s="85" t="s">
        <v>5741</v>
      </c>
      <c r="G965" s="85" t="s">
        <v>5742</v>
      </c>
      <c r="H965" s="85" t="s">
        <v>5743</v>
      </c>
      <c r="I965" s="13" t="s">
        <v>5744</v>
      </c>
      <c r="J965" s="13" t="s">
        <v>530</v>
      </c>
      <c r="K965" s="29" t="str">
        <f t="shared" si="15"/>
        <v>4 8121 1 1 1495668 06 25 93 0</v>
      </c>
      <c r="L965" s="86" t="s">
        <v>5745</v>
      </c>
      <c r="M965" s="86"/>
      <c r="N965" s="86"/>
      <c r="O965" s="86"/>
      <c r="P965" s="23" t="str">
        <f>MID(Tablo2[[#This Row],[SGK NO]],10,7)</f>
        <v>1495668</v>
      </c>
      <c r="Q965" s="29" t="s">
        <v>55</v>
      </c>
      <c r="R965" s="87">
        <v>45764.34818870388</v>
      </c>
      <c r="S965" s="87"/>
      <c r="T965" s="29">
        <v>3</v>
      </c>
      <c r="U965" s="31">
        <v>45828.454756365623</v>
      </c>
      <c r="V965" s="95" t="s">
        <v>557</v>
      </c>
      <c r="W965" s="29" t="str">
        <f>_xlfn.XLOOKUP(Tablo2[[#This Row],[MASKE UZMAN]],'[1]T.C. NO'!E:E,'[1]T.C. NO'!D:D)</f>
        <v>MEHMET ALİ ULUER</v>
      </c>
      <c r="X965" s="29" t="s">
        <v>558</v>
      </c>
      <c r="Y965" s="31">
        <v>45763.650701562408</v>
      </c>
      <c r="Z965" s="85" t="s">
        <v>174</v>
      </c>
      <c r="AA965" s="29" t="str">
        <f>_xlfn.XLOOKUP(Tablo2[[#This Row],[MASKE HEKİM]],'[1]T.C. NO'!E:E,'[1]T.C. NO'!D:D)</f>
        <v>VEDAT EMİNOĞLU</v>
      </c>
      <c r="AB965" s="32" t="s">
        <v>175</v>
      </c>
      <c r="AC965" s="32">
        <v>30</v>
      </c>
      <c r="AD965" s="32">
        <v>15</v>
      </c>
      <c r="AE965" s="33"/>
      <c r="AF965" s="61"/>
      <c r="AG965" s="55" t="s">
        <v>185</v>
      </c>
      <c r="AH965" s="55"/>
    </row>
    <row r="966" spans="3:34" x14ac:dyDescent="0.25">
      <c r="C966" s="99" t="s">
        <v>303</v>
      </c>
      <c r="D966" s="47" t="s">
        <v>31</v>
      </c>
      <c r="E966" s="29" t="s">
        <v>200</v>
      </c>
      <c r="F966" s="85" t="s">
        <v>5746</v>
      </c>
      <c r="G966" s="85" t="s">
        <v>5746</v>
      </c>
      <c r="H966" s="106" t="s">
        <v>5747</v>
      </c>
      <c r="I966" s="13" t="s">
        <v>5748</v>
      </c>
      <c r="J966" s="85" t="s">
        <v>5749</v>
      </c>
      <c r="K966" s="29" t="str">
        <f t="shared" si="15"/>
        <v>2 4618 2 2 1328098 06 07 42 0</v>
      </c>
      <c r="L966" s="86" t="s">
        <v>5750</v>
      </c>
      <c r="M966" s="86"/>
      <c r="N966" s="86"/>
      <c r="O966" s="86"/>
      <c r="P966" s="23" t="str">
        <f>MID(Tablo2[[#This Row],[SGK NO]],10,7)</f>
        <v>1328098</v>
      </c>
      <c r="Q966" s="85" t="s">
        <v>55</v>
      </c>
      <c r="R966" s="87">
        <v>45768.600369537249</v>
      </c>
      <c r="S966" s="87"/>
      <c r="T966" s="29">
        <v>3</v>
      </c>
      <c r="U966" s="31">
        <v>45768.600369537249</v>
      </c>
      <c r="V966" s="95" t="s">
        <v>360</v>
      </c>
      <c r="W966" s="29" t="str">
        <f>_xlfn.XLOOKUP(Tablo2[[#This Row],[MASKE UZMAN]],'[1]T.C. NO'!E:E,'[1]T.C. NO'!D:D)</f>
        <v>İBRAHİM BİÇER</v>
      </c>
      <c r="X966" s="29" t="s">
        <v>361</v>
      </c>
      <c r="Y966" s="31">
        <v>45782.431415867992</v>
      </c>
      <c r="Z966" s="85" t="s">
        <v>292</v>
      </c>
      <c r="AA966" s="29" t="str">
        <f>_xlfn.XLOOKUP(Tablo2[[#This Row],[MASKE HEKİM]],'[1]T.C. NO'!E:E,'[1]T.C. NO'!D:D)</f>
        <v>YEŞİM FENEMEN</v>
      </c>
      <c r="AB966" s="32" t="s">
        <v>362</v>
      </c>
      <c r="AC966" s="32">
        <v>30</v>
      </c>
      <c r="AD966" s="32">
        <v>15</v>
      </c>
      <c r="AE966" s="33"/>
      <c r="AF966" s="61"/>
      <c r="AG966" s="61"/>
      <c r="AH966" s="55"/>
    </row>
    <row r="967" spans="3:34" x14ac:dyDescent="0.25">
      <c r="C967" s="99" t="s">
        <v>303</v>
      </c>
      <c r="D967" s="29" t="s">
        <v>31</v>
      </c>
      <c r="E967" s="29" t="s">
        <v>200</v>
      </c>
      <c r="F967" s="85" t="s">
        <v>5751</v>
      </c>
      <c r="G967" s="85" t="s">
        <v>5752</v>
      </c>
      <c r="H967" s="110" t="s">
        <v>5753</v>
      </c>
      <c r="I967" s="13" t="s">
        <v>5754</v>
      </c>
      <c r="J967" s="74"/>
      <c r="K967" s="29" t="str">
        <f t="shared" si="15"/>
        <v>2 6210 2 2 1190841 06 07 40 0</v>
      </c>
      <c r="L967" s="86" t="s">
        <v>5755</v>
      </c>
      <c r="M967" s="86"/>
      <c r="N967" s="86"/>
      <c r="O967" s="86"/>
      <c r="P967" s="23" t="str">
        <f>MID(Tablo2[[#This Row],[SGK NO]],10,7)</f>
        <v>1190841</v>
      </c>
      <c r="Q967" s="85" t="s">
        <v>55</v>
      </c>
      <c r="R967" s="87" t="s">
        <v>5756</v>
      </c>
      <c r="S967" s="87"/>
      <c r="T967" s="29">
        <v>25</v>
      </c>
      <c r="U967" s="31">
        <v>45786.475694768596</v>
      </c>
      <c r="V967" s="95" t="s">
        <v>56</v>
      </c>
      <c r="W967" s="29" t="str">
        <f>_xlfn.XLOOKUP(Tablo2[[#This Row],[MASKE UZMAN]],'[1]T.C. NO'!E:E,'[1]T.C. NO'!D:D)</f>
        <v>FATİH AKTAN</v>
      </c>
      <c r="X967" s="29" t="s">
        <v>57</v>
      </c>
      <c r="Y967" s="31">
        <v>45786.491561504547</v>
      </c>
      <c r="Z967" s="85" t="s">
        <v>126</v>
      </c>
      <c r="AA967" s="29" t="str">
        <f>_xlfn.XLOOKUP(Tablo2[[#This Row],[MASKE HEKİM]],'[1]T.C. NO'!E:E,'[1]T.C. NO'!D:D)</f>
        <v>SANCAR EMİNOĞLU</v>
      </c>
      <c r="AB967" s="32" t="s">
        <v>127</v>
      </c>
      <c r="AC967" s="32">
        <v>250</v>
      </c>
      <c r="AD967" s="32">
        <v>125</v>
      </c>
      <c r="AE967" s="33"/>
      <c r="AF967" s="65" t="s">
        <v>5546</v>
      </c>
      <c r="AG967" s="61"/>
      <c r="AH967" s="55"/>
    </row>
    <row r="968" spans="3:34" x14ac:dyDescent="0.25">
      <c r="C968" s="28" t="s">
        <v>303</v>
      </c>
      <c r="D968" s="28" t="s">
        <v>31</v>
      </c>
      <c r="E968" s="29" t="s">
        <v>200</v>
      </c>
      <c r="F968" s="85" t="s">
        <v>5757</v>
      </c>
      <c r="G968" s="85" t="s">
        <v>5757</v>
      </c>
      <c r="H968" s="85" t="s">
        <v>5758</v>
      </c>
      <c r="I968" s="13" t="s">
        <v>5759</v>
      </c>
      <c r="J968" s="13" t="s">
        <v>430</v>
      </c>
      <c r="K968" s="29" t="str">
        <f t="shared" si="15"/>
        <v>2 6201 2 2 1202603 06 07 65 0</v>
      </c>
      <c r="L968" s="86" t="s">
        <v>5760</v>
      </c>
      <c r="M968" s="86"/>
      <c r="N968" s="86"/>
      <c r="O968" s="86"/>
      <c r="P968" s="23" t="str">
        <f>MID(Tablo2[[#This Row],[SGK NO]],10,7)</f>
        <v>1202603</v>
      </c>
      <c r="Q968" s="85" t="s">
        <v>55</v>
      </c>
      <c r="R968" s="87">
        <v>45755</v>
      </c>
      <c r="S968" s="87"/>
      <c r="T968" s="29">
        <v>5</v>
      </c>
      <c r="U968" s="31">
        <v>45856.599353310186</v>
      </c>
      <c r="V968" s="29" t="s">
        <v>284</v>
      </c>
      <c r="W968" s="29" t="str">
        <f>_xlfn.XLOOKUP(Tablo2[[#This Row],[MASKE UZMAN]],'[1]T.C. NO'!E:E,'[1]T.C. NO'!D:D)</f>
        <v xml:space="preserve">YUNUS ANIL </v>
      </c>
      <c r="X968" s="29" t="s">
        <v>285</v>
      </c>
      <c r="Y968" s="31">
        <v>45832.829558402766</v>
      </c>
      <c r="Z968" s="85" t="s">
        <v>126</v>
      </c>
      <c r="AA968" s="29" t="str">
        <f>_xlfn.XLOOKUP(Tablo2[[#This Row],[MASKE HEKİM]],'[1]T.C. NO'!E:E,'[1]T.C. NO'!D:D)</f>
        <v>SANCAR EMİNOĞLU</v>
      </c>
      <c r="AB968" s="32" t="s">
        <v>127</v>
      </c>
      <c r="AC968" s="32">
        <v>50</v>
      </c>
      <c r="AD968" s="32">
        <v>30</v>
      </c>
      <c r="AE968" s="33"/>
      <c r="AF968" s="61"/>
      <c r="AG968" s="55" t="s">
        <v>47</v>
      </c>
      <c r="AH968" s="55"/>
    </row>
    <row r="969" spans="3:34" x14ac:dyDescent="0.25">
      <c r="C969" s="28" t="s">
        <v>303</v>
      </c>
      <c r="D969" s="29" t="s">
        <v>31</v>
      </c>
      <c r="E969" s="29" t="s">
        <v>507</v>
      </c>
      <c r="F969" s="85" t="s">
        <v>5702</v>
      </c>
      <c r="G969" s="85" t="s">
        <v>5761</v>
      </c>
      <c r="H969" s="85" t="s">
        <v>5762</v>
      </c>
      <c r="I969" s="13" t="s">
        <v>5763</v>
      </c>
      <c r="J969" s="13" t="s">
        <v>317</v>
      </c>
      <c r="K969" s="29" t="str">
        <f t="shared" si="15"/>
        <v>4 8001 1 1 1476259 06 21 84 0</v>
      </c>
      <c r="L969" s="86" t="s">
        <v>5706</v>
      </c>
      <c r="M969" s="30"/>
      <c r="N969" s="30"/>
      <c r="O969" s="30"/>
      <c r="P969" s="23" t="str">
        <f>MID(Tablo2[[#This Row],[SGK NO]],10,7)</f>
        <v>1476259</v>
      </c>
      <c r="Q969" s="85" t="s">
        <v>41</v>
      </c>
      <c r="R969" s="87">
        <v>45481</v>
      </c>
      <c r="S969" s="87"/>
      <c r="T969" s="29" t="s">
        <v>571</v>
      </c>
      <c r="U969" s="31">
        <v>45841.737909757067</v>
      </c>
      <c r="V969" s="85" t="s">
        <v>319</v>
      </c>
      <c r="W969" s="29" t="str">
        <f>_xlfn.XLOOKUP(Tablo2[[#This Row],[MASKE UZMAN]],'[1]T.C. NO'!E:E,'[1]T.C. NO'!D:D)</f>
        <v>HALİL DEMİRATA</v>
      </c>
      <c r="X969" s="29" t="s">
        <v>320</v>
      </c>
      <c r="Y969" s="31">
        <v>45855.558882546145</v>
      </c>
      <c r="Z969" s="85" t="s">
        <v>58</v>
      </c>
      <c r="AA969" s="29" t="str">
        <f>_xlfn.XLOOKUP(Tablo2[[#This Row],[MASKE HEKİM]],'[1]T.C. NO'!E:E,'[1]T.C. NO'!D:D)</f>
        <v>MİNE MUMCUOĞLU</v>
      </c>
      <c r="AB969" s="32" t="s">
        <v>59</v>
      </c>
      <c r="AC969" s="72" t="s">
        <v>571</v>
      </c>
      <c r="AD969" s="77" t="s">
        <v>571</v>
      </c>
      <c r="AE969" s="33"/>
      <c r="AF969" s="61" t="s">
        <v>5707</v>
      </c>
      <c r="AG969" s="45" t="s">
        <v>996</v>
      </c>
      <c r="AH969" s="55" t="s">
        <v>1995</v>
      </c>
    </row>
    <row r="970" spans="3:34" x14ac:dyDescent="0.25">
      <c r="C970" s="28" t="s">
        <v>303</v>
      </c>
      <c r="D970" s="99" t="s">
        <v>31</v>
      </c>
      <c r="E970" s="29" t="s">
        <v>904</v>
      </c>
      <c r="F970" s="104" t="s">
        <v>5764</v>
      </c>
      <c r="G970" s="104" t="s">
        <v>5765</v>
      </c>
      <c r="H970" s="111" t="s">
        <v>5766</v>
      </c>
      <c r="I970" s="13" t="s">
        <v>5767</v>
      </c>
      <c r="J970" s="13" t="s">
        <v>909</v>
      </c>
      <c r="K970" s="29" t="str">
        <f t="shared" si="15"/>
        <v>4 5622 1 1 1484510 06 25 90 0</v>
      </c>
      <c r="L970" s="86" t="s">
        <v>5768</v>
      </c>
      <c r="M970" s="112"/>
      <c r="N970" s="112"/>
      <c r="O970" s="112"/>
      <c r="P970" s="23" t="str">
        <f>MID(Tablo2[[#This Row],[SGK NO]],10,7)</f>
        <v>1484510</v>
      </c>
      <c r="Q970" s="103" t="s">
        <v>55</v>
      </c>
      <c r="R970" s="31">
        <v>45600</v>
      </c>
      <c r="S970" s="31"/>
      <c r="T970" s="29">
        <v>4</v>
      </c>
      <c r="U970" s="31">
        <v>45828.458015023265</v>
      </c>
      <c r="V970" s="29" t="s">
        <v>557</v>
      </c>
      <c r="W970" s="29" t="str">
        <f>_xlfn.XLOOKUP(Tablo2[[#This Row],[MASKE UZMAN]],'[1]T.C. NO'!E:E,'[1]T.C. NO'!D:D)</f>
        <v>MEHMET ALİ ULUER</v>
      </c>
      <c r="X970" s="29" t="s">
        <v>558</v>
      </c>
      <c r="Y970" s="31">
        <v>45781.317685081158</v>
      </c>
      <c r="Z970" s="85" t="s">
        <v>126</v>
      </c>
      <c r="AA970" s="29" t="str">
        <f>_xlfn.XLOOKUP(Tablo2[[#This Row],[MASKE HEKİM]],'[1]T.C. NO'!E:E,'[1]T.C. NO'!D:D)</f>
        <v>SANCAR EMİNOĞLU</v>
      </c>
      <c r="AB970" s="32" t="s">
        <v>127</v>
      </c>
      <c r="AC970" s="32">
        <v>40</v>
      </c>
      <c r="AD970" s="32">
        <v>20</v>
      </c>
      <c r="AE970" s="33"/>
      <c r="AF970" s="67" t="s">
        <v>5769</v>
      </c>
      <c r="AG970" s="67" t="s">
        <v>278</v>
      </c>
      <c r="AH970" s="101"/>
    </row>
    <row r="971" spans="3:34" x14ac:dyDescent="0.25">
      <c r="C971" s="28" t="s">
        <v>303</v>
      </c>
      <c r="D971" s="99" t="s">
        <v>31</v>
      </c>
      <c r="E971" s="29" t="s">
        <v>904</v>
      </c>
      <c r="F971" s="104" t="s">
        <v>5764</v>
      </c>
      <c r="G971" s="104" t="s">
        <v>5770</v>
      </c>
      <c r="H971" s="111" t="s">
        <v>5771</v>
      </c>
      <c r="I971" s="13" t="s">
        <v>5772</v>
      </c>
      <c r="J971" s="13" t="s">
        <v>909</v>
      </c>
      <c r="K971" s="29" t="str">
        <f t="shared" si="15"/>
        <v>4 5622 1 1 1484510 06 25 90 0</v>
      </c>
      <c r="L971" s="30" t="s">
        <v>5768</v>
      </c>
      <c r="M971" s="112"/>
      <c r="N971" s="112"/>
      <c r="O971" s="112"/>
      <c r="P971" s="23" t="str">
        <f>MID(Tablo2[[#This Row],[SGK NO]],10,7)</f>
        <v>1484510</v>
      </c>
      <c r="Q971" s="47" t="s">
        <v>55</v>
      </c>
      <c r="R971" s="87">
        <v>45600</v>
      </c>
      <c r="S971" s="87"/>
      <c r="T971" s="99" t="s">
        <v>571</v>
      </c>
      <c r="U971" s="31">
        <v>45828.458015023265</v>
      </c>
      <c r="V971" s="85" t="s">
        <v>557</v>
      </c>
      <c r="W971" s="29" t="str">
        <f>_xlfn.XLOOKUP(Tablo2[[#This Row],[MASKE UZMAN]],'[1]T.C. NO'!E:E,'[1]T.C. NO'!D:D)</f>
        <v>MEHMET ALİ ULUER</v>
      </c>
      <c r="X971" s="29" t="s">
        <v>558</v>
      </c>
      <c r="Y971" s="31">
        <v>45781.317685081158</v>
      </c>
      <c r="Z971" s="29" t="s">
        <v>126</v>
      </c>
      <c r="AA971" s="29" t="str">
        <f>_xlfn.XLOOKUP(Tablo2[[#This Row],[MASKE HEKİM]],'[1]T.C. NO'!E:E,'[1]T.C. NO'!D:D)</f>
        <v>SANCAR EMİNOĞLU</v>
      </c>
      <c r="AB971" s="32" t="s">
        <v>127</v>
      </c>
      <c r="AC971" s="66" t="s">
        <v>571</v>
      </c>
      <c r="AD971" s="66" t="s">
        <v>571</v>
      </c>
      <c r="AE971" s="33"/>
      <c r="AF971" s="67" t="s">
        <v>5769</v>
      </c>
      <c r="AG971" s="67" t="s">
        <v>185</v>
      </c>
      <c r="AH971" s="101"/>
    </row>
    <row r="972" spans="3:34" x14ac:dyDescent="0.25">
      <c r="C972" s="28" t="s">
        <v>303</v>
      </c>
      <c r="D972" s="29" t="s">
        <v>31</v>
      </c>
      <c r="E972" s="29" t="s">
        <v>200</v>
      </c>
      <c r="F972" s="29" t="s">
        <v>5773</v>
      </c>
      <c r="G972" s="29" t="s">
        <v>5774</v>
      </c>
      <c r="H972" s="29" t="s">
        <v>5775</v>
      </c>
      <c r="I972" s="84" t="s">
        <v>5776</v>
      </c>
      <c r="J972" s="78" t="s">
        <v>5777</v>
      </c>
      <c r="K972" s="29" t="str">
        <f t="shared" si="15"/>
        <v>2 6612 2 2 1073268 06 07 31 0</v>
      </c>
      <c r="L972" s="30" t="s">
        <v>5778</v>
      </c>
      <c r="M972" s="30"/>
      <c r="N972" s="30"/>
      <c r="O972" s="30"/>
      <c r="P972" s="23" t="str">
        <f>MID(Tablo2[[#This Row],[SGK NO]],10,7)</f>
        <v>1073268</v>
      </c>
      <c r="Q972" s="29" t="s">
        <v>55</v>
      </c>
      <c r="R972" s="31">
        <v>45775</v>
      </c>
      <c r="S972" s="31"/>
      <c r="T972" s="29">
        <v>5</v>
      </c>
      <c r="U972" s="31">
        <v>45841.739942986052</v>
      </c>
      <c r="V972" s="35" t="s">
        <v>557</v>
      </c>
      <c r="W972" s="29" t="str">
        <f>_xlfn.XLOOKUP(Tablo2[[#This Row],[MASKE UZMAN]],'[1]T.C. NO'!E:E,'[1]T.C. NO'!D:D)</f>
        <v>MEHMET ALİ ULUER</v>
      </c>
      <c r="X972" s="29" t="s">
        <v>558</v>
      </c>
      <c r="Y972" s="31">
        <v>45841.740930926055</v>
      </c>
      <c r="Z972" s="29" t="s">
        <v>345</v>
      </c>
      <c r="AA972" s="29" t="str">
        <f>_xlfn.XLOOKUP(Tablo2[[#This Row],[MASKE HEKİM]],'[1]T.C. NO'!E:E,'[1]T.C. NO'!D:D)</f>
        <v>BAHADIR CAN KARAN</v>
      </c>
      <c r="AB972" s="32" t="s">
        <v>346</v>
      </c>
      <c r="AC972" s="32">
        <v>50</v>
      </c>
      <c r="AD972" s="32">
        <v>25</v>
      </c>
      <c r="AE972" s="33"/>
      <c r="AF972" s="45" t="s">
        <v>5779</v>
      </c>
      <c r="AG972" s="33" t="s">
        <v>559</v>
      </c>
      <c r="AH972" s="33"/>
    </row>
    <row r="973" spans="3:34" x14ac:dyDescent="0.25">
      <c r="C973" s="99" t="s">
        <v>303</v>
      </c>
      <c r="D973" s="85" t="s">
        <v>31</v>
      </c>
      <c r="E973" s="85" t="s">
        <v>200</v>
      </c>
      <c r="F973" s="85" t="s">
        <v>5773</v>
      </c>
      <c r="G973" s="85" t="s">
        <v>5780</v>
      </c>
      <c r="H973" s="85" t="s">
        <v>5781</v>
      </c>
      <c r="I973" s="98" t="s">
        <v>5782</v>
      </c>
      <c r="J973" s="78" t="s">
        <v>5783</v>
      </c>
      <c r="K973" s="29" t="str">
        <f t="shared" si="15"/>
        <v>2 6612 2 2 1350937 06 07 86 0</v>
      </c>
      <c r="L973" s="86" t="s">
        <v>5784</v>
      </c>
      <c r="M973" s="86"/>
      <c r="N973" s="86"/>
      <c r="O973" s="86"/>
      <c r="P973" s="23" t="str">
        <f>MID(Tablo2[[#This Row],[SGK NO]],10,7)</f>
        <v>1350937</v>
      </c>
      <c r="Q973" s="85" t="s">
        <v>55</v>
      </c>
      <c r="R973" s="87">
        <v>45775</v>
      </c>
      <c r="S973" s="87"/>
      <c r="T973" s="29">
        <v>5</v>
      </c>
      <c r="U973" s="31">
        <v>45841.742620022967</v>
      </c>
      <c r="V973" s="95" t="s">
        <v>557</v>
      </c>
      <c r="W973" s="29" t="str">
        <f>_xlfn.XLOOKUP(Tablo2[[#This Row],[MASKE UZMAN]],'[1]T.C. NO'!E:E,'[1]T.C. NO'!D:D)</f>
        <v>MEHMET ALİ ULUER</v>
      </c>
      <c r="X973" s="29" t="s">
        <v>558</v>
      </c>
      <c r="Y973" s="31">
        <v>45775.74162740726</v>
      </c>
      <c r="Z973" s="85" t="s">
        <v>345</v>
      </c>
      <c r="AA973" s="29" t="str">
        <f>_xlfn.XLOOKUP(Tablo2[[#This Row],[MASKE HEKİM]],'[1]T.C. NO'!E:E,'[1]T.C. NO'!D:D)</f>
        <v>BAHADIR CAN KARAN</v>
      </c>
      <c r="AB973" s="32" t="s">
        <v>346</v>
      </c>
      <c r="AC973" s="32">
        <v>50</v>
      </c>
      <c r="AD973" s="32">
        <v>35</v>
      </c>
      <c r="AE973" s="33"/>
      <c r="AF973" s="61" t="s">
        <v>5785</v>
      </c>
      <c r="AG973" s="55" t="s">
        <v>559</v>
      </c>
      <c r="AH973" s="33"/>
    </row>
    <row r="974" spans="3:34" x14ac:dyDescent="0.25">
      <c r="C974" s="99" t="s">
        <v>303</v>
      </c>
      <c r="D974" s="85" t="s">
        <v>31</v>
      </c>
      <c r="E974" s="29" t="s">
        <v>904</v>
      </c>
      <c r="F974" s="29" t="s">
        <v>5786</v>
      </c>
      <c r="G974" s="29" t="s">
        <v>5787</v>
      </c>
      <c r="H974" s="59" t="s">
        <v>5788</v>
      </c>
      <c r="I974" s="84" t="s">
        <v>5789</v>
      </c>
      <c r="J974" s="113" t="s">
        <v>909</v>
      </c>
      <c r="K974" s="29" t="str">
        <f t="shared" si="15"/>
        <v>4 5622 1 1 1498999 06 26 29 0</v>
      </c>
      <c r="L974" s="30" t="s">
        <v>5790</v>
      </c>
      <c r="M974" s="30"/>
      <c r="N974" s="30"/>
      <c r="O974" s="30"/>
      <c r="P974" s="23" t="str">
        <f>MID(Tablo2[[#This Row],[SGK NO]],10,7)</f>
        <v>1498999</v>
      </c>
      <c r="Q974" s="29" t="s">
        <v>55</v>
      </c>
      <c r="R974" s="31">
        <v>45784</v>
      </c>
      <c r="S974" s="31"/>
      <c r="T974" s="29">
        <v>1</v>
      </c>
      <c r="U974" s="31" t="e">
        <v>#N/A</v>
      </c>
      <c r="V974" s="35" t="s">
        <v>360</v>
      </c>
      <c r="W974" s="29" t="e">
        <f>_xlfn.XLOOKUP(Tablo2[[#This Row],[MASKE UZMAN]],'[1]T.C. NO'!E:E,'[1]T.C. NO'!D:D)</f>
        <v>#N/A</v>
      </c>
      <c r="X974" s="29" t="e">
        <v>#N/A</v>
      </c>
      <c r="Y974" s="31" t="e">
        <v>#N/A</v>
      </c>
      <c r="Z974" s="29" t="s">
        <v>174</v>
      </c>
      <c r="AA974" s="29" t="e">
        <f>_xlfn.XLOOKUP(Tablo2[[#This Row],[MASKE HEKİM]],'[1]T.C. NO'!E:E,'[1]T.C. NO'!D:D)</f>
        <v>#N/A</v>
      </c>
      <c r="AB974" s="32" t="e">
        <v>#N/A</v>
      </c>
      <c r="AC974" s="32">
        <v>10</v>
      </c>
      <c r="AD974" s="32">
        <v>5</v>
      </c>
      <c r="AE974" s="33"/>
      <c r="AF974" s="45"/>
      <c r="AG974" s="33"/>
      <c r="AH974" s="33"/>
    </row>
    <row r="975" spans="3:34" ht="15" customHeight="1" x14ac:dyDescent="0.25">
      <c r="C975" s="28" t="s">
        <v>30</v>
      </c>
      <c r="D975" s="29" t="s">
        <v>31</v>
      </c>
      <c r="E975" s="29" t="s">
        <v>525</v>
      </c>
      <c r="F975" s="29" t="s">
        <v>4538</v>
      </c>
      <c r="G975" s="29" t="s">
        <v>5791</v>
      </c>
      <c r="H975" s="29" t="s">
        <v>5792</v>
      </c>
      <c r="I975" s="29" t="s">
        <v>5793</v>
      </c>
      <c r="J975" s="30" t="s">
        <v>530</v>
      </c>
      <c r="K975" s="29" t="str">
        <f t="shared" si="15"/>
        <v>4 8121 1 1 1409284 06 02 39 0</v>
      </c>
      <c r="L975" s="30" t="s">
        <v>5794</v>
      </c>
      <c r="M975" s="30" t="s">
        <v>5795</v>
      </c>
      <c r="N975" s="30" t="s">
        <v>5796</v>
      </c>
      <c r="O975" s="30"/>
      <c r="P975" s="23" t="str">
        <f>MID(Tablo2[[#This Row],[SGK NO]],10,7)</f>
        <v>1409284</v>
      </c>
      <c r="Q975" s="29" t="s">
        <v>55</v>
      </c>
      <c r="R975" s="31">
        <v>45055.465853946749</v>
      </c>
      <c r="S975" s="31"/>
      <c r="T975" s="29">
        <v>66</v>
      </c>
      <c r="U975" s="31">
        <v>45701.445917176083</v>
      </c>
      <c r="V975" s="29" t="s">
        <v>207</v>
      </c>
      <c r="W975" s="29" t="str">
        <f>_xlfn.XLOOKUP(Tablo2[[#This Row],[MASKE UZMAN]],'[1]T.C. NO'!E:E,'[1]T.C. NO'!D:D)</f>
        <v>DEMET GÜL ÇİÇEK</v>
      </c>
      <c r="X975" s="29" t="s">
        <v>208</v>
      </c>
      <c r="Y975" s="31">
        <v>45698.55652962951</v>
      </c>
      <c r="Z975" s="29" t="s">
        <v>58</v>
      </c>
      <c r="AA975" s="29" t="str">
        <f>_xlfn.XLOOKUP(Tablo2[[#This Row],[MASKE HEKİM]],'[1]T.C. NO'!E:E,'[1]T.C. NO'!D:D)</f>
        <v>MİNE MUMCUOĞLU</v>
      </c>
      <c r="AB975" s="32" t="s">
        <v>59</v>
      </c>
      <c r="AC975" s="32">
        <v>670</v>
      </c>
      <c r="AD975" s="32">
        <v>335</v>
      </c>
      <c r="AE975" s="33"/>
      <c r="AF975" s="33" t="s">
        <v>5797</v>
      </c>
      <c r="AG975" s="33" t="s">
        <v>1154</v>
      </c>
      <c r="AH975" s="114" t="s">
        <v>737</v>
      </c>
    </row>
    <row r="976" spans="3:34" x14ac:dyDescent="0.25">
      <c r="C976" s="99" t="s">
        <v>303</v>
      </c>
      <c r="D976" s="85" t="s">
        <v>31</v>
      </c>
      <c r="E976" s="29" t="s">
        <v>200</v>
      </c>
      <c r="F976" s="85" t="s">
        <v>313</v>
      </c>
      <c r="G976" s="29" t="s">
        <v>5798</v>
      </c>
      <c r="H976" s="59" t="s">
        <v>5799</v>
      </c>
      <c r="I976" s="84"/>
      <c r="J976" s="113" t="s">
        <v>317</v>
      </c>
      <c r="K976" s="29" t="str">
        <f t="shared" si="15"/>
        <v>4 8001 2 2 1403051 06 07 14 0</v>
      </c>
      <c r="L976" s="30" t="s">
        <v>5800</v>
      </c>
      <c r="M976" s="30"/>
      <c r="N976" s="30"/>
      <c r="O976" s="30"/>
      <c r="P976" s="23" t="str">
        <f>MID(Tablo2[[#This Row],[SGK NO]],10,7)</f>
        <v>1403051</v>
      </c>
      <c r="Q976" s="29" t="s">
        <v>41</v>
      </c>
      <c r="R976" s="31">
        <v>45748</v>
      </c>
      <c r="S976" s="31"/>
      <c r="T976" s="29">
        <v>31</v>
      </c>
      <c r="U976" s="31">
        <v>45828.503643970005</v>
      </c>
      <c r="V976" s="29" t="s">
        <v>557</v>
      </c>
      <c r="W976" s="29" t="str">
        <f>_xlfn.XLOOKUP(Tablo2[[#This Row],[MASKE UZMAN]],'[1]T.C. NO'!E:E,'[1]T.C. NO'!D:D)</f>
        <v>MEHMET ALİ ULUER</v>
      </c>
      <c r="X976" s="29" t="s">
        <v>558</v>
      </c>
      <c r="Y976" s="31">
        <v>45793.681362997741</v>
      </c>
      <c r="Z976" s="29" t="s">
        <v>345</v>
      </c>
      <c r="AA976" s="29" t="str">
        <f>_xlfn.XLOOKUP(Tablo2[[#This Row],[MASKE HEKİM]],'[1]T.C. NO'!E:E,'[1]T.C. NO'!D:D)</f>
        <v>BAHADIR CAN KARAN</v>
      </c>
      <c r="AB976" s="32" t="s">
        <v>346</v>
      </c>
      <c r="AC976" s="32">
        <v>640</v>
      </c>
      <c r="AD976" s="32">
        <v>330</v>
      </c>
      <c r="AE976" s="33"/>
      <c r="AF976" s="45" t="s">
        <v>5801</v>
      </c>
      <c r="AG976" s="33" t="s">
        <v>559</v>
      </c>
      <c r="AH976" s="33"/>
    </row>
    <row r="977" spans="3:36" x14ac:dyDescent="0.25">
      <c r="C977" s="99" t="s">
        <v>303</v>
      </c>
      <c r="D977" s="85" t="s">
        <v>31</v>
      </c>
      <c r="E977" s="29" t="s">
        <v>200</v>
      </c>
      <c r="F977" s="85" t="s">
        <v>313</v>
      </c>
      <c r="G977" s="29" t="s">
        <v>5802</v>
      </c>
      <c r="H977" s="59" t="s">
        <v>5803</v>
      </c>
      <c r="I977" s="84"/>
      <c r="J977" s="113" t="s">
        <v>1280</v>
      </c>
      <c r="K977" s="29" t="str">
        <f t="shared" si="15"/>
        <v>4 8110 2 2 1403052 06 07 15 0</v>
      </c>
      <c r="L977" s="30" t="s">
        <v>5804</v>
      </c>
      <c r="M977" s="30"/>
      <c r="N977" s="30"/>
      <c r="O977" s="30"/>
      <c r="P977" s="23" t="str">
        <f>MID(Tablo2[[#This Row],[SGK NO]],10,7)</f>
        <v>1403052</v>
      </c>
      <c r="Q977" s="29" t="s">
        <v>41</v>
      </c>
      <c r="R977" s="31">
        <v>45748</v>
      </c>
      <c r="S977" s="31"/>
      <c r="T977" s="29">
        <v>6</v>
      </c>
      <c r="U977" s="31">
        <v>45828.504325625021</v>
      </c>
      <c r="V977" s="29" t="s">
        <v>557</v>
      </c>
      <c r="W977" s="29" t="str">
        <f>_xlfn.XLOOKUP(Tablo2[[#This Row],[MASKE UZMAN]],'[1]T.C. NO'!E:E,'[1]T.C. NO'!D:D)</f>
        <v>MEHMET ALİ ULUER</v>
      </c>
      <c r="X977" s="29" t="s">
        <v>558</v>
      </c>
      <c r="Y977" s="31">
        <v>45793.681917488575</v>
      </c>
      <c r="Z977" s="29" t="s">
        <v>345</v>
      </c>
      <c r="AA977" s="29" t="str">
        <f>_xlfn.XLOOKUP(Tablo2[[#This Row],[MASKE HEKİM]],'[1]T.C. NO'!E:E,'[1]T.C. NO'!D:D)</f>
        <v>BAHADIR CAN KARAN</v>
      </c>
      <c r="AB977" s="32" t="s">
        <v>346</v>
      </c>
      <c r="AC977" s="32">
        <v>120</v>
      </c>
      <c r="AD977" s="32">
        <v>60</v>
      </c>
      <c r="AE977" s="33"/>
      <c r="AF977" s="45" t="s">
        <v>5801</v>
      </c>
      <c r="AG977" s="33" t="s">
        <v>559</v>
      </c>
      <c r="AH977" s="33"/>
    </row>
    <row r="978" spans="3:36" x14ac:dyDescent="0.25">
      <c r="C978" s="99" t="s">
        <v>303</v>
      </c>
      <c r="D978" s="85" t="s">
        <v>31</v>
      </c>
      <c r="E978" s="85" t="s">
        <v>200</v>
      </c>
      <c r="F978" s="85" t="s">
        <v>313</v>
      </c>
      <c r="G978" s="85" t="s">
        <v>5805</v>
      </c>
      <c r="H978" s="106" t="s">
        <v>5806</v>
      </c>
      <c r="I978" s="98"/>
      <c r="J978" s="115" t="s">
        <v>1280</v>
      </c>
      <c r="K978" s="29" t="str">
        <f t="shared" si="15"/>
        <v>4 8001 2 2 1402540 06 07 85 0</v>
      </c>
      <c r="L978" s="86" t="s">
        <v>5807</v>
      </c>
      <c r="M978" s="86"/>
      <c r="N978" s="86"/>
      <c r="O978" s="86"/>
      <c r="P978" s="23" t="str">
        <f>MID(Tablo2[[#This Row],[SGK NO]],10,7)</f>
        <v>1402540</v>
      </c>
      <c r="Q978" s="85" t="s">
        <v>41</v>
      </c>
      <c r="R978" s="31">
        <v>45748</v>
      </c>
      <c r="S978" s="31"/>
      <c r="T978" s="29">
        <v>12</v>
      </c>
      <c r="U978" s="31">
        <v>45845.415097708348</v>
      </c>
      <c r="V978" s="95" t="s">
        <v>319</v>
      </c>
      <c r="W978" s="29" t="str">
        <f>_xlfn.XLOOKUP(Tablo2[[#This Row],[MASKE UZMAN]],'[1]T.C. NO'!E:E,'[1]T.C. NO'!D:D)</f>
        <v>HALİL DEMİRATA</v>
      </c>
      <c r="X978" s="29" t="s">
        <v>320</v>
      </c>
      <c r="Y978" s="31">
        <v>45763.859023321886</v>
      </c>
      <c r="Z978" s="85" t="s">
        <v>174</v>
      </c>
      <c r="AA978" s="29" t="str">
        <f>_xlfn.XLOOKUP(Tablo2[[#This Row],[MASKE HEKİM]],'[1]T.C. NO'!E:E,'[1]T.C. NO'!D:D)</f>
        <v>VEDAT EMİNOĞLU</v>
      </c>
      <c r="AB978" s="32" t="s">
        <v>175</v>
      </c>
      <c r="AC978" s="32">
        <v>240</v>
      </c>
      <c r="AD978" s="32">
        <v>120</v>
      </c>
      <c r="AE978" s="33"/>
      <c r="AF978" s="61" t="s">
        <v>5801</v>
      </c>
      <c r="AG978" s="55" t="s">
        <v>559</v>
      </c>
      <c r="AH978" s="55"/>
    </row>
    <row r="979" spans="3:36" x14ac:dyDescent="0.25">
      <c r="C979" s="28" t="s">
        <v>30</v>
      </c>
      <c r="D979" s="85" t="s">
        <v>31</v>
      </c>
      <c r="E979" s="85" t="s">
        <v>525</v>
      </c>
      <c r="F979" s="85" t="s">
        <v>1644</v>
      </c>
      <c r="G979" s="85" t="s">
        <v>5808</v>
      </c>
      <c r="H979" s="85" t="s">
        <v>5809</v>
      </c>
      <c r="I979" s="98" t="s">
        <v>5810</v>
      </c>
      <c r="J979" s="115" t="s">
        <v>1648</v>
      </c>
      <c r="K979" s="29" t="str">
        <f t="shared" si="15"/>
        <v>2 8220 2 2 1203356 06 07 42 0</v>
      </c>
      <c r="L979" s="86" t="s">
        <v>1649</v>
      </c>
      <c r="M979" s="86"/>
      <c r="N979" s="86"/>
      <c r="O979" s="86"/>
      <c r="P979" s="24" t="str">
        <f>MID(Tablo2[[#This Row],[SGK NO]],10,7)</f>
        <v>1203356</v>
      </c>
      <c r="Q979" s="85" t="s">
        <v>55</v>
      </c>
      <c r="R979" s="87">
        <v>45789</v>
      </c>
      <c r="S979" s="87"/>
      <c r="T979" s="95" t="s">
        <v>571</v>
      </c>
      <c r="U979" s="31">
        <v>45821.678948043846</v>
      </c>
      <c r="V979" s="95" t="s">
        <v>568</v>
      </c>
      <c r="W979" s="29" t="str">
        <f>_xlfn.XLOOKUP(Tablo2[[#This Row],[MASKE UZMAN]],'[1]T.C. NO'!E:E,'[1]T.C. NO'!D:D)</f>
        <v>EMRE ÖZ</v>
      </c>
      <c r="X979" s="29" t="s">
        <v>569</v>
      </c>
      <c r="Y979" s="31">
        <v>45841.749410243239</v>
      </c>
      <c r="Z979" s="85" t="s">
        <v>345</v>
      </c>
      <c r="AA979" s="29" t="str">
        <f>_xlfn.XLOOKUP(Tablo2[[#This Row],[MASKE HEKİM]],'[1]T.C. NO'!E:E,'[1]T.C. NO'!D:D)</f>
        <v>BAHADIR CAN KARAN</v>
      </c>
      <c r="AB979" s="32" t="s">
        <v>346</v>
      </c>
      <c r="AC979" s="72" t="s">
        <v>571</v>
      </c>
      <c r="AD979" s="77" t="s">
        <v>571</v>
      </c>
      <c r="AE979" s="33"/>
      <c r="AF979" s="33" t="s">
        <v>1652</v>
      </c>
      <c r="AG979" s="55" t="s">
        <v>47</v>
      </c>
      <c r="AH979" s="53" t="s">
        <v>1683</v>
      </c>
      <c r="AI979" s="18"/>
      <c r="AJ979" s="19"/>
    </row>
    <row r="980" spans="3:36" x14ac:dyDescent="0.25">
      <c r="C980" s="28" t="s">
        <v>30</v>
      </c>
      <c r="D980" s="85" t="s">
        <v>31</v>
      </c>
      <c r="E980" s="85" t="s">
        <v>525</v>
      </c>
      <c r="F980" s="85" t="s">
        <v>5811</v>
      </c>
      <c r="G980" s="85" t="s">
        <v>5812</v>
      </c>
      <c r="H980" s="85" t="s">
        <v>5813</v>
      </c>
      <c r="I980" s="98" t="s">
        <v>5814</v>
      </c>
      <c r="J980" s="115" t="s">
        <v>5815</v>
      </c>
      <c r="K980" s="29" t="str">
        <f t="shared" si="15"/>
        <v>4 8130 1 1 1498820 06 21 44 0</v>
      </c>
      <c r="L980" s="86" t="s">
        <v>5816</v>
      </c>
      <c r="M980" s="86"/>
      <c r="N980" s="86"/>
      <c r="O980" s="86"/>
      <c r="P980" s="24" t="str">
        <f>MID(Tablo2[[#This Row],[SGK NO]],10,7)</f>
        <v>1498820</v>
      </c>
      <c r="Q980" s="85" t="s">
        <v>55</v>
      </c>
      <c r="R980" s="87">
        <v>45776</v>
      </c>
      <c r="S980" s="87"/>
      <c r="T980" s="29">
        <v>1</v>
      </c>
      <c r="U980" s="31">
        <v>45873.603352013975</v>
      </c>
      <c r="V980" s="29" t="s">
        <v>284</v>
      </c>
      <c r="W980" s="29" t="str">
        <f>_xlfn.XLOOKUP(Tablo2[[#This Row],[MASKE UZMAN]],'[1]T.C. NO'!E:E,'[1]T.C. NO'!D:D)</f>
        <v xml:space="preserve">YUNUS ANIL </v>
      </c>
      <c r="X980" s="29" t="s">
        <v>285</v>
      </c>
      <c r="Y980" s="31">
        <v>45806.691504039336</v>
      </c>
      <c r="Z980" s="85" t="s">
        <v>174</v>
      </c>
      <c r="AA980" s="29" t="str">
        <f>_xlfn.XLOOKUP(Tablo2[[#This Row],[MASKE HEKİM]],'[1]T.C. NO'!E:E,'[1]T.C. NO'!D:D)</f>
        <v>VEDAT EMİNOĞLU</v>
      </c>
      <c r="AB980" s="32" t="s">
        <v>175</v>
      </c>
      <c r="AC980" s="32">
        <v>10</v>
      </c>
      <c r="AD980" s="32">
        <v>5</v>
      </c>
      <c r="AE980" s="33"/>
      <c r="AF980" s="61"/>
      <c r="AG980" s="55"/>
      <c r="AH980" s="55"/>
    </row>
    <row r="981" spans="3:36" x14ac:dyDescent="0.25">
      <c r="C981" s="28" t="s">
        <v>303</v>
      </c>
      <c r="D981" s="85" t="s">
        <v>31</v>
      </c>
      <c r="E981" s="85" t="s">
        <v>904</v>
      </c>
      <c r="F981" s="85" t="s">
        <v>5817</v>
      </c>
      <c r="G981" s="85" t="s">
        <v>5818</v>
      </c>
      <c r="H981" s="85" t="s">
        <v>5819</v>
      </c>
      <c r="I981" s="98" t="s">
        <v>5820</v>
      </c>
      <c r="J981" s="115" t="s">
        <v>909</v>
      </c>
      <c r="K981" s="29" t="str">
        <f t="shared" si="15"/>
        <v>4 5622 1 1 1498028 06 27 28 0</v>
      </c>
      <c r="L981" s="86" t="s">
        <v>5821</v>
      </c>
      <c r="M981" s="86"/>
      <c r="N981" s="86"/>
      <c r="O981" s="86"/>
      <c r="P981" s="24" t="str">
        <f>MID(Tablo2[[#This Row],[SGK NO]],10,7)</f>
        <v>1498028</v>
      </c>
      <c r="Q981" s="85" t="s">
        <v>55</v>
      </c>
      <c r="R981" s="87">
        <v>45779</v>
      </c>
      <c r="S981" s="87"/>
      <c r="T981" s="29">
        <v>1</v>
      </c>
      <c r="U981" s="31">
        <v>45842.35504596075</v>
      </c>
      <c r="V981" s="95" t="s">
        <v>319</v>
      </c>
      <c r="W981" s="29" t="str">
        <f>_xlfn.XLOOKUP(Tablo2[[#This Row],[MASKE UZMAN]],'[1]T.C. NO'!E:E,'[1]T.C. NO'!D:D)</f>
        <v>HALİL DEMİRATA</v>
      </c>
      <c r="X981" s="29" t="s">
        <v>320</v>
      </c>
      <c r="Y981" s="31">
        <v>45805.473753506783</v>
      </c>
      <c r="Z981" s="85" t="s">
        <v>174</v>
      </c>
      <c r="AA981" s="29" t="str">
        <f>_xlfn.XLOOKUP(Tablo2[[#This Row],[MASKE HEKİM]],'[1]T.C. NO'!E:E,'[1]T.C. NO'!D:D)</f>
        <v>VEDAT EMİNOĞLU</v>
      </c>
      <c r="AB981" s="32" t="s">
        <v>175</v>
      </c>
      <c r="AC981" s="32">
        <v>10</v>
      </c>
      <c r="AD981" s="32">
        <v>5</v>
      </c>
      <c r="AE981" s="33"/>
      <c r="AF981" s="61"/>
      <c r="AG981" s="55" t="s">
        <v>426</v>
      </c>
      <c r="AH981" s="55"/>
    </row>
    <row r="982" spans="3:36" x14ac:dyDescent="0.25">
      <c r="C982" s="99" t="s">
        <v>303</v>
      </c>
      <c r="D982" s="85" t="s">
        <v>31</v>
      </c>
      <c r="E982" s="85" t="s">
        <v>904</v>
      </c>
      <c r="F982" s="85" t="s">
        <v>5822</v>
      </c>
      <c r="G982" s="85" t="s">
        <v>5822</v>
      </c>
      <c r="H982" s="106" t="s">
        <v>5823</v>
      </c>
      <c r="I982" s="98"/>
      <c r="J982" s="115" t="s">
        <v>909</v>
      </c>
      <c r="K982" s="29" t="str">
        <f t="shared" si="15"/>
        <v>4 5622 1 1 1500189 06 25 55 0</v>
      </c>
      <c r="L982" s="86" t="s">
        <v>5824</v>
      </c>
      <c r="M982" s="86"/>
      <c r="N982" s="86"/>
      <c r="O982" s="86"/>
      <c r="P982" s="24" t="str">
        <f>MID(Tablo2[[#This Row],[SGK NO]],10,7)</f>
        <v>1500189</v>
      </c>
      <c r="Q982" s="85" t="s">
        <v>55</v>
      </c>
      <c r="R982" s="87">
        <v>45797</v>
      </c>
      <c r="S982" s="87"/>
      <c r="T982" s="29">
        <v>2</v>
      </c>
      <c r="U982" s="31">
        <v>45828.461811921094</v>
      </c>
      <c r="V982" s="35" t="s">
        <v>557</v>
      </c>
      <c r="W982" s="29" t="str">
        <f>_xlfn.XLOOKUP(Tablo2[[#This Row],[MASKE UZMAN]],'[1]T.C. NO'!E:E,'[1]T.C. NO'!D:D)</f>
        <v>MEHMET ALİ ULUER</v>
      </c>
      <c r="X982" s="29" t="s">
        <v>558</v>
      </c>
      <c r="Y982" s="31">
        <v>45841.755952395964</v>
      </c>
      <c r="Z982" s="85" t="s">
        <v>345</v>
      </c>
      <c r="AA982" s="29" t="str">
        <f>_xlfn.XLOOKUP(Tablo2[[#This Row],[MASKE HEKİM]],'[1]T.C. NO'!E:E,'[1]T.C. NO'!D:D)</f>
        <v>BAHADIR CAN KARAN</v>
      </c>
      <c r="AB982" s="32" t="s">
        <v>346</v>
      </c>
      <c r="AC982" s="32">
        <v>20</v>
      </c>
      <c r="AD982" s="32">
        <v>10</v>
      </c>
      <c r="AE982" s="33"/>
      <c r="AF982" s="61"/>
      <c r="AG982" s="55" t="s">
        <v>185</v>
      </c>
      <c r="AH982" s="55"/>
    </row>
    <row r="983" spans="3:36" x14ac:dyDescent="0.25">
      <c r="C983" s="99" t="s">
        <v>30</v>
      </c>
      <c r="D983" s="85" t="s">
        <v>31</v>
      </c>
      <c r="E983" s="85" t="s">
        <v>32</v>
      </c>
      <c r="F983" s="85" t="s">
        <v>5825</v>
      </c>
      <c r="G983" s="85" t="s">
        <v>5825</v>
      </c>
      <c r="H983" s="106" t="s">
        <v>5826</v>
      </c>
      <c r="I983" s="98"/>
      <c r="J983" s="115"/>
      <c r="K983" s="29" t="str">
        <f t="shared" si="15"/>
        <v>2 2651 2 2 1404729 06 07 43 0</v>
      </c>
      <c r="L983" s="86" t="s">
        <v>5827</v>
      </c>
      <c r="M983" s="86"/>
      <c r="N983" s="86"/>
      <c r="O983" s="86"/>
      <c r="P983" s="24" t="str">
        <f>MID(Tablo2[[#This Row],[SGK NO]],10,7)</f>
        <v>1404729</v>
      </c>
      <c r="Q983" s="85" t="s">
        <v>41</v>
      </c>
      <c r="R983" s="87">
        <v>45804</v>
      </c>
      <c r="S983" s="87"/>
      <c r="T983" s="29">
        <v>20</v>
      </c>
      <c r="U983" s="31">
        <v>45804.494229977019</v>
      </c>
      <c r="V983" s="95" t="s">
        <v>207</v>
      </c>
      <c r="W983" s="29" t="str">
        <f>_xlfn.XLOOKUP(Tablo2[[#This Row],[MASKE UZMAN]],'[1]T.C. NO'!E:E,'[1]T.C. NO'!D:D)</f>
        <v>DEMET GÜL ÇİÇEK</v>
      </c>
      <c r="X983" s="29" t="s">
        <v>208</v>
      </c>
      <c r="Y983" s="31">
        <v>45804.493670891039</v>
      </c>
      <c r="Z983" s="85" t="s">
        <v>126</v>
      </c>
      <c r="AA983" s="29" t="str">
        <f>_xlfn.XLOOKUP(Tablo2[[#This Row],[MASKE HEKİM]],'[1]T.C. NO'!E:E,'[1]T.C. NO'!D:D)</f>
        <v>SANCAR EMİNOĞLU</v>
      </c>
      <c r="AB983" s="32" t="s">
        <v>127</v>
      </c>
      <c r="AC983" s="32">
        <v>400</v>
      </c>
      <c r="AD983" s="32">
        <v>200</v>
      </c>
      <c r="AE983" s="33"/>
      <c r="AF983" s="61" t="s">
        <v>5828</v>
      </c>
      <c r="AG983" s="55" t="s">
        <v>47</v>
      </c>
      <c r="AH983" s="55"/>
    </row>
    <row r="984" spans="3:36" x14ac:dyDescent="0.25">
      <c r="C984" s="99" t="s">
        <v>303</v>
      </c>
      <c r="D984" s="85" t="s">
        <v>31</v>
      </c>
      <c r="E984" s="85" t="s">
        <v>200</v>
      </c>
      <c r="F984" s="85" t="s">
        <v>5829</v>
      </c>
      <c r="G984" s="85" t="s">
        <v>5829</v>
      </c>
      <c r="H984" s="106" t="s">
        <v>5830</v>
      </c>
      <c r="I984" s="98"/>
      <c r="J984" s="115"/>
      <c r="K984" s="29" t="str">
        <f t="shared" si="15"/>
        <v>2 6622 2 2 1383926 06 21 95 0</v>
      </c>
      <c r="L984" s="86" t="s">
        <v>5831</v>
      </c>
      <c r="M984" s="86"/>
      <c r="N984" s="86"/>
      <c r="O984" s="86"/>
      <c r="P984" s="24" t="str">
        <f>MID(Tablo2[[#This Row],[SGK NO]],10,7)</f>
        <v>1383926</v>
      </c>
      <c r="Q984" s="85" t="s">
        <v>55</v>
      </c>
      <c r="R984" s="87">
        <v>45825</v>
      </c>
      <c r="S984" s="87"/>
      <c r="T984" s="29">
        <v>238</v>
      </c>
      <c r="U984" s="31">
        <v>45859.650532627478</v>
      </c>
      <c r="V984" s="29" t="s">
        <v>284</v>
      </c>
      <c r="W984" s="29" t="str">
        <f>_xlfn.XLOOKUP(Tablo2[[#This Row],[MASKE UZMAN]],'[1]T.C. NO'!E:E,'[1]T.C. NO'!D:D)</f>
        <v xml:space="preserve">YUNUS ANIL </v>
      </c>
      <c r="X984" s="29" t="s">
        <v>285</v>
      </c>
      <c r="Y984" s="31">
        <v>45826.718286886346</v>
      </c>
      <c r="Z984" s="85" t="s">
        <v>292</v>
      </c>
      <c r="AA984" s="29" t="str">
        <f>_xlfn.XLOOKUP(Tablo2[[#This Row],[MASKE HEKİM]],'[1]T.C. NO'!E:E,'[1]T.C. NO'!D:D)</f>
        <v>YEŞİM FENEMEN</v>
      </c>
      <c r="AB984" s="32" t="s">
        <v>362</v>
      </c>
      <c r="AC984" s="32">
        <v>2380</v>
      </c>
      <c r="AD984" s="32">
        <v>1215</v>
      </c>
      <c r="AE984" s="33"/>
      <c r="AF984" s="61"/>
      <c r="AG984" s="55"/>
      <c r="AH984" s="55"/>
    </row>
    <row r="985" spans="3:36" x14ac:dyDescent="0.25">
      <c r="C985" s="28" t="s">
        <v>303</v>
      </c>
      <c r="D985" s="29" t="s">
        <v>31</v>
      </c>
      <c r="E985" s="29" t="s">
        <v>507</v>
      </c>
      <c r="F985" s="29" t="s">
        <v>5832</v>
      </c>
      <c r="G985" s="29" t="s">
        <v>5833</v>
      </c>
      <c r="H985" s="29" t="s">
        <v>5834</v>
      </c>
      <c r="I985" s="84" t="s">
        <v>5835</v>
      </c>
      <c r="J985" s="113" t="s">
        <v>317</v>
      </c>
      <c r="K985" s="29" t="str">
        <f t="shared" si="15"/>
        <v>4 8001 1 1 1499798 06 26 52 0</v>
      </c>
      <c r="L985" s="30" t="s">
        <v>5836</v>
      </c>
      <c r="M985" s="30"/>
      <c r="N985" s="30"/>
      <c r="O985" s="86"/>
      <c r="P985" s="24" t="str">
        <f>MID(Tablo2[[#This Row],[SGK NO]],10,7)</f>
        <v>1499798</v>
      </c>
      <c r="Q985" s="29" t="s">
        <v>41</v>
      </c>
      <c r="R985" s="31">
        <v>45803</v>
      </c>
      <c r="S985" s="31"/>
      <c r="T985" s="29">
        <v>13</v>
      </c>
      <c r="U985" s="31">
        <v>45821.68269131938</v>
      </c>
      <c r="V985" s="35" t="s">
        <v>335</v>
      </c>
      <c r="W985" s="29" t="str">
        <f>_xlfn.XLOOKUP(Tablo2[[#This Row],[MASKE UZMAN]],'[1]T.C. NO'!E:E,'[1]T.C. NO'!D:D)</f>
        <v>HÜSEYİN İLHAN</v>
      </c>
      <c r="X985" s="29" t="s">
        <v>336</v>
      </c>
      <c r="Y985" s="31">
        <v>45842.672696018592</v>
      </c>
      <c r="Z985" s="85" t="s">
        <v>126</v>
      </c>
      <c r="AA985" s="29" t="str">
        <f>_xlfn.XLOOKUP(Tablo2[[#This Row],[MASKE HEKİM]],'[1]T.C. NO'!E:E,'[1]T.C. NO'!D:D)</f>
        <v>SANCAR EMİNOĞLU</v>
      </c>
      <c r="AB985" s="32" t="s">
        <v>127</v>
      </c>
      <c r="AC985" s="32">
        <v>260</v>
      </c>
      <c r="AD985" s="32">
        <v>130</v>
      </c>
      <c r="AE985" s="33"/>
      <c r="AF985" s="45" t="s">
        <v>6071</v>
      </c>
      <c r="AG985" s="33" t="s">
        <v>420</v>
      </c>
      <c r="AH985" s="33"/>
    </row>
    <row r="986" spans="3:36" x14ac:dyDescent="0.25">
      <c r="C986" s="28" t="s">
        <v>30</v>
      </c>
      <c r="D986" s="29" t="s">
        <v>31</v>
      </c>
      <c r="E986" s="29" t="s">
        <v>525</v>
      </c>
      <c r="F986" s="29" t="s">
        <v>5837</v>
      </c>
      <c r="G986" s="29" t="s">
        <v>5838</v>
      </c>
      <c r="H986" s="29" t="s">
        <v>5839</v>
      </c>
      <c r="I986" s="84" t="s">
        <v>5840</v>
      </c>
      <c r="J986" s="113" t="s">
        <v>397</v>
      </c>
      <c r="K986" s="29" t="str">
        <f t="shared" si="15"/>
        <v>4 7020 2 2 1404974 06 07 94 0</v>
      </c>
      <c r="L986" s="30" t="s">
        <v>5841</v>
      </c>
      <c r="M986" s="30"/>
      <c r="N986" s="30"/>
      <c r="O986" s="86"/>
      <c r="P986" s="24" t="str">
        <f>MID(Tablo2[[#This Row],[SGK NO]],10,7)</f>
        <v>1404974</v>
      </c>
      <c r="Q986" s="29" t="s">
        <v>55</v>
      </c>
      <c r="R986" s="31">
        <v>45803</v>
      </c>
      <c r="S986" s="31"/>
      <c r="T986" s="29">
        <v>8</v>
      </c>
      <c r="U986" s="31">
        <v>45859.724001365714</v>
      </c>
      <c r="V986" s="29" t="s">
        <v>360</v>
      </c>
      <c r="W986" s="29" t="str">
        <f>_xlfn.XLOOKUP(Tablo2[[#This Row],[MASKE UZMAN]],'[1]T.C. NO'!E:E,'[1]T.C. NO'!D:D)</f>
        <v>İBRAHİM BİÇER</v>
      </c>
      <c r="X986" s="29" t="s">
        <v>361</v>
      </c>
      <c r="Y986" s="31">
        <v>45849.623433217406</v>
      </c>
      <c r="Z986" s="85" t="s">
        <v>126</v>
      </c>
      <c r="AA986" s="29" t="str">
        <f>_xlfn.XLOOKUP(Tablo2[[#This Row],[MASKE HEKİM]],'[1]T.C. NO'!E:E,'[1]T.C. NO'!D:D)</f>
        <v>SANCAR EMİNOĞLU</v>
      </c>
      <c r="AB986" s="32" t="s">
        <v>127</v>
      </c>
      <c r="AC986" s="32">
        <v>40</v>
      </c>
      <c r="AD986" s="32">
        <v>40</v>
      </c>
      <c r="AE986" s="33"/>
      <c r="AF986" s="45"/>
      <c r="AG986" s="33" t="s">
        <v>559</v>
      </c>
      <c r="AH986" s="33"/>
    </row>
    <row r="987" spans="3:36" x14ac:dyDescent="0.25">
      <c r="C987" s="28" t="s">
        <v>30</v>
      </c>
      <c r="D987" s="29" t="s">
        <v>31</v>
      </c>
      <c r="E987" s="29" t="s">
        <v>525</v>
      </c>
      <c r="F987" s="29" t="s">
        <v>5842</v>
      </c>
      <c r="G987" s="29" t="s">
        <v>5843</v>
      </c>
      <c r="H987" s="29" t="s">
        <v>5844</v>
      </c>
      <c r="I987" s="84" t="s">
        <v>5845</v>
      </c>
      <c r="J987" s="113" t="s">
        <v>530</v>
      </c>
      <c r="K987" s="29" t="str">
        <f t="shared" si="15"/>
        <v>4 8121 2 2 1404973 06 07 93 0</v>
      </c>
      <c r="L987" s="30" t="s">
        <v>5846</v>
      </c>
      <c r="M987" s="30"/>
      <c r="N987" s="30"/>
      <c r="O987" s="86"/>
      <c r="P987" s="24" t="str">
        <f>MID(Tablo2[[#This Row],[SGK NO]],10,7)</f>
        <v>1404973</v>
      </c>
      <c r="Q987" s="29" t="s">
        <v>55</v>
      </c>
      <c r="R987" s="31">
        <v>45803</v>
      </c>
      <c r="S987" s="31"/>
      <c r="T987" s="29">
        <v>4</v>
      </c>
      <c r="U987" s="31">
        <v>45859.723594745155</v>
      </c>
      <c r="V987" s="29" t="s">
        <v>360</v>
      </c>
      <c r="W987" s="29" t="str">
        <f>_xlfn.XLOOKUP(Tablo2[[#This Row],[MASKE UZMAN]],'[1]T.C. NO'!E:E,'[1]T.C. NO'!D:D)</f>
        <v>İBRAHİM BİÇER</v>
      </c>
      <c r="X987" s="29" t="s">
        <v>361</v>
      </c>
      <c r="Y987" s="31">
        <v>45849.622432129458</v>
      </c>
      <c r="Z987" s="85" t="s">
        <v>126</v>
      </c>
      <c r="AA987" s="29" t="str">
        <f>_xlfn.XLOOKUP(Tablo2[[#This Row],[MASKE HEKİM]],'[1]T.C. NO'!E:E,'[1]T.C. NO'!D:D)</f>
        <v>SANCAR EMİNOĞLU</v>
      </c>
      <c r="AB987" s="32" t="s">
        <v>127</v>
      </c>
      <c r="AC987" s="32">
        <v>40</v>
      </c>
      <c r="AD987" s="32">
        <v>20</v>
      </c>
      <c r="AE987" s="33"/>
      <c r="AF987" s="45"/>
      <c r="AG987" s="33" t="s">
        <v>559</v>
      </c>
      <c r="AH987" s="33"/>
    </row>
    <row r="988" spans="3:36" x14ac:dyDescent="0.25">
      <c r="C988" s="28" t="s">
        <v>303</v>
      </c>
      <c r="D988" s="29" t="s">
        <v>31</v>
      </c>
      <c r="E988" s="29" t="s">
        <v>507</v>
      </c>
      <c r="F988" s="29" t="s">
        <v>5847</v>
      </c>
      <c r="G988" s="29" t="s">
        <v>5848</v>
      </c>
      <c r="H988" s="29" t="s">
        <v>5849</v>
      </c>
      <c r="I988" s="84" t="s">
        <v>5850</v>
      </c>
      <c r="J988" s="113" t="s">
        <v>317</v>
      </c>
      <c r="K988" s="29" t="str">
        <f t="shared" si="15"/>
        <v>4 8001 2 2 1404408 06 24 13 0</v>
      </c>
      <c r="L988" s="30" t="s">
        <v>5851</v>
      </c>
      <c r="M988" s="30"/>
      <c r="N988" s="30"/>
      <c r="O988" s="86"/>
      <c r="P988" s="24" t="str">
        <f>MID(Tablo2[[#This Row],[SGK NO]],10,7)</f>
        <v>1404408</v>
      </c>
      <c r="Q988" s="29" t="s">
        <v>41</v>
      </c>
      <c r="R988" s="31">
        <v>45803</v>
      </c>
      <c r="S988" s="31"/>
      <c r="T988" s="29">
        <v>104</v>
      </c>
      <c r="U988" s="31">
        <v>45825.579755485989</v>
      </c>
      <c r="V988" s="35" t="s">
        <v>515</v>
      </c>
      <c r="W988" s="29" t="str">
        <f>_xlfn.XLOOKUP(Tablo2[[#This Row],[MASKE UZMAN]],'[1]T.C. NO'!E:E,'[1]T.C. NO'!D:D)</f>
        <v>GİZEM ÖZAKEL ÇAVUŞOĞLU</v>
      </c>
      <c r="X988" s="29" t="s">
        <v>516</v>
      </c>
      <c r="Y988" s="31">
        <v>45824.411703599617</v>
      </c>
      <c r="Z988" s="85" t="s">
        <v>345</v>
      </c>
      <c r="AA988" s="29" t="str">
        <f>_xlfn.XLOOKUP(Tablo2[[#This Row],[MASKE HEKİM]],'[1]T.C. NO'!E:E,'[1]T.C. NO'!D:D)</f>
        <v>BAHADIR CAN KARAN</v>
      </c>
      <c r="AB988" s="32" t="s">
        <v>346</v>
      </c>
      <c r="AC988" s="32">
        <v>2500</v>
      </c>
      <c r="AD988" s="32">
        <v>1040</v>
      </c>
      <c r="AE988" s="33"/>
      <c r="AF988" s="45"/>
      <c r="AG988" s="33" t="s">
        <v>958</v>
      </c>
      <c r="AH988" s="33"/>
    </row>
    <row r="989" spans="3:36" x14ac:dyDescent="0.25">
      <c r="C989" s="28" t="s">
        <v>30</v>
      </c>
      <c r="D989" s="47" t="s">
        <v>1249</v>
      </c>
      <c r="E989" s="29" t="s">
        <v>525</v>
      </c>
      <c r="F989" s="29" t="s">
        <v>5852</v>
      </c>
      <c r="G989" s="29" t="s">
        <v>5853</v>
      </c>
      <c r="H989" s="29" t="s">
        <v>5854</v>
      </c>
      <c r="I989" s="84" t="s">
        <v>5855</v>
      </c>
      <c r="J989" s="113" t="s">
        <v>530</v>
      </c>
      <c r="K989" s="29" t="str">
        <f t="shared" si="15"/>
        <v>4 8121 1 1 1018751 68 01 84 0</v>
      </c>
      <c r="L989" s="116" t="s">
        <v>5856</v>
      </c>
      <c r="M989" s="30"/>
      <c r="N989" s="30"/>
      <c r="O989" s="86"/>
      <c r="P989" s="24" t="str">
        <f>MID(Tablo2[[#This Row],[SGK NO]],10,7)</f>
        <v>1018751</v>
      </c>
      <c r="Q989" s="29" t="s">
        <v>55</v>
      </c>
      <c r="R989" s="31">
        <v>45805</v>
      </c>
      <c r="S989" s="31"/>
      <c r="T989" s="29">
        <v>1</v>
      </c>
      <c r="U989" s="31">
        <v>45841.700712581165</v>
      </c>
      <c r="V989" s="29" t="s">
        <v>557</v>
      </c>
      <c r="W989" s="29" t="str">
        <f>_xlfn.XLOOKUP(Tablo2[[#This Row],[MASKE UZMAN]],'[1]T.C. NO'!E:E,'[1]T.C. NO'!D:D)</f>
        <v>MEHMET ALİ ULUER</v>
      </c>
      <c r="X989" s="29" t="s">
        <v>558</v>
      </c>
      <c r="Y989" s="31">
        <v>45856.580357013736</v>
      </c>
      <c r="Z989" s="29" t="s">
        <v>174</v>
      </c>
      <c r="AA989" s="29" t="str">
        <f>_xlfn.XLOOKUP(Tablo2[[#This Row],[MASKE HEKİM]],'[1]T.C. NO'!E:E,'[1]T.C. NO'!D:D)</f>
        <v>VEDAT EMİNOĞLU</v>
      </c>
      <c r="AB989" s="32" t="s">
        <v>175</v>
      </c>
      <c r="AC989" s="32">
        <v>10</v>
      </c>
      <c r="AD989" s="32">
        <v>5</v>
      </c>
      <c r="AE989" s="33"/>
      <c r="AF989" s="45" t="s">
        <v>5857</v>
      </c>
      <c r="AG989" s="33" t="s">
        <v>1249</v>
      </c>
      <c r="AH989" s="33" t="s">
        <v>5858</v>
      </c>
    </row>
    <row r="990" spans="3:36" x14ac:dyDescent="0.25">
      <c r="C990" s="28" t="s">
        <v>30</v>
      </c>
      <c r="D990" s="47" t="s">
        <v>31</v>
      </c>
      <c r="E990" s="29" t="s">
        <v>525</v>
      </c>
      <c r="F990" s="29" t="s">
        <v>5859</v>
      </c>
      <c r="G990" s="29" t="s">
        <v>5860</v>
      </c>
      <c r="H990" s="29" t="s">
        <v>5861</v>
      </c>
      <c r="I990" s="84" t="s">
        <v>5862</v>
      </c>
      <c r="J990" s="113" t="s">
        <v>530</v>
      </c>
      <c r="K990" s="29" t="str">
        <f t="shared" si="15"/>
        <v>4 8121 2 2 1194171 06 07 72 0</v>
      </c>
      <c r="L990" s="116" t="s">
        <v>5863</v>
      </c>
      <c r="M990" s="30"/>
      <c r="N990" s="30"/>
      <c r="O990" s="86"/>
      <c r="P990" s="24" t="str">
        <f>MID(Tablo2[[#This Row],[SGK NO]],10,7)</f>
        <v>1194171</v>
      </c>
      <c r="Q990" s="29" t="s">
        <v>55</v>
      </c>
      <c r="R990" s="31">
        <v>45805</v>
      </c>
      <c r="S990" s="31"/>
      <c r="T990" s="29">
        <v>9</v>
      </c>
      <c r="U990" s="31">
        <v>45856.586471504532</v>
      </c>
      <c r="V990" s="29" t="s">
        <v>284</v>
      </c>
      <c r="W990" s="29" t="str">
        <f>_xlfn.XLOOKUP(Tablo2[[#This Row],[MASKE UZMAN]],'[1]T.C. NO'!E:E,'[1]T.C. NO'!D:D)</f>
        <v xml:space="preserve">YUNUS ANIL </v>
      </c>
      <c r="X990" s="29" t="s">
        <v>285</v>
      </c>
      <c r="Y990" s="31">
        <v>45819.461876909714</v>
      </c>
      <c r="Z990" s="29" t="s">
        <v>58</v>
      </c>
      <c r="AA990" s="29" t="str">
        <f>_xlfn.XLOOKUP(Tablo2[[#This Row],[MASKE HEKİM]],'[1]T.C. NO'!E:E,'[1]T.C. NO'!D:D)</f>
        <v>MİNE MUMCUOĞLU</v>
      </c>
      <c r="AB990" s="32" t="s">
        <v>59</v>
      </c>
      <c r="AC990" s="32">
        <v>100</v>
      </c>
      <c r="AD990" s="32">
        <v>45</v>
      </c>
      <c r="AE990" s="33"/>
      <c r="AF990" s="45" t="s">
        <v>5864</v>
      </c>
      <c r="AG990" s="33"/>
      <c r="AH990" s="33" t="s">
        <v>5858</v>
      </c>
    </row>
    <row r="991" spans="3:36" x14ac:dyDescent="0.25">
      <c r="C991" s="28" t="s">
        <v>30</v>
      </c>
      <c r="D991" s="47" t="s">
        <v>31</v>
      </c>
      <c r="E991" s="29" t="s">
        <v>525</v>
      </c>
      <c r="F991" s="29" t="s">
        <v>5859</v>
      </c>
      <c r="G991" s="29" t="s">
        <v>5865</v>
      </c>
      <c r="H991" s="29" t="s">
        <v>5866</v>
      </c>
      <c r="I991" s="84" t="s">
        <v>5867</v>
      </c>
      <c r="J991" s="113" t="s">
        <v>530</v>
      </c>
      <c r="K991" s="29" t="str">
        <f t="shared" si="15"/>
        <v>4 8121 2 2 1194171 06 07 72 0</v>
      </c>
      <c r="L991" s="116" t="s">
        <v>5863</v>
      </c>
      <c r="M991" s="30"/>
      <c r="N991" s="30"/>
      <c r="O991" s="86"/>
      <c r="P991" s="24" t="str">
        <f>MID(Tablo2[[#This Row],[SGK NO]],10,7)</f>
        <v>1194171</v>
      </c>
      <c r="Q991" s="29" t="s">
        <v>55</v>
      </c>
      <c r="R991" s="31">
        <v>45805</v>
      </c>
      <c r="S991" s="31"/>
      <c r="T991" s="35" t="s">
        <v>571</v>
      </c>
      <c r="U991" s="31">
        <v>45856.586471504532</v>
      </c>
      <c r="V991" s="29" t="s">
        <v>284</v>
      </c>
      <c r="W991" s="29" t="str">
        <f>_xlfn.XLOOKUP(Tablo2[[#This Row],[MASKE UZMAN]],'[1]T.C. NO'!E:E,'[1]T.C. NO'!D:D)</f>
        <v xml:space="preserve">YUNUS ANIL </v>
      </c>
      <c r="X991" s="29" t="s">
        <v>285</v>
      </c>
      <c r="Y991" s="31">
        <v>45819.461876909714</v>
      </c>
      <c r="Z991" s="29" t="s">
        <v>58</v>
      </c>
      <c r="AA991" s="29" t="str">
        <f>_xlfn.XLOOKUP(Tablo2[[#This Row],[MASKE HEKİM]],'[1]T.C. NO'!E:E,'[1]T.C. NO'!D:D)</f>
        <v>MİNE MUMCUOĞLU</v>
      </c>
      <c r="AB991" s="32" t="s">
        <v>59</v>
      </c>
      <c r="AC991" s="75" t="s">
        <v>571</v>
      </c>
      <c r="AD991" s="75" t="s">
        <v>571</v>
      </c>
      <c r="AE991" s="33"/>
      <c r="AF991" s="45" t="s">
        <v>5868</v>
      </c>
      <c r="AG991" s="33"/>
      <c r="AH991" s="33" t="s">
        <v>5858</v>
      </c>
    </row>
    <row r="992" spans="3:36" x14ac:dyDescent="0.25">
      <c r="C992" s="28" t="s">
        <v>30</v>
      </c>
      <c r="D992" s="47" t="s">
        <v>31</v>
      </c>
      <c r="E992" s="29" t="s">
        <v>525</v>
      </c>
      <c r="F992" s="29" t="s">
        <v>5859</v>
      </c>
      <c r="G992" s="29" t="s">
        <v>5869</v>
      </c>
      <c r="H992" s="29" t="s">
        <v>5870</v>
      </c>
      <c r="I992" s="84" t="s">
        <v>5871</v>
      </c>
      <c r="J992" s="113" t="s">
        <v>530</v>
      </c>
      <c r="K992" s="29" t="str">
        <f t="shared" si="15"/>
        <v>4 8121 2 2 1194171 06 07 72 0</v>
      </c>
      <c r="L992" s="116" t="s">
        <v>5863</v>
      </c>
      <c r="M992" s="30"/>
      <c r="N992" s="30"/>
      <c r="O992" s="86"/>
      <c r="P992" s="24" t="str">
        <f>MID(Tablo2[[#This Row],[SGK NO]],10,7)</f>
        <v>1194171</v>
      </c>
      <c r="Q992" s="29" t="s">
        <v>55</v>
      </c>
      <c r="R992" s="31">
        <v>45805</v>
      </c>
      <c r="S992" s="31"/>
      <c r="T992" s="35" t="s">
        <v>571</v>
      </c>
      <c r="U992" s="31">
        <v>45856.586471504532</v>
      </c>
      <c r="V992" s="29" t="s">
        <v>284</v>
      </c>
      <c r="W992" s="29" t="str">
        <f>_xlfn.XLOOKUP(Tablo2[[#This Row],[MASKE UZMAN]],'[1]T.C. NO'!E:E,'[1]T.C. NO'!D:D)</f>
        <v xml:space="preserve">YUNUS ANIL </v>
      </c>
      <c r="X992" s="29" t="s">
        <v>285</v>
      </c>
      <c r="Y992" s="31">
        <v>45819.461876909714</v>
      </c>
      <c r="Z992" s="29" t="s">
        <v>58</v>
      </c>
      <c r="AA992" s="29" t="str">
        <f>_xlfn.XLOOKUP(Tablo2[[#This Row],[MASKE HEKİM]],'[1]T.C. NO'!E:E,'[1]T.C. NO'!D:D)</f>
        <v>MİNE MUMCUOĞLU</v>
      </c>
      <c r="AB992" s="32" t="s">
        <v>59</v>
      </c>
      <c r="AC992" s="75" t="s">
        <v>571</v>
      </c>
      <c r="AD992" s="75" t="s">
        <v>571</v>
      </c>
      <c r="AE992" s="33"/>
      <c r="AF992" s="45" t="s">
        <v>5872</v>
      </c>
      <c r="AG992" s="33"/>
      <c r="AH992" s="33" t="s">
        <v>5858</v>
      </c>
    </row>
    <row r="993" spans="3:34" x14ac:dyDescent="0.25">
      <c r="C993" s="28" t="s">
        <v>30</v>
      </c>
      <c r="D993" s="47" t="s">
        <v>31</v>
      </c>
      <c r="E993" s="29" t="s">
        <v>525</v>
      </c>
      <c r="F993" s="29" t="s">
        <v>5859</v>
      </c>
      <c r="G993" s="29" t="s">
        <v>5873</v>
      </c>
      <c r="H993" s="29" t="s">
        <v>5874</v>
      </c>
      <c r="I993" s="84" t="s">
        <v>5875</v>
      </c>
      <c r="J993" s="113" t="s">
        <v>530</v>
      </c>
      <c r="K993" s="29" t="str">
        <f t="shared" si="15"/>
        <v>4 8121 2 2 1194171 06 07 72 0</v>
      </c>
      <c r="L993" s="116" t="s">
        <v>5863</v>
      </c>
      <c r="M993" s="30"/>
      <c r="N993" s="30"/>
      <c r="O993" s="86"/>
      <c r="P993" s="24" t="str">
        <f>MID(Tablo2[[#This Row],[SGK NO]],10,7)</f>
        <v>1194171</v>
      </c>
      <c r="Q993" s="29" t="s">
        <v>55</v>
      </c>
      <c r="R993" s="31">
        <v>45805</v>
      </c>
      <c r="S993" s="31"/>
      <c r="T993" s="35" t="s">
        <v>571</v>
      </c>
      <c r="U993" s="31">
        <v>45856.586471504532</v>
      </c>
      <c r="V993" s="29" t="s">
        <v>284</v>
      </c>
      <c r="W993" s="29" t="str">
        <f>_xlfn.XLOOKUP(Tablo2[[#This Row],[MASKE UZMAN]],'[1]T.C. NO'!E:E,'[1]T.C. NO'!D:D)</f>
        <v xml:space="preserve">YUNUS ANIL </v>
      </c>
      <c r="X993" s="29" t="s">
        <v>285</v>
      </c>
      <c r="Y993" s="31">
        <v>45819.461876909714</v>
      </c>
      <c r="Z993" s="29" t="s">
        <v>58</v>
      </c>
      <c r="AA993" s="29" t="str">
        <f>_xlfn.XLOOKUP(Tablo2[[#This Row],[MASKE HEKİM]],'[1]T.C. NO'!E:E,'[1]T.C. NO'!D:D)</f>
        <v>MİNE MUMCUOĞLU</v>
      </c>
      <c r="AB993" s="32" t="s">
        <v>59</v>
      </c>
      <c r="AC993" s="75" t="s">
        <v>571</v>
      </c>
      <c r="AD993" s="75" t="s">
        <v>571</v>
      </c>
      <c r="AE993" s="33"/>
      <c r="AF993" s="45" t="s">
        <v>5876</v>
      </c>
      <c r="AG993" s="33" t="s">
        <v>559</v>
      </c>
      <c r="AH993" s="33" t="s">
        <v>5858</v>
      </c>
    </row>
    <row r="994" spans="3:34" x14ac:dyDescent="0.25">
      <c r="C994" s="28" t="s">
        <v>30</v>
      </c>
      <c r="D994" s="47" t="s">
        <v>31</v>
      </c>
      <c r="E994" s="29" t="s">
        <v>525</v>
      </c>
      <c r="F994" s="29" t="s">
        <v>5859</v>
      </c>
      <c r="G994" s="29" t="s">
        <v>5877</v>
      </c>
      <c r="H994" s="29" t="s">
        <v>5878</v>
      </c>
      <c r="I994" s="84" t="s">
        <v>5879</v>
      </c>
      <c r="J994" s="113" t="s">
        <v>530</v>
      </c>
      <c r="K994" s="29" t="str">
        <f t="shared" si="15"/>
        <v>4 8121 2 2 1194171 06 07 72 0</v>
      </c>
      <c r="L994" s="116" t="s">
        <v>5863</v>
      </c>
      <c r="M994" s="30"/>
      <c r="N994" s="30"/>
      <c r="O994" s="86"/>
      <c r="P994" s="24" t="str">
        <f>MID(Tablo2[[#This Row],[SGK NO]],10,7)</f>
        <v>1194171</v>
      </c>
      <c r="Q994" s="29" t="s">
        <v>55</v>
      </c>
      <c r="R994" s="31">
        <v>45805</v>
      </c>
      <c r="S994" s="31"/>
      <c r="T994" s="35" t="s">
        <v>571</v>
      </c>
      <c r="U994" s="31">
        <v>45856.586471504532</v>
      </c>
      <c r="V994" s="29" t="s">
        <v>284</v>
      </c>
      <c r="W994" s="29" t="str">
        <f>_xlfn.XLOOKUP(Tablo2[[#This Row],[MASKE UZMAN]],'[1]T.C. NO'!E:E,'[1]T.C. NO'!D:D)</f>
        <v xml:space="preserve">YUNUS ANIL </v>
      </c>
      <c r="X994" s="29" t="s">
        <v>285</v>
      </c>
      <c r="Y994" s="31">
        <v>45819.461876909714</v>
      </c>
      <c r="Z994" s="29" t="s">
        <v>58</v>
      </c>
      <c r="AA994" s="29" t="str">
        <f>_xlfn.XLOOKUP(Tablo2[[#This Row],[MASKE HEKİM]],'[1]T.C. NO'!E:E,'[1]T.C. NO'!D:D)</f>
        <v>MİNE MUMCUOĞLU</v>
      </c>
      <c r="AB994" s="32" t="s">
        <v>59</v>
      </c>
      <c r="AC994" s="75" t="s">
        <v>571</v>
      </c>
      <c r="AD994" s="75" t="s">
        <v>571</v>
      </c>
      <c r="AE994" s="33"/>
      <c r="AF994" s="45" t="s">
        <v>5880</v>
      </c>
      <c r="AG994" s="33"/>
      <c r="AH994" s="33" t="s">
        <v>5858</v>
      </c>
    </row>
    <row r="995" spans="3:34" x14ac:dyDescent="0.25">
      <c r="C995" s="28" t="s">
        <v>30</v>
      </c>
      <c r="D995" s="47" t="s">
        <v>31</v>
      </c>
      <c r="E995" s="29" t="s">
        <v>525</v>
      </c>
      <c r="F995" s="29" t="s">
        <v>5859</v>
      </c>
      <c r="G995" s="29" t="s">
        <v>5881</v>
      </c>
      <c r="H995" s="29" t="s">
        <v>5882</v>
      </c>
      <c r="I995" s="84" t="s">
        <v>5883</v>
      </c>
      <c r="J995" s="113" t="s">
        <v>530</v>
      </c>
      <c r="K995" s="29" t="str">
        <f t="shared" si="15"/>
        <v>4 8121 2 2 1194171 06 07 72 0</v>
      </c>
      <c r="L995" s="116" t="s">
        <v>5863</v>
      </c>
      <c r="M995" s="30"/>
      <c r="N995" s="30"/>
      <c r="O995" s="86"/>
      <c r="P995" s="24" t="str">
        <f>MID(Tablo2[[#This Row],[SGK NO]],10,7)</f>
        <v>1194171</v>
      </c>
      <c r="Q995" s="29" t="s">
        <v>55</v>
      </c>
      <c r="R995" s="31">
        <v>45805</v>
      </c>
      <c r="S995" s="31"/>
      <c r="T995" s="35" t="s">
        <v>571</v>
      </c>
      <c r="U995" s="31">
        <v>45856.586471504532</v>
      </c>
      <c r="V995" s="29" t="s">
        <v>284</v>
      </c>
      <c r="W995" s="29" t="str">
        <f>_xlfn.XLOOKUP(Tablo2[[#This Row],[MASKE UZMAN]],'[1]T.C. NO'!E:E,'[1]T.C. NO'!D:D)</f>
        <v xml:space="preserve">YUNUS ANIL </v>
      </c>
      <c r="X995" s="29" t="s">
        <v>285</v>
      </c>
      <c r="Y995" s="31">
        <v>45819.461876909714</v>
      </c>
      <c r="Z995" s="29" t="s">
        <v>58</v>
      </c>
      <c r="AA995" s="29" t="str">
        <f>_xlfn.XLOOKUP(Tablo2[[#This Row],[MASKE HEKİM]],'[1]T.C. NO'!E:E,'[1]T.C. NO'!D:D)</f>
        <v>MİNE MUMCUOĞLU</v>
      </c>
      <c r="AB995" s="32" t="s">
        <v>59</v>
      </c>
      <c r="AC995" s="75" t="s">
        <v>571</v>
      </c>
      <c r="AD995" s="75" t="s">
        <v>571</v>
      </c>
      <c r="AE995" s="33"/>
      <c r="AF995" s="45" t="s">
        <v>5884</v>
      </c>
      <c r="AG995" s="33"/>
      <c r="AH995" s="33" t="s">
        <v>5858</v>
      </c>
    </row>
    <row r="996" spans="3:34" x14ac:dyDescent="0.25">
      <c r="C996" s="28" t="s">
        <v>30</v>
      </c>
      <c r="D996" s="47" t="s">
        <v>31</v>
      </c>
      <c r="E996" s="29" t="s">
        <v>525</v>
      </c>
      <c r="F996" s="29" t="s">
        <v>5859</v>
      </c>
      <c r="G996" s="29" t="s">
        <v>5885</v>
      </c>
      <c r="H996" s="29" t="s">
        <v>5886</v>
      </c>
      <c r="I996" s="84" t="s">
        <v>5887</v>
      </c>
      <c r="J996" s="113" t="s">
        <v>530</v>
      </c>
      <c r="K996" s="29" t="str">
        <f t="shared" si="15"/>
        <v>4 8121 2 2 1194171 06 07 72 0</v>
      </c>
      <c r="L996" s="116" t="s">
        <v>5863</v>
      </c>
      <c r="M996" s="30"/>
      <c r="N996" s="30"/>
      <c r="O996" s="86"/>
      <c r="P996" s="24" t="str">
        <f>MID(Tablo2[[#This Row],[SGK NO]],10,7)</f>
        <v>1194171</v>
      </c>
      <c r="Q996" s="29" t="s">
        <v>55</v>
      </c>
      <c r="R996" s="31">
        <v>45805</v>
      </c>
      <c r="S996" s="31"/>
      <c r="T996" s="35" t="s">
        <v>571</v>
      </c>
      <c r="U996" s="31">
        <v>45856.586471504532</v>
      </c>
      <c r="V996" s="29" t="s">
        <v>284</v>
      </c>
      <c r="W996" s="29" t="str">
        <f>_xlfn.XLOOKUP(Tablo2[[#This Row],[MASKE UZMAN]],'[1]T.C. NO'!E:E,'[1]T.C. NO'!D:D)</f>
        <v xml:space="preserve">YUNUS ANIL </v>
      </c>
      <c r="X996" s="29" t="s">
        <v>285</v>
      </c>
      <c r="Y996" s="31">
        <v>45819.461876909714</v>
      </c>
      <c r="Z996" s="29" t="s">
        <v>58</v>
      </c>
      <c r="AA996" s="29" t="str">
        <f>_xlfn.XLOOKUP(Tablo2[[#This Row],[MASKE HEKİM]],'[1]T.C. NO'!E:E,'[1]T.C. NO'!D:D)</f>
        <v>MİNE MUMCUOĞLU</v>
      </c>
      <c r="AB996" s="32" t="s">
        <v>59</v>
      </c>
      <c r="AC996" s="75" t="s">
        <v>571</v>
      </c>
      <c r="AD996" s="75" t="s">
        <v>571</v>
      </c>
      <c r="AE996" s="33"/>
      <c r="AF996" s="45" t="s">
        <v>5888</v>
      </c>
      <c r="AG996" s="33"/>
      <c r="AH996" s="33" t="s">
        <v>5858</v>
      </c>
    </row>
    <row r="997" spans="3:34" x14ac:dyDescent="0.25">
      <c r="C997" s="28" t="s">
        <v>30</v>
      </c>
      <c r="D997" s="47" t="s">
        <v>31</v>
      </c>
      <c r="E997" s="29" t="s">
        <v>525</v>
      </c>
      <c r="F997" s="29" t="s">
        <v>5859</v>
      </c>
      <c r="G997" s="29" t="s">
        <v>5889</v>
      </c>
      <c r="H997" s="29" t="s">
        <v>5890</v>
      </c>
      <c r="I997" s="84" t="s">
        <v>5891</v>
      </c>
      <c r="J997" s="113" t="s">
        <v>530</v>
      </c>
      <c r="K997" s="29" t="str">
        <f t="shared" si="15"/>
        <v>4 8121 2 2 1194171 06 07 72 0</v>
      </c>
      <c r="L997" s="116" t="s">
        <v>5863</v>
      </c>
      <c r="M997" s="30"/>
      <c r="N997" s="30"/>
      <c r="O997" s="86"/>
      <c r="P997" s="24" t="str">
        <f>MID(Tablo2[[#This Row],[SGK NO]],10,7)</f>
        <v>1194171</v>
      </c>
      <c r="Q997" s="29" t="s">
        <v>55</v>
      </c>
      <c r="R997" s="31">
        <v>45805</v>
      </c>
      <c r="S997" s="31"/>
      <c r="T997" s="35" t="s">
        <v>571</v>
      </c>
      <c r="U997" s="31">
        <v>45856.586471504532</v>
      </c>
      <c r="V997" s="29" t="s">
        <v>284</v>
      </c>
      <c r="W997" s="29" t="str">
        <f>_xlfn.XLOOKUP(Tablo2[[#This Row],[MASKE UZMAN]],'[1]T.C. NO'!E:E,'[1]T.C. NO'!D:D)</f>
        <v xml:space="preserve">YUNUS ANIL </v>
      </c>
      <c r="X997" s="29" t="s">
        <v>285</v>
      </c>
      <c r="Y997" s="31">
        <v>45819.461876909714</v>
      </c>
      <c r="Z997" s="29" t="s">
        <v>58</v>
      </c>
      <c r="AA997" s="29" t="str">
        <f>_xlfn.XLOOKUP(Tablo2[[#This Row],[MASKE HEKİM]],'[1]T.C. NO'!E:E,'[1]T.C. NO'!D:D)</f>
        <v>MİNE MUMCUOĞLU</v>
      </c>
      <c r="AB997" s="32" t="s">
        <v>59</v>
      </c>
      <c r="AC997" s="75" t="s">
        <v>571</v>
      </c>
      <c r="AD997" s="75" t="s">
        <v>571</v>
      </c>
      <c r="AE997" s="33"/>
      <c r="AF997" s="45" t="s">
        <v>5892</v>
      </c>
      <c r="AG997" s="33" t="s">
        <v>559</v>
      </c>
      <c r="AH997" s="33" t="s">
        <v>5858</v>
      </c>
    </row>
    <row r="998" spans="3:34" x14ac:dyDescent="0.25">
      <c r="C998" s="28" t="s">
        <v>30</v>
      </c>
      <c r="D998" s="47" t="s">
        <v>31</v>
      </c>
      <c r="E998" s="29" t="s">
        <v>525</v>
      </c>
      <c r="F998" s="29" t="s">
        <v>5893</v>
      </c>
      <c r="G998" s="29" t="s">
        <v>5894</v>
      </c>
      <c r="H998" s="29" t="s">
        <v>5895</v>
      </c>
      <c r="I998" s="84" t="s">
        <v>5896</v>
      </c>
      <c r="J998" s="113" t="s">
        <v>530</v>
      </c>
      <c r="K998" s="29" t="str">
        <f t="shared" si="15"/>
        <v>4 8121 1 1 1238414 06 23 83 0</v>
      </c>
      <c r="L998" s="116" t="s">
        <v>5897</v>
      </c>
      <c r="M998" s="30"/>
      <c r="N998" s="30"/>
      <c r="O998" s="86"/>
      <c r="P998" s="24" t="str">
        <f>MID(Tablo2[[#This Row],[SGK NO]],10,7)</f>
        <v>1238414</v>
      </c>
      <c r="Q998" s="29" t="s">
        <v>55</v>
      </c>
      <c r="R998" s="31">
        <v>45805</v>
      </c>
      <c r="S998" s="31"/>
      <c r="T998" s="29">
        <v>6</v>
      </c>
      <c r="U998" s="31">
        <v>45856.58560459502</v>
      </c>
      <c r="V998" s="29" t="s">
        <v>284</v>
      </c>
      <c r="W998" s="29" t="str">
        <f>_xlfn.XLOOKUP(Tablo2[[#This Row],[MASKE UZMAN]],'[1]T.C. NO'!E:E,'[1]T.C. NO'!D:D)</f>
        <v xml:space="preserve">YUNUS ANIL </v>
      </c>
      <c r="X998" s="29" t="s">
        <v>285</v>
      </c>
      <c r="Y998" s="31">
        <v>45819.409489907324</v>
      </c>
      <c r="Z998" s="29" t="s">
        <v>58</v>
      </c>
      <c r="AA998" s="29" t="str">
        <f>_xlfn.XLOOKUP(Tablo2[[#This Row],[MASKE HEKİM]],'[1]T.C. NO'!E:E,'[1]T.C. NO'!D:D)</f>
        <v>MİNE MUMCUOĞLU</v>
      </c>
      <c r="AB998" s="32" t="s">
        <v>59</v>
      </c>
      <c r="AC998" s="32">
        <v>70</v>
      </c>
      <c r="AD998" s="32">
        <v>30</v>
      </c>
      <c r="AE998" s="33"/>
      <c r="AF998" s="45" t="s">
        <v>5898</v>
      </c>
      <c r="AG998" s="33"/>
      <c r="AH998" s="33" t="s">
        <v>5858</v>
      </c>
    </row>
    <row r="999" spans="3:34" x14ac:dyDescent="0.25">
      <c r="C999" s="28" t="s">
        <v>30</v>
      </c>
      <c r="D999" s="47" t="s">
        <v>31</v>
      </c>
      <c r="E999" s="29" t="s">
        <v>525</v>
      </c>
      <c r="F999" s="29" t="s">
        <v>5893</v>
      </c>
      <c r="G999" s="29" t="s">
        <v>5899</v>
      </c>
      <c r="H999" s="29" t="s">
        <v>5900</v>
      </c>
      <c r="I999" s="84" t="s">
        <v>5901</v>
      </c>
      <c r="J999" s="113" t="s">
        <v>530</v>
      </c>
      <c r="K999" s="29" t="str">
        <f t="shared" si="15"/>
        <v>4 8121 1 1 1238414 06 23 83 0</v>
      </c>
      <c r="L999" s="116" t="s">
        <v>5897</v>
      </c>
      <c r="M999" s="30"/>
      <c r="N999" s="30"/>
      <c r="O999" s="86"/>
      <c r="P999" s="24" t="str">
        <f>MID(Tablo2[[#This Row],[SGK NO]],10,7)</f>
        <v>1238414</v>
      </c>
      <c r="Q999" s="29" t="s">
        <v>55</v>
      </c>
      <c r="R999" s="31">
        <v>45805</v>
      </c>
      <c r="S999" s="31"/>
      <c r="T999" s="35" t="s">
        <v>571</v>
      </c>
      <c r="U999" s="31">
        <v>45856.58560459502</v>
      </c>
      <c r="V999" s="29" t="s">
        <v>284</v>
      </c>
      <c r="W999" s="29" t="str">
        <f>_xlfn.XLOOKUP(Tablo2[[#This Row],[MASKE UZMAN]],'[1]T.C. NO'!E:E,'[1]T.C. NO'!D:D)</f>
        <v xml:space="preserve">YUNUS ANIL </v>
      </c>
      <c r="X999" s="29" t="s">
        <v>285</v>
      </c>
      <c r="Y999" s="31">
        <v>45819.409489907324</v>
      </c>
      <c r="Z999" s="29" t="s">
        <v>58</v>
      </c>
      <c r="AA999" s="29" t="str">
        <f>_xlfn.XLOOKUP(Tablo2[[#This Row],[MASKE HEKİM]],'[1]T.C. NO'!E:E,'[1]T.C. NO'!D:D)</f>
        <v>MİNE MUMCUOĞLU</v>
      </c>
      <c r="AB999" s="32" t="s">
        <v>59</v>
      </c>
      <c r="AC999" s="75" t="s">
        <v>571</v>
      </c>
      <c r="AD999" s="36" t="s">
        <v>571</v>
      </c>
      <c r="AE999" s="33"/>
      <c r="AF999" s="45" t="s">
        <v>5902</v>
      </c>
      <c r="AG999" s="33"/>
      <c r="AH999" s="33" t="s">
        <v>5858</v>
      </c>
    </row>
    <row r="1000" spans="3:34" x14ac:dyDescent="0.25">
      <c r="C1000" s="28" t="s">
        <v>30</v>
      </c>
      <c r="D1000" s="47" t="s">
        <v>31</v>
      </c>
      <c r="E1000" s="29" t="s">
        <v>525</v>
      </c>
      <c r="F1000" s="29" t="s">
        <v>5893</v>
      </c>
      <c r="G1000" s="29" t="s">
        <v>5903</v>
      </c>
      <c r="H1000" s="29" t="s">
        <v>5904</v>
      </c>
      <c r="I1000" s="84" t="s">
        <v>5905</v>
      </c>
      <c r="J1000" s="113" t="s">
        <v>530</v>
      </c>
      <c r="K1000" s="29" t="str">
        <f t="shared" si="15"/>
        <v>4 8121 1 1 1238414 06 23 83 0</v>
      </c>
      <c r="L1000" s="116" t="s">
        <v>5897</v>
      </c>
      <c r="M1000" s="30"/>
      <c r="N1000" s="30"/>
      <c r="O1000" s="86"/>
      <c r="P1000" s="24" t="str">
        <f>MID(Tablo2[[#This Row],[SGK NO]],10,7)</f>
        <v>1238414</v>
      </c>
      <c r="Q1000" s="29" t="s">
        <v>55</v>
      </c>
      <c r="R1000" s="31">
        <v>45805</v>
      </c>
      <c r="S1000" s="31"/>
      <c r="T1000" s="35" t="s">
        <v>571</v>
      </c>
      <c r="U1000" s="31">
        <v>45856.58560459502</v>
      </c>
      <c r="V1000" s="29" t="s">
        <v>284</v>
      </c>
      <c r="W1000" s="29" t="str">
        <f>_xlfn.XLOOKUP(Tablo2[[#This Row],[MASKE UZMAN]],'[1]T.C. NO'!E:E,'[1]T.C. NO'!D:D)</f>
        <v xml:space="preserve">YUNUS ANIL </v>
      </c>
      <c r="X1000" s="29" t="s">
        <v>285</v>
      </c>
      <c r="Y1000" s="31">
        <v>45819.409489907324</v>
      </c>
      <c r="Z1000" s="29" t="s">
        <v>58</v>
      </c>
      <c r="AA1000" s="29" t="str">
        <f>_xlfn.XLOOKUP(Tablo2[[#This Row],[MASKE HEKİM]],'[1]T.C. NO'!E:E,'[1]T.C. NO'!D:D)</f>
        <v>MİNE MUMCUOĞLU</v>
      </c>
      <c r="AB1000" s="32" t="s">
        <v>59</v>
      </c>
      <c r="AC1000" s="75" t="s">
        <v>571</v>
      </c>
      <c r="AD1000" s="36" t="s">
        <v>571</v>
      </c>
      <c r="AE1000" s="33"/>
      <c r="AF1000" s="45" t="s">
        <v>5906</v>
      </c>
      <c r="AG1000" s="33" t="s">
        <v>371</v>
      </c>
      <c r="AH1000" s="33" t="s">
        <v>5858</v>
      </c>
    </row>
    <row r="1001" spans="3:34" x14ac:dyDescent="0.25">
      <c r="C1001" s="28" t="s">
        <v>30</v>
      </c>
      <c r="D1001" s="47" t="s">
        <v>31</v>
      </c>
      <c r="E1001" s="29" t="s">
        <v>525</v>
      </c>
      <c r="F1001" s="29" t="s">
        <v>5893</v>
      </c>
      <c r="G1001" s="29" t="s">
        <v>5907</v>
      </c>
      <c r="H1001" s="29" t="s">
        <v>5908</v>
      </c>
      <c r="I1001" s="84" t="s">
        <v>5909</v>
      </c>
      <c r="J1001" s="113" t="s">
        <v>530</v>
      </c>
      <c r="K1001" s="29" t="str">
        <f t="shared" si="15"/>
        <v>4 8121 1 1 1238414 06 23 83 0</v>
      </c>
      <c r="L1001" s="116" t="s">
        <v>5897</v>
      </c>
      <c r="M1001" s="30"/>
      <c r="N1001" s="30"/>
      <c r="O1001" s="86"/>
      <c r="P1001" s="24" t="str">
        <f>MID(Tablo2[[#This Row],[SGK NO]],10,7)</f>
        <v>1238414</v>
      </c>
      <c r="Q1001" s="29" t="s">
        <v>55</v>
      </c>
      <c r="R1001" s="31">
        <v>45805</v>
      </c>
      <c r="S1001" s="31"/>
      <c r="T1001" s="35" t="s">
        <v>571</v>
      </c>
      <c r="U1001" s="31">
        <v>45856.58560459502</v>
      </c>
      <c r="V1001" s="29" t="s">
        <v>284</v>
      </c>
      <c r="W1001" s="29" t="str">
        <f>_xlfn.XLOOKUP(Tablo2[[#This Row],[MASKE UZMAN]],'[1]T.C. NO'!E:E,'[1]T.C. NO'!D:D)</f>
        <v xml:space="preserve">YUNUS ANIL </v>
      </c>
      <c r="X1001" s="29" t="s">
        <v>285</v>
      </c>
      <c r="Y1001" s="31">
        <v>45819.409489907324</v>
      </c>
      <c r="Z1001" s="29" t="s">
        <v>58</v>
      </c>
      <c r="AA1001" s="29" t="str">
        <f>_xlfn.XLOOKUP(Tablo2[[#This Row],[MASKE HEKİM]],'[1]T.C. NO'!E:E,'[1]T.C. NO'!D:D)</f>
        <v>MİNE MUMCUOĞLU</v>
      </c>
      <c r="AB1001" s="32" t="s">
        <v>59</v>
      </c>
      <c r="AC1001" s="75" t="s">
        <v>571</v>
      </c>
      <c r="AD1001" s="36" t="s">
        <v>571</v>
      </c>
      <c r="AE1001" s="33"/>
      <c r="AF1001" s="45" t="s">
        <v>5910</v>
      </c>
      <c r="AG1001" s="33" t="s">
        <v>996</v>
      </c>
      <c r="AH1001" s="33" t="s">
        <v>5858</v>
      </c>
    </row>
    <row r="1002" spans="3:34" x14ac:dyDescent="0.25">
      <c r="C1002" s="28" t="s">
        <v>30</v>
      </c>
      <c r="D1002" s="47" t="s">
        <v>31</v>
      </c>
      <c r="E1002" s="29" t="s">
        <v>525</v>
      </c>
      <c r="F1002" s="29" t="s">
        <v>5893</v>
      </c>
      <c r="G1002" s="29" t="s">
        <v>5911</v>
      </c>
      <c r="H1002" s="29" t="s">
        <v>5912</v>
      </c>
      <c r="I1002" s="84" t="s">
        <v>5913</v>
      </c>
      <c r="J1002" s="113" t="s">
        <v>530</v>
      </c>
      <c r="K1002" s="29" t="str">
        <f t="shared" si="15"/>
        <v>4 8121 1 1 1238414 06 23 83 0</v>
      </c>
      <c r="L1002" s="116" t="s">
        <v>5897</v>
      </c>
      <c r="M1002" s="30"/>
      <c r="N1002" s="30"/>
      <c r="O1002" s="86"/>
      <c r="P1002" s="24" t="str">
        <f>MID(Tablo2[[#This Row],[SGK NO]],10,7)</f>
        <v>1238414</v>
      </c>
      <c r="Q1002" s="29" t="s">
        <v>55</v>
      </c>
      <c r="R1002" s="31">
        <v>45805</v>
      </c>
      <c r="S1002" s="31"/>
      <c r="T1002" s="35" t="s">
        <v>571</v>
      </c>
      <c r="U1002" s="31">
        <v>45856.58560459502</v>
      </c>
      <c r="V1002" s="29" t="s">
        <v>284</v>
      </c>
      <c r="W1002" s="29" t="str">
        <f>_xlfn.XLOOKUP(Tablo2[[#This Row],[MASKE UZMAN]],'[1]T.C. NO'!E:E,'[1]T.C. NO'!D:D)</f>
        <v xml:space="preserve">YUNUS ANIL </v>
      </c>
      <c r="X1002" s="29" t="s">
        <v>285</v>
      </c>
      <c r="Y1002" s="31">
        <v>45819.409489907324</v>
      </c>
      <c r="Z1002" s="29" t="s">
        <v>58</v>
      </c>
      <c r="AA1002" s="29" t="str">
        <f>_xlfn.XLOOKUP(Tablo2[[#This Row],[MASKE HEKİM]],'[1]T.C. NO'!E:E,'[1]T.C. NO'!D:D)</f>
        <v>MİNE MUMCUOĞLU</v>
      </c>
      <c r="AB1002" s="32" t="s">
        <v>59</v>
      </c>
      <c r="AC1002" s="75" t="s">
        <v>571</v>
      </c>
      <c r="AD1002" s="36" t="s">
        <v>571</v>
      </c>
      <c r="AE1002" s="33"/>
      <c r="AF1002" s="45" t="s">
        <v>5914</v>
      </c>
      <c r="AG1002" s="33"/>
      <c r="AH1002" s="33" t="s">
        <v>5858</v>
      </c>
    </row>
    <row r="1003" spans="3:34" x14ac:dyDescent="0.25">
      <c r="C1003" s="28" t="s">
        <v>30</v>
      </c>
      <c r="D1003" s="47" t="s">
        <v>31</v>
      </c>
      <c r="E1003" s="29" t="s">
        <v>525</v>
      </c>
      <c r="F1003" s="29" t="s">
        <v>5893</v>
      </c>
      <c r="G1003" s="29" t="s">
        <v>5915</v>
      </c>
      <c r="H1003" s="29" t="s">
        <v>5916</v>
      </c>
      <c r="I1003" s="84" t="s">
        <v>5917</v>
      </c>
      <c r="J1003" s="113" t="s">
        <v>530</v>
      </c>
      <c r="K1003" s="29" t="str">
        <f t="shared" si="15"/>
        <v>4 8121 1 1 1238414 06 23 83 0</v>
      </c>
      <c r="L1003" s="116" t="s">
        <v>5897</v>
      </c>
      <c r="M1003" s="30"/>
      <c r="N1003" s="30"/>
      <c r="O1003" s="86"/>
      <c r="P1003" s="24" t="str">
        <f>MID(Tablo2[[#This Row],[SGK NO]],10,7)</f>
        <v>1238414</v>
      </c>
      <c r="Q1003" s="29" t="s">
        <v>55</v>
      </c>
      <c r="R1003" s="31">
        <v>45805</v>
      </c>
      <c r="S1003" s="31"/>
      <c r="T1003" s="35" t="s">
        <v>571</v>
      </c>
      <c r="U1003" s="31">
        <v>45856.58560459502</v>
      </c>
      <c r="V1003" s="29" t="s">
        <v>284</v>
      </c>
      <c r="W1003" s="29" t="str">
        <f>_xlfn.XLOOKUP(Tablo2[[#This Row],[MASKE UZMAN]],'[1]T.C. NO'!E:E,'[1]T.C. NO'!D:D)</f>
        <v xml:space="preserve">YUNUS ANIL </v>
      </c>
      <c r="X1003" s="29" t="s">
        <v>285</v>
      </c>
      <c r="Y1003" s="31">
        <v>45819.409489907324</v>
      </c>
      <c r="Z1003" s="29" t="s">
        <v>58</v>
      </c>
      <c r="AA1003" s="29" t="str">
        <f>_xlfn.XLOOKUP(Tablo2[[#This Row],[MASKE HEKİM]],'[1]T.C. NO'!E:E,'[1]T.C. NO'!D:D)</f>
        <v>MİNE MUMCUOĞLU</v>
      </c>
      <c r="AB1003" s="32" t="s">
        <v>59</v>
      </c>
      <c r="AC1003" s="75" t="s">
        <v>571</v>
      </c>
      <c r="AD1003" s="36" t="s">
        <v>571</v>
      </c>
      <c r="AE1003" s="33"/>
      <c r="AF1003" s="45" t="s">
        <v>5918</v>
      </c>
      <c r="AG1003" s="33"/>
      <c r="AH1003" s="33" t="s">
        <v>5858</v>
      </c>
    </row>
    <row r="1004" spans="3:34" x14ac:dyDescent="0.25">
      <c r="C1004" s="28" t="s">
        <v>30</v>
      </c>
      <c r="D1004" s="47" t="s">
        <v>752</v>
      </c>
      <c r="E1004" s="29" t="s">
        <v>525</v>
      </c>
      <c r="F1004" s="29" t="s">
        <v>5919</v>
      </c>
      <c r="G1004" s="29" t="s">
        <v>5920</v>
      </c>
      <c r="H1004" s="29" t="s">
        <v>5921</v>
      </c>
      <c r="I1004" s="84" t="s">
        <v>5922</v>
      </c>
      <c r="J1004" s="113" t="s">
        <v>530</v>
      </c>
      <c r="K1004" s="29" t="str">
        <f t="shared" si="15"/>
        <v>4 8121 1 1 1017481 71 01 12 0</v>
      </c>
      <c r="L1004" s="116" t="s">
        <v>5923</v>
      </c>
      <c r="M1004" s="30"/>
      <c r="N1004" s="30"/>
      <c r="O1004" s="86"/>
      <c r="P1004" s="24" t="str">
        <f>MID(Tablo2[[#This Row],[SGK NO]],10,7)</f>
        <v>1017481</v>
      </c>
      <c r="Q1004" s="29" t="s">
        <v>55</v>
      </c>
      <c r="R1004" s="31">
        <v>45805</v>
      </c>
      <c r="S1004" s="31"/>
      <c r="T1004" s="29">
        <v>1</v>
      </c>
      <c r="U1004" s="31">
        <v>45841.690368738491</v>
      </c>
      <c r="V1004" s="29" t="s">
        <v>557</v>
      </c>
      <c r="W1004" s="29" t="str">
        <f>_xlfn.XLOOKUP(Tablo2[[#This Row],[MASKE UZMAN]],'[1]T.C. NO'!E:E,'[1]T.C. NO'!D:D)</f>
        <v>MEHMET ALİ ULUER</v>
      </c>
      <c r="X1004" s="29" t="s">
        <v>558</v>
      </c>
      <c r="Y1004" s="31">
        <v>45813.496246933006</v>
      </c>
      <c r="Z1004" s="29" t="s">
        <v>368</v>
      </c>
      <c r="AA1004" s="29" t="str">
        <f>_xlfn.XLOOKUP(Tablo2[[#This Row],[MASKE HEKİM]],'[1]T.C. NO'!E:E,'[1]T.C. NO'!D:D)</f>
        <v>MEHMET ALİ CAN ÖZTÜRK</v>
      </c>
      <c r="AB1004" s="32" t="s">
        <v>369</v>
      </c>
      <c r="AC1004" s="32">
        <v>10</v>
      </c>
      <c r="AD1004" s="32">
        <v>5</v>
      </c>
      <c r="AE1004" s="33"/>
      <c r="AF1004" s="45" t="s">
        <v>5924</v>
      </c>
      <c r="AG1004" s="33"/>
      <c r="AH1004" s="33" t="s">
        <v>5858</v>
      </c>
    </row>
    <row r="1005" spans="3:34" x14ac:dyDescent="0.25">
      <c r="C1005" s="28" t="s">
        <v>30</v>
      </c>
      <c r="D1005" s="47" t="s">
        <v>1027</v>
      </c>
      <c r="E1005" s="29" t="s">
        <v>525</v>
      </c>
      <c r="F1005" s="29" t="s">
        <v>5925</v>
      </c>
      <c r="G1005" s="29" t="s">
        <v>5926</v>
      </c>
      <c r="H1005" s="29" t="s">
        <v>5927</v>
      </c>
      <c r="I1005" s="84" t="s">
        <v>5928</v>
      </c>
      <c r="J1005" s="113" t="s">
        <v>530</v>
      </c>
      <c r="K1005" s="29" t="str">
        <f t="shared" si="15"/>
        <v>4 8121 1 1 1013683 40 01 66 0</v>
      </c>
      <c r="L1005" s="116" t="s">
        <v>5929</v>
      </c>
      <c r="M1005" s="30"/>
      <c r="N1005" s="30"/>
      <c r="O1005" s="86"/>
      <c r="P1005" s="24" t="str">
        <f>MID(Tablo2[[#This Row],[SGK NO]],10,7)</f>
        <v>1013683</v>
      </c>
      <c r="Q1005" s="29" t="s">
        <v>55</v>
      </c>
      <c r="R1005" s="31">
        <v>45805</v>
      </c>
      <c r="S1005" s="31"/>
      <c r="T1005" s="29">
        <v>1</v>
      </c>
      <c r="U1005" s="31">
        <v>45841.688081226777</v>
      </c>
      <c r="V1005" s="29" t="s">
        <v>557</v>
      </c>
      <c r="W1005" s="29" t="str">
        <f>_xlfn.XLOOKUP(Tablo2[[#This Row],[MASKE UZMAN]],'[1]T.C. NO'!E:E,'[1]T.C. NO'!D:D)</f>
        <v>MEHMET ALİ ULUER</v>
      </c>
      <c r="X1005" s="29" t="s">
        <v>558</v>
      </c>
      <c r="Y1005" s="31">
        <v>45856.57835710654</v>
      </c>
      <c r="Z1005" s="29" t="s">
        <v>174</v>
      </c>
      <c r="AA1005" s="29" t="str">
        <f>_xlfn.XLOOKUP(Tablo2[[#This Row],[MASKE HEKİM]],'[1]T.C. NO'!E:E,'[1]T.C. NO'!D:D)</f>
        <v>VEDAT EMİNOĞLU</v>
      </c>
      <c r="AB1005" s="32" t="s">
        <v>175</v>
      </c>
      <c r="AC1005" s="32">
        <v>10</v>
      </c>
      <c r="AD1005" s="32">
        <v>5</v>
      </c>
      <c r="AE1005" s="33"/>
      <c r="AF1005" s="45" t="s">
        <v>5930</v>
      </c>
      <c r="AG1005" s="33"/>
      <c r="AH1005" s="33" t="s">
        <v>5858</v>
      </c>
    </row>
    <row r="1006" spans="3:34" x14ac:dyDescent="0.25">
      <c r="C1006" s="28" t="s">
        <v>30</v>
      </c>
      <c r="D1006" s="47" t="s">
        <v>31</v>
      </c>
      <c r="E1006" s="29" t="s">
        <v>525</v>
      </c>
      <c r="F1006" s="29" t="s">
        <v>5931</v>
      </c>
      <c r="G1006" s="29" t="s">
        <v>5932</v>
      </c>
      <c r="H1006" s="29" t="s">
        <v>5933</v>
      </c>
      <c r="I1006" s="84" t="s">
        <v>5934</v>
      </c>
      <c r="J1006" s="113" t="s">
        <v>530</v>
      </c>
      <c r="K1006" s="29" t="str">
        <f t="shared" si="15"/>
        <v>4 8121 1 1 1237849 06 25 03 0</v>
      </c>
      <c r="L1006" s="116" t="s">
        <v>5935</v>
      </c>
      <c r="M1006" s="30"/>
      <c r="N1006" s="30"/>
      <c r="O1006" s="86"/>
      <c r="P1006" s="24" t="str">
        <f>MID(Tablo2[[#This Row],[SGK NO]],10,7)</f>
        <v>1237849</v>
      </c>
      <c r="Q1006" s="29" t="s">
        <v>55</v>
      </c>
      <c r="R1006" s="31">
        <v>45805</v>
      </c>
      <c r="S1006" s="31"/>
      <c r="T1006" s="29">
        <v>5</v>
      </c>
      <c r="U1006" s="31">
        <v>45856.584803808015</v>
      </c>
      <c r="V1006" s="29" t="s">
        <v>284</v>
      </c>
      <c r="W1006" s="29" t="str">
        <f>_xlfn.XLOOKUP(Tablo2[[#This Row],[MASKE UZMAN]],'[1]T.C. NO'!E:E,'[1]T.C. NO'!D:D)</f>
        <v xml:space="preserve">YUNUS ANIL </v>
      </c>
      <c r="X1006" s="29" t="s">
        <v>285</v>
      </c>
      <c r="Y1006" s="31">
        <v>45819.409064455889</v>
      </c>
      <c r="Z1006" s="29" t="s">
        <v>58</v>
      </c>
      <c r="AA1006" s="29" t="str">
        <f>_xlfn.XLOOKUP(Tablo2[[#This Row],[MASKE HEKİM]],'[1]T.C. NO'!E:E,'[1]T.C. NO'!D:D)</f>
        <v>MİNE MUMCUOĞLU</v>
      </c>
      <c r="AB1006" s="32" t="s">
        <v>59</v>
      </c>
      <c r="AC1006" s="32">
        <v>50</v>
      </c>
      <c r="AD1006" s="32">
        <v>25</v>
      </c>
      <c r="AE1006" s="33"/>
      <c r="AF1006" s="45" t="s">
        <v>5936</v>
      </c>
      <c r="AG1006" s="33" t="s">
        <v>322</v>
      </c>
      <c r="AH1006" s="33" t="s">
        <v>5858</v>
      </c>
    </row>
    <row r="1007" spans="3:34" x14ac:dyDescent="0.25">
      <c r="C1007" s="28" t="s">
        <v>30</v>
      </c>
      <c r="D1007" s="47" t="s">
        <v>31</v>
      </c>
      <c r="E1007" s="29" t="s">
        <v>525</v>
      </c>
      <c r="F1007" s="29" t="s">
        <v>5931</v>
      </c>
      <c r="G1007" s="29" t="s">
        <v>5937</v>
      </c>
      <c r="H1007" s="29" t="s">
        <v>5938</v>
      </c>
      <c r="I1007" s="84" t="s">
        <v>5939</v>
      </c>
      <c r="J1007" s="113" t="s">
        <v>530</v>
      </c>
      <c r="K1007" s="29" t="str">
        <f t="shared" si="15"/>
        <v>4 8121 1 1 1237849 06 25 03 0</v>
      </c>
      <c r="L1007" s="116" t="s">
        <v>5935</v>
      </c>
      <c r="M1007" s="30"/>
      <c r="N1007" s="30"/>
      <c r="O1007" s="86"/>
      <c r="P1007" s="24" t="str">
        <f>MID(Tablo2[[#This Row],[SGK NO]],10,7)</f>
        <v>1237849</v>
      </c>
      <c r="Q1007" s="29" t="s">
        <v>55</v>
      </c>
      <c r="R1007" s="31">
        <v>45805</v>
      </c>
      <c r="S1007" s="31"/>
      <c r="T1007" s="35" t="s">
        <v>571</v>
      </c>
      <c r="U1007" s="31">
        <v>45856.584803808015</v>
      </c>
      <c r="V1007" s="29" t="s">
        <v>284</v>
      </c>
      <c r="W1007" s="29" t="str">
        <f>_xlfn.XLOOKUP(Tablo2[[#This Row],[MASKE UZMAN]],'[1]T.C. NO'!E:E,'[1]T.C. NO'!D:D)</f>
        <v xml:space="preserve">YUNUS ANIL </v>
      </c>
      <c r="X1007" s="29" t="s">
        <v>285</v>
      </c>
      <c r="Y1007" s="31">
        <v>45819.409064455889</v>
      </c>
      <c r="Z1007" s="29" t="s">
        <v>58</v>
      </c>
      <c r="AA1007" s="29" t="str">
        <f>_xlfn.XLOOKUP(Tablo2[[#This Row],[MASKE HEKİM]],'[1]T.C. NO'!E:E,'[1]T.C. NO'!D:D)</f>
        <v>MİNE MUMCUOĞLU</v>
      </c>
      <c r="AB1007" s="32" t="s">
        <v>59</v>
      </c>
      <c r="AC1007" s="75" t="s">
        <v>571</v>
      </c>
      <c r="AD1007" s="75" t="s">
        <v>571</v>
      </c>
      <c r="AE1007" s="33"/>
      <c r="AF1007" s="45" t="s">
        <v>5940</v>
      </c>
      <c r="AG1007" s="33"/>
      <c r="AH1007" s="33" t="s">
        <v>5858</v>
      </c>
    </row>
    <row r="1008" spans="3:34" x14ac:dyDescent="0.25">
      <c r="C1008" s="28" t="s">
        <v>30</v>
      </c>
      <c r="D1008" s="47" t="s">
        <v>31</v>
      </c>
      <c r="E1008" s="29" t="s">
        <v>525</v>
      </c>
      <c r="F1008" s="29" t="s">
        <v>5931</v>
      </c>
      <c r="G1008" s="29" t="s">
        <v>5941</v>
      </c>
      <c r="H1008" s="29" t="s">
        <v>5942</v>
      </c>
      <c r="I1008" s="84" t="s">
        <v>5943</v>
      </c>
      <c r="J1008" s="113" t="s">
        <v>530</v>
      </c>
      <c r="K1008" s="29" t="str">
        <f t="shared" si="15"/>
        <v>4 8121 1 1 1237849 06 25 03 0</v>
      </c>
      <c r="L1008" s="116" t="s">
        <v>5935</v>
      </c>
      <c r="M1008" s="30"/>
      <c r="N1008" s="30"/>
      <c r="O1008" s="86"/>
      <c r="P1008" s="24" t="str">
        <f>MID(Tablo2[[#This Row],[SGK NO]],10,7)</f>
        <v>1237849</v>
      </c>
      <c r="Q1008" s="29" t="s">
        <v>55</v>
      </c>
      <c r="R1008" s="31">
        <v>45805</v>
      </c>
      <c r="S1008" s="31"/>
      <c r="T1008" s="35" t="s">
        <v>571</v>
      </c>
      <c r="U1008" s="31">
        <v>45856.584803808015</v>
      </c>
      <c r="V1008" s="29" t="s">
        <v>284</v>
      </c>
      <c r="W1008" s="29" t="str">
        <f>_xlfn.XLOOKUP(Tablo2[[#This Row],[MASKE UZMAN]],'[1]T.C. NO'!E:E,'[1]T.C. NO'!D:D)</f>
        <v xml:space="preserve">YUNUS ANIL </v>
      </c>
      <c r="X1008" s="29" t="s">
        <v>285</v>
      </c>
      <c r="Y1008" s="31">
        <v>45819.409064455889</v>
      </c>
      <c r="Z1008" s="29" t="s">
        <v>58</v>
      </c>
      <c r="AA1008" s="29" t="str">
        <f>_xlfn.XLOOKUP(Tablo2[[#This Row],[MASKE HEKİM]],'[1]T.C. NO'!E:E,'[1]T.C. NO'!D:D)</f>
        <v>MİNE MUMCUOĞLU</v>
      </c>
      <c r="AB1008" s="32" t="s">
        <v>59</v>
      </c>
      <c r="AC1008" s="75" t="s">
        <v>571</v>
      </c>
      <c r="AD1008" s="75" t="s">
        <v>571</v>
      </c>
      <c r="AE1008" s="33"/>
      <c r="AF1008" s="45" t="s">
        <v>5944</v>
      </c>
      <c r="AG1008" s="33"/>
      <c r="AH1008" s="33" t="s">
        <v>5858</v>
      </c>
    </row>
    <row r="1009" spans="3:34" x14ac:dyDescent="0.25">
      <c r="C1009" s="28" t="s">
        <v>30</v>
      </c>
      <c r="D1009" s="47" t="s">
        <v>31</v>
      </c>
      <c r="E1009" s="29" t="s">
        <v>525</v>
      </c>
      <c r="F1009" s="29" t="s">
        <v>5931</v>
      </c>
      <c r="G1009" s="29" t="s">
        <v>5945</v>
      </c>
      <c r="H1009" s="29" t="s">
        <v>5946</v>
      </c>
      <c r="I1009" s="84" t="s">
        <v>5947</v>
      </c>
      <c r="J1009" s="113" t="s">
        <v>530</v>
      </c>
      <c r="K1009" s="29" t="str">
        <f t="shared" si="15"/>
        <v>4 8121 1 1 1237849 06 25 03 0</v>
      </c>
      <c r="L1009" s="116" t="s">
        <v>5935</v>
      </c>
      <c r="M1009" s="30"/>
      <c r="N1009" s="30"/>
      <c r="O1009" s="86"/>
      <c r="P1009" s="24" t="str">
        <f>MID(Tablo2[[#This Row],[SGK NO]],10,7)</f>
        <v>1237849</v>
      </c>
      <c r="Q1009" s="29" t="s">
        <v>55</v>
      </c>
      <c r="R1009" s="31">
        <v>45805</v>
      </c>
      <c r="S1009" s="31"/>
      <c r="T1009" s="35" t="s">
        <v>571</v>
      </c>
      <c r="U1009" s="31">
        <v>45856.584803808015</v>
      </c>
      <c r="V1009" s="29" t="s">
        <v>284</v>
      </c>
      <c r="W1009" s="29" t="str">
        <f>_xlfn.XLOOKUP(Tablo2[[#This Row],[MASKE UZMAN]],'[1]T.C. NO'!E:E,'[1]T.C. NO'!D:D)</f>
        <v xml:space="preserve">YUNUS ANIL </v>
      </c>
      <c r="X1009" s="29" t="s">
        <v>285</v>
      </c>
      <c r="Y1009" s="31">
        <v>45819.409064455889</v>
      </c>
      <c r="Z1009" s="29" t="s">
        <v>58</v>
      </c>
      <c r="AA1009" s="29" t="str">
        <f>_xlfn.XLOOKUP(Tablo2[[#This Row],[MASKE HEKİM]],'[1]T.C. NO'!E:E,'[1]T.C. NO'!D:D)</f>
        <v>MİNE MUMCUOĞLU</v>
      </c>
      <c r="AB1009" s="32" t="s">
        <v>59</v>
      </c>
      <c r="AC1009" s="75" t="s">
        <v>571</v>
      </c>
      <c r="AD1009" s="75" t="s">
        <v>571</v>
      </c>
      <c r="AE1009" s="33"/>
      <c r="AF1009" s="45" t="s">
        <v>5948</v>
      </c>
      <c r="AG1009" s="33"/>
      <c r="AH1009" s="33" t="s">
        <v>5858</v>
      </c>
    </row>
    <row r="1010" spans="3:34" x14ac:dyDescent="0.25">
      <c r="C1010" s="28" t="s">
        <v>30</v>
      </c>
      <c r="D1010" s="47" t="s">
        <v>31</v>
      </c>
      <c r="E1010" s="29" t="s">
        <v>525</v>
      </c>
      <c r="F1010" s="29" t="s">
        <v>5949</v>
      </c>
      <c r="G1010" s="29" t="s">
        <v>5950</v>
      </c>
      <c r="H1010" s="59" t="s">
        <v>5951</v>
      </c>
      <c r="I1010" s="84" t="s">
        <v>5952</v>
      </c>
      <c r="J1010" s="113" t="s">
        <v>530</v>
      </c>
      <c r="K1010" s="29" t="str">
        <f t="shared" si="15"/>
        <v>4 8121 1 1 1478656 06 27 56 0</v>
      </c>
      <c r="L1010" s="54" t="s">
        <v>5953</v>
      </c>
      <c r="M1010" s="30"/>
      <c r="N1010" s="30"/>
      <c r="O1010" s="86"/>
      <c r="P1010" s="24" t="str">
        <f>MID(Tablo2[[#This Row],[SGK NO]],10,7)</f>
        <v>1478656</v>
      </c>
      <c r="Q1010" s="29" t="s">
        <v>55</v>
      </c>
      <c r="R1010" s="31">
        <v>45805</v>
      </c>
      <c r="S1010" s="31"/>
      <c r="T1010" s="29">
        <v>1</v>
      </c>
      <c r="U1010" s="31">
        <v>45856.578736840282</v>
      </c>
      <c r="V1010" s="29" t="s">
        <v>284</v>
      </c>
      <c r="W1010" s="29" t="str">
        <f>_xlfn.XLOOKUP(Tablo2[[#This Row],[MASKE UZMAN]],'[1]T.C. NO'!E:E,'[1]T.C. NO'!D:D)</f>
        <v xml:space="preserve">YUNUS ANIL </v>
      </c>
      <c r="X1010" s="29" t="s">
        <v>285</v>
      </c>
      <c r="Y1010" s="31">
        <v>45819.408378669061</v>
      </c>
      <c r="Z1010" s="29" t="s">
        <v>58</v>
      </c>
      <c r="AA1010" s="29" t="str">
        <f>_xlfn.XLOOKUP(Tablo2[[#This Row],[MASKE HEKİM]],'[1]T.C. NO'!E:E,'[1]T.C. NO'!D:D)</f>
        <v>MİNE MUMCUOĞLU</v>
      </c>
      <c r="AB1010" s="32" t="s">
        <v>59</v>
      </c>
      <c r="AC1010" s="32">
        <v>10</v>
      </c>
      <c r="AD1010" s="32">
        <v>5</v>
      </c>
      <c r="AE1010" s="33"/>
      <c r="AF1010" s="45" t="s">
        <v>5954</v>
      </c>
      <c r="AG1010" s="33" t="s">
        <v>426</v>
      </c>
      <c r="AH1010" s="33" t="s">
        <v>5858</v>
      </c>
    </row>
    <row r="1011" spans="3:34" x14ac:dyDescent="0.25">
      <c r="C1011" s="28" t="s">
        <v>30</v>
      </c>
      <c r="D1011" s="85" t="s">
        <v>31</v>
      </c>
      <c r="E1011" s="29" t="s">
        <v>525</v>
      </c>
      <c r="F1011" s="85" t="s">
        <v>5955</v>
      </c>
      <c r="G1011" s="85" t="s">
        <v>5956</v>
      </c>
      <c r="H1011" s="106" t="s">
        <v>5957</v>
      </c>
      <c r="I1011" s="98" t="s">
        <v>5958</v>
      </c>
      <c r="J1011" s="115" t="s">
        <v>530</v>
      </c>
      <c r="K1011" s="29" t="str">
        <f t="shared" si="15"/>
        <v>4 8121 1 1 1501677 06 08 88 0</v>
      </c>
      <c r="L1011" s="86" t="s">
        <v>5959</v>
      </c>
      <c r="M1011" s="86"/>
      <c r="N1011" s="86"/>
      <c r="O1011" s="86"/>
      <c r="P1011" s="24" t="str">
        <f>MID(Tablo2[[#This Row],[SGK NO]],10,7)</f>
        <v>1501677</v>
      </c>
      <c r="Q1011" s="85" t="s">
        <v>55</v>
      </c>
      <c r="R1011" s="31">
        <v>45812</v>
      </c>
      <c r="S1011" s="31"/>
      <c r="T1011" s="29">
        <v>190</v>
      </c>
      <c r="U1011" s="31">
        <v>45821.675495636649</v>
      </c>
      <c r="V1011" s="95" t="s">
        <v>360</v>
      </c>
      <c r="W1011" s="29" t="str">
        <f>_xlfn.XLOOKUP(Tablo2[[#This Row],[MASKE UZMAN]],'[1]T.C. NO'!E:E,'[1]T.C. NO'!D:D)</f>
        <v>İBRAHİM BİÇER</v>
      </c>
      <c r="X1011" s="29" t="s">
        <v>361</v>
      </c>
      <c r="Y1011" s="31">
        <v>45824.574571840465</v>
      </c>
      <c r="Z1011" s="85" t="s">
        <v>174</v>
      </c>
      <c r="AA1011" s="29" t="str">
        <f>_xlfn.XLOOKUP(Tablo2[[#This Row],[MASKE HEKİM]],'[1]T.C. NO'!E:E,'[1]T.C. NO'!D:D)</f>
        <v>VEDAT EMİNOĞLU</v>
      </c>
      <c r="AB1011" s="32" t="s">
        <v>175</v>
      </c>
      <c r="AC1011" s="32">
        <v>1910</v>
      </c>
      <c r="AD1011" s="32">
        <v>955</v>
      </c>
      <c r="AE1011" s="33"/>
      <c r="AF1011" s="61" t="s">
        <v>5960</v>
      </c>
      <c r="AG1011" s="55" t="s">
        <v>4804</v>
      </c>
      <c r="AH1011" s="55"/>
    </row>
    <row r="1012" spans="3:34" x14ac:dyDescent="0.25">
      <c r="C1012" s="28" t="s">
        <v>30</v>
      </c>
      <c r="D1012" s="85" t="s">
        <v>31</v>
      </c>
      <c r="E1012" s="29" t="s">
        <v>525</v>
      </c>
      <c r="F1012" s="29" t="s">
        <v>5961</v>
      </c>
      <c r="G1012" s="29" t="s">
        <v>5962</v>
      </c>
      <c r="H1012" s="29" t="s">
        <v>5963</v>
      </c>
      <c r="I1012" s="84" t="s">
        <v>5964</v>
      </c>
      <c r="J1012" s="115" t="s">
        <v>530</v>
      </c>
      <c r="K1012" s="29" t="str">
        <f t="shared" si="15"/>
        <v>4 8121 1 1 1501677 06 08 88 0</v>
      </c>
      <c r="L1012" s="30" t="s">
        <v>5959</v>
      </c>
      <c r="M1012" s="30"/>
      <c r="N1012" s="30"/>
      <c r="O1012" s="86"/>
      <c r="P1012" s="24" t="str">
        <f>MID(Tablo2[[#This Row],[SGK NO]],10,7)</f>
        <v>1501677</v>
      </c>
      <c r="Q1012" s="85" t="s">
        <v>55</v>
      </c>
      <c r="R1012" s="31">
        <v>45812</v>
      </c>
      <c r="S1012" s="31"/>
      <c r="T1012" s="35" t="s">
        <v>571</v>
      </c>
      <c r="U1012" s="31">
        <v>45821.675495636649</v>
      </c>
      <c r="V1012" s="95" t="s">
        <v>360</v>
      </c>
      <c r="W1012" s="29" t="str">
        <f>_xlfn.XLOOKUP(Tablo2[[#This Row],[MASKE UZMAN]],'[1]T.C. NO'!E:E,'[1]T.C. NO'!D:D)</f>
        <v>İBRAHİM BİÇER</v>
      </c>
      <c r="X1012" s="29" t="s">
        <v>361</v>
      </c>
      <c r="Y1012" s="31">
        <v>45824.574571840465</v>
      </c>
      <c r="Z1012" s="85" t="s">
        <v>174</v>
      </c>
      <c r="AA1012" s="29" t="str">
        <f>_xlfn.XLOOKUP(Tablo2[[#This Row],[MASKE HEKİM]],'[1]T.C. NO'!E:E,'[1]T.C. NO'!D:D)</f>
        <v>VEDAT EMİNOĞLU</v>
      </c>
      <c r="AB1012" s="32" t="s">
        <v>175</v>
      </c>
      <c r="AC1012" s="75" t="s">
        <v>571</v>
      </c>
      <c r="AD1012" s="36" t="s">
        <v>571</v>
      </c>
      <c r="AE1012" s="33"/>
      <c r="AF1012" s="61" t="s">
        <v>5960</v>
      </c>
      <c r="AG1012" s="33" t="s">
        <v>4804</v>
      </c>
      <c r="AH1012" s="55"/>
    </row>
    <row r="1013" spans="3:34" x14ac:dyDescent="0.2">
      <c r="C1013" s="28" t="s">
        <v>303</v>
      </c>
      <c r="D1013" s="85" t="s">
        <v>31</v>
      </c>
      <c r="E1013" s="29" t="s">
        <v>507</v>
      </c>
      <c r="F1013" s="29" t="s">
        <v>2146</v>
      </c>
      <c r="G1013" s="29" t="s">
        <v>5965</v>
      </c>
      <c r="H1013" s="29" t="s">
        <v>5966</v>
      </c>
      <c r="I1013" s="84" t="s">
        <v>5967</v>
      </c>
      <c r="J1013" s="113" t="s">
        <v>317</v>
      </c>
      <c r="K1013" s="29" t="str">
        <f t="shared" si="15"/>
        <v>4 8001 2 2 1197326 06 07 26 0</v>
      </c>
      <c r="L1013" s="117" t="s">
        <v>4244</v>
      </c>
      <c r="M1013" s="30"/>
      <c r="N1013" s="30"/>
      <c r="O1013" s="86"/>
      <c r="P1013" s="24" t="str">
        <f>MID(Tablo2[[#This Row],[SGK NO]],10,7)</f>
        <v>1197326</v>
      </c>
      <c r="Q1013" s="29" t="s">
        <v>41</v>
      </c>
      <c r="R1013" s="31">
        <v>45811</v>
      </c>
      <c r="S1013" s="31"/>
      <c r="T1013" s="29">
        <v>11</v>
      </c>
      <c r="U1013" s="31">
        <v>45841.491887453478</v>
      </c>
      <c r="V1013" s="35" t="s">
        <v>96</v>
      </c>
      <c r="W1013" s="29" t="str">
        <f>_xlfn.XLOOKUP(Tablo2[[#This Row],[MASKE UZMAN]],'[1]T.C. NO'!E:E,'[1]T.C. NO'!D:D)</f>
        <v>SEDA ERDOĞAN</v>
      </c>
      <c r="X1013" s="29" t="s">
        <v>97</v>
      </c>
      <c r="Y1013" s="31">
        <v>45875.489113449119</v>
      </c>
      <c r="Z1013" s="29" t="s">
        <v>798</v>
      </c>
      <c r="AA1013" s="29" t="str">
        <f>_xlfn.XLOOKUP(Tablo2[[#This Row],[MASKE HEKİM]],'[1]T.C. NO'!E:E,'[1]T.C. NO'!D:D)</f>
        <v>EMİNE KELEŞ</v>
      </c>
      <c r="AB1013" s="32" t="s">
        <v>799</v>
      </c>
      <c r="AC1013" s="32">
        <v>220</v>
      </c>
      <c r="AD1013" s="32">
        <v>110</v>
      </c>
      <c r="AE1013" s="33"/>
      <c r="AF1013" s="45"/>
      <c r="AG1013" s="33" t="s">
        <v>185</v>
      </c>
      <c r="AH1013" s="55"/>
    </row>
    <row r="1014" spans="3:34" x14ac:dyDescent="0.25">
      <c r="C1014" s="28" t="s">
        <v>303</v>
      </c>
      <c r="D1014" s="85" t="s">
        <v>31</v>
      </c>
      <c r="E1014" s="29" t="s">
        <v>507</v>
      </c>
      <c r="F1014" s="29" t="s">
        <v>5968</v>
      </c>
      <c r="G1014" s="29" t="s">
        <v>5969</v>
      </c>
      <c r="H1014" s="29" t="s">
        <v>5970</v>
      </c>
      <c r="I1014" s="84" t="s">
        <v>5971</v>
      </c>
      <c r="J1014" s="113" t="s">
        <v>317</v>
      </c>
      <c r="K1014" s="29" t="str">
        <f t="shared" si="15"/>
        <v>4 8001 2 2 1404661 06 07 72 0</v>
      </c>
      <c r="L1014" s="30" t="s">
        <v>5972</v>
      </c>
      <c r="M1014" s="30"/>
      <c r="N1014" s="30"/>
      <c r="O1014" s="86"/>
      <c r="P1014" s="24" t="str">
        <f>MID(Tablo2[[#This Row],[SGK NO]],10,7)</f>
        <v>1404661</v>
      </c>
      <c r="Q1014" s="29" t="s">
        <v>41</v>
      </c>
      <c r="R1014" s="31">
        <v>45811</v>
      </c>
      <c r="S1014" s="31"/>
      <c r="T1014" s="35">
        <v>3</v>
      </c>
      <c r="U1014" s="31" t="e">
        <v>#N/A</v>
      </c>
      <c r="V1014" s="35" t="s">
        <v>319</v>
      </c>
      <c r="W1014" s="29" t="e">
        <f>_xlfn.XLOOKUP(Tablo2[[#This Row],[MASKE UZMAN]],'[1]T.C. NO'!E:E,'[1]T.C. NO'!D:D)</f>
        <v>#N/A</v>
      </c>
      <c r="X1014" s="29" t="e">
        <v>#N/A</v>
      </c>
      <c r="Y1014" s="31" t="e">
        <v>#N/A</v>
      </c>
      <c r="Z1014" s="29" t="s">
        <v>292</v>
      </c>
      <c r="AA1014" s="29" t="e">
        <f>_xlfn.XLOOKUP(Tablo2[[#This Row],[MASKE HEKİM]],'[1]T.C. NO'!E:E,'[1]T.C. NO'!D:D)</f>
        <v>#N/A</v>
      </c>
      <c r="AB1014" s="32" t="e">
        <v>#N/A</v>
      </c>
      <c r="AC1014" s="75">
        <v>60</v>
      </c>
      <c r="AD1014" s="36">
        <v>30</v>
      </c>
      <c r="AE1014" s="33"/>
      <c r="AF1014" s="45"/>
      <c r="AG1014" s="33"/>
      <c r="AH1014" s="55"/>
    </row>
    <row r="1015" spans="3:34" x14ac:dyDescent="0.25">
      <c r="C1015" s="28" t="s">
        <v>303</v>
      </c>
      <c r="D1015" s="85" t="s">
        <v>31</v>
      </c>
      <c r="E1015" s="29" t="s">
        <v>507</v>
      </c>
      <c r="F1015" s="29" t="s">
        <v>5973</v>
      </c>
      <c r="G1015" s="29" t="s">
        <v>5974</v>
      </c>
      <c r="H1015" s="29" t="s">
        <v>5975</v>
      </c>
      <c r="I1015" s="84" t="s">
        <v>5976</v>
      </c>
      <c r="J1015" s="113" t="s">
        <v>317</v>
      </c>
      <c r="K1015" s="29" t="str">
        <f t="shared" si="15"/>
        <v>4 8001 1 1 1501012 06 21 05 0</v>
      </c>
      <c r="L1015" s="30" t="s">
        <v>5977</v>
      </c>
      <c r="M1015" s="30"/>
      <c r="N1015" s="30"/>
      <c r="O1015" s="86"/>
      <c r="P1015" s="24" t="str">
        <f>MID(Tablo2[[#This Row],[SGK NO]],10,7)</f>
        <v>1501012</v>
      </c>
      <c r="Q1015" s="29" t="s">
        <v>41</v>
      </c>
      <c r="R1015" s="31">
        <v>45811</v>
      </c>
      <c r="S1015" s="31"/>
      <c r="T1015" s="29">
        <v>1</v>
      </c>
      <c r="U1015" s="31">
        <v>45848.677929340396</v>
      </c>
      <c r="V1015" s="35" t="s">
        <v>557</v>
      </c>
      <c r="W1015" s="29" t="str">
        <f>_xlfn.XLOOKUP(Tablo2[[#This Row],[MASKE UZMAN]],'[1]T.C. NO'!E:E,'[1]T.C. NO'!D:D)</f>
        <v>MEHMET ALİ ULUER</v>
      </c>
      <c r="X1015" s="29" t="s">
        <v>558</v>
      </c>
      <c r="Y1015" s="31">
        <v>45875.492811192293</v>
      </c>
      <c r="Z1015" s="29" t="s">
        <v>798</v>
      </c>
      <c r="AA1015" s="29" t="str">
        <f>_xlfn.XLOOKUP(Tablo2[[#This Row],[MASKE HEKİM]],'[1]T.C. NO'!E:E,'[1]T.C. NO'!D:D)</f>
        <v>EMİNE KELEŞ</v>
      </c>
      <c r="AB1015" s="32" t="s">
        <v>799</v>
      </c>
      <c r="AC1015" s="32">
        <v>40</v>
      </c>
      <c r="AD1015" s="32">
        <v>10</v>
      </c>
      <c r="AE1015" s="33"/>
      <c r="AF1015" s="45"/>
      <c r="AG1015" s="33" t="s">
        <v>61</v>
      </c>
      <c r="AH1015" s="55"/>
    </row>
    <row r="1016" spans="3:34" x14ac:dyDescent="0.25">
      <c r="C1016" s="28" t="s">
        <v>30</v>
      </c>
      <c r="D1016" s="85" t="s">
        <v>31</v>
      </c>
      <c r="E1016" s="29" t="s">
        <v>525</v>
      </c>
      <c r="F1016" s="29" t="s">
        <v>5978</v>
      </c>
      <c r="G1016" s="29" t="s">
        <v>5979</v>
      </c>
      <c r="H1016" s="29" t="s">
        <v>5980</v>
      </c>
      <c r="I1016" s="84" t="s">
        <v>5981</v>
      </c>
      <c r="J1016" s="113" t="s">
        <v>530</v>
      </c>
      <c r="K1016" s="29" t="str">
        <f t="shared" si="15"/>
        <v>4 8121 1 1 1500488 06 21 63 0</v>
      </c>
      <c r="L1016" s="30" t="s">
        <v>5982</v>
      </c>
      <c r="M1016" s="30"/>
      <c r="N1016" s="30"/>
      <c r="O1016" s="86"/>
      <c r="P1016" s="24" t="str">
        <f>MID(Tablo2[[#This Row],[SGK NO]],10,7)</f>
        <v>1500488</v>
      </c>
      <c r="Q1016" s="29" t="s">
        <v>55</v>
      </c>
      <c r="R1016" s="31">
        <v>45811</v>
      </c>
      <c r="S1016" s="31"/>
      <c r="T1016" s="29">
        <v>1</v>
      </c>
      <c r="U1016" s="31">
        <v>45848.675976620521</v>
      </c>
      <c r="V1016" s="35" t="s">
        <v>360</v>
      </c>
      <c r="W1016" s="29" t="str">
        <f>_xlfn.XLOOKUP(Tablo2[[#This Row],[MASKE UZMAN]],'[1]T.C. NO'!E:E,'[1]T.C. NO'!D:D)</f>
        <v>İBRAHİM BİÇER</v>
      </c>
      <c r="X1016" s="29" t="s">
        <v>361</v>
      </c>
      <c r="Y1016" s="31">
        <v>45849.625275254715</v>
      </c>
      <c r="Z1016" s="29" t="s">
        <v>106</v>
      </c>
      <c r="AA1016" s="29" t="str">
        <f>_xlfn.XLOOKUP(Tablo2[[#This Row],[MASKE HEKİM]],'[1]T.C. NO'!E:E,'[1]T.C. NO'!D:D)</f>
        <v>AYSU KUTLU</v>
      </c>
      <c r="AB1016" s="32" t="s">
        <v>107</v>
      </c>
      <c r="AC1016" s="32">
        <v>30</v>
      </c>
      <c r="AD1016" s="32">
        <v>15</v>
      </c>
      <c r="AE1016" s="33"/>
      <c r="AF1016" s="45"/>
      <c r="AG1016" s="33" t="s">
        <v>61</v>
      </c>
      <c r="AH1016" s="55"/>
    </row>
    <row r="1017" spans="3:34" x14ac:dyDescent="0.25">
      <c r="C1017" s="28" t="s">
        <v>30</v>
      </c>
      <c r="D1017" s="85" t="s">
        <v>31</v>
      </c>
      <c r="E1017" s="29" t="s">
        <v>525</v>
      </c>
      <c r="F1017" s="29" t="s">
        <v>5983</v>
      </c>
      <c r="G1017" s="29" t="s">
        <v>5984</v>
      </c>
      <c r="H1017" s="29" t="s">
        <v>5985</v>
      </c>
      <c r="I1017" s="84" t="s">
        <v>5986</v>
      </c>
      <c r="J1017" s="113" t="s">
        <v>530</v>
      </c>
      <c r="K1017" s="29" t="str">
        <f t="shared" si="15"/>
        <v>4 8121 2 2 1405306 06 07 38 0</v>
      </c>
      <c r="L1017" s="30" t="s">
        <v>5987</v>
      </c>
      <c r="M1017" s="30"/>
      <c r="N1017" s="30"/>
      <c r="O1017" s="86"/>
      <c r="P1017" s="24" t="str">
        <f>MID(Tablo2[[#This Row],[SGK NO]],10,7)</f>
        <v>1405306</v>
      </c>
      <c r="Q1017" s="29" t="s">
        <v>55</v>
      </c>
      <c r="R1017" s="31">
        <v>45811</v>
      </c>
      <c r="S1017" s="31"/>
      <c r="T1017" s="29">
        <v>1</v>
      </c>
      <c r="U1017" s="31">
        <v>45856.578070474323</v>
      </c>
      <c r="V1017" s="29" t="s">
        <v>284</v>
      </c>
      <c r="W1017" s="29" t="str">
        <f>_xlfn.XLOOKUP(Tablo2[[#This Row],[MASKE UZMAN]],'[1]T.C. NO'!E:E,'[1]T.C. NO'!D:D)</f>
        <v xml:space="preserve">YUNUS ANIL </v>
      </c>
      <c r="X1017" s="29" t="s">
        <v>285</v>
      </c>
      <c r="Y1017" s="31">
        <v>45842.665703588165</v>
      </c>
      <c r="Z1017" s="29" t="s">
        <v>44</v>
      </c>
      <c r="AA1017" s="29" t="str">
        <f>_xlfn.XLOOKUP(Tablo2[[#This Row],[MASKE HEKİM]],'[1]T.C. NO'!E:E,'[1]T.C. NO'!D:D)</f>
        <v>ERCÜMENT BURÇAKLI</v>
      </c>
      <c r="AB1017" s="32" t="s">
        <v>45</v>
      </c>
      <c r="AC1017" s="32">
        <v>10</v>
      </c>
      <c r="AD1017" s="32">
        <v>5</v>
      </c>
      <c r="AE1017" s="33"/>
      <c r="AF1017" s="45" t="s">
        <v>690</v>
      </c>
      <c r="AG1017" s="45" t="s">
        <v>47</v>
      </c>
      <c r="AH1017" s="55"/>
    </row>
    <row r="1018" spans="3:34" x14ac:dyDescent="0.25">
      <c r="C1018" s="99" t="s">
        <v>303</v>
      </c>
      <c r="D1018" s="85" t="s">
        <v>31</v>
      </c>
      <c r="E1018" s="85" t="s">
        <v>507</v>
      </c>
      <c r="F1018" s="85" t="s">
        <v>5847</v>
      </c>
      <c r="G1018" s="85" t="s">
        <v>5988</v>
      </c>
      <c r="H1018" s="85" t="s">
        <v>5989</v>
      </c>
      <c r="I1018" s="98" t="s">
        <v>5990</v>
      </c>
      <c r="J1018" s="115" t="s">
        <v>317</v>
      </c>
      <c r="K1018" s="29" t="str">
        <f t="shared" si="15"/>
        <v>4 8001 2 2 1404408 06 24 13 1</v>
      </c>
      <c r="L1018" s="86" t="s">
        <v>5991</v>
      </c>
      <c r="M1018" s="86"/>
      <c r="N1018" s="86"/>
      <c r="O1018" s="86"/>
      <c r="P1018" s="24" t="str">
        <f>MID(Tablo2[[#This Row],[SGK NO]],10,7)</f>
        <v>1404408</v>
      </c>
      <c r="Q1018" s="85" t="s">
        <v>41</v>
      </c>
      <c r="R1018" s="87">
        <v>45806</v>
      </c>
      <c r="S1018" s="87"/>
      <c r="T1018" s="29">
        <v>104</v>
      </c>
      <c r="U1018" s="31">
        <v>45825.579755485989</v>
      </c>
      <c r="V1018" s="95" t="s">
        <v>515</v>
      </c>
      <c r="W1018" s="29" t="str">
        <f>_xlfn.XLOOKUP(Tablo2[[#This Row],[MASKE UZMAN]],'[1]T.C. NO'!E:E,'[1]T.C. NO'!D:D)</f>
        <v>GİZEM ÖZAKEL ÇAVUŞOĞLU</v>
      </c>
      <c r="X1018" s="29" t="s">
        <v>516</v>
      </c>
      <c r="Y1018" s="31">
        <v>45824.411703599617</v>
      </c>
      <c r="Z1018" s="85" t="s">
        <v>345</v>
      </c>
      <c r="AA1018" s="29" t="str">
        <f>_xlfn.XLOOKUP(Tablo2[[#This Row],[MASKE HEKİM]],'[1]T.C. NO'!E:E,'[1]T.C. NO'!D:D)</f>
        <v>BAHADIR CAN KARAN</v>
      </c>
      <c r="AB1018" s="32" t="s">
        <v>346</v>
      </c>
      <c r="AC1018" s="32">
        <v>2500</v>
      </c>
      <c r="AD1018" s="32">
        <v>1040</v>
      </c>
      <c r="AE1018" s="33"/>
      <c r="AF1018" s="61"/>
      <c r="AG1018" s="55" t="s">
        <v>958</v>
      </c>
      <c r="AH1018" s="55"/>
    </row>
    <row r="1019" spans="3:34" x14ac:dyDescent="0.25">
      <c r="C1019" s="28" t="s">
        <v>303</v>
      </c>
      <c r="D1019" s="29" t="s">
        <v>31</v>
      </c>
      <c r="E1019" s="29" t="s">
        <v>507</v>
      </c>
      <c r="F1019" s="29" t="s">
        <v>5626</v>
      </c>
      <c r="G1019" s="29" t="s">
        <v>5992</v>
      </c>
      <c r="H1019" s="29" t="s">
        <v>5993</v>
      </c>
      <c r="I1019" s="84" t="s">
        <v>5994</v>
      </c>
      <c r="J1019" s="113" t="s">
        <v>317</v>
      </c>
      <c r="K1019" s="29" t="str">
        <f t="shared" si="15"/>
        <v>4 8001 1 1 1475167 06 21 59 0</v>
      </c>
      <c r="L1019" s="30" t="s">
        <v>5571</v>
      </c>
      <c r="M1019" s="30"/>
      <c r="N1019" s="30"/>
      <c r="O1019" s="86"/>
      <c r="P1019" s="24" t="str">
        <f>MID(Tablo2[[#This Row],[SGK NO]],10,7)</f>
        <v>1475167</v>
      </c>
      <c r="Q1019" s="29" t="s">
        <v>41</v>
      </c>
      <c r="R1019" s="31">
        <v>45818</v>
      </c>
      <c r="S1019" s="31"/>
      <c r="T1019" s="29" t="s">
        <v>571</v>
      </c>
      <c r="U1019" s="31">
        <v>45841.720205463003</v>
      </c>
      <c r="V1019" s="29" t="s">
        <v>557</v>
      </c>
      <c r="W1019" s="29" t="str">
        <f>_xlfn.XLOOKUP(Tablo2[[#This Row],[MASKE UZMAN]],'[1]T.C. NO'!E:E,'[1]T.C. NO'!D:D)</f>
        <v>MEHMET ALİ ULUER</v>
      </c>
      <c r="X1019" s="29" t="s">
        <v>558</v>
      </c>
      <c r="Y1019" s="31">
        <v>45841.720635717735</v>
      </c>
      <c r="Z1019" s="29" t="s">
        <v>106</v>
      </c>
      <c r="AA1019" s="29" t="str">
        <f>_xlfn.XLOOKUP(Tablo2[[#This Row],[MASKE HEKİM]],'[1]T.C. NO'!E:E,'[1]T.C. NO'!D:D)</f>
        <v>AYSU KUTLU</v>
      </c>
      <c r="AB1019" s="32" t="s">
        <v>107</v>
      </c>
      <c r="AC1019" s="32" t="s">
        <v>571</v>
      </c>
      <c r="AD1019" s="32" t="s">
        <v>571</v>
      </c>
      <c r="AE1019" s="33"/>
      <c r="AF1019" s="45"/>
      <c r="AG1019" s="45"/>
      <c r="AH1019" s="33"/>
    </row>
    <row r="1020" spans="3:34" s="11" customFormat="1" x14ac:dyDescent="0.25">
      <c r="C1020" s="28" t="s">
        <v>303</v>
      </c>
      <c r="D1020" s="29" t="s">
        <v>828</v>
      </c>
      <c r="E1020" s="29" t="s">
        <v>507</v>
      </c>
      <c r="F1020" s="29" t="s">
        <v>5995</v>
      </c>
      <c r="G1020" s="44" t="s">
        <v>5996</v>
      </c>
      <c r="H1020" s="29" t="s">
        <v>5997</v>
      </c>
      <c r="I1020" s="84" t="s">
        <v>5998</v>
      </c>
      <c r="J1020" s="113" t="s">
        <v>317</v>
      </c>
      <c r="K1020" s="29" t="str">
        <f t="shared" si="15"/>
        <v>4 8001 1 1 1070622 14 01 30 0</v>
      </c>
      <c r="L1020" s="30" t="s">
        <v>5999</v>
      </c>
      <c r="M1020" s="30"/>
      <c r="N1020" s="30"/>
      <c r="O1020" s="86"/>
      <c r="P1020" s="24" t="str">
        <f>MID(Tablo2[[#This Row],[SGK NO]],10,7)</f>
        <v>1070622</v>
      </c>
      <c r="Q1020" s="29" t="s">
        <v>41</v>
      </c>
      <c r="R1020" s="31">
        <v>45806</v>
      </c>
      <c r="S1020" s="31"/>
      <c r="T1020" s="29">
        <v>40</v>
      </c>
      <c r="U1020" s="31">
        <v>45818.685435601976</v>
      </c>
      <c r="V1020" s="29" t="s">
        <v>335</v>
      </c>
      <c r="W1020" s="29" t="str">
        <f>_xlfn.XLOOKUP(Tablo2[[#This Row],[MASKE UZMAN]],'[1]T.C. NO'!E:E,'[1]T.C. NO'!D:D)</f>
        <v>HÜSEYİN İLHAN</v>
      </c>
      <c r="X1020" s="29" t="s">
        <v>336</v>
      </c>
      <c r="Y1020" s="31">
        <v>45842.666364953853</v>
      </c>
      <c r="Z1020" s="29" t="s">
        <v>368</v>
      </c>
      <c r="AA1020" s="29" t="str">
        <f>_xlfn.XLOOKUP(Tablo2[[#This Row],[MASKE HEKİM]],'[1]T.C. NO'!E:E,'[1]T.C. NO'!D:D)</f>
        <v>MEHMET ALİ CAN ÖZTÜRK</v>
      </c>
      <c r="AB1020" s="32" t="s">
        <v>369</v>
      </c>
      <c r="AC1020" s="32">
        <v>800</v>
      </c>
      <c r="AD1020" s="32">
        <v>400</v>
      </c>
      <c r="AE1020" s="33"/>
      <c r="AF1020" s="45"/>
      <c r="AG1020" s="45" t="s">
        <v>828</v>
      </c>
      <c r="AH1020" s="33"/>
    </row>
    <row r="1021" spans="3:34" x14ac:dyDescent="0.25">
      <c r="C1021" s="99" t="s">
        <v>303</v>
      </c>
      <c r="D1021" s="85" t="s">
        <v>31</v>
      </c>
      <c r="E1021" s="85" t="s">
        <v>200</v>
      </c>
      <c r="F1021" s="85" t="s">
        <v>6000</v>
      </c>
      <c r="G1021" s="85" t="s">
        <v>6001</v>
      </c>
      <c r="H1021" s="85" t="s">
        <v>6002</v>
      </c>
      <c r="I1021" s="98"/>
      <c r="J1021" s="115" t="s">
        <v>6003</v>
      </c>
      <c r="K1021" s="29" t="str">
        <f t="shared" si="15"/>
        <v>2 6419 2 2 0107851 06 07 55 0</v>
      </c>
      <c r="L1021" s="86" t="s">
        <v>6004</v>
      </c>
      <c r="M1021" s="86"/>
      <c r="N1021" s="86"/>
      <c r="O1021" s="86"/>
      <c r="P1021" s="24" t="str">
        <f>MID(Tablo2[[#This Row],[SGK NO]],10,7)</f>
        <v>0107851</v>
      </c>
      <c r="Q1021" s="85" t="s">
        <v>55</v>
      </c>
      <c r="R1021" s="87">
        <v>45820</v>
      </c>
      <c r="S1021" s="87"/>
      <c r="T1021" s="29">
        <v>14</v>
      </c>
      <c r="U1021" s="31">
        <v>45848.714720439631</v>
      </c>
      <c r="V1021" s="29" t="s">
        <v>515</v>
      </c>
      <c r="W1021" s="29" t="str">
        <f>_xlfn.XLOOKUP(Tablo2[[#This Row],[MASKE UZMAN]],'[1]T.C. NO'!E:E,'[1]T.C. NO'!D:D)</f>
        <v>GİZEM ÖZAKEL ÇAVUŞOĞLU</v>
      </c>
      <c r="X1021" s="29" t="s">
        <v>516</v>
      </c>
      <c r="Y1021" s="31">
        <v>45821.392323842738</v>
      </c>
      <c r="Z1021" s="85" t="s">
        <v>368</v>
      </c>
      <c r="AA1021" s="29" t="str">
        <f>_xlfn.XLOOKUP(Tablo2[[#This Row],[MASKE HEKİM]],'[1]T.C. NO'!E:E,'[1]T.C. NO'!D:D)</f>
        <v>MEHMET ALİ CAN ÖZTÜRK</v>
      </c>
      <c r="AB1021" s="32" t="s">
        <v>369</v>
      </c>
      <c r="AC1021" s="32">
        <v>150</v>
      </c>
      <c r="AD1021" s="32">
        <v>75</v>
      </c>
      <c r="AE1021" s="33"/>
      <c r="AF1021" s="61" t="s">
        <v>6005</v>
      </c>
      <c r="AG1021" s="55"/>
      <c r="AH1021" s="55"/>
    </row>
    <row r="1022" spans="3:34" x14ac:dyDescent="0.25">
      <c r="C1022" s="99" t="s">
        <v>30</v>
      </c>
      <c r="D1022" s="85" t="s">
        <v>31</v>
      </c>
      <c r="E1022" s="85" t="s">
        <v>200</v>
      </c>
      <c r="F1022" s="85" t="s">
        <v>6006</v>
      </c>
      <c r="G1022" s="85" t="s">
        <v>6007</v>
      </c>
      <c r="H1022" s="85" t="s">
        <v>6008</v>
      </c>
      <c r="I1022" s="98"/>
      <c r="J1022" s="115"/>
      <c r="K1022" s="29" t="str">
        <f t="shared" si="15"/>
        <v>4 2825 1 1 1501402 06 25 07 0</v>
      </c>
      <c r="L1022" s="86" t="s">
        <v>6009</v>
      </c>
      <c r="M1022" s="86"/>
      <c r="N1022" s="86"/>
      <c r="O1022" s="86"/>
      <c r="P1022" s="24" t="str">
        <f>MID(Tablo2[[#This Row],[SGK NO]],10,7)</f>
        <v>1501402</v>
      </c>
      <c r="Q1022" s="85" t="s">
        <v>41</v>
      </c>
      <c r="R1022" s="87">
        <v>45824</v>
      </c>
      <c r="S1022" s="87"/>
      <c r="T1022" s="29">
        <v>7</v>
      </c>
      <c r="U1022" s="31">
        <v>45825.679640023038</v>
      </c>
      <c r="V1022" s="95" t="s">
        <v>557</v>
      </c>
      <c r="W1022" s="29" t="str">
        <f>_xlfn.XLOOKUP(Tablo2[[#This Row],[MASKE UZMAN]],'[1]T.C. NO'!E:E,'[1]T.C. NO'!D:D)</f>
        <v>MEHMET ALİ ULUER</v>
      </c>
      <c r="X1022" s="29" t="s">
        <v>558</v>
      </c>
      <c r="Y1022" s="31">
        <v>45825.67912817141</v>
      </c>
      <c r="Z1022" s="85" t="s">
        <v>106</v>
      </c>
      <c r="AA1022" s="29" t="str">
        <f>_xlfn.XLOOKUP(Tablo2[[#This Row],[MASKE HEKİM]],'[1]T.C. NO'!E:E,'[1]T.C. NO'!D:D)</f>
        <v>AYSU KUTLU</v>
      </c>
      <c r="AB1022" s="32" t="s">
        <v>107</v>
      </c>
      <c r="AC1022" s="32">
        <v>240</v>
      </c>
      <c r="AD1022" s="32">
        <v>240</v>
      </c>
      <c r="AE1022" s="33"/>
      <c r="AF1022" s="61" t="s">
        <v>6010</v>
      </c>
      <c r="AG1022" s="55" t="s">
        <v>185</v>
      </c>
      <c r="AH1022" s="55"/>
    </row>
    <row r="1023" spans="3:34" x14ac:dyDescent="0.25">
      <c r="C1023" s="28" t="s">
        <v>303</v>
      </c>
      <c r="D1023" s="29" t="s">
        <v>31</v>
      </c>
      <c r="E1023" s="29" t="s">
        <v>507</v>
      </c>
      <c r="F1023" s="29" t="s">
        <v>6011</v>
      </c>
      <c r="G1023" s="29" t="s">
        <v>6012</v>
      </c>
      <c r="H1023" s="29" t="s">
        <v>6013</v>
      </c>
      <c r="I1023" s="84" t="s">
        <v>6014</v>
      </c>
      <c r="J1023" s="113" t="s">
        <v>317</v>
      </c>
      <c r="K1023" s="29" t="str">
        <f t="shared" si="15"/>
        <v>4 8001 2 2 1405865 06 07 15 1</v>
      </c>
      <c r="L1023" s="30" t="s">
        <v>6015</v>
      </c>
      <c r="M1023" s="30"/>
      <c r="N1023" s="30"/>
      <c r="O1023" s="86"/>
      <c r="P1023" s="24" t="str">
        <f>MID(Tablo2[[#This Row],[SGK NO]],10,7)</f>
        <v>1405865</v>
      </c>
      <c r="Q1023" s="29" t="s">
        <v>41</v>
      </c>
      <c r="R1023" s="31">
        <v>45826</v>
      </c>
      <c r="S1023" s="31"/>
      <c r="T1023" s="35">
        <v>15</v>
      </c>
      <c r="U1023" s="31" t="e">
        <v>#N/A</v>
      </c>
      <c r="V1023" s="35" t="s">
        <v>557</v>
      </c>
      <c r="W1023" s="29" t="e">
        <f>_xlfn.XLOOKUP(Tablo2[[#This Row],[MASKE UZMAN]],'[1]T.C. NO'!E:E,'[1]T.C. NO'!D:D)</f>
        <v>#N/A</v>
      </c>
      <c r="X1023" s="29" t="e">
        <v>#N/A</v>
      </c>
      <c r="Y1023" s="31" t="e">
        <v>#N/A</v>
      </c>
      <c r="Z1023" s="29" t="s">
        <v>174</v>
      </c>
      <c r="AA1023" s="29" t="e">
        <f>_xlfn.XLOOKUP(Tablo2[[#This Row],[MASKE HEKİM]],'[1]T.C. NO'!E:E,'[1]T.C. NO'!D:D)</f>
        <v>#N/A</v>
      </c>
      <c r="AB1023" s="32" t="e">
        <v>#N/A</v>
      </c>
      <c r="AC1023" s="75">
        <v>200</v>
      </c>
      <c r="AD1023" s="36">
        <v>100</v>
      </c>
      <c r="AE1023" s="33"/>
      <c r="AF1023" s="33"/>
      <c r="AG1023" s="33" t="s">
        <v>559</v>
      </c>
      <c r="AH1023" s="33"/>
    </row>
    <row r="1024" spans="3:34" x14ac:dyDescent="0.25">
      <c r="C1024" s="28" t="s">
        <v>303</v>
      </c>
      <c r="D1024" s="29" t="s">
        <v>31</v>
      </c>
      <c r="E1024" s="29" t="s">
        <v>507</v>
      </c>
      <c r="F1024" s="29" t="s">
        <v>5448</v>
      </c>
      <c r="G1024" s="29" t="s">
        <v>5449</v>
      </c>
      <c r="H1024" s="29" t="s">
        <v>5450</v>
      </c>
      <c r="I1024" s="84" t="s">
        <v>6016</v>
      </c>
      <c r="J1024" s="113" t="s">
        <v>317</v>
      </c>
      <c r="K1024" s="29" t="str">
        <f t="shared" si="15"/>
        <v>4 8001 2 2 1396455 06 22 14 0</v>
      </c>
      <c r="L1024" s="30" t="s">
        <v>5452</v>
      </c>
      <c r="M1024" s="30"/>
      <c r="N1024" s="30"/>
      <c r="O1024" s="86"/>
      <c r="P1024" s="24" t="str">
        <f>MID(Tablo2[[#This Row],[SGK NO]],10,7)</f>
        <v>1396455</v>
      </c>
      <c r="Q1024" s="29" t="s">
        <v>41</v>
      </c>
      <c r="R1024" s="31">
        <v>45826</v>
      </c>
      <c r="S1024" s="31"/>
      <c r="T1024" s="29">
        <v>0</v>
      </c>
      <c r="U1024" s="31" t="e">
        <v>#N/A</v>
      </c>
      <c r="V1024" s="29" t="s">
        <v>557</v>
      </c>
      <c r="W1024" s="29" t="e">
        <f>_xlfn.XLOOKUP(Tablo2[[#This Row],[MASKE UZMAN]],'[1]T.C. NO'!E:E,'[1]T.C. NO'!D:D)</f>
        <v>#N/A</v>
      </c>
      <c r="X1024" s="29" t="e">
        <v>#N/A</v>
      </c>
      <c r="Y1024" s="31" t="e">
        <v>#N/A</v>
      </c>
      <c r="Z1024" s="29" t="s">
        <v>174</v>
      </c>
      <c r="AA1024" s="29" t="e">
        <f>_xlfn.XLOOKUP(Tablo2[[#This Row],[MASKE HEKİM]],'[1]T.C. NO'!E:E,'[1]T.C. NO'!D:D)</f>
        <v>#N/A</v>
      </c>
      <c r="AB1024" s="32" t="e">
        <v>#N/A</v>
      </c>
      <c r="AC1024" s="32">
        <v>140</v>
      </c>
      <c r="AD1024" s="32">
        <v>70</v>
      </c>
      <c r="AE1024" s="33"/>
      <c r="AF1024" s="33"/>
      <c r="AG1024" s="33" t="s">
        <v>1005</v>
      </c>
      <c r="AH1024" s="33"/>
    </row>
    <row r="1025" spans="3:34" x14ac:dyDescent="0.25">
      <c r="C1025" s="99" t="s">
        <v>30</v>
      </c>
      <c r="D1025" s="85" t="s">
        <v>31</v>
      </c>
      <c r="E1025" s="85" t="s">
        <v>525</v>
      </c>
      <c r="F1025" s="85" t="s">
        <v>6017</v>
      </c>
      <c r="G1025" s="85" t="s">
        <v>6018</v>
      </c>
      <c r="H1025" s="85" t="s">
        <v>6019</v>
      </c>
      <c r="I1025" s="98" t="s">
        <v>6020</v>
      </c>
      <c r="J1025" s="115" t="s">
        <v>1280</v>
      </c>
      <c r="K1025" s="29" t="str">
        <f t="shared" si="15"/>
        <v>4 8110 2 2 1406034 06 07 87 0</v>
      </c>
      <c r="L1025" s="86" t="s">
        <v>6021</v>
      </c>
      <c r="M1025" s="86"/>
      <c r="N1025" s="86"/>
      <c r="O1025" s="86"/>
      <c r="P1025" s="24" t="str">
        <f>MID(Tablo2[[#This Row],[SGK NO]],10,7)</f>
        <v>1406034</v>
      </c>
      <c r="Q1025" s="85" t="s">
        <v>55</v>
      </c>
      <c r="R1025" s="87">
        <v>45826</v>
      </c>
      <c r="S1025" s="87"/>
      <c r="T1025" s="29">
        <v>2</v>
      </c>
      <c r="U1025" s="31">
        <v>45841.701258345041</v>
      </c>
      <c r="V1025" s="95" t="s">
        <v>557</v>
      </c>
      <c r="W1025" s="29" t="str">
        <f>_xlfn.XLOOKUP(Tablo2[[#This Row],[MASKE UZMAN]],'[1]T.C. NO'!E:E,'[1]T.C. NO'!D:D)</f>
        <v>MEHMET ALİ ULUER</v>
      </c>
      <c r="X1025" s="29" t="s">
        <v>558</v>
      </c>
      <c r="Y1025" s="31">
        <v>45856.579522384331</v>
      </c>
      <c r="Z1025" s="29" t="s">
        <v>174</v>
      </c>
      <c r="AA1025" s="29" t="str">
        <f>_xlfn.XLOOKUP(Tablo2[[#This Row],[MASKE HEKİM]],'[1]T.C. NO'!E:E,'[1]T.C. NO'!D:D)</f>
        <v>VEDAT EMİNOĞLU</v>
      </c>
      <c r="AB1025" s="32" t="s">
        <v>175</v>
      </c>
      <c r="AC1025" s="32">
        <v>60</v>
      </c>
      <c r="AD1025" s="32">
        <v>30</v>
      </c>
      <c r="AE1025" s="33"/>
      <c r="AF1025" s="55"/>
      <c r="AG1025" s="55" t="s">
        <v>559</v>
      </c>
      <c r="AH1025" s="55"/>
    </row>
    <row r="1026" spans="3:34" x14ac:dyDescent="0.25">
      <c r="C1026" s="99" t="s">
        <v>30</v>
      </c>
      <c r="D1026" s="85" t="s">
        <v>31</v>
      </c>
      <c r="E1026" s="85" t="s">
        <v>525</v>
      </c>
      <c r="F1026" s="85" t="s">
        <v>6017</v>
      </c>
      <c r="G1026" s="85" t="s">
        <v>6018</v>
      </c>
      <c r="H1026" s="85" t="s">
        <v>6019</v>
      </c>
      <c r="I1026" s="98" t="s">
        <v>6020</v>
      </c>
      <c r="J1026" s="115" t="s">
        <v>1280</v>
      </c>
      <c r="K1026" s="29" t="str">
        <f t="shared" ref="K1026:K1034" si="16">CONCATENATE(MID(L1026,1,1)," ",MID(L1026,2,4)," ",MID(L1026,7,1)," ",MID(L1026,9,1)," ",MID(L1026,10,7)," ",MID(L1026,18,2)," ",MID(L1026,20,2)," ",MID(L1026,22,2)," ",MID(L1026,26,1))</f>
        <v>4 8110 2 2 1406034 06 07 87 0</v>
      </c>
      <c r="L1026" s="86" t="s">
        <v>6021</v>
      </c>
      <c r="M1026" s="86"/>
      <c r="N1026" s="86"/>
      <c r="O1026" s="86"/>
      <c r="P1026" s="24" t="str">
        <f>MID(Tablo2[[#This Row],[SGK NO]],10,7)</f>
        <v>1406034</v>
      </c>
      <c r="Q1026" s="85" t="s">
        <v>55</v>
      </c>
      <c r="R1026" s="87">
        <v>45826</v>
      </c>
      <c r="S1026" s="87"/>
      <c r="T1026" s="29">
        <v>2</v>
      </c>
      <c r="U1026" s="31">
        <v>45841.701258345041</v>
      </c>
      <c r="V1026" s="95" t="s">
        <v>557</v>
      </c>
      <c r="W1026" s="29" t="str">
        <f>_xlfn.XLOOKUP(Tablo2[[#This Row],[MASKE UZMAN]],'[1]T.C. NO'!E:E,'[1]T.C. NO'!D:D)</f>
        <v>MEHMET ALİ ULUER</v>
      </c>
      <c r="X1026" s="29" t="s">
        <v>558</v>
      </c>
      <c r="Y1026" s="31">
        <v>45856.579522384331</v>
      </c>
      <c r="Z1026" s="29" t="s">
        <v>174</v>
      </c>
      <c r="AA1026" s="29" t="str">
        <f>_xlfn.XLOOKUP(Tablo2[[#This Row],[MASKE HEKİM]],'[1]T.C. NO'!E:E,'[1]T.C. NO'!D:D)</f>
        <v>VEDAT EMİNOĞLU</v>
      </c>
      <c r="AB1026" s="32" t="s">
        <v>175</v>
      </c>
      <c r="AC1026" s="32">
        <v>60</v>
      </c>
      <c r="AD1026" s="32">
        <v>30</v>
      </c>
      <c r="AE1026" s="33"/>
      <c r="AF1026" s="55"/>
      <c r="AG1026" s="55" t="s">
        <v>559</v>
      </c>
      <c r="AH1026" s="55"/>
    </row>
    <row r="1027" spans="3:34" x14ac:dyDescent="0.25">
      <c r="C1027" s="99" t="s">
        <v>30</v>
      </c>
      <c r="D1027" s="85" t="s">
        <v>31</v>
      </c>
      <c r="E1027" s="85" t="s">
        <v>200</v>
      </c>
      <c r="F1027" s="85" t="s">
        <v>6022</v>
      </c>
      <c r="G1027" s="85" t="s">
        <v>6022</v>
      </c>
      <c r="H1027" s="85" t="s">
        <v>6022</v>
      </c>
      <c r="I1027" s="98"/>
      <c r="J1027" s="115"/>
      <c r="K1027" s="29" t="str">
        <f t="shared" si="16"/>
        <v xml:space="preserve">        </v>
      </c>
      <c r="L1027" s="86"/>
      <c r="M1027" s="86"/>
      <c r="N1027" s="86"/>
      <c r="O1027" s="86"/>
      <c r="P1027" s="24" t="str">
        <f>MID(Tablo2[[#This Row],[SGK NO]],10,7)</f>
        <v/>
      </c>
      <c r="Q1027" s="85" t="s">
        <v>55</v>
      </c>
      <c r="R1027" s="87" t="s">
        <v>6023</v>
      </c>
      <c r="S1027" s="87"/>
      <c r="T1027" s="95">
        <v>70</v>
      </c>
      <c r="U1027" s="31" t="e">
        <v>#N/A</v>
      </c>
      <c r="V1027" s="95" t="s">
        <v>557</v>
      </c>
      <c r="W1027" s="29" t="e">
        <f>_xlfn.XLOOKUP(Tablo2[[#This Row],[MASKE UZMAN]],'[1]T.C. NO'!E:E,'[1]T.C. NO'!D:D)</f>
        <v>#N/A</v>
      </c>
      <c r="X1027" s="29" t="e">
        <v>#N/A</v>
      </c>
      <c r="Y1027" s="31" t="e">
        <v>#N/A</v>
      </c>
      <c r="Z1027" s="85" t="s">
        <v>58</v>
      </c>
      <c r="AA1027" s="29" t="e">
        <f>_xlfn.XLOOKUP(Tablo2[[#This Row],[MASKE HEKİM]],'[1]T.C. NO'!E:E,'[1]T.C. NO'!D:D)</f>
        <v>#N/A</v>
      </c>
      <c r="AB1027" s="32" t="e">
        <v>#N/A</v>
      </c>
      <c r="AC1027" s="72">
        <v>700</v>
      </c>
      <c r="AD1027" s="77">
        <v>350</v>
      </c>
      <c r="AE1027" s="33"/>
      <c r="AF1027" s="61"/>
      <c r="AG1027" s="55"/>
      <c r="AH1027" s="55"/>
    </row>
    <row r="1028" spans="3:34" x14ac:dyDescent="0.25">
      <c r="C1028" s="99" t="s">
        <v>303</v>
      </c>
      <c r="D1028" s="85" t="s">
        <v>31</v>
      </c>
      <c r="E1028" s="85" t="s">
        <v>200</v>
      </c>
      <c r="F1028" s="29" t="s">
        <v>6024</v>
      </c>
      <c r="G1028" s="29" t="s">
        <v>6024</v>
      </c>
      <c r="H1028" s="29" t="s">
        <v>6025</v>
      </c>
      <c r="I1028" s="84"/>
      <c r="J1028" s="113"/>
      <c r="K1028" s="29" t="str">
        <f t="shared" si="16"/>
        <v>2 3514 2 2 1390992 06 07 80 0</v>
      </c>
      <c r="L1028" s="30" t="s">
        <v>6026</v>
      </c>
      <c r="M1028" s="30"/>
      <c r="N1028" s="30"/>
      <c r="O1028" s="30"/>
      <c r="P1028" s="23" t="str">
        <f>MID(Tablo2[[#This Row],[SGK NO]],10,7)</f>
        <v>1390992</v>
      </c>
      <c r="Q1028" s="29" t="s">
        <v>41</v>
      </c>
      <c r="R1028" s="87">
        <v>45839</v>
      </c>
      <c r="S1028" s="87"/>
      <c r="T1028" s="29">
        <v>19</v>
      </c>
      <c r="U1028" s="31">
        <v>45840.470301388763</v>
      </c>
      <c r="V1028" s="35" t="s">
        <v>76</v>
      </c>
      <c r="W1028" s="29" t="str">
        <f>_xlfn.XLOOKUP(Tablo2[[#This Row],[MASKE UZMAN]],'[1]T.C. NO'!E:E,'[1]T.C. NO'!D:D)</f>
        <v>ÇİĞDEM İMATOĞLU</v>
      </c>
      <c r="X1028" s="29" t="s">
        <v>77</v>
      </c>
      <c r="Y1028" s="31">
        <v>45840.471445960458</v>
      </c>
      <c r="Z1028" s="29" t="s">
        <v>58</v>
      </c>
      <c r="AA1028" s="29" t="str">
        <f>_xlfn.XLOOKUP(Tablo2[[#This Row],[MASKE HEKİM]],'[1]T.C. NO'!E:E,'[1]T.C. NO'!D:D)</f>
        <v>MİNE MUMCUOĞLU</v>
      </c>
      <c r="AB1028" s="32" t="s">
        <v>59</v>
      </c>
      <c r="AC1028" s="32">
        <v>400</v>
      </c>
      <c r="AD1028" s="32">
        <v>190</v>
      </c>
      <c r="AE1028" s="33"/>
      <c r="AF1028" s="45" t="s">
        <v>6027</v>
      </c>
      <c r="AG1028" s="33" t="s">
        <v>47</v>
      </c>
      <c r="AH1028" s="55"/>
    </row>
    <row r="1029" spans="3:34" x14ac:dyDescent="0.25">
      <c r="C1029" s="99" t="s">
        <v>30</v>
      </c>
      <c r="D1029" s="85" t="s">
        <v>31</v>
      </c>
      <c r="E1029" s="85" t="s">
        <v>525</v>
      </c>
      <c r="F1029" s="29" t="s">
        <v>5859</v>
      </c>
      <c r="G1029" s="29" t="s">
        <v>6028</v>
      </c>
      <c r="H1029" s="29" t="s">
        <v>6029</v>
      </c>
      <c r="I1029" s="84" t="s">
        <v>6030</v>
      </c>
      <c r="J1029" s="113" t="s">
        <v>530</v>
      </c>
      <c r="K1029" s="29" t="str">
        <f t="shared" si="16"/>
        <v>4 8121 2 2 1194171 06 07 72 0</v>
      </c>
      <c r="L1029" s="30" t="s">
        <v>5863</v>
      </c>
      <c r="M1029" s="30"/>
      <c r="N1029" s="30"/>
      <c r="O1029" s="30"/>
      <c r="P1029" s="23" t="str">
        <f>MID(Tablo2[[#This Row],[SGK NO]],10,7)</f>
        <v>1194171</v>
      </c>
      <c r="Q1029" s="29" t="s">
        <v>55</v>
      </c>
      <c r="R1029" s="31">
        <v>45839</v>
      </c>
      <c r="S1029" s="31"/>
      <c r="T1029" s="35"/>
      <c r="U1029" s="31">
        <v>45856.586471504532</v>
      </c>
      <c r="V1029" s="35" t="s">
        <v>284</v>
      </c>
      <c r="W1029" s="29" t="str">
        <f>_xlfn.XLOOKUP(Tablo2[[#This Row],[MASKE UZMAN]],'[1]T.C. NO'!E:E,'[1]T.C. NO'!D:D)</f>
        <v xml:space="preserve">YUNUS ANIL </v>
      </c>
      <c r="X1029" s="29" t="s">
        <v>285</v>
      </c>
      <c r="Y1029" s="31">
        <v>45819.461876909714</v>
      </c>
      <c r="Z1029" s="29"/>
      <c r="AA1029" s="29" t="str">
        <f>_xlfn.XLOOKUP(Tablo2[[#This Row],[MASKE HEKİM]],'[1]T.C. NO'!E:E,'[1]T.C. NO'!D:D)</f>
        <v>MİNE MUMCUOĞLU</v>
      </c>
      <c r="AB1029" s="32" t="s">
        <v>59</v>
      </c>
      <c r="AC1029" s="75"/>
      <c r="AD1029" s="36"/>
      <c r="AE1029" s="33"/>
      <c r="AF1029" s="45"/>
      <c r="AG1029" s="33" t="s">
        <v>559</v>
      </c>
      <c r="AH1029" s="55"/>
    </row>
    <row r="1030" spans="3:34" x14ac:dyDescent="0.25">
      <c r="C1030" s="99" t="s">
        <v>303</v>
      </c>
      <c r="D1030" s="85" t="s">
        <v>31</v>
      </c>
      <c r="E1030" s="29" t="s">
        <v>200</v>
      </c>
      <c r="F1030" s="29" t="s">
        <v>6031</v>
      </c>
      <c r="G1030" s="29" t="s">
        <v>6031</v>
      </c>
      <c r="H1030" s="29" t="s">
        <v>6032</v>
      </c>
      <c r="I1030" s="84"/>
      <c r="J1030" s="113"/>
      <c r="K1030" s="29" t="str">
        <f t="shared" si="16"/>
        <v>2 8210 2 2 0191130 06 07 11 0</v>
      </c>
      <c r="L1030" s="30" t="s">
        <v>6033</v>
      </c>
      <c r="M1030" s="30"/>
      <c r="N1030" s="30"/>
      <c r="O1030" s="30"/>
      <c r="P1030" s="23" t="str">
        <f>MID(Tablo2[[#This Row],[SGK NO]],10,7)</f>
        <v>0191130</v>
      </c>
      <c r="Q1030" s="29" t="s">
        <v>55</v>
      </c>
      <c r="R1030" s="87">
        <v>45870</v>
      </c>
      <c r="S1030" s="87"/>
      <c r="T1030" s="29">
        <v>8</v>
      </c>
      <c r="U1030" s="31">
        <v>45870.687077939976</v>
      </c>
      <c r="V1030" s="29" t="s">
        <v>76</v>
      </c>
      <c r="W1030" s="29" t="str">
        <f>_xlfn.XLOOKUP(Tablo2[[#This Row],[MASKE UZMAN]],'[1]T.C. NO'!E:E,'[1]T.C. NO'!D:D)</f>
        <v>ÇİĞDEM İMATOĞLU</v>
      </c>
      <c r="X1030" s="29" t="s">
        <v>77</v>
      </c>
      <c r="Y1030" s="31">
        <v>45870.687427025288</v>
      </c>
      <c r="Z1030" s="29" t="s">
        <v>174</v>
      </c>
      <c r="AA1030" s="29" t="str">
        <f>_xlfn.XLOOKUP(Tablo2[[#This Row],[MASKE HEKİM]],'[1]T.C. NO'!E:E,'[1]T.C. NO'!D:D)</f>
        <v>VEDAT EMİNOĞLU</v>
      </c>
      <c r="AB1030" s="32" t="s">
        <v>175</v>
      </c>
      <c r="AC1030" s="32">
        <v>80</v>
      </c>
      <c r="AD1030" s="32">
        <v>40</v>
      </c>
      <c r="AE1030" s="33"/>
      <c r="AF1030" s="45" t="s">
        <v>6034</v>
      </c>
      <c r="AG1030" s="33" t="s">
        <v>559</v>
      </c>
      <c r="AH1030" s="55"/>
    </row>
    <row r="1031" spans="3:34" s="2" customFormat="1" ht="15.75" thickBot="1" x14ac:dyDescent="0.3">
      <c r="C1031" s="99" t="s">
        <v>30</v>
      </c>
      <c r="D1031" s="99" t="s">
        <v>31</v>
      </c>
      <c r="E1031" s="28" t="s">
        <v>200</v>
      </c>
      <c r="F1031" s="78" t="s">
        <v>6035</v>
      </c>
      <c r="G1031" s="78" t="s">
        <v>6035</v>
      </c>
      <c r="H1031" s="118" t="s">
        <v>6036</v>
      </c>
      <c r="I1031" s="78" t="s">
        <v>6037</v>
      </c>
      <c r="J1031" s="119" t="s">
        <v>6038</v>
      </c>
      <c r="K1031" s="28" t="str">
        <f t="shared" si="16"/>
        <v>2 4931 1 1 1464979 06 08 56 0</v>
      </c>
      <c r="L1031" s="57" t="s">
        <v>6039</v>
      </c>
      <c r="M1031" s="57"/>
      <c r="N1031" s="57"/>
      <c r="O1031" s="57"/>
      <c r="P1031" s="25" t="str">
        <f>MID(Tablo2[[#This Row],[SGK NO]],10,7)</f>
        <v>1464979</v>
      </c>
      <c r="Q1031" s="28" t="s">
        <v>55</v>
      </c>
      <c r="R1031" s="107">
        <v>45839</v>
      </c>
      <c r="S1031" s="107"/>
      <c r="T1031" s="29">
        <v>7</v>
      </c>
      <c r="U1031" s="31">
        <v>45849.674330625217</v>
      </c>
      <c r="V1031" s="108" t="s">
        <v>76</v>
      </c>
      <c r="W1031" s="28" t="str">
        <f>_xlfn.XLOOKUP(Tablo2[[#This Row],[MASKE UZMAN]],'[1]T.C. NO'!E:E,'[1]T.C. NO'!D:D)</f>
        <v>ÇİĞDEM İMATOĞLU</v>
      </c>
      <c r="X1031" s="29" t="s">
        <v>77</v>
      </c>
      <c r="Y1031" s="31">
        <v>45849.673855081201</v>
      </c>
      <c r="Z1031" s="28" t="s">
        <v>174</v>
      </c>
      <c r="AA1031" s="28" t="str">
        <f>_xlfn.XLOOKUP(Tablo2[[#This Row],[MASKE HEKİM]],'[1]T.C. NO'!E:E,'[1]T.C. NO'!D:D)</f>
        <v>VEDAT EMİNOĞLU</v>
      </c>
      <c r="AB1031" s="32" t="s">
        <v>175</v>
      </c>
      <c r="AC1031" s="32">
        <v>80</v>
      </c>
      <c r="AD1031" s="32">
        <v>40</v>
      </c>
      <c r="AE1031" s="109"/>
      <c r="AF1031" s="58" t="s">
        <v>6040</v>
      </c>
      <c r="AG1031" s="109" t="s">
        <v>405</v>
      </c>
      <c r="AH1031" s="101"/>
    </row>
    <row r="1032" spans="3:34" x14ac:dyDescent="0.25">
      <c r="C1032" s="99" t="s">
        <v>303</v>
      </c>
      <c r="D1032" s="85" t="s">
        <v>31</v>
      </c>
      <c r="E1032" s="85" t="s">
        <v>200</v>
      </c>
      <c r="F1032" s="38" t="s">
        <v>349</v>
      </c>
      <c r="G1032" s="38" t="s">
        <v>6041</v>
      </c>
      <c r="H1032" s="85" t="s">
        <v>6042</v>
      </c>
      <c r="I1032" s="98" t="s">
        <v>6043</v>
      </c>
      <c r="J1032" s="115" t="s">
        <v>6044</v>
      </c>
      <c r="K1032" s="85" t="str">
        <f t="shared" si="16"/>
        <v>2 4664 1 1 1502424 06 21 59 0</v>
      </c>
      <c r="L1032" s="86" t="s">
        <v>6045</v>
      </c>
      <c r="M1032" s="86"/>
      <c r="N1032" s="86"/>
      <c r="O1032" s="86"/>
      <c r="P1032" s="24" t="str">
        <f>MID(Tablo2[[#This Row],[SGK NO]],10,7)</f>
        <v>1502424</v>
      </c>
      <c r="Q1032" s="85" t="s">
        <v>55</v>
      </c>
      <c r="R1032" s="87">
        <v>45840</v>
      </c>
      <c r="S1032" s="87"/>
      <c r="T1032" s="29">
        <v>5</v>
      </c>
      <c r="U1032" s="31">
        <v>45841.587514826562</v>
      </c>
      <c r="V1032" s="95" t="s">
        <v>104</v>
      </c>
      <c r="W1032" s="85" t="str">
        <f>_xlfn.XLOOKUP(Tablo2[[#This Row],[MASKE UZMAN]],'[1]T.C. NO'!E:E,'[1]T.C. NO'!D:D)</f>
        <v>ESİN ŞAHİN</v>
      </c>
      <c r="X1032" s="29" t="s">
        <v>105</v>
      </c>
      <c r="Y1032" s="31">
        <v>45841.588122222107</v>
      </c>
      <c r="Z1032" s="85" t="s">
        <v>345</v>
      </c>
      <c r="AA1032" s="85" t="str">
        <f>_xlfn.XLOOKUP(Tablo2[[#This Row],[MASKE HEKİM]],'[1]T.C. NO'!E:E,'[1]T.C. NO'!D:D)</f>
        <v>BAHADIR CAN KARAN</v>
      </c>
      <c r="AB1032" s="32" t="s">
        <v>346</v>
      </c>
      <c r="AC1032" s="32">
        <v>50</v>
      </c>
      <c r="AD1032" s="32">
        <v>25</v>
      </c>
      <c r="AE1032" s="55"/>
      <c r="AF1032" s="61" t="s">
        <v>6046</v>
      </c>
      <c r="AG1032" s="55" t="s">
        <v>61</v>
      </c>
      <c r="AH1032" s="55"/>
    </row>
    <row r="1033" spans="3:34" s="11" customFormat="1" x14ac:dyDescent="0.25">
      <c r="C1033" s="28" t="s">
        <v>30</v>
      </c>
      <c r="D1033" s="29" t="s">
        <v>31</v>
      </c>
      <c r="E1033" s="29" t="s">
        <v>200</v>
      </c>
      <c r="F1033" s="29" t="s">
        <v>6047</v>
      </c>
      <c r="G1033" s="29" t="s">
        <v>6048</v>
      </c>
      <c r="H1033" s="29" t="s">
        <v>6048</v>
      </c>
      <c r="I1033" s="29"/>
      <c r="J1033" s="30"/>
      <c r="K1033" s="29" t="str">
        <f t="shared" si="16"/>
        <v xml:space="preserve">        </v>
      </c>
      <c r="L1033" s="30"/>
      <c r="M1033" s="30"/>
      <c r="N1033" s="30"/>
      <c r="O1033" s="30"/>
      <c r="P1033" s="23" t="str">
        <f>MID(Tablo2[[#This Row],[SGK NO]],10,7)</f>
        <v/>
      </c>
      <c r="Q1033" s="29"/>
      <c r="R1033" s="31" t="s">
        <v>6049</v>
      </c>
      <c r="S1033" s="31"/>
      <c r="T1033" s="35"/>
      <c r="U1033" s="31" t="e">
        <v>#N/A</v>
      </c>
      <c r="V1033" s="35"/>
      <c r="W1033" s="29" t="e">
        <f>_xlfn.XLOOKUP(Tablo2[[#This Row],[MASKE UZMAN]],'[1]T.C. NO'!E:E,'[1]T.C. NO'!D:D)</f>
        <v>#N/A</v>
      </c>
      <c r="X1033" s="29" t="e">
        <v>#N/A</v>
      </c>
      <c r="Y1033" s="31" t="e">
        <v>#N/A</v>
      </c>
      <c r="Z1033" s="29"/>
      <c r="AA1033" s="29" t="e">
        <f>_xlfn.XLOOKUP(Tablo2[[#This Row],[MASKE HEKİM]],'[1]T.C. NO'!E:E,'[1]T.C. NO'!D:D)</f>
        <v>#N/A</v>
      </c>
      <c r="AB1033" s="32" t="e">
        <v>#N/A</v>
      </c>
      <c r="AC1033" s="29"/>
      <c r="AD1033" s="29"/>
      <c r="AE1033" s="29"/>
      <c r="AF1033" s="88"/>
      <c r="AG1033" s="29"/>
      <c r="AH1033" s="29"/>
    </row>
    <row r="1034" spans="3:34" x14ac:dyDescent="0.25">
      <c r="C1034" s="120" t="s">
        <v>303</v>
      </c>
      <c r="D1034" s="121" t="s">
        <v>31</v>
      </c>
      <c r="E1034" s="121" t="s">
        <v>904</v>
      </c>
      <c r="F1034" s="38" t="s">
        <v>6050</v>
      </c>
      <c r="G1034" s="121" t="s">
        <v>6051</v>
      </c>
      <c r="H1034" s="121" t="s">
        <v>6052</v>
      </c>
      <c r="I1034" s="122"/>
      <c r="J1034" s="123"/>
      <c r="K1034" s="121" t="str">
        <f t="shared" si="16"/>
        <v>4 5622 1 1 1501831 06 28 48 0</v>
      </c>
      <c r="L1034" s="124" t="s">
        <v>6053</v>
      </c>
      <c r="M1034" s="124"/>
      <c r="N1034" s="124"/>
      <c r="O1034" s="124"/>
      <c r="P1034" s="26" t="str">
        <f>MID(Tablo2[[#This Row],[SGK NO]],10,7)</f>
        <v>1501831</v>
      </c>
      <c r="Q1034" s="121" t="s">
        <v>55</v>
      </c>
      <c r="R1034" s="91">
        <v>45846</v>
      </c>
      <c r="S1034" s="91"/>
      <c r="T1034" s="29">
        <v>6</v>
      </c>
      <c r="U1034" s="31">
        <v>45859.722001874819</v>
      </c>
      <c r="V1034" s="125" t="s">
        <v>360</v>
      </c>
      <c r="W1034" s="121" t="str">
        <f>_xlfn.XLOOKUP(Tablo2[[#This Row],[MASKE UZMAN]],'[1]T.C. NO'!E:E,'[1]T.C. NO'!D:D)</f>
        <v>İBRAHİM BİÇER</v>
      </c>
      <c r="X1034" s="29" t="s">
        <v>361</v>
      </c>
      <c r="Y1034" s="31">
        <v>45874.625271041878</v>
      </c>
      <c r="Z1034" s="121" t="s">
        <v>126</v>
      </c>
      <c r="AA1034" s="121" t="str">
        <f>_xlfn.XLOOKUP(Tablo2[[#This Row],[MASKE HEKİM]],'[1]T.C. NO'!E:E,'[1]T.C. NO'!D:D)</f>
        <v>SANCAR EMİNOĞLU</v>
      </c>
      <c r="AB1034" s="32" t="s">
        <v>127</v>
      </c>
      <c r="AC1034" s="32">
        <v>60</v>
      </c>
      <c r="AD1034" s="32">
        <v>30</v>
      </c>
      <c r="AE1034" s="34"/>
      <c r="AF1034" s="126"/>
      <c r="AG1034" s="34" t="s">
        <v>810</v>
      </c>
      <c r="AH1034" s="127"/>
    </row>
    <row r="1035" spans="3:34" s="2" customFormat="1" x14ac:dyDescent="0.25">
      <c r="C1035" s="99" t="s">
        <v>303</v>
      </c>
      <c r="D1035" s="28" t="s">
        <v>31</v>
      </c>
      <c r="E1035" s="47" t="s">
        <v>5811</v>
      </c>
      <c r="F1035" s="47" t="s">
        <v>1644</v>
      </c>
      <c r="G1035" s="47" t="s">
        <v>6054</v>
      </c>
      <c r="H1035" s="49" t="s">
        <v>6055</v>
      </c>
      <c r="I1035" s="47" t="s">
        <v>6056</v>
      </c>
      <c r="J1035" s="47" t="s">
        <v>1648</v>
      </c>
      <c r="K1035" s="99" t="str">
        <f>CONCATENATE(MID(L1035,1,1)," ",MID(L1035,2,4)," ",MID(L1035,7,1)," ",MID(L1035,9,1)," ",MID(L1035,10,7)," ",MID(L1035,18,2)," ",MID(L1035,20,2)," ",MID(L1035,22,2)," ",MID(L1035,26,1))</f>
        <v>2 8220 2 2 1203356 06 07 42 0</v>
      </c>
      <c r="L1035" s="128" t="s">
        <v>1649</v>
      </c>
      <c r="M1035" s="112"/>
      <c r="N1035" s="112"/>
      <c r="O1035" s="112"/>
      <c r="P1035" s="27" t="str">
        <f>MID(Tablo2[[#This Row],[SGK NO]],10,7)</f>
        <v>1203356</v>
      </c>
      <c r="Q1035" s="129" t="s">
        <v>55</v>
      </c>
      <c r="R1035" s="130">
        <v>45873</v>
      </c>
      <c r="S1035" s="130"/>
      <c r="T1035" s="131" t="s">
        <v>6057</v>
      </c>
      <c r="U1035" s="31">
        <v>45821.678948043846</v>
      </c>
      <c r="V1035" s="131" t="s">
        <v>568</v>
      </c>
      <c r="W1035" s="29" t="str">
        <f>_xlfn.XLOOKUP(Tablo2[[#This Row],[MASKE UZMAN]],'[1]T.C. NO'!E:E,'[1]T.C. NO'!D:D)</f>
        <v>EMRE ÖZ</v>
      </c>
      <c r="X1035" s="29" t="s">
        <v>569</v>
      </c>
      <c r="Y1035" s="31">
        <v>45841.749410243239</v>
      </c>
      <c r="Z1035" s="99" t="s">
        <v>345</v>
      </c>
      <c r="AA1035" s="99" t="str">
        <f>_xlfn.XLOOKUP(Tablo2[[#This Row],[MASKE HEKİM]],'[1]T.C. NO'!E:E,'[1]T.C. NO'!D:D)</f>
        <v>BAHADIR CAN KARAN</v>
      </c>
      <c r="AB1035" s="32" t="s">
        <v>346</v>
      </c>
      <c r="AC1035" s="132" t="s">
        <v>571</v>
      </c>
      <c r="AD1035" s="133" t="s">
        <v>571</v>
      </c>
      <c r="AE1035" s="101"/>
      <c r="AF1035" s="67"/>
      <c r="AG1035" s="101" t="s">
        <v>47</v>
      </c>
      <c r="AH1035" s="134" t="s">
        <v>1653</v>
      </c>
    </row>
    <row r="1036" spans="3:34" s="2" customFormat="1" x14ac:dyDescent="0.25">
      <c r="C1036" s="99" t="s">
        <v>30</v>
      </c>
      <c r="D1036" s="28" t="s">
        <v>31</v>
      </c>
      <c r="E1036" s="99" t="s">
        <v>5811</v>
      </c>
      <c r="F1036" s="47" t="s">
        <v>5271</v>
      </c>
      <c r="G1036" s="47" t="s">
        <v>6058</v>
      </c>
      <c r="H1036" s="49" t="s">
        <v>6059</v>
      </c>
      <c r="I1036" s="47" t="s">
        <v>6060</v>
      </c>
      <c r="J1036" s="47" t="s">
        <v>530</v>
      </c>
      <c r="K1036" s="99" t="str">
        <f>CONCATENATE(MID(L1036,1,1)," ",MID(L1036,2,4)," ",MID(L1036,7,1)," ",MID(L1036,9,1)," ",MID(L1036,10,7)," ",MID(L1036,18,2)," ",MID(L1036,20,2)," ",MID(L1036,22,2)," ",MID(L1036,26,1))</f>
        <v>4 8121 1 1 1480186 06 26 34 0</v>
      </c>
      <c r="L1036" s="128" t="s">
        <v>5275</v>
      </c>
      <c r="M1036" s="112"/>
      <c r="N1036" s="112"/>
      <c r="O1036" s="112"/>
      <c r="P1036" s="27" t="str">
        <f>MID(Tablo2[[#This Row],[SGK NO]],10,7)</f>
        <v>1480186</v>
      </c>
      <c r="Q1036" s="47" t="s">
        <v>55</v>
      </c>
      <c r="R1036" s="130">
        <v>45873</v>
      </c>
      <c r="S1036" s="130"/>
      <c r="T1036" s="131" t="s">
        <v>6057</v>
      </c>
      <c r="U1036" s="31">
        <v>45848.680905717425</v>
      </c>
      <c r="V1036" s="131" t="s">
        <v>335</v>
      </c>
      <c r="W1036" s="99" t="str">
        <f>_xlfn.XLOOKUP(Tablo2[[#This Row],[MASKE UZMAN]],'[1]T.C. NO'!E:E,'[1]T.C. NO'!D:D)</f>
        <v>HÜSEYİN İLHAN</v>
      </c>
      <c r="X1036" s="29" t="s">
        <v>336</v>
      </c>
      <c r="Y1036" s="31">
        <v>45780.356950995512</v>
      </c>
      <c r="Z1036" s="99" t="s">
        <v>126</v>
      </c>
      <c r="AA1036" s="99" t="str">
        <f>_xlfn.XLOOKUP(Tablo2[[#This Row],[MASKE HEKİM]],'[1]T.C. NO'!E:E,'[1]T.C. NO'!D:D)</f>
        <v>SANCAR EMİNOĞLU</v>
      </c>
      <c r="AB1036" s="32" t="s">
        <v>127</v>
      </c>
      <c r="AC1036" s="132" t="s">
        <v>571</v>
      </c>
      <c r="AD1036" s="133" t="s">
        <v>571</v>
      </c>
      <c r="AE1036" s="101"/>
      <c r="AF1036" s="67"/>
      <c r="AG1036" s="101" t="s">
        <v>420</v>
      </c>
      <c r="AH1036" s="101" t="s">
        <v>3296</v>
      </c>
    </row>
    <row r="1037" spans="3:34" s="2" customFormat="1" x14ac:dyDescent="0.25">
      <c r="C1037" s="99" t="s">
        <v>303</v>
      </c>
      <c r="D1037" s="28" t="s">
        <v>31</v>
      </c>
      <c r="E1037" s="99" t="s">
        <v>507</v>
      </c>
      <c r="F1037" s="47" t="s">
        <v>1121</v>
      </c>
      <c r="G1037" s="47" t="s">
        <v>6061</v>
      </c>
      <c r="H1037" s="99" t="s">
        <v>6062</v>
      </c>
      <c r="I1037" s="47" t="s">
        <v>6063</v>
      </c>
      <c r="J1037" s="47" t="s">
        <v>317</v>
      </c>
      <c r="K1037" s="99" t="str">
        <f>CONCATENATE(MID(L1037,1,1)," ",MID(L1037,2,4)," ",MID(L1037,7,1)," ",MID(L1037,9,1)," ",MID(L1037,10,7)," ",MID(L1037,18,2)," ",MID(L1037,20,2)," ",MID(L1037,22,2)," ",MID(L1037,26,1))</f>
        <v>2 8001 2 2 1022876 06 07 79 0</v>
      </c>
      <c r="L1037" s="128" t="s">
        <v>1125</v>
      </c>
      <c r="M1037" s="112"/>
      <c r="N1037" s="112"/>
      <c r="O1037" s="112"/>
      <c r="P1037" s="27" t="str">
        <f>MID(Tablo2[[#This Row],[SGK NO]],10,7)</f>
        <v>1022876</v>
      </c>
      <c r="Q1037" s="99" t="s">
        <v>41</v>
      </c>
      <c r="R1037" s="130">
        <v>45874</v>
      </c>
      <c r="S1037" s="130"/>
      <c r="T1037" s="131" t="s">
        <v>6057</v>
      </c>
      <c r="U1037" s="31">
        <v>45870.422079085838</v>
      </c>
      <c r="V1037" s="47" t="s">
        <v>267</v>
      </c>
      <c r="W1037" s="99" t="str">
        <f>_xlfn.XLOOKUP(Tablo2[[#This Row],[MASKE UZMAN]],'[1]T.C. NO'!E:E,'[1]T.C. NO'!D:D)</f>
        <v>YEŞİM AYDIN</v>
      </c>
      <c r="X1037" s="29" t="s">
        <v>268</v>
      </c>
      <c r="Y1037" s="31" t="e">
        <v>#N/A</v>
      </c>
      <c r="Z1037" s="99" t="s">
        <v>174</v>
      </c>
      <c r="AA1037" s="99" t="e">
        <f>_xlfn.XLOOKUP(Tablo2[[#This Row],[MASKE HEKİM]],'[1]T.C. NO'!E:E,'[1]T.C. NO'!D:D)</f>
        <v>#N/A</v>
      </c>
      <c r="AB1037" s="32" t="e">
        <v>#N/A</v>
      </c>
      <c r="AC1037" s="132" t="s">
        <v>571</v>
      </c>
      <c r="AD1037" s="133" t="s">
        <v>571</v>
      </c>
      <c r="AE1037" s="101"/>
      <c r="AF1037" s="67"/>
      <c r="AG1037" s="101"/>
      <c r="AH1037" s="101"/>
    </row>
    <row r="1038" spans="3:34" x14ac:dyDescent="0.25">
      <c r="C1038" s="99"/>
      <c r="D1038" s="85"/>
      <c r="E1038" s="135" t="s">
        <v>5811</v>
      </c>
      <c r="F1038" s="136" t="s">
        <v>6066</v>
      </c>
      <c r="G1038" s="136" t="s">
        <v>6067</v>
      </c>
      <c r="H1038" s="136" t="s">
        <v>6068</v>
      </c>
      <c r="I1038" s="136"/>
      <c r="J1038" s="137" t="s">
        <v>530</v>
      </c>
      <c r="K1038" s="85" t="str">
        <f>CONCATENATE(MID(L1038,1,1)," ",MID(L1038,2,4)," ",MID(L1038,7,1)," ",MID(L1038,9,1)," ",MID(L1038,10,7)," ",MID(L1038,18,2)," ",MID(L1038,20,2)," ",MID(L1038,22,2)," ",MID(L1038,26,1))</f>
        <v>4 8121 1 1 1042229 14 01 58 0</v>
      </c>
      <c r="L1038" s="136" t="s">
        <v>6069</v>
      </c>
      <c r="M1038" s="86"/>
      <c r="N1038" s="86"/>
      <c r="O1038" s="86"/>
      <c r="P1038" s="24" t="str">
        <f>MID(Tablo2[[#This Row],[SGK NO]],10,7)</f>
        <v>1042229</v>
      </c>
      <c r="Q1038" s="136" t="s">
        <v>55</v>
      </c>
      <c r="R1038" s="87">
        <v>45810</v>
      </c>
      <c r="S1038" s="87"/>
      <c r="T1038" s="95">
        <v>1</v>
      </c>
      <c r="U1038" s="87"/>
      <c r="V1038" s="95"/>
      <c r="W1038" s="85" t="e">
        <f>_xlfn.XLOOKUP(Tablo2[[#This Row],[MASKE UZMAN]],'[1]T.C. NO'!E:E,'[1]T.C. NO'!D:D)</f>
        <v>#N/A</v>
      </c>
      <c r="X1038" s="85"/>
      <c r="Y1038" s="87"/>
      <c r="Z1038" s="85"/>
      <c r="AA1038" s="85" t="e">
        <f>_xlfn.XLOOKUP(Tablo2[[#This Row],[MASKE HEKİM]],'[1]T.C. NO'!E:E,'[1]T.C. NO'!D:D)</f>
        <v>#N/A</v>
      </c>
      <c r="AB1038" s="138"/>
      <c r="AC1038" s="72"/>
      <c r="AD1038" s="77"/>
      <c r="AE1038" s="55"/>
      <c r="AF1038" s="70" t="s">
        <v>6070</v>
      </c>
      <c r="AG1038" s="55"/>
      <c r="AH1038" s="55"/>
    </row>
    <row r="1039" spans="3:34" x14ac:dyDescent="0.25">
      <c r="C1039" s="99"/>
      <c r="D1039" s="85"/>
      <c r="E1039" s="85"/>
      <c r="F1039" s="85"/>
      <c r="G1039" s="85"/>
      <c r="H1039" s="85"/>
      <c r="I1039" s="98"/>
      <c r="J1039" s="115"/>
      <c r="K1039" s="85" t="str">
        <f>CONCATENATE(MID(L1039,1,1)," ",MID(L1039,2,4)," ",MID(L1039,7,1)," ",MID(L1039,9,1)," ",MID(L1039,10,7)," ",MID(L1039,18,2)," ",MID(L1039,20,2)," ",MID(L1039,22,2)," ",MID(L1039,26,1))</f>
        <v xml:space="preserve">        </v>
      </c>
      <c r="L1039" s="86"/>
      <c r="M1039" s="86"/>
      <c r="N1039" s="86"/>
      <c r="O1039" s="86"/>
      <c r="P1039" s="24" t="str">
        <f>MID(Tablo2[[#This Row],[SGK NO]],10,7)</f>
        <v/>
      </c>
      <c r="Q1039" s="85"/>
      <c r="R1039" s="87"/>
      <c r="S1039" s="87"/>
      <c r="T1039" s="95"/>
      <c r="U1039" s="87"/>
      <c r="V1039" s="95"/>
      <c r="W1039" s="85" t="e">
        <f>_xlfn.XLOOKUP(Tablo2[[#This Row],[MASKE UZMAN]],'[1]T.C. NO'!E:E,'[1]T.C. NO'!D:D)</f>
        <v>#N/A</v>
      </c>
      <c r="X1039" s="85"/>
      <c r="Y1039" s="87"/>
      <c r="Z1039" s="85"/>
      <c r="AA1039" s="85" t="e">
        <f>_xlfn.XLOOKUP(Tablo2[[#This Row],[MASKE HEKİM]],'[1]T.C. NO'!E:E,'[1]T.C. NO'!D:D)</f>
        <v>#N/A</v>
      </c>
      <c r="AB1039" s="138"/>
      <c r="AC1039" s="72"/>
      <c r="AD1039" s="77"/>
      <c r="AE1039" s="55"/>
      <c r="AF1039" s="61"/>
      <c r="AG1039" s="55"/>
      <c r="AH1039" s="5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145092a9-0cd7-4bf6-9abe-85b58aad82e7</TitusGUID>
  <TitusMetadata xmlns="">eyJucyI6Imh0dHBzOlwvXC93d3cudGVwZXNlcnZpcy5jb20udHIiLCJwcm9wcyI6W3sibiI6IlRFUEVDTEFTU0lGSUNBVElPTiIsInZhbHMiOlt7InZhbHVlIjoiVERTOFM3NTN0SEpvIn1dfSx7Im4iOiJURVBFQ09ORklERU5USUFMIiwidmFscyI6W119LHsibiI6IlRFUEVQZXJzb25hbERhdGEiLCJ2YWxzIjpbXX1dfQ==</TitusMetadata>
</titus>
</file>

<file path=customXml/itemProps1.xml><?xml version="1.0" encoding="utf-8"?>
<ds:datastoreItem xmlns:ds="http://schemas.openxmlformats.org/officeDocument/2006/customXml" ds:itemID="{2D447440-C567-4081-BD6B-EA7DD9928187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08.08.2025 ANKARA İŞYERİ TABLOS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Aktan (TepeISG)</dc:creator>
  <cp:keywords>TDS8S753tHJo |</cp:keywords>
  <cp:lastModifiedBy>Huseyin Ilhan (TepeISG)</cp:lastModifiedBy>
  <dcterms:created xsi:type="dcterms:W3CDTF">2015-06-05T18:17:20Z</dcterms:created>
  <dcterms:modified xsi:type="dcterms:W3CDTF">2025-08-14T12:53:09Z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145092a9-0cd7-4bf6-9abe-85b58aad82e7</vt:lpwstr>
  </property>
  <property fmtid="{D5CDD505-2E9C-101B-9397-08002B2CF9AE}" pid="3" name="TEPECLASSIFICATION">
    <vt:lpwstr>TDS8S753tHJo</vt:lpwstr>
  </property>
  <property fmtid="{D5CDD505-2E9C-101B-9397-08002B2CF9AE}" pid="4" name="Modified Department">
    <vt:lpwstr/>
  </property>
</Properties>
</file>