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430288\Desktop\"/>
    </mc:Choice>
  </mc:AlternateContent>
  <xr:revisionPtr revIDLastSave="0" documentId="13_ncr:1_{0B59AFF6-2804-4469-BC5C-4DB5F4F6FF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power" sheetId="1" r:id="rId1"/>
    <sheet name="Attendance" sheetId="2" r:id="rId2"/>
    <sheet name="H&amp;S" sheetId="4" r:id="rId3"/>
    <sheet name="HRM" sheetId="5" r:id="rId4"/>
    <sheet name="Talent Management" sheetId="6" r:id="rId5"/>
    <sheet name="Summa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" i="6" l="1"/>
  <c r="H86" i="6" s="1"/>
  <c r="C90" i="6"/>
  <c r="D89" i="6"/>
  <c r="D88" i="6"/>
  <c r="D87" i="6"/>
  <c r="E64" i="6"/>
  <c r="C64" i="6"/>
  <c r="D63" i="6"/>
  <c r="T62" i="6"/>
  <c r="S68" i="6" s="1"/>
  <c r="R62" i="6"/>
  <c r="D62" i="6"/>
  <c r="S61" i="6"/>
  <c r="D61" i="6"/>
  <c r="S60" i="6"/>
  <c r="H60" i="6"/>
  <c r="E91" i="5"/>
  <c r="H87" i="5" s="1"/>
  <c r="C91" i="5"/>
  <c r="D90" i="5"/>
  <c r="D89" i="5"/>
  <c r="D88" i="5"/>
  <c r="E65" i="5"/>
  <c r="H61" i="5" s="1"/>
  <c r="C65" i="5"/>
  <c r="D64" i="5"/>
  <c r="T63" i="5"/>
  <c r="S69" i="5" s="1"/>
  <c r="R63" i="5"/>
  <c r="D63" i="5"/>
  <c r="S62" i="5"/>
  <c r="D62" i="5"/>
  <c r="S61" i="5"/>
  <c r="E90" i="4"/>
  <c r="H86" i="4" s="1"/>
  <c r="C90" i="4"/>
  <c r="D89" i="4"/>
  <c r="D88" i="4"/>
  <c r="D87" i="4"/>
  <c r="D90" i="4" s="1"/>
  <c r="E64" i="4"/>
  <c r="H60" i="4" s="1"/>
  <c r="C64" i="4"/>
  <c r="D63" i="4"/>
  <c r="T62" i="4"/>
  <c r="S68" i="4" s="1"/>
  <c r="S62" i="4"/>
  <c r="R62" i="4"/>
  <c r="D62" i="4"/>
  <c r="S61" i="4"/>
  <c r="D61" i="4"/>
  <c r="D64" i="4" s="1"/>
  <c r="S60" i="4"/>
  <c r="E90" i="2"/>
  <c r="C90" i="2"/>
  <c r="D89" i="2"/>
  <c r="D88" i="2"/>
  <c r="D87" i="2"/>
  <c r="D90" i="2" s="1"/>
  <c r="H86" i="2"/>
  <c r="T68" i="2"/>
  <c r="E64" i="2"/>
  <c r="C64" i="2"/>
  <c r="D63" i="2"/>
  <c r="U62" i="2"/>
  <c r="S62" i="2"/>
  <c r="D62" i="2"/>
  <c r="T61" i="2"/>
  <c r="D61" i="2"/>
  <c r="D64" i="2" s="1"/>
  <c r="T60" i="2"/>
  <c r="T62" i="2" s="1"/>
  <c r="H60" i="2"/>
  <c r="D65" i="5" l="1"/>
  <c r="S63" i="5"/>
  <c r="S62" i="6"/>
  <c r="D64" i="6"/>
  <c r="D90" i="6"/>
  <c r="D91" i="5"/>
  <c r="D92" i="1"/>
  <c r="D91" i="1"/>
  <c r="D90" i="1"/>
  <c r="D66" i="1"/>
  <c r="D67" i="1" s="1"/>
  <c r="D65" i="1"/>
  <c r="D64" i="1"/>
  <c r="S64" i="1"/>
  <c r="S63" i="1"/>
  <c r="T65" i="1"/>
  <c r="S71" i="1" s="1"/>
  <c r="R65" i="1"/>
  <c r="E93" i="1"/>
  <c r="H89" i="1" s="1"/>
  <c r="D93" i="1"/>
  <c r="C93" i="1"/>
  <c r="E67" i="1"/>
  <c r="H63" i="1" s="1"/>
  <c r="C67" i="1"/>
  <c r="S65" i="1" l="1"/>
</calcChain>
</file>

<file path=xl/sharedStrings.xml><?xml version="1.0" encoding="utf-8"?>
<sst xmlns="http://schemas.openxmlformats.org/spreadsheetml/2006/main" count="545" uniqueCount="101">
  <si>
    <t>HR Dashboard</t>
  </si>
  <si>
    <t>DL</t>
  </si>
  <si>
    <t>Business:</t>
  </si>
  <si>
    <t>Car</t>
  </si>
  <si>
    <t>Motorcycle</t>
  </si>
  <si>
    <t>TV-42-AM</t>
  </si>
  <si>
    <t>TV-421</t>
  </si>
  <si>
    <t>TV-424</t>
  </si>
  <si>
    <t>TV-425</t>
  </si>
  <si>
    <t>Target</t>
  </si>
  <si>
    <t>Plan</t>
  </si>
  <si>
    <t>Actual</t>
  </si>
  <si>
    <t>As of</t>
  </si>
  <si>
    <t>1 Feb 2021</t>
  </si>
  <si>
    <t>As of:</t>
  </si>
  <si>
    <t>B shift</t>
  </si>
  <si>
    <t>A shift</t>
  </si>
  <si>
    <t>EX-T-Z-5</t>
  </si>
  <si>
    <t>TV-4216</t>
  </si>
  <si>
    <t>Male</t>
  </si>
  <si>
    <t>Female</t>
  </si>
  <si>
    <t>Total</t>
  </si>
  <si>
    <t>Core</t>
  </si>
  <si>
    <t>Limited</t>
  </si>
  <si>
    <t>ZAK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</si>
  <si>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</si>
  <si>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</si>
  <si>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</si>
  <si>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</si>
  <si>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</si>
  <si>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</si>
  <si>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</si>
  <si>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</si>
  <si>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</si>
  <si>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</si>
  <si>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</si>
  <si>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</si>
  <si>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Module I: Manpower</t>
  </si>
  <si>
    <t>Module II: Working Time and Attendance</t>
  </si>
  <si>
    <t>1.Daily attendance (From finger scan) by short code</t>
  </si>
  <si>
    <t>1.Daily attendance (From finger scan) by short code-B shift</t>
  </si>
  <si>
    <t>2.Weekly leave record (AL, SL, etc.) by short code-B shift</t>
  </si>
  <si>
    <t>2.Weekly leave record (AL, SL, etc.) by short code</t>
  </si>
  <si>
    <t>Turn over rated - A shift</t>
  </si>
  <si>
    <t>Turn over rated - B shift</t>
  </si>
  <si>
    <t>Turn over rated</t>
  </si>
  <si>
    <t>1.Daily attendance (From finger scan) by short code - A shift</t>
  </si>
  <si>
    <t>2.Weekly leave record (AL, SL, etc.) by short code - A shift</t>
  </si>
  <si>
    <t>4.(Leave record from 2.) approval comply with work regulations - A shift</t>
  </si>
  <si>
    <t>3.(leave record from 2.) employee apply by comply with work regulations - A shift</t>
  </si>
  <si>
    <t>3.(leave record from 2.) employee apply by comply with work regulations - B shift</t>
  </si>
  <si>
    <t>4.(Leave record from 2.) approval comply with work regulations - B shift</t>
  </si>
  <si>
    <t>3.(leave record from 2.) employee apply by comply with work regulations</t>
  </si>
  <si>
    <t>4.(Leave record from 2.) approval comply with work regulations</t>
  </si>
  <si>
    <t>1.On the job accident and incident by level</t>
  </si>
  <si>
    <t>2.Out of job accident</t>
  </si>
  <si>
    <t>3.Sickness rate by major cause identification</t>
  </si>
  <si>
    <t>Module III: Health and Safety</t>
  </si>
  <si>
    <t>4.HCSC Services - Total user by short code</t>
  </si>
  <si>
    <t>4.HCSC Services - Total user by short code - A shift</t>
  </si>
  <si>
    <t>4.HCSC Services - Total user by short code - B shift</t>
  </si>
  <si>
    <t>5.Employee health index - Number of employee by top 5 abnormal from health exam.</t>
  </si>
  <si>
    <t>Module IV: HR Management</t>
  </si>
  <si>
    <t>1.Van services: Cap &amp; User - A shift</t>
  </si>
  <si>
    <t>1.Van services: Cap &amp; User - B shift</t>
  </si>
  <si>
    <t>-</t>
  </si>
  <si>
    <t>Module V: Talent Management</t>
  </si>
  <si>
    <t>DL &amp; IDL</t>
  </si>
  <si>
    <t>2.Van services: Cap &amp; User - Office</t>
  </si>
  <si>
    <t>3.Locker services: Cap. &amp; User</t>
  </si>
  <si>
    <t>4.HR services desk: Number of user by type of services-A shift</t>
  </si>
  <si>
    <t>5.Disciplinary action record by short code - A shift</t>
  </si>
  <si>
    <t>4.HR services desk: Number of user by type of services-B shift</t>
  </si>
  <si>
    <t>5.Disciplinary action record by short code - B shift</t>
  </si>
  <si>
    <t>5.Disciplinary action record by short code</t>
  </si>
  <si>
    <t>4.HR services desk: Number of user by type of services</t>
  </si>
  <si>
    <t>1.Competency management: GAP by short code</t>
  </si>
  <si>
    <t>2.Skill matrix level by short code</t>
  </si>
  <si>
    <t>2.Skill matrix level by short code - A shift</t>
  </si>
  <si>
    <t>2.Skill matrix level by short code - B shift</t>
  </si>
  <si>
    <t>3.Internal Trainer - Number of internal trainer by short code</t>
  </si>
  <si>
    <t>4.Training record 2021 (Comply with skill development) - by short code</t>
  </si>
  <si>
    <t>5.Number of available potential candidates for DL</t>
  </si>
  <si>
    <t>6.Number of available potential candidates for IDL identify by major function such as "PM", "QMT", "Direct Purchasing" etc.</t>
  </si>
  <si>
    <t>Distribution age -A shift</t>
  </si>
  <si>
    <t>Distribution age -B shift</t>
  </si>
  <si>
    <t xml:space="preserve">Distribution age </t>
  </si>
  <si>
    <t>Priority</t>
  </si>
  <si>
    <t>7.Recruitment requisition report ( ex. Leadtime, budget) -by short code</t>
  </si>
  <si>
    <t>HR Services</t>
  </si>
  <si>
    <t>HRM</t>
  </si>
  <si>
    <t>H&amp;S</t>
  </si>
  <si>
    <t>Headcount</t>
  </si>
  <si>
    <t>Gender</t>
  </si>
  <si>
    <t>Headcount Classify by Contract</t>
  </si>
  <si>
    <t>Distribution age</t>
  </si>
  <si>
    <t xml:space="preserve">3.(leave record from 2.) employee apply by comply with work regulations </t>
  </si>
  <si>
    <t xml:space="preserve">5.Disciplinary action record by short code </t>
  </si>
  <si>
    <t xml:space="preserve">1.Van services: Cap &amp; User </t>
  </si>
  <si>
    <t xml:space="preserve">2.Skill matrix level by short code </t>
  </si>
  <si>
    <t>Talent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</si>
</sst>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MWTypeCondensedLight"/>
      <family val="2"/>
    </font>
    <font>
      <b/>
      <sz val="10"/>
      <color theme="1"/>
      <name val="BMWTypeCondensedLight"/>
      <family val="2"/>
    </font>
    <font>
      <b/>
      <sz val="14"/>
      <color theme="1"/>
      <name val="BMWTypeCondensedLight"/>
      <family val="2"/>
    </font>
    <font>
      <sz val="10"/>
      <color theme="5"/>
      <name val="BMWTypeCondensedLight"/>
      <family val="2"/>
    </font>
    <font>
      <sz val="11"/>
      <color theme="1"/>
      <name val="BMWTypeCondensedLight"/>
      <family val="2"/>
    </font>
    <font>
      <sz val="9"/>
      <color theme="1"/>
      <name val="BMWTypeCondensedLight"/>
      <family val="2"/>
    </font>
    <font>
      <b/>
      <sz val="11"/>
      <color theme="1"/>
      <name val="BMWTypeCondensed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quotePrefix="1" applyFont="1" applyFill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4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j-ea"/>
                <a:cs typeface="+mj-cs"/>
              </a:defRPr>
            </a:pPr>
            <a:r>
              <a:rPr lang="en-US" sz="1200" b="1"/>
              <a:t>Headcount-A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Manpower!$C$62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Manpower!$B$63:$B$66</c:f>
              <c:strCache>
                <c:ptCount val="4"/>
                <c:pt idx="0">
                  <c:v>TV-42-AM</c:v>
                </c:pt>
                <c:pt idx="1">
                  <c:v>TV-421</c:v>
                </c:pt>
                <c:pt idx="2">
                  <c:v>TV-424</c:v>
                </c:pt>
                <c:pt idx="3">
                  <c:v>TV-425</c:v>
                </c:pt>
              </c:strCache>
            </c:strRef>
          </c:cat>
          <c:val>
            <c:numRef>
              <c:f>Manpower!$C$63:$C$66</c:f>
              <c:numCache>
                <c:formatCode>General</c:formatCode>
                <c:ptCount val="4"/>
                <c:pt idx="0">
                  <c:v>2</c:v>
                </c:pt>
                <c:pt idx="1">
                  <c:v>136</c:v>
                </c:pt>
                <c:pt idx="2">
                  <c:v>282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264-97D6-05BA4B36BBB3}"/>
            </c:ext>
          </c:extLst>
        </c:ser>
        <c:ser>
          <c:idx val="1"/>
          <c:order val="1"/>
          <c:tx>
            <c:strRef>
              <c:f>Manpower!$D$62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Manpower!$B$63:$B$66</c:f>
              <c:strCache>
                <c:ptCount val="4"/>
                <c:pt idx="0">
                  <c:v>TV-42-AM</c:v>
                </c:pt>
                <c:pt idx="1">
                  <c:v>TV-421</c:v>
                </c:pt>
                <c:pt idx="2">
                  <c:v>TV-424</c:v>
                </c:pt>
                <c:pt idx="3">
                  <c:v>TV-425</c:v>
                </c:pt>
              </c:strCache>
            </c:strRef>
          </c:cat>
          <c:val>
            <c:numRef>
              <c:f>Manpower!$D$63:$D$66</c:f>
              <c:numCache>
                <c:formatCode>General</c:formatCode>
                <c:ptCount val="4"/>
                <c:pt idx="0">
                  <c:v>2</c:v>
                </c:pt>
                <c:pt idx="1">
                  <c:v>129.19999999999999</c:v>
                </c:pt>
                <c:pt idx="2">
                  <c:v>267.89999999999998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F-4264-97D6-05BA4B36BBB3}"/>
            </c:ext>
          </c:extLst>
        </c:ser>
        <c:ser>
          <c:idx val="2"/>
          <c:order val="2"/>
          <c:tx>
            <c:strRef>
              <c:f>Manpower!$E$62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Manpower!$B$63:$B$66</c:f>
              <c:strCache>
                <c:ptCount val="4"/>
                <c:pt idx="0">
                  <c:v>TV-42-AM</c:v>
                </c:pt>
                <c:pt idx="1">
                  <c:v>TV-421</c:v>
                </c:pt>
                <c:pt idx="2">
                  <c:v>TV-424</c:v>
                </c:pt>
                <c:pt idx="3">
                  <c:v>TV-425</c:v>
                </c:pt>
              </c:strCache>
            </c:strRef>
          </c:cat>
          <c:val>
            <c:numRef>
              <c:f>Manpower!$E$63:$E$66</c:f>
              <c:numCache>
                <c:formatCode>General</c:formatCode>
                <c:ptCount val="4"/>
                <c:pt idx="0">
                  <c:v>2</c:v>
                </c:pt>
                <c:pt idx="1">
                  <c:v>125</c:v>
                </c:pt>
                <c:pt idx="2">
                  <c:v>270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F-4264-97D6-05BA4B36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243412088"/>
        <c:axId val="243410520"/>
      </c:barChart>
      <c:catAx>
        <c:axId val="2434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43410520"/>
        <c:crosses val="autoZero"/>
        <c:auto val="1"/>
        <c:lblAlgn val="ctr"/>
        <c:lblOffset val="100"/>
        <c:noMultiLvlLbl val="0"/>
      </c:catAx>
      <c:valAx>
        <c:axId val="2434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70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434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25400" h="25400"/>
    </a:sp3d>
  </c:spPr>
  <c:txPr>
    <a:bodyPr/>
    <a:lstStyle/>
    <a:p>
      <a:pPr>
        <a:defRPr sz="900"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j-ea"/>
                <a:cs typeface="+mj-cs"/>
              </a:defRPr>
            </a:pPr>
            <a:r>
              <a:rPr lang="en-US" sz="1200" b="1"/>
              <a:t>Headcount-B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Manpower!$C$88:$C$89</c:f>
              <c:strCache>
                <c:ptCount val="2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Manpower!$B$90:$B$92</c:f>
              <c:strCache>
                <c:ptCount val="3"/>
                <c:pt idx="0">
                  <c:v>TV-421</c:v>
                </c:pt>
                <c:pt idx="1">
                  <c:v>TV-424</c:v>
                </c:pt>
                <c:pt idx="2">
                  <c:v>TV-425</c:v>
                </c:pt>
              </c:strCache>
            </c:strRef>
          </c:cat>
          <c:val>
            <c:numRef>
              <c:f>Manpower!$C$90:$C$92</c:f>
              <c:numCache>
                <c:formatCode>General</c:formatCode>
                <c:ptCount val="3"/>
                <c:pt idx="0">
                  <c:v>114</c:v>
                </c:pt>
                <c:pt idx="1">
                  <c:v>242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41EC-80D0-20F5B8C5A649}"/>
            </c:ext>
          </c:extLst>
        </c:ser>
        <c:ser>
          <c:idx val="1"/>
          <c:order val="1"/>
          <c:tx>
            <c:strRef>
              <c:f>Manpower!$D$88:$D$89</c:f>
              <c:strCache>
                <c:ptCount val="2"/>
                <c:pt idx="0">
                  <c:v>Plan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Manpower!$B$90:$B$92</c:f>
              <c:strCache>
                <c:ptCount val="3"/>
                <c:pt idx="0">
                  <c:v>TV-421</c:v>
                </c:pt>
                <c:pt idx="1">
                  <c:v>TV-424</c:v>
                </c:pt>
                <c:pt idx="2">
                  <c:v>TV-425</c:v>
                </c:pt>
              </c:strCache>
            </c:strRef>
          </c:cat>
          <c:val>
            <c:numRef>
              <c:f>Manpower!$D$90:$D$92</c:f>
              <c:numCache>
                <c:formatCode>General</c:formatCode>
                <c:ptCount val="3"/>
                <c:pt idx="0">
                  <c:v>108.3</c:v>
                </c:pt>
                <c:pt idx="1">
                  <c:v>229.89999999999998</c:v>
                </c:pt>
                <c:pt idx="2">
                  <c:v>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4-41EC-80D0-20F5B8C5A649}"/>
            </c:ext>
          </c:extLst>
        </c:ser>
        <c:ser>
          <c:idx val="2"/>
          <c:order val="2"/>
          <c:tx>
            <c:strRef>
              <c:f>Manpower!$E$88:$E$89</c:f>
              <c:strCache>
                <c:ptCount val="2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Manpower!$B$90:$B$92</c:f>
              <c:strCache>
                <c:ptCount val="3"/>
                <c:pt idx="0">
                  <c:v>TV-421</c:v>
                </c:pt>
                <c:pt idx="1">
                  <c:v>TV-424</c:v>
                </c:pt>
                <c:pt idx="2">
                  <c:v>TV-425</c:v>
                </c:pt>
              </c:strCache>
            </c:strRef>
          </c:cat>
          <c:val>
            <c:numRef>
              <c:f>Manpower!$E$90:$E$92</c:f>
              <c:numCache>
                <c:formatCode>General</c:formatCode>
                <c:ptCount val="3"/>
                <c:pt idx="0">
                  <c:v>110</c:v>
                </c:pt>
                <c:pt idx="1">
                  <c:v>240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4-41EC-80D0-20F5B8C5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3636016"/>
        <c:axId val="243636800"/>
      </c:barChart>
      <c:catAx>
        <c:axId val="2436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43636800"/>
        <c:crosses val="autoZero"/>
        <c:auto val="1"/>
        <c:lblAlgn val="ctr"/>
        <c:lblOffset val="100"/>
        <c:noMultiLvlLbl val="0"/>
      </c:catAx>
      <c:valAx>
        <c:axId val="243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70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436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25400" h="25400"/>
    </a:sp3d>
  </c:spPr>
  <c:txPr>
    <a:bodyPr/>
    <a:lstStyle/>
    <a:p>
      <a:pPr>
        <a:defRPr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j-ea"/>
                <a:cs typeface="+mj-cs"/>
              </a:defRPr>
            </a:pPr>
            <a:r>
              <a:rPr lang="en-US" sz="1200" b="1"/>
              <a:t>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Manpower!$R$62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Manpower!$Q$63:$Q$64</c:f>
              <c:strCache>
                <c:ptCount val="2"/>
                <c:pt idx="0">
                  <c:v>EX-T-Z-5</c:v>
                </c:pt>
                <c:pt idx="1">
                  <c:v>TV-4216</c:v>
                </c:pt>
              </c:strCache>
            </c:strRef>
          </c:cat>
          <c:val>
            <c:numRef>
              <c:f>Manpower!$R$63:$R$64</c:f>
              <c:numCache>
                <c:formatCode>General</c:formatCode>
                <c:ptCount val="2"/>
                <c:pt idx="0">
                  <c:v>54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2-44A1-AD28-2A741CC9F312}"/>
            </c:ext>
          </c:extLst>
        </c:ser>
        <c:ser>
          <c:idx val="1"/>
          <c:order val="1"/>
          <c:tx>
            <c:strRef>
              <c:f>Manpower!$S$62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Manpower!$Q$63:$Q$64</c:f>
              <c:strCache>
                <c:ptCount val="2"/>
                <c:pt idx="0">
                  <c:v>EX-T-Z-5</c:v>
                </c:pt>
                <c:pt idx="1">
                  <c:v>TV-4216</c:v>
                </c:pt>
              </c:strCache>
            </c:strRef>
          </c:cat>
          <c:val>
            <c:numRef>
              <c:f>Manpower!$S$63:$S$64</c:f>
              <c:numCache>
                <c:formatCode>General</c:formatCode>
                <c:ptCount val="2"/>
                <c:pt idx="0">
                  <c:v>51.3</c:v>
                </c:pt>
                <c:pt idx="1">
                  <c:v>21.849999999999998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2-44A1-AD28-2A741CC9F312}"/>
            </c:ext>
          </c:extLst>
        </c:ser>
        <c:ser>
          <c:idx val="2"/>
          <c:order val="2"/>
          <c:tx>
            <c:strRef>
              <c:f>Manpower!$T$62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Manpower!$Q$63:$Q$64</c:f>
              <c:strCache>
                <c:ptCount val="2"/>
                <c:pt idx="0">
                  <c:v>EX-T-Z-5</c:v>
                </c:pt>
                <c:pt idx="1">
                  <c:v>TV-4216</c:v>
                </c:pt>
              </c:strCache>
            </c:strRef>
          </c:cat>
          <c:val>
            <c:numRef>
              <c:f>Manpower!$T$63:$T$64</c:f>
              <c:numCache>
                <c:formatCode>General</c:formatCode>
                <c:ptCount val="2"/>
                <c:pt idx="0">
                  <c:v>51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2-44A1-AD28-2A741CC9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3"/>
        <c:axId val="429439016"/>
        <c:axId val="429445288"/>
      </c:barChart>
      <c:catAx>
        <c:axId val="4294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429445288"/>
        <c:crosses val="autoZero"/>
        <c:auto val="1"/>
        <c:lblAlgn val="ctr"/>
        <c:lblOffset val="100"/>
        <c:noMultiLvlLbl val="0"/>
      </c:catAx>
      <c:valAx>
        <c:axId val="4294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70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4294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25400" h="25400"/>
    </a:sp3d>
  </c:spPr>
  <c:txPr>
    <a:bodyPr/>
    <a:lstStyle/>
    <a:p>
      <a:pPr>
        <a:defRPr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 sz="1200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Manpower!$Q$71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D39-4772-B3ED-285D657D5F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D39-4772-B3ED-285D657D5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Manpower!$R$70:$S$70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Manpower!$R$71:$S$71</c:f>
              <c:numCache>
                <c:formatCode>General</c:formatCode>
                <c:ptCount val="2"/>
                <c:pt idx="0">
                  <c:v>60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9-4772-B3ED-285D657D5F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7"/>
        <c:overlap val="100"/>
        <c:axId val="511654528"/>
        <c:axId val="511658464"/>
      </c:barChart>
      <c:catAx>
        <c:axId val="5116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511658464"/>
        <c:crosses val="autoZero"/>
        <c:auto val="1"/>
        <c:lblAlgn val="ctr"/>
        <c:lblOffset val="100"/>
        <c:noMultiLvlLbl val="0"/>
      </c:catAx>
      <c:valAx>
        <c:axId val="511658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16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 sz="1200"/>
              <a:t>Gender-A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964355262044"/>
          <c:y val="0.31420336549789313"/>
          <c:w val="0.82947704117630461"/>
          <c:h val="0.52865221179294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Manpower!$F$63</c:f>
              <c:strCache>
                <c:ptCount val="1"/>
                <c:pt idx="0">
                  <c:v>A shift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2D-4F35-88E3-C82549ADBD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Manpower!$G$62:$H$62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Manpower!$G$63:$H$63</c:f>
              <c:numCache>
                <c:formatCode>General</c:formatCode>
                <c:ptCount val="2"/>
                <c:pt idx="0">
                  <c:v>340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F35-88E3-C82549ADBD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0085896"/>
        <c:axId val="250086288"/>
      </c:barChart>
      <c:catAx>
        <c:axId val="25008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50086288"/>
        <c:crosses val="autoZero"/>
        <c:auto val="1"/>
        <c:lblAlgn val="ctr"/>
        <c:lblOffset val="100"/>
        <c:noMultiLvlLbl val="0"/>
      </c:catAx>
      <c:valAx>
        <c:axId val="25008628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00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 sz="1200"/>
              <a:t>Gender-B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964355262044"/>
          <c:y val="0.31420336549789313"/>
          <c:w val="0.82947704117630461"/>
          <c:h val="0.52865221179294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Manpower!$F$89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Manpower!$G$62:$H$62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Manpower!$G$89:$H$89</c:f>
              <c:numCache>
                <c:formatCode>General</c:formatCode>
                <c:ptCount val="2"/>
                <c:pt idx="0">
                  <c:v>350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6-4A3D-AEED-2DE3BB717D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0085896"/>
        <c:axId val="250086288"/>
      </c:barChart>
      <c:catAx>
        <c:axId val="25008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250086288"/>
        <c:crosses val="autoZero"/>
        <c:auto val="1"/>
        <c:lblAlgn val="ctr"/>
        <c:lblOffset val="100"/>
        <c:noMultiLvlLbl val="0"/>
      </c:catAx>
      <c:valAx>
        <c:axId val="25008628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00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 b="1">
                <a:latin typeface="BMWTypeCondensedLight" panose="020B0306020202020204" pitchFamily="34" charset="0"/>
              </a:rPr>
              <a:t>Headcount Classify by Contract-A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Manpower!$B$70</c:f>
              <c:strCache>
                <c:ptCount val="1"/>
                <c:pt idx="0">
                  <c:v>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Manpower!$C$69:$O$69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Manpower!$C$70:$O$70</c:f>
              <c:numCache>
                <c:formatCode>General</c:formatCode>
                <c:ptCount val="13"/>
                <c:pt idx="0">
                  <c:v>166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B-44BD-94F1-2F2766644E49}"/>
            </c:ext>
          </c:extLst>
        </c:ser>
        <c:ser>
          <c:idx val="1"/>
          <c:order val="1"/>
          <c:tx>
            <c:strRef>
              <c:f>Manpower!$B$71</c:f>
              <c:strCache>
                <c:ptCount val="1"/>
                <c:pt idx="0">
                  <c:v>Limited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Manpower!$C$69:$O$69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Manpower!$C$71:$O$71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B-44BD-94F1-2F2766644E49}"/>
            </c:ext>
          </c:extLst>
        </c:ser>
        <c:ser>
          <c:idx val="2"/>
          <c:order val="2"/>
          <c:tx>
            <c:strRef>
              <c:f>Manpower!$B$72</c:f>
              <c:strCache>
                <c:ptCount val="1"/>
                <c:pt idx="0">
                  <c:v>ZAK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Manpower!$C$69:$O$69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Manpower!$C$72:$O$72</c:f>
              <c:numCache>
                <c:formatCode>General</c:formatCode>
                <c:ptCount val="13"/>
                <c:pt idx="0">
                  <c:v>265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B-44BD-94F1-2F276664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573229488"/>
        <c:axId val="573226536"/>
      </c:barChart>
      <c:catAx>
        <c:axId val="5732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573226536"/>
        <c:crosses val="autoZero"/>
        <c:auto val="1"/>
        <c:lblAlgn val="ctr"/>
        <c:lblOffset val="100"/>
        <c:noMultiLvlLbl val="0"/>
      </c:catAx>
      <c:valAx>
        <c:axId val="573226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700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3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sz="900"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/>
              <a:t>Headcount</a:t>
            </a:r>
            <a:r>
              <a:rPr lang="en-US" baseline="0"/>
              <a:t> Classify by Contract-B shift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Manpower!$B$75</c:f>
              <c:strCache>
                <c:ptCount val="1"/>
                <c:pt idx="0">
                  <c:v>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Manpower!$C$74:$O$74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Manpower!$C$75:$O$75</c:f>
              <c:numCache>
                <c:formatCode>General</c:formatCode>
                <c:ptCount val="13"/>
                <c:pt idx="0">
                  <c:v>70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91C-AB05-5459F37BD455}"/>
            </c:ext>
          </c:extLst>
        </c:ser>
        <c:ser>
          <c:idx val="1"/>
          <c:order val="1"/>
          <c:tx>
            <c:strRef>
              <c:f>Manpower!$B$76</c:f>
              <c:strCache>
                <c:ptCount val="1"/>
                <c:pt idx="0">
                  <c:v>Limited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Manpower!$C$74:$O$74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Manpower!$C$76:$O$76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491C-AB05-5459F37BD455}"/>
            </c:ext>
          </c:extLst>
        </c:ser>
        <c:ser>
          <c:idx val="2"/>
          <c:order val="2"/>
          <c:tx>
            <c:strRef>
              <c:f>Manpower!$B$77</c:f>
              <c:strCache>
                <c:ptCount val="1"/>
                <c:pt idx="0">
                  <c:v>ZAK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Manpower!$C$74:$O$74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Manpower!$C$77:$O$77</c:f>
              <c:numCache>
                <c:formatCode>General</c:formatCode>
                <c:ptCount val="13"/>
                <c:pt idx="0">
                  <c:v>292</c:v>
                </c:pt>
                <c:pt idx="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9-491C-AB05-5459F37B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2316704"/>
        <c:axId val="602317032"/>
      </c:barChart>
      <c:catAx>
        <c:axId val="6023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602317032"/>
        <c:crosses val="autoZero"/>
        <c:auto val="1"/>
        <c:lblAlgn val="ctr"/>
        <c:lblOffset val="100"/>
        <c:noMultiLvlLbl val="0"/>
      </c:catAx>
      <c:valAx>
        <c:axId val="602317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600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23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MWTypeCondensedLight" panose="020B0306020202020204" pitchFamily="34" charset="0"/>
                <a:ea typeface="+mn-ea"/>
                <a:cs typeface="+mn-cs"/>
              </a:defRPr>
            </a:pPr>
            <a:r>
              <a:rPr lang="en-US"/>
              <a:t>Headcount</a:t>
            </a:r>
            <a:r>
              <a:rPr lang="en-US" baseline="0"/>
              <a:t> Classify by Contract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Manpower!$B$80</c:f>
              <c:strCache>
                <c:ptCount val="1"/>
                <c:pt idx="0">
                  <c:v>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Manpower!$C$79:$O$79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Manpower!$C$80:$O$80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7-457B-ADE6-B960B72267BD}"/>
            </c:ext>
          </c:extLst>
        </c:ser>
        <c:ser>
          <c:idx val="1"/>
          <c:order val="1"/>
          <c:tx>
            <c:strRef>
              <c:f>Manpower!$B$81</c:f>
              <c:strCache>
                <c:ptCount val="1"/>
                <c:pt idx="0">
                  <c:v>Limited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Manpower!$C$79:$O$79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Manpower!$C$81:$O$81</c:f>
              <c:numCache>
                <c:formatCode>General</c:formatCode>
                <c:ptCount val="13"/>
                <c:pt idx="0">
                  <c:v>14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7-457B-ADE6-B960B72267BD}"/>
            </c:ext>
          </c:extLst>
        </c:ser>
        <c:ser>
          <c:idx val="2"/>
          <c:order val="2"/>
          <c:tx>
            <c:strRef>
              <c:f>Manpower!$B$82</c:f>
              <c:strCache>
                <c:ptCount val="1"/>
                <c:pt idx="0">
                  <c:v>ZAK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Manpower!$C$79:$O$79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Manpower!$C$82:$O$82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7-457B-ADE6-B960B7226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02319656"/>
        <c:axId val="602319984"/>
      </c:barChart>
      <c:catAx>
        <c:axId val="60231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BMWTypeCondensedLight" panose="020B0306020202020204" pitchFamily="34" charset="0"/>
                <a:ea typeface="+mn-ea"/>
                <a:cs typeface="+mn-cs"/>
              </a:defRPr>
            </a:pPr>
            <a:endParaRPr lang="en-US"/>
          </a:p>
        </c:txPr>
        <c:crossAx val="602319984"/>
        <c:crosses val="autoZero"/>
        <c:auto val="1"/>
        <c:lblAlgn val="ctr"/>
        <c:lblOffset val="100"/>
        <c:noMultiLvlLbl val="0"/>
      </c:catAx>
      <c:valAx>
        <c:axId val="60231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BMWTypeCondensedLight" panose="020B0306020202020204" pitchFamily="34" charset="0"/>
                    <a:ea typeface="+mn-ea"/>
                    <a:cs typeface="+mn-cs"/>
                  </a:defRPr>
                </a:pPr>
                <a:r>
                  <a:rPr lang="en-US" sz="600" b="0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BMWTypeCondensedLight" panose="020B0306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23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BMWTypeCondensedLight" panose="020B03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 sz="900">
          <a:latin typeface="BMWTypeCondensedLight" panose="020B03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6</xdr:row>
      <xdr:rowOff>34290</xdr:rowOff>
    </xdr:from>
    <xdr:to>
      <xdr:col>6</xdr:col>
      <xdr:colOff>548640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6</xdr:row>
      <xdr:rowOff>34290</xdr:rowOff>
    </xdr:from>
    <xdr:to>
      <xdr:col>12</xdr:col>
      <xdr:colOff>563880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</xdr:colOff>
      <xdr:row>6</xdr:row>
      <xdr:rowOff>19050</xdr:rowOff>
    </xdr:from>
    <xdr:to>
      <xdr:col>20</xdr:col>
      <xdr:colOff>579120</xdr:colOff>
      <xdr:row>16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17</xdr:row>
      <xdr:rowOff>57150</xdr:rowOff>
    </xdr:from>
    <xdr:to>
      <xdr:col>20</xdr:col>
      <xdr:colOff>586740</xdr:colOff>
      <xdr:row>28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17</xdr:row>
      <xdr:rowOff>41910</xdr:rowOff>
    </xdr:from>
    <xdr:to>
      <xdr:col>6</xdr:col>
      <xdr:colOff>541020</xdr:colOff>
      <xdr:row>28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17</xdr:row>
      <xdr:rowOff>53340</xdr:rowOff>
    </xdr:from>
    <xdr:to>
      <xdr:col>12</xdr:col>
      <xdr:colOff>571500</xdr:colOff>
      <xdr:row>28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AFEF5F-4EC3-4984-A87E-5F253198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29</xdr:row>
      <xdr:rowOff>11430</xdr:rowOff>
    </xdr:from>
    <xdr:to>
      <xdr:col>6</xdr:col>
      <xdr:colOff>541020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6665F-1E10-4B6A-8F13-3A671783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15240</xdr:colOff>
      <xdr:row>29</xdr:row>
      <xdr:rowOff>11430</xdr:rowOff>
    </xdr:from>
    <xdr:to>
      <xdr:col>12</xdr:col>
      <xdr:colOff>579120</xdr:colOff>
      <xdr:row>42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AABFFE-CEA4-4CD2-A93D-1D3D6E02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15240</xdr:colOff>
      <xdr:row>28</xdr:row>
      <xdr:rowOff>148590</xdr:rowOff>
    </xdr:from>
    <xdr:to>
      <xdr:col>20</xdr:col>
      <xdr:colOff>594360</xdr:colOff>
      <xdr:row>41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1448E4-9FB9-4080-BDEC-3B2590D8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95249</xdr:colOff>
      <xdr:row>45</xdr:row>
      <xdr:rowOff>38099</xdr:rowOff>
    </xdr:from>
    <xdr:to>
      <xdr:col>6</xdr:col>
      <xdr:colOff>574112</xdr:colOff>
      <xdr:row>59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5586DB-E720-4391-AB5B-01420C5FF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49" y="7639049"/>
          <a:ext cx="3622113" cy="2419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0" zoomScaleNormal="80" workbookViewId="0">
      <selection activeCell="V54" sqref="V54"/>
    </sheetView>
  </sheetViews>
  <sheetFormatPr defaultColWidth="8.88671875" defaultRowHeight="13.2" x14ac:dyDescent="0.25"/>
  <cols>
    <col min="1" max="1" width="1.44140625" style="1" customWidth="1"/>
    <col min="2" max="12" width="8.88671875" style="1"/>
    <col min="13" max="15" width="8.88671875" style="1" customWidth="1"/>
    <col min="16" max="16384" width="8.88671875" style="1"/>
  </cols>
  <sheetData>
    <row r="1" spans="2:21" ht="6" customHeight="1" x14ac:dyDescent="0.25"/>
    <row r="2" spans="2:21" x14ac:dyDescent="0.25">
      <c r="B2" s="1" t="s">
        <v>0</v>
      </c>
    </row>
    <row r="3" spans="2:21" ht="17.399999999999999" x14ac:dyDescent="0.3">
      <c r="B3" s="3" t="s">
        <v>37</v>
      </c>
    </row>
    <row r="4" spans="2:21" ht="17.399999999999999" x14ac:dyDescent="0.3">
      <c r="B4" s="3" t="s">
        <v>1</v>
      </c>
    </row>
    <row r="5" spans="2:21" x14ac:dyDescent="0.25">
      <c r="B5" s="1" t="s">
        <v>2</v>
      </c>
      <c r="C5" s="2" t="s">
        <v>3</v>
      </c>
      <c r="P5" s="1" t="s">
        <v>2</v>
      </c>
      <c r="Q5" s="2" t="s">
        <v>4</v>
      </c>
    </row>
    <row r="6" spans="2:21" x14ac:dyDescent="0.25">
      <c r="B6" s="1" t="s">
        <v>14</v>
      </c>
      <c r="C6" s="4" t="s">
        <v>13</v>
      </c>
      <c r="P6" s="1" t="s">
        <v>12</v>
      </c>
      <c r="Q6" s="4" t="s">
        <v>13</v>
      </c>
    </row>
    <row r="7" spans="2:2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2:21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2:21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t="4.8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44" spans="2:16" x14ac:dyDescent="0.25">
      <c r="B44" s="1" t="s">
        <v>43</v>
      </c>
      <c r="H44" s="1" t="s">
        <v>44</v>
      </c>
      <c r="P44" s="1" t="s">
        <v>45</v>
      </c>
    </row>
    <row r="45" spans="2:16" x14ac:dyDescent="0.25">
      <c r="B45" s="1" t="s">
        <v>84</v>
      </c>
      <c r="H45" s="1" t="s">
        <v>85</v>
      </c>
      <c r="P45" s="1" t="s">
        <v>86</v>
      </c>
    </row>
    <row r="61" spans="2:20" x14ac:dyDescent="0.25">
      <c r="B61" s="1" t="s">
        <v>16</v>
      </c>
    </row>
    <row r="62" spans="2:20" x14ac:dyDescent="0.25">
      <c r="C62" s="5" t="s">
        <v>9</v>
      </c>
      <c r="D62" s="5" t="s">
        <v>10</v>
      </c>
      <c r="E62" s="5" t="s">
        <v>11</v>
      </c>
      <c r="G62" s="1" t="s">
        <v>19</v>
      </c>
      <c r="H62" s="1" t="s">
        <v>20</v>
      </c>
      <c r="Q62" s="1" t="s">
        <v>16</v>
      </c>
      <c r="R62" s="5" t="s">
        <v>9</v>
      </c>
      <c r="S62" s="5" t="s">
        <v>10</v>
      </c>
      <c r="T62" s="5" t="s">
        <v>11</v>
      </c>
    </row>
    <row r="63" spans="2:20" x14ac:dyDescent="0.25">
      <c r="B63" s="1" t="s">
        <v>5</v>
      </c>
      <c r="C63" s="1">
        <v>2</v>
      </c>
      <c r="D63" s="1">
        <v>2</v>
      </c>
      <c r="E63" s="1">
        <v>2</v>
      </c>
      <c r="F63" s="7" t="s">
        <v>16</v>
      </c>
      <c r="G63" s="1">
        <v>340</v>
      </c>
      <c r="H63" s="1">
        <f>E67-G63</f>
        <v>66</v>
      </c>
      <c r="Q63" s="1" t="s">
        <v>17</v>
      </c>
      <c r="R63" s="1">
        <v>54</v>
      </c>
      <c r="S63" s="1">
        <f>R63*95%</f>
        <v>51.3</v>
      </c>
      <c r="T63" s="1">
        <v>51</v>
      </c>
    </row>
    <row r="64" spans="2:20" x14ac:dyDescent="0.25">
      <c r="B64" s="1" t="s">
        <v>6</v>
      </c>
      <c r="C64" s="1">
        <v>136</v>
      </c>
      <c r="D64" s="1">
        <f t="shared" ref="D64:D66" si="0">C64*95%</f>
        <v>129.19999999999999</v>
      </c>
      <c r="E64" s="1">
        <v>125</v>
      </c>
      <c r="F64" s="7"/>
      <c r="Q64" s="1" t="s">
        <v>18</v>
      </c>
      <c r="R64" s="1">
        <v>23</v>
      </c>
      <c r="S64" s="1">
        <f>R64*95%</f>
        <v>21.849999999999998</v>
      </c>
      <c r="T64" s="1">
        <v>20</v>
      </c>
    </row>
    <row r="65" spans="2:20" x14ac:dyDescent="0.25">
      <c r="B65" s="1" t="s">
        <v>7</v>
      </c>
      <c r="C65" s="1">
        <v>282</v>
      </c>
      <c r="D65" s="1">
        <f t="shared" si="0"/>
        <v>267.89999999999998</v>
      </c>
      <c r="E65" s="1">
        <v>270</v>
      </c>
      <c r="R65" s="1">
        <f>SUM(R63:R64)</f>
        <v>77</v>
      </c>
      <c r="S65" s="1">
        <f t="shared" ref="S65:T65" si="1">SUM(S63:S64)</f>
        <v>73.149999999999991</v>
      </c>
      <c r="T65" s="1">
        <f t="shared" si="1"/>
        <v>71</v>
      </c>
    </row>
    <row r="66" spans="2:20" x14ac:dyDescent="0.25">
      <c r="B66" s="1" t="s">
        <v>8</v>
      </c>
      <c r="C66" s="1">
        <v>11</v>
      </c>
      <c r="D66" s="1">
        <f t="shared" si="0"/>
        <v>10.45</v>
      </c>
      <c r="E66" s="1">
        <v>9</v>
      </c>
    </row>
    <row r="67" spans="2:20" x14ac:dyDescent="0.25">
      <c r="C67" s="1">
        <f>SUM(C63:C66)</f>
        <v>431</v>
      </c>
      <c r="D67" s="1">
        <f t="shared" ref="D67:E67" si="2">SUM(D63:D66)</f>
        <v>409.54999999999995</v>
      </c>
      <c r="E67" s="1">
        <f t="shared" si="2"/>
        <v>406</v>
      </c>
    </row>
    <row r="69" spans="2:20" x14ac:dyDescent="0.25">
      <c r="B69" s="1" t="s">
        <v>16</v>
      </c>
      <c r="C69" s="5" t="s">
        <v>25</v>
      </c>
      <c r="D69" s="5" t="s">
        <v>26</v>
      </c>
      <c r="E69" s="5" t="s">
        <v>27</v>
      </c>
      <c r="F69" s="5" t="s">
        <v>28</v>
      </c>
      <c r="G69" s="5" t="s">
        <v>29</v>
      </c>
      <c r="H69" s="5" t="s">
        <v>30</v>
      </c>
      <c r="I69" s="5" t="s">
        <v>31</v>
      </c>
      <c r="J69" s="5" t="s">
        <v>32</v>
      </c>
      <c r="K69" s="5" t="s">
        <v>33</v>
      </c>
      <c r="L69" s="5" t="s">
        <v>34</v>
      </c>
      <c r="M69" s="5" t="s">
        <v>35</v>
      </c>
      <c r="N69" s="5"/>
      <c r="O69" s="5" t="s">
        <v>36</v>
      </c>
    </row>
    <row r="70" spans="2:20" x14ac:dyDescent="0.25">
      <c r="B70" s="1" t="s">
        <v>22</v>
      </c>
      <c r="C70" s="5">
        <v>166</v>
      </c>
      <c r="D70" s="5">
        <v>166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R70" s="1" t="s">
        <v>19</v>
      </c>
      <c r="S70" s="1" t="s">
        <v>20</v>
      </c>
    </row>
    <row r="71" spans="2:20" x14ac:dyDescent="0.25">
      <c r="B71" s="1" t="s">
        <v>23</v>
      </c>
      <c r="C71" s="5">
        <v>2</v>
      </c>
      <c r="D71" s="5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Q71" s="7" t="s">
        <v>21</v>
      </c>
      <c r="R71" s="1">
        <v>60</v>
      </c>
      <c r="S71" s="1">
        <f>T65-R71</f>
        <v>11</v>
      </c>
    </row>
    <row r="72" spans="2:20" x14ac:dyDescent="0.25">
      <c r="B72" s="1" t="s">
        <v>24</v>
      </c>
      <c r="C72" s="5">
        <v>265</v>
      </c>
      <c r="D72" s="5">
        <v>265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2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20" x14ac:dyDescent="0.25">
      <c r="B74" s="1" t="s">
        <v>15</v>
      </c>
      <c r="C74" s="5" t="s">
        <v>25</v>
      </c>
      <c r="D74" s="5" t="s">
        <v>26</v>
      </c>
      <c r="E74" s="5" t="s">
        <v>27</v>
      </c>
      <c r="F74" s="5" t="s">
        <v>28</v>
      </c>
      <c r="G74" s="5" t="s">
        <v>29</v>
      </c>
      <c r="H74" s="5" t="s">
        <v>30</v>
      </c>
      <c r="I74" s="5" t="s">
        <v>31</v>
      </c>
      <c r="J74" s="5" t="s">
        <v>32</v>
      </c>
      <c r="K74" s="5" t="s">
        <v>33</v>
      </c>
      <c r="L74" s="5" t="s">
        <v>34</v>
      </c>
      <c r="M74" s="5" t="s">
        <v>35</v>
      </c>
      <c r="N74" s="5"/>
      <c r="O74" s="5" t="s">
        <v>36</v>
      </c>
    </row>
    <row r="75" spans="2:20" x14ac:dyDescent="0.25">
      <c r="B75" s="1" t="s">
        <v>22</v>
      </c>
      <c r="C75" s="5">
        <v>70</v>
      </c>
      <c r="D75" s="5">
        <v>70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20" x14ac:dyDescent="0.25">
      <c r="B76" s="1" t="s">
        <v>23</v>
      </c>
      <c r="C76" s="5">
        <v>3</v>
      </c>
      <c r="D76" s="5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20" x14ac:dyDescent="0.25">
      <c r="B77" s="1" t="s">
        <v>24</v>
      </c>
      <c r="C77" s="5">
        <v>292</v>
      </c>
      <c r="D77" s="5">
        <v>292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2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20" x14ac:dyDescent="0.25">
      <c r="B79" s="1" t="s">
        <v>4</v>
      </c>
      <c r="C79" s="5" t="s">
        <v>25</v>
      </c>
      <c r="D79" s="5" t="s">
        <v>26</v>
      </c>
      <c r="E79" s="5" t="s">
        <v>27</v>
      </c>
      <c r="F79" s="5" t="s">
        <v>28</v>
      </c>
      <c r="G79" s="5" t="s">
        <v>29</v>
      </c>
      <c r="H79" s="5" t="s">
        <v>30</v>
      </c>
      <c r="I79" s="5" t="s">
        <v>31</v>
      </c>
      <c r="J79" s="5" t="s">
        <v>32</v>
      </c>
      <c r="K79" s="5" t="s">
        <v>33</v>
      </c>
      <c r="L79" s="5" t="s">
        <v>34</v>
      </c>
      <c r="M79" s="5" t="s">
        <v>35</v>
      </c>
      <c r="N79" s="5"/>
      <c r="O79" s="5" t="s">
        <v>36</v>
      </c>
    </row>
    <row r="80" spans="2:20" x14ac:dyDescent="0.25">
      <c r="B80" s="1" t="s">
        <v>22</v>
      </c>
      <c r="C80" s="5">
        <v>10</v>
      </c>
      <c r="D80" s="5">
        <v>10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5">
      <c r="B81" s="1" t="s">
        <v>23</v>
      </c>
      <c r="C81" s="5">
        <v>14</v>
      </c>
      <c r="D81" s="5">
        <v>14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1" t="s">
        <v>24</v>
      </c>
      <c r="C82" s="5">
        <v>53</v>
      </c>
      <c r="D82" s="5">
        <v>53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7" spans="2:15" x14ac:dyDescent="0.25">
      <c r="B87" s="1" t="s">
        <v>15</v>
      </c>
    </row>
    <row r="88" spans="2:15" x14ac:dyDescent="0.25">
      <c r="C88" s="5" t="s">
        <v>9</v>
      </c>
      <c r="D88" s="5" t="s">
        <v>10</v>
      </c>
      <c r="E88" s="5" t="s">
        <v>11</v>
      </c>
      <c r="G88" s="1" t="s">
        <v>19</v>
      </c>
      <c r="H88" s="1" t="s">
        <v>20</v>
      </c>
    </row>
    <row r="89" spans="2:15" x14ac:dyDescent="0.25">
      <c r="B89" s="1" t="s">
        <v>5</v>
      </c>
      <c r="F89" s="7" t="s">
        <v>21</v>
      </c>
      <c r="G89" s="1">
        <v>350</v>
      </c>
      <c r="H89" s="1">
        <f>E93-G89</f>
        <v>9</v>
      </c>
    </row>
    <row r="90" spans="2:15" x14ac:dyDescent="0.25">
      <c r="B90" s="1" t="s">
        <v>6</v>
      </c>
      <c r="C90" s="1">
        <v>114</v>
      </c>
      <c r="D90" s="1">
        <f t="shared" ref="D90:D92" si="3">C90*95%</f>
        <v>108.3</v>
      </c>
      <c r="E90" s="1">
        <v>110</v>
      </c>
    </row>
    <row r="91" spans="2:15" x14ac:dyDescent="0.25">
      <c r="B91" s="1" t="s">
        <v>7</v>
      </c>
      <c r="C91" s="1">
        <v>242</v>
      </c>
      <c r="D91" s="1">
        <f t="shared" si="3"/>
        <v>229.89999999999998</v>
      </c>
      <c r="E91" s="1">
        <v>240</v>
      </c>
    </row>
    <row r="92" spans="2:15" x14ac:dyDescent="0.25">
      <c r="B92" s="1" t="s">
        <v>8</v>
      </c>
      <c r="C92" s="1">
        <v>12</v>
      </c>
      <c r="D92" s="1">
        <f t="shared" si="3"/>
        <v>11.399999999999999</v>
      </c>
      <c r="E92" s="1">
        <v>9</v>
      </c>
    </row>
    <row r="93" spans="2:15" x14ac:dyDescent="0.25">
      <c r="C93" s="1">
        <f>SUM(C89:C92)</f>
        <v>368</v>
      </c>
      <c r="D93" s="1">
        <f t="shared" ref="D93" si="4">SUM(D89:D92)</f>
        <v>349.59999999999997</v>
      </c>
      <c r="E93" s="1">
        <f t="shared" ref="E93" si="5">SUM(E89:E92)</f>
        <v>359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9D9D-35EB-4A08-A6A1-9C3B056FBE9F}">
  <dimension ref="B1:V90"/>
  <sheetViews>
    <sheetView zoomScaleNormal="100" workbookViewId="0">
      <selection activeCell="E39" sqref="E39"/>
    </sheetView>
  </sheetViews>
  <sheetFormatPr defaultColWidth="8.88671875" defaultRowHeight="13.2" x14ac:dyDescent="0.25"/>
  <cols>
    <col min="1" max="1" width="1.44140625" style="1" customWidth="1"/>
    <col min="2" max="12" width="8.88671875" style="1"/>
    <col min="13" max="16" width="8.88671875" style="1" customWidth="1"/>
    <col min="17" max="16384" width="8.88671875" style="1"/>
  </cols>
  <sheetData>
    <row r="1" spans="2:22" ht="6" customHeight="1" x14ac:dyDescent="0.25"/>
    <row r="2" spans="2:22" x14ac:dyDescent="0.25">
      <c r="B2" s="1" t="s">
        <v>0</v>
      </c>
    </row>
    <row r="3" spans="2:22" ht="17.399999999999999" x14ac:dyDescent="0.3">
      <c r="B3" s="3" t="s">
        <v>38</v>
      </c>
    </row>
    <row r="4" spans="2:22" ht="17.399999999999999" x14ac:dyDescent="0.3">
      <c r="B4" s="3" t="s">
        <v>1</v>
      </c>
    </row>
    <row r="5" spans="2:22" x14ac:dyDescent="0.25">
      <c r="B5" s="1" t="s">
        <v>2</v>
      </c>
      <c r="C5" s="2" t="s">
        <v>3</v>
      </c>
      <c r="Q5" s="1" t="s">
        <v>2</v>
      </c>
      <c r="R5" s="2" t="s">
        <v>4</v>
      </c>
    </row>
    <row r="6" spans="2:22" x14ac:dyDescent="0.25">
      <c r="B6" s="1" t="s">
        <v>14</v>
      </c>
      <c r="C6" s="4" t="s">
        <v>13</v>
      </c>
      <c r="Q6" s="1" t="s">
        <v>12</v>
      </c>
      <c r="R6" s="4" t="s">
        <v>13</v>
      </c>
    </row>
    <row r="7" spans="2:2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9" t="s">
        <v>87</v>
      </c>
      <c r="P7" s="6"/>
      <c r="Q7" s="6"/>
      <c r="R7" s="6"/>
      <c r="S7" s="6"/>
      <c r="T7" s="6"/>
      <c r="U7" s="6"/>
      <c r="V7" s="9" t="s">
        <v>87</v>
      </c>
    </row>
    <row r="8" spans="2:22" x14ac:dyDescent="0.25">
      <c r="B8" s="6" t="s">
        <v>46</v>
      </c>
      <c r="C8" s="6"/>
      <c r="D8" s="6"/>
      <c r="E8" s="6"/>
      <c r="F8" s="6"/>
      <c r="G8" s="6"/>
      <c r="H8" s="6"/>
      <c r="I8" s="6" t="s">
        <v>40</v>
      </c>
      <c r="J8" s="6"/>
      <c r="K8" s="6"/>
      <c r="L8" s="6"/>
      <c r="M8" s="6"/>
      <c r="N8" s="6"/>
      <c r="O8" s="6">
        <v>1</v>
      </c>
      <c r="P8" s="6"/>
      <c r="Q8" s="6" t="s">
        <v>39</v>
      </c>
      <c r="R8" s="6"/>
      <c r="S8" s="6"/>
      <c r="T8" s="6"/>
      <c r="U8" s="6"/>
      <c r="V8" s="6">
        <v>1</v>
      </c>
    </row>
    <row r="9" spans="2:22" x14ac:dyDescent="0.25">
      <c r="B9" s="6" t="s">
        <v>47</v>
      </c>
      <c r="C9" s="6"/>
      <c r="D9" s="6"/>
      <c r="E9" s="6"/>
      <c r="F9" s="6"/>
      <c r="G9" s="6"/>
      <c r="H9" s="6"/>
      <c r="I9" s="6" t="s">
        <v>41</v>
      </c>
      <c r="J9" s="6"/>
      <c r="K9" s="6"/>
      <c r="L9" s="6"/>
      <c r="M9" s="6"/>
      <c r="N9" s="6"/>
      <c r="O9" s="6">
        <v>2</v>
      </c>
      <c r="P9" s="6"/>
      <c r="Q9" s="6" t="s">
        <v>42</v>
      </c>
      <c r="R9" s="6"/>
      <c r="S9" s="6"/>
      <c r="T9" s="6"/>
      <c r="U9" s="6"/>
      <c r="V9" s="6">
        <v>2</v>
      </c>
    </row>
    <row r="10" spans="2:22" x14ac:dyDescent="0.25">
      <c r="B10" s="6" t="s">
        <v>49</v>
      </c>
      <c r="C10" s="6"/>
      <c r="D10" s="6"/>
      <c r="E10" s="6"/>
      <c r="F10" s="6"/>
      <c r="G10" s="6"/>
      <c r="H10" s="6"/>
      <c r="I10" s="6" t="s">
        <v>50</v>
      </c>
      <c r="J10" s="6"/>
      <c r="K10" s="6"/>
      <c r="L10" s="6"/>
      <c r="M10" s="6"/>
      <c r="N10" s="6"/>
      <c r="O10" s="6">
        <v>3</v>
      </c>
      <c r="P10" s="6"/>
      <c r="Q10" s="6" t="s">
        <v>52</v>
      </c>
      <c r="R10" s="6"/>
      <c r="S10" s="6"/>
      <c r="T10" s="6"/>
      <c r="U10" s="6"/>
      <c r="V10" s="6">
        <v>3</v>
      </c>
    </row>
    <row r="11" spans="2:22" x14ac:dyDescent="0.25">
      <c r="B11" s="6" t="s">
        <v>48</v>
      </c>
      <c r="C11" s="6"/>
      <c r="D11" s="6"/>
      <c r="E11" s="6"/>
      <c r="F11" s="6"/>
      <c r="G11" s="6"/>
      <c r="H11" s="6"/>
      <c r="I11" s="6" t="s">
        <v>51</v>
      </c>
      <c r="J11" s="6"/>
      <c r="K11" s="6"/>
      <c r="L11" s="6"/>
      <c r="M11" s="6"/>
      <c r="N11" s="6"/>
      <c r="O11" s="6">
        <v>4</v>
      </c>
      <c r="P11" s="6"/>
      <c r="Q11" s="6" t="s">
        <v>53</v>
      </c>
      <c r="R11" s="6"/>
      <c r="S11" s="6"/>
      <c r="T11" s="6"/>
      <c r="U11" s="6"/>
      <c r="V11" s="6">
        <v>4</v>
      </c>
    </row>
    <row r="12" spans="2:22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2:22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2:2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ht="4.8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58" spans="2:21" x14ac:dyDescent="0.25">
      <c r="B58" s="1" t="s">
        <v>16</v>
      </c>
    </row>
    <row r="59" spans="2:21" x14ac:dyDescent="0.25">
      <c r="C59" s="5" t="s">
        <v>9</v>
      </c>
      <c r="D59" s="5" t="s">
        <v>10</v>
      </c>
      <c r="E59" s="5" t="s">
        <v>11</v>
      </c>
      <c r="G59" s="1" t="s">
        <v>19</v>
      </c>
      <c r="H59" s="1" t="s">
        <v>20</v>
      </c>
      <c r="R59" s="1" t="s">
        <v>16</v>
      </c>
      <c r="S59" s="5" t="s">
        <v>9</v>
      </c>
      <c r="T59" s="5" t="s">
        <v>10</v>
      </c>
      <c r="U59" s="5" t="s">
        <v>11</v>
      </c>
    </row>
    <row r="60" spans="2:21" x14ac:dyDescent="0.25">
      <c r="B60" s="1" t="s">
        <v>5</v>
      </c>
      <c r="C60" s="1">
        <v>2</v>
      </c>
      <c r="D60" s="1">
        <v>2</v>
      </c>
      <c r="E60" s="1">
        <v>2</v>
      </c>
      <c r="F60" s="7" t="s">
        <v>16</v>
      </c>
      <c r="G60" s="1">
        <v>340</v>
      </c>
      <c r="H60" s="1">
        <f>E64-G60</f>
        <v>66</v>
      </c>
      <c r="R60" s="1" t="s">
        <v>17</v>
      </c>
      <c r="S60" s="1">
        <v>54</v>
      </c>
      <c r="T60" s="1">
        <f>S60*95%</f>
        <v>51.3</v>
      </c>
      <c r="U60" s="1">
        <v>51</v>
      </c>
    </row>
    <row r="61" spans="2:21" x14ac:dyDescent="0.25">
      <c r="B61" s="1" t="s">
        <v>6</v>
      </c>
      <c r="C61" s="1">
        <v>136</v>
      </c>
      <c r="D61" s="1">
        <f t="shared" ref="D61:D63" si="0">C61*95%</f>
        <v>129.19999999999999</v>
      </c>
      <c r="E61" s="1">
        <v>125</v>
      </c>
      <c r="F61" s="7"/>
      <c r="R61" s="1" t="s">
        <v>18</v>
      </c>
      <c r="S61" s="1">
        <v>23</v>
      </c>
      <c r="T61" s="1">
        <f>S61*95%</f>
        <v>21.849999999999998</v>
      </c>
      <c r="U61" s="1">
        <v>20</v>
      </c>
    </row>
    <row r="62" spans="2:21" x14ac:dyDescent="0.25">
      <c r="B62" s="1" t="s">
        <v>7</v>
      </c>
      <c r="C62" s="1">
        <v>282</v>
      </c>
      <c r="D62" s="1">
        <f t="shared" si="0"/>
        <v>267.89999999999998</v>
      </c>
      <c r="E62" s="1">
        <v>270</v>
      </c>
      <c r="S62" s="1">
        <f>SUM(S60:S61)</f>
        <v>77</v>
      </c>
      <c r="T62" s="1">
        <f t="shared" ref="T62:U62" si="1">SUM(T60:T61)</f>
        <v>73.149999999999991</v>
      </c>
      <c r="U62" s="1">
        <f t="shared" si="1"/>
        <v>71</v>
      </c>
    </row>
    <row r="63" spans="2:21" x14ac:dyDescent="0.25">
      <c r="B63" s="1" t="s">
        <v>8</v>
      </c>
      <c r="C63" s="1">
        <v>11</v>
      </c>
      <c r="D63" s="1">
        <f t="shared" si="0"/>
        <v>10.45</v>
      </c>
      <c r="E63" s="1">
        <v>9</v>
      </c>
    </row>
    <row r="64" spans="2:21" x14ac:dyDescent="0.25">
      <c r="C64" s="1">
        <f>SUM(C60:C63)</f>
        <v>431</v>
      </c>
      <c r="D64" s="1">
        <f t="shared" ref="D64:E64" si="2">SUM(D60:D63)</f>
        <v>409.54999999999995</v>
      </c>
      <c r="E64" s="1">
        <f t="shared" si="2"/>
        <v>406</v>
      </c>
    </row>
    <row r="66" spans="2:20" x14ac:dyDescent="0.25">
      <c r="B66" s="1" t="s">
        <v>16</v>
      </c>
      <c r="C66" s="5" t="s">
        <v>25</v>
      </c>
      <c r="D66" s="5" t="s">
        <v>26</v>
      </c>
      <c r="E66" s="5" t="s">
        <v>27</v>
      </c>
      <c r="F66" s="5" t="s">
        <v>28</v>
      </c>
      <c r="G66" s="5" t="s">
        <v>29</v>
      </c>
      <c r="H66" s="5" t="s">
        <v>30</v>
      </c>
      <c r="I66" s="5" t="s">
        <v>31</v>
      </c>
      <c r="J66" s="5" t="s">
        <v>32</v>
      </c>
      <c r="K66" s="5" t="s">
        <v>33</v>
      </c>
      <c r="L66" s="5" t="s">
        <v>34</v>
      </c>
      <c r="M66" s="5" t="s">
        <v>35</v>
      </c>
      <c r="N66" s="5"/>
      <c r="O66" s="5"/>
      <c r="P66" s="5" t="s">
        <v>36</v>
      </c>
    </row>
    <row r="67" spans="2:20" x14ac:dyDescent="0.25">
      <c r="B67" s="1" t="s">
        <v>22</v>
      </c>
      <c r="C67" s="5">
        <v>166</v>
      </c>
      <c r="D67" s="5">
        <v>166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S67" s="1" t="s">
        <v>19</v>
      </c>
      <c r="T67" s="1" t="s">
        <v>20</v>
      </c>
    </row>
    <row r="68" spans="2:20" x14ac:dyDescent="0.25">
      <c r="B68" s="1" t="s">
        <v>23</v>
      </c>
      <c r="C68" s="5">
        <v>2</v>
      </c>
      <c r="D68" s="5">
        <v>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R68" s="7" t="s">
        <v>21</v>
      </c>
      <c r="S68" s="1">
        <v>60</v>
      </c>
      <c r="T68" s="1">
        <f>U62-S68</f>
        <v>11</v>
      </c>
    </row>
    <row r="69" spans="2:20" x14ac:dyDescent="0.25">
      <c r="B69" s="1" t="s">
        <v>24</v>
      </c>
      <c r="C69" s="5">
        <v>265</v>
      </c>
      <c r="D69" s="5">
        <v>265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2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20" x14ac:dyDescent="0.25">
      <c r="B71" s="1" t="s">
        <v>15</v>
      </c>
      <c r="C71" s="5" t="s">
        <v>25</v>
      </c>
      <c r="D71" s="5" t="s">
        <v>26</v>
      </c>
      <c r="E71" s="5" t="s">
        <v>27</v>
      </c>
      <c r="F71" s="5" t="s">
        <v>28</v>
      </c>
      <c r="G71" s="5" t="s">
        <v>29</v>
      </c>
      <c r="H71" s="5" t="s">
        <v>30</v>
      </c>
      <c r="I71" s="5" t="s">
        <v>31</v>
      </c>
      <c r="J71" s="5" t="s">
        <v>32</v>
      </c>
      <c r="K71" s="5" t="s">
        <v>33</v>
      </c>
      <c r="L71" s="5" t="s">
        <v>34</v>
      </c>
      <c r="M71" s="5" t="s">
        <v>35</v>
      </c>
      <c r="N71" s="5"/>
      <c r="O71" s="5"/>
      <c r="P71" s="5" t="s">
        <v>36</v>
      </c>
    </row>
    <row r="72" spans="2:20" x14ac:dyDescent="0.25">
      <c r="B72" s="1" t="s">
        <v>22</v>
      </c>
      <c r="C72" s="5">
        <v>70</v>
      </c>
      <c r="D72" s="5">
        <v>70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20" x14ac:dyDescent="0.25">
      <c r="B73" s="1" t="s">
        <v>23</v>
      </c>
      <c r="C73" s="5">
        <v>3</v>
      </c>
      <c r="D73" s="5">
        <v>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20" x14ac:dyDescent="0.25">
      <c r="B74" s="1" t="s">
        <v>24</v>
      </c>
      <c r="C74" s="5">
        <v>292</v>
      </c>
      <c r="D74" s="5">
        <v>292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2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20" x14ac:dyDescent="0.25">
      <c r="B76" s="1" t="s">
        <v>4</v>
      </c>
      <c r="C76" s="5" t="s">
        <v>25</v>
      </c>
      <c r="D76" s="5" t="s">
        <v>26</v>
      </c>
      <c r="E76" s="5" t="s">
        <v>27</v>
      </c>
      <c r="F76" s="5" t="s">
        <v>28</v>
      </c>
      <c r="G76" s="5" t="s">
        <v>29</v>
      </c>
      <c r="H76" s="5" t="s">
        <v>30</v>
      </c>
      <c r="I76" s="5" t="s">
        <v>31</v>
      </c>
      <c r="J76" s="5" t="s">
        <v>32</v>
      </c>
      <c r="K76" s="5" t="s">
        <v>33</v>
      </c>
      <c r="L76" s="5" t="s">
        <v>34</v>
      </c>
      <c r="M76" s="5" t="s">
        <v>35</v>
      </c>
      <c r="N76" s="5"/>
      <c r="O76" s="5"/>
      <c r="P76" s="5" t="s">
        <v>36</v>
      </c>
    </row>
    <row r="77" spans="2:20" x14ac:dyDescent="0.25">
      <c r="B77" s="1" t="s">
        <v>22</v>
      </c>
      <c r="C77" s="5">
        <v>10</v>
      </c>
      <c r="D77" s="5">
        <v>10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20" x14ac:dyDescent="0.25">
      <c r="B78" s="1" t="s">
        <v>23</v>
      </c>
      <c r="C78" s="5">
        <v>14</v>
      </c>
      <c r="D78" s="5">
        <v>14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20" x14ac:dyDescent="0.25">
      <c r="B79" s="1" t="s">
        <v>24</v>
      </c>
      <c r="C79" s="5">
        <v>53</v>
      </c>
      <c r="D79" s="5">
        <v>53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4" spans="2:8" x14ac:dyDescent="0.25">
      <c r="B84" s="1" t="s">
        <v>15</v>
      </c>
    </row>
    <row r="85" spans="2:8" x14ac:dyDescent="0.25">
      <c r="C85" s="5" t="s">
        <v>9</v>
      </c>
      <c r="D85" s="5" t="s">
        <v>10</v>
      </c>
      <c r="E85" s="5" t="s">
        <v>11</v>
      </c>
      <c r="G85" s="1" t="s">
        <v>19</v>
      </c>
      <c r="H85" s="1" t="s">
        <v>20</v>
      </c>
    </row>
    <row r="86" spans="2:8" x14ac:dyDescent="0.25">
      <c r="B86" s="1" t="s">
        <v>5</v>
      </c>
      <c r="F86" s="7" t="s">
        <v>21</v>
      </c>
      <c r="G86" s="1">
        <v>350</v>
      </c>
      <c r="H86" s="1">
        <f>E90-G86</f>
        <v>9</v>
      </c>
    </row>
    <row r="87" spans="2:8" x14ac:dyDescent="0.25">
      <c r="B87" s="1" t="s">
        <v>6</v>
      </c>
      <c r="C87" s="1">
        <v>114</v>
      </c>
      <c r="D87" s="1">
        <f t="shared" ref="D87:D89" si="3">C87*95%</f>
        <v>108.3</v>
      </c>
      <c r="E87" s="1">
        <v>110</v>
      </c>
    </row>
    <row r="88" spans="2:8" x14ac:dyDescent="0.25">
      <c r="B88" s="1" t="s">
        <v>7</v>
      </c>
      <c r="C88" s="1">
        <v>242</v>
      </c>
      <c r="D88" s="1">
        <f t="shared" si="3"/>
        <v>229.89999999999998</v>
      </c>
      <c r="E88" s="1">
        <v>240</v>
      </c>
    </row>
    <row r="89" spans="2:8" x14ac:dyDescent="0.25">
      <c r="B89" s="1" t="s">
        <v>8</v>
      </c>
      <c r="C89" s="1">
        <v>12</v>
      </c>
      <c r="D89" s="1">
        <f t="shared" si="3"/>
        <v>11.399999999999999</v>
      </c>
      <c r="E89" s="1">
        <v>9</v>
      </c>
    </row>
    <row r="90" spans="2:8" x14ac:dyDescent="0.25">
      <c r="C90" s="1">
        <f>SUM(C86:C89)</f>
        <v>368</v>
      </c>
      <c r="D90" s="1">
        <f t="shared" ref="D90:E90" si="4">SUM(D86:D89)</f>
        <v>349.59999999999997</v>
      </c>
      <c r="E90" s="1">
        <f t="shared" si="4"/>
        <v>359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E37A-45F9-4714-8E1C-54F267575694}">
  <dimension ref="B1:V90"/>
  <sheetViews>
    <sheetView zoomScaleNormal="100" workbookViewId="0">
      <selection activeCell="B11" sqref="B11:B12"/>
    </sheetView>
  </sheetViews>
  <sheetFormatPr defaultColWidth="8.88671875" defaultRowHeight="13.2" x14ac:dyDescent="0.25"/>
  <cols>
    <col min="1" max="1" width="1.44140625" style="1" customWidth="1"/>
    <col min="2" max="12" width="8.88671875" style="1"/>
    <col min="13" max="15" width="8.88671875" style="1" customWidth="1"/>
    <col min="16" max="16384" width="8.88671875" style="1"/>
  </cols>
  <sheetData>
    <row r="1" spans="2:22" ht="6" customHeight="1" x14ac:dyDescent="0.25"/>
    <row r="2" spans="2:22" x14ac:dyDescent="0.25">
      <c r="B2" s="1" t="s">
        <v>0</v>
      </c>
    </row>
    <row r="3" spans="2:22" ht="17.399999999999999" x14ac:dyDescent="0.3">
      <c r="B3" s="3" t="s">
        <v>57</v>
      </c>
    </row>
    <row r="4" spans="2:22" ht="17.399999999999999" x14ac:dyDescent="0.3">
      <c r="B4" s="3" t="s">
        <v>67</v>
      </c>
    </row>
    <row r="5" spans="2:22" x14ac:dyDescent="0.25">
      <c r="B5" s="1" t="s">
        <v>2</v>
      </c>
      <c r="C5" s="2" t="s">
        <v>3</v>
      </c>
      <c r="P5" s="1" t="s">
        <v>2</v>
      </c>
      <c r="Q5" s="2" t="s">
        <v>4</v>
      </c>
    </row>
    <row r="6" spans="2:22" x14ac:dyDescent="0.25">
      <c r="B6" s="1" t="s">
        <v>14</v>
      </c>
      <c r="C6" s="4" t="s">
        <v>13</v>
      </c>
      <c r="P6" s="1" t="s">
        <v>12</v>
      </c>
      <c r="Q6" s="4" t="s">
        <v>13</v>
      </c>
    </row>
    <row r="7" spans="2:2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N7" s="9" t="s">
        <v>87</v>
      </c>
      <c r="O7" s="6"/>
      <c r="P7" s="6"/>
      <c r="Q7" s="6"/>
      <c r="R7" s="6"/>
      <c r="S7" s="6"/>
      <c r="T7" s="6"/>
      <c r="U7" s="6"/>
      <c r="V7" s="9" t="s">
        <v>87</v>
      </c>
    </row>
    <row r="8" spans="2:22" x14ac:dyDescent="0.25">
      <c r="B8" s="6" t="s">
        <v>54</v>
      </c>
      <c r="C8" s="6"/>
      <c r="D8" s="6"/>
      <c r="E8" s="6"/>
      <c r="F8" s="6"/>
      <c r="G8" s="6"/>
      <c r="H8" s="6"/>
      <c r="I8" s="6"/>
      <c r="J8" s="6"/>
      <c r="K8" s="6"/>
      <c r="L8" s="6"/>
      <c r="N8" s="6">
        <v>1</v>
      </c>
      <c r="O8" s="6"/>
      <c r="P8" s="6" t="s">
        <v>54</v>
      </c>
      <c r="Q8" s="6"/>
      <c r="R8" s="6"/>
      <c r="S8" s="6"/>
      <c r="T8" s="6"/>
      <c r="U8" s="6"/>
      <c r="V8" s="1">
        <v>1</v>
      </c>
    </row>
    <row r="9" spans="2:22" x14ac:dyDescent="0.25">
      <c r="B9" s="6" t="s">
        <v>55</v>
      </c>
      <c r="C9" s="6"/>
      <c r="D9" s="6"/>
      <c r="E9" s="6"/>
      <c r="F9" s="6"/>
      <c r="G9" s="6"/>
      <c r="H9" s="6"/>
      <c r="I9" s="6"/>
      <c r="J9" s="6"/>
      <c r="K9" s="6"/>
      <c r="L9" s="6"/>
      <c r="N9" s="6">
        <v>3</v>
      </c>
      <c r="O9" s="6"/>
      <c r="P9" s="6" t="s">
        <v>55</v>
      </c>
      <c r="Q9" s="6"/>
      <c r="R9" s="6"/>
      <c r="S9" s="6"/>
      <c r="T9" s="6"/>
      <c r="U9" s="6"/>
      <c r="V9" s="1">
        <v>3</v>
      </c>
    </row>
    <row r="10" spans="2:22" x14ac:dyDescent="0.25">
      <c r="B10" s="6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N10" s="6">
        <v>2</v>
      </c>
      <c r="O10" s="6"/>
      <c r="P10" s="6" t="s">
        <v>56</v>
      </c>
      <c r="Q10" s="6"/>
      <c r="R10" s="6"/>
      <c r="S10" s="6"/>
      <c r="T10" s="6"/>
      <c r="U10" s="6"/>
      <c r="V10" s="1">
        <v>2</v>
      </c>
    </row>
    <row r="11" spans="2:22" x14ac:dyDescent="0.25">
      <c r="B11" s="6" t="s">
        <v>59</v>
      </c>
      <c r="C11" s="6"/>
      <c r="D11" s="6"/>
      <c r="E11" s="6"/>
      <c r="F11" s="6"/>
      <c r="G11" s="6"/>
      <c r="H11" s="6"/>
      <c r="I11" s="6" t="s">
        <v>60</v>
      </c>
      <c r="J11" s="6"/>
      <c r="K11" s="6"/>
      <c r="L11" s="6"/>
      <c r="N11" s="6">
        <v>4</v>
      </c>
      <c r="O11" s="6"/>
      <c r="P11" s="6" t="s">
        <v>58</v>
      </c>
      <c r="Q11" s="6"/>
      <c r="R11" s="6"/>
      <c r="S11" s="6"/>
      <c r="T11" s="6"/>
      <c r="U11" s="6"/>
      <c r="V11" s="1">
        <v>4</v>
      </c>
    </row>
    <row r="12" spans="2:22" x14ac:dyDescent="0.25">
      <c r="B12" s="6" t="s">
        <v>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N12" s="6">
        <v>5</v>
      </c>
      <c r="O12" s="6"/>
      <c r="P12" s="6" t="s">
        <v>61</v>
      </c>
      <c r="Q12" s="6"/>
      <c r="R12" s="6"/>
      <c r="S12" s="6"/>
      <c r="T12" s="6"/>
      <c r="U12" s="6"/>
      <c r="V12" s="1">
        <v>5</v>
      </c>
    </row>
    <row r="13" spans="2:22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t="4.8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58" spans="2:20" x14ac:dyDescent="0.25">
      <c r="B58" s="1" t="s">
        <v>16</v>
      </c>
    </row>
    <row r="59" spans="2:20" x14ac:dyDescent="0.25">
      <c r="C59" s="5" t="s">
        <v>9</v>
      </c>
      <c r="D59" s="5" t="s">
        <v>10</v>
      </c>
      <c r="E59" s="5" t="s">
        <v>11</v>
      </c>
      <c r="G59" s="1" t="s">
        <v>19</v>
      </c>
      <c r="H59" s="1" t="s">
        <v>20</v>
      </c>
      <c r="Q59" s="1" t="s">
        <v>16</v>
      </c>
      <c r="R59" s="5" t="s">
        <v>9</v>
      </c>
      <c r="S59" s="5" t="s">
        <v>10</v>
      </c>
      <c r="T59" s="5" t="s">
        <v>11</v>
      </c>
    </row>
    <row r="60" spans="2:20" x14ac:dyDescent="0.25">
      <c r="B60" s="1" t="s">
        <v>5</v>
      </c>
      <c r="C60" s="1">
        <v>2</v>
      </c>
      <c r="D60" s="1">
        <v>2</v>
      </c>
      <c r="E60" s="1">
        <v>2</v>
      </c>
      <c r="F60" s="7" t="s">
        <v>16</v>
      </c>
      <c r="G60" s="1">
        <v>340</v>
      </c>
      <c r="H60" s="1">
        <f>E64-G60</f>
        <v>66</v>
      </c>
      <c r="Q60" s="1" t="s">
        <v>17</v>
      </c>
      <c r="R60" s="1">
        <v>54</v>
      </c>
      <c r="S60" s="1">
        <f>R60*95%</f>
        <v>51.3</v>
      </c>
      <c r="T60" s="1">
        <v>51</v>
      </c>
    </row>
    <row r="61" spans="2:20" x14ac:dyDescent="0.25">
      <c r="B61" s="1" t="s">
        <v>6</v>
      </c>
      <c r="C61" s="1">
        <v>136</v>
      </c>
      <c r="D61" s="1">
        <f t="shared" ref="D61:D63" si="0">C61*95%</f>
        <v>129.19999999999999</v>
      </c>
      <c r="E61" s="1">
        <v>125</v>
      </c>
      <c r="F61" s="7"/>
      <c r="Q61" s="1" t="s">
        <v>18</v>
      </c>
      <c r="R61" s="1">
        <v>23</v>
      </c>
      <c r="S61" s="1">
        <f>R61*95%</f>
        <v>21.849999999999998</v>
      </c>
      <c r="T61" s="1">
        <v>20</v>
      </c>
    </row>
    <row r="62" spans="2:20" x14ac:dyDescent="0.25">
      <c r="B62" s="1" t="s">
        <v>7</v>
      </c>
      <c r="C62" s="1">
        <v>282</v>
      </c>
      <c r="D62" s="1">
        <f t="shared" si="0"/>
        <v>267.89999999999998</v>
      </c>
      <c r="E62" s="1">
        <v>270</v>
      </c>
      <c r="R62" s="1">
        <f>SUM(R60:R61)</f>
        <v>77</v>
      </c>
      <c r="S62" s="1">
        <f t="shared" ref="S62:T62" si="1">SUM(S60:S61)</f>
        <v>73.149999999999991</v>
      </c>
      <c r="T62" s="1">
        <f t="shared" si="1"/>
        <v>71</v>
      </c>
    </row>
    <row r="63" spans="2:20" x14ac:dyDescent="0.25">
      <c r="B63" s="1" t="s">
        <v>8</v>
      </c>
      <c r="C63" s="1">
        <v>11</v>
      </c>
      <c r="D63" s="1">
        <f t="shared" si="0"/>
        <v>10.45</v>
      </c>
      <c r="E63" s="1">
        <v>9</v>
      </c>
    </row>
    <row r="64" spans="2:20" x14ac:dyDescent="0.25">
      <c r="C64" s="1">
        <f>SUM(C60:C63)</f>
        <v>431</v>
      </c>
      <c r="D64" s="1">
        <f t="shared" ref="D64:E64" si="2">SUM(D60:D63)</f>
        <v>409.54999999999995</v>
      </c>
      <c r="E64" s="1">
        <f t="shared" si="2"/>
        <v>406</v>
      </c>
    </row>
    <row r="66" spans="2:19" x14ac:dyDescent="0.25">
      <c r="B66" s="1" t="s">
        <v>16</v>
      </c>
      <c r="C66" s="5" t="s">
        <v>25</v>
      </c>
      <c r="D66" s="5" t="s">
        <v>26</v>
      </c>
      <c r="E66" s="5" t="s">
        <v>27</v>
      </c>
      <c r="F66" s="5" t="s">
        <v>28</v>
      </c>
      <c r="G66" s="5" t="s">
        <v>29</v>
      </c>
      <c r="H66" s="5" t="s">
        <v>30</v>
      </c>
      <c r="I66" s="5" t="s">
        <v>31</v>
      </c>
      <c r="J66" s="5" t="s">
        <v>32</v>
      </c>
      <c r="K66" s="5" t="s">
        <v>33</v>
      </c>
      <c r="L66" s="5" t="s">
        <v>34</v>
      </c>
      <c r="M66" s="5" t="s">
        <v>35</v>
      </c>
      <c r="N66" s="5"/>
      <c r="O66" s="5" t="s">
        <v>36</v>
      </c>
    </row>
    <row r="67" spans="2:19" x14ac:dyDescent="0.25">
      <c r="B67" s="1" t="s">
        <v>22</v>
      </c>
      <c r="C67" s="5">
        <v>166</v>
      </c>
      <c r="D67" s="5">
        <v>166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R67" s="1" t="s">
        <v>19</v>
      </c>
      <c r="S67" s="1" t="s">
        <v>20</v>
      </c>
    </row>
    <row r="68" spans="2:19" x14ac:dyDescent="0.25">
      <c r="B68" s="1" t="s">
        <v>23</v>
      </c>
      <c r="C68" s="5">
        <v>2</v>
      </c>
      <c r="D68" s="5">
        <v>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Q68" s="7" t="s">
        <v>21</v>
      </c>
      <c r="R68" s="1">
        <v>60</v>
      </c>
      <c r="S68" s="1">
        <f>T62-R68</f>
        <v>11</v>
      </c>
    </row>
    <row r="69" spans="2:19" x14ac:dyDescent="0.25">
      <c r="B69" s="1" t="s">
        <v>24</v>
      </c>
      <c r="C69" s="5">
        <v>265</v>
      </c>
      <c r="D69" s="5">
        <v>265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9" x14ac:dyDescent="0.25">
      <c r="B71" s="1" t="s">
        <v>15</v>
      </c>
      <c r="C71" s="5" t="s">
        <v>25</v>
      </c>
      <c r="D71" s="5" t="s">
        <v>26</v>
      </c>
      <c r="E71" s="5" t="s">
        <v>27</v>
      </c>
      <c r="F71" s="5" t="s">
        <v>28</v>
      </c>
      <c r="G71" s="5" t="s">
        <v>29</v>
      </c>
      <c r="H71" s="5" t="s">
        <v>30</v>
      </c>
      <c r="I71" s="5" t="s">
        <v>31</v>
      </c>
      <c r="J71" s="5" t="s">
        <v>32</v>
      </c>
      <c r="K71" s="5" t="s">
        <v>33</v>
      </c>
      <c r="L71" s="5" t="s">
        <v>34</v>
      </c>
      <c r="M71" s="5" t="s">
        <v>35</v>
      </c>
      <c r="N71" s="5"/>
      <c r="O71" s="5" t="s">
        <v>36</v>
      </c>
    </row>
    <row r="72" spans="2:19" x14ac:dyDescent="0.25">
      <c r="B72" s="1" t="s">
        <v>22</v>
      </c>
      <c r="C72" s="5">
        <v>70</v>
      </c>
      <c r="D72" s="5">
        <v>70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9" x14ac:dyDescent="0.25">
      <c r="B73" s="1" t="s">
        <v>23</v>
      </c>
      <c r="C73" s="5">
        <v>3</v>
      </c>
      <c r="D73" s="5">
        <v>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9" x14ac:dyDescent="0.25">
      <c r="B74" s="1" t="s">
        <v>24</v>
      </c>
      <c r="C74" s="5">
        <v>292</v>
      </c>
      <c r="D74" s="5">
        <v>292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9" x14ac:dyDescent="0.25">
      <c r="B76" s="1" t="s">
        <v>4</v>
      </c>
      <c r="C76" s="5" t="s">
        <v>25</v>
      </c>
      <c r="D76" s="5" t="s">
        <v>26</v>
      </c>
      <c r="E76" s="5" t="s">
        <v>27</v>
      </c>
      <c r="F76" s="5" t="s">
        <v>28</v>
      </c>
      <c r="G76" s="5" t="s">
        <v>29</v>
      </c>
      <c r="H76" s="5" t="s">
        <v>30</v>
      </c>
      <c r="I76" s="5" t="s">
        <v>31</v>
      </c>
      <c r="J76" s="5" t="s">
        <v>32</v>
      </c>
      <c r="K76" s="5" t="s">
        <v>33</v>
      </c>
      <c r="L76" s="5" t="s">
        <v>34</v>
      </c>
      <c r="M76" s="5" t="s">
        <v>35</v>
      </c>
      <c r="N76" s="5"/>
      <c r="O76" s="5" t="s">
        <v>36</v>
      </c>
    </row>
    <row r="77" spans="2:19" x14ac:dyDescent="0.25">
      <c r="B77" s="1" t="s">
        <v>22</v>
      </c>
      <c r="C77" s="5">
        <v>10</v>
      </c>
      <c r="D77" s="5">
        <v>10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9" x14ac:dyDescent="0.25">
      <c r="B78" s="1" t="s">
        <v>23</v>
      </c>
      <c r="C78" s="5">
        <v>14</v>
      </c>
      <c r="D78" s="5">
        <v>14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9" x14ac:dyDescent="0.25">
      <c r="B79" s="1" t="s">
        <v>24</v>
      </c>
      <c r="C79" s="5">
        <v>53</v>
      </c>
      <c r="D79" s="5">
        <v>53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4" spans="2:8" x14ac:dyDescent="0.25">
      <c r="B84" s="1" t="s">
        <v>15</v>
      </c>
    </row>
    <row r="85" spans="2:8" x14ac:dyDescent="0.25">
      <c r="C85" s="5" t="s">
        <v>9</v>
      </c>
      <c r="D85" s="5" t="s">
        <v>10</v>
      </c>
      <c r="E85" s="5" t="s">
        <v>11</v>
      </c>
      <c r="G85" s="1" t="s">
        <v>19</v>
      </c>
      <c r="H85" s="1" t="s">
        <v>20</v>
      </c>
    </row>
    <row r="86" spans="2:8" x14ac:dyDescent="0.25">
      <c r="B86" s="1" t="s">
        <v>5</v>
      </c>
      <c r="F86" s="7" t="s">
        <v>21</v>
      </c>
      <c r="G86" s="1">
        <v>350</v>
      </c>
      <c r="H86" s="1">
        <f>E90-G86</f>
        <v>9</v>
      </c>
    </row>
    <row r="87" spans="2:8" x14ac:dyDescent="0.25">
      <c r="B87" s="1" t="s">
        <v>6</v>
      </c>
      <c r="C87" s="1">
        <v>114</v>
      </c>
      <c r="D87" s="1">
        <f t="shared" ref="D87:D89" si="3">C87*95%</f>
        <v>108.3</v>
      </c>
      <c r="E87" s="1">
        <v>110</v>
      </c>
    </row>
    <row r="88" spans="2:8" x14ac:dyDescent="0.25">
      <c r="B88" s="1" t="s">
        <v>7</v>
      </c>
      <c r="C88" s="1">
        <v>242</v>
      </c>
      <c r="D88" s="1">
        <f t="shared" si="3"/>
        <v>229.89999999999998</v>
      </c>
      <c r="E88" s="1">
        <v>240</v>
      </c>
    </row>
    <row r="89" spans="2:8" x14ac:dyDescent="0.25">
      <c r="B89" s="1" t="s">
        <v>8</v>
      </c>
      <c r="C89" s="1">
        <v>12</v>
      </c>
      <c r="D89" s="1">
        <f t="shared" si="3"/>
        <v>11.399999999999999</v>
      </c>
      <c r="E89" s="1">
        <v>9</v>
      </c>
    </row>
    <row r="90" spans="2:8" x14ac:dyDescent="0.25">
      <c r="C90" s="1">
        <f>SUM(C86:C89)</f>
        <v>368</v>
      </c>
      <c r="D90" s="1">
        <f t="shared" ref="D90:E90" si="4">SUM(D86:D89)</f>
        <v>349.59999999999997</v>
      </c>
      <c r="E90" s="1">
        <f t="shared" si="4"/>
        <v>359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3835-6588-4A6D-BA04-9C953F44704B}">
  <dimension ref="B1:V91"/>
  <sheetViews>
    <sheetView topLeftCell="A4" zoomScaleNormal="100" workbookViewId="0">
      <selection activeCell="B10" sqref="B10"/>
    </sheetView>
  </sheetViews>
  <sheetFormatPr defaultColWidth="8.88671875" defaultRowHeight="13.2" x14ac:dyDescent="0.25"/>
  <cols>
    <col min="1" max="1" width="1.44140625" style="1" customWidth="1"/>
    <col min="2" max="12" width="8.88671875" style="1"/>
    <col min="13" max="15" width="8.88671875" style="1" customWidth="1"/>
    <col min="16" max="16384" width="8.88671875" style="1"/>
  </cols>
  <sheetData>
    <row r="1" spans="2:22" ht="6" customHeight="1" x14ac:dyDescent="0.25"/>
    <row r="2" spans="2:22" x14ac:dyDescent="0.25">
      <c r="B2" s="1" t="s">
        <v>0</v>
      </c>
    </row>
    <row r="3" spans="2:22" ht="17.399999999999999" x14ac:dyDescent="0.3">
      <c r="B3" s="3" t="s">
        <v>62</v>
      </c>
    </row>
    <row r="4" spans="2:22" ht="17.399999999999999" x14ac:dyDescent="0.3">
      <c r="B4" s="3" t="s">
        <v>67</v>
      </c>
    </row>
    <row r="5" spans="2:22" x14ac:dyDescent="0.25">
      <c r="B5" s="1" t="s">
        <v>2</v>
      </c>
      <c r="C5" s="2" t="s">
        <v>3</v>
      </c>
      <c r="P5" s="1" t="s">
        <v>2</v>
      </c>
      <c r="Q5" s="2" t="s">
        <v>4</v>
      </c>
    </row>
    <row r="6" spans="2:22" x14ac:dyDescent="0.25">
      <c r="B6" s="1" t="s">
        <v>14</v>
      </c>
      <c r="C6" s="4" t="s">
        <v>13</v>
      </c>
      <c r="P6" s="1" t="s">
        <v>12</v>
      </c>
      <c r="Q6" s="4" t="s">
        <v>13</v>
      </c>
    </row>
    <row r="7" spans="2:22" x14ac:dyDescent="0.25">
      <c r="B7" s="6"/>
      <c r="C7" s="6"/>
      <c r="D7" s="6"/>
      <c r="E7" s="6"/>
      <c r="F7" s="6"/>
      <c r="H7" s="6"/>
      <c r="I7" s="6"/>
      <c r="J7" s="6"/>
      <c r="K7" s="6"/>
      <c r="L7" s="6"/>
      <c r="M7" s="6"/>
      <c r="N7" s="9" t="s">
        <v>87</v>
      </c>
      <c r="O7" s="6"/>
      <c r="P7" s="6"/>
      <c r="Q7" s="6"/>
      <c r="R7" s="6"/>
      <c r="S7" s="6"/>
      <c r="U7" s="6"/>
      <c r="V7" s="9" t="s">
        <v>87</v>
      </c>
    </row>
    <row r="8" spans="2:22" x14ac:dyDescent="0.25">
      <c r="B8" s="6" t="s">
        <v>63</v>
      </c>
      <c r="C8" s="6"/>
      <c r="D8" s="6"/>
      <c r="E8" s="6"/>
      <c r="F8" s="6"/>
      <c r="H8" s="6"/>
      <c r="I8" s="6" t="s">
        <v>64</v>
      </c>
      <c r="J8" s="6"/>
      <c r="K8" s="6"/>
      <c r="L8" s="6"/>
      <c r="M8" s="6"/>
      <c r="N8" s="6">
        <v>3</v>
      </c>
      <c r="O8" s="6"/>
      <c r="P8" s="6" t="s">
        <v>65</v>
      </c>
      <c r="Q8" s="6"/>
      <c r="R8" s="6"/>
      <c r="S8" s="6"/>
      <c r="U8" s="6"/>
      <c r="V8" s="6"/>
    </row>
    <row r="9" spans="2:22" x14ac:dyDescent="0.25">
      <c r="B9" s="6" t="s">
        <v>68</v>
      </c>
      <c r="C9" s="6"/>
      <c r="D9" s="6"/>
      <c r="E9" s="6"/>
      <c r="F9" s="6"/>
      <c r="H9" s="6"/>
      <c r="I9" s="6" t="s">
        <v>65</v>
      </c>
      <c r="J9" s="6"/>
      <c r="K9" s="6"/>
      <c r="L9" s="6"/>
      <c r="M9" s="6"/>
      <c r="N9" s="6">
        <v>4</v>
      </c>
      <c r="O9" s="6"/>
      <c r="P9" s="6" t="s">
        <v>65</v>
      </c>
      <c r="Q9" s="6"/>
      <c r="R9" s="6"/>
      <c r="S9" s="6"/>
      <c r="U9" s="6"/>
      <c r="V9" s="6"/>
    </row>
    <row r="10" spans="2:22" x14ac:dyDescent="0.25">
      <c r="B10" s="6" t="s">
        <v>69</v>
      </c>
      <c r="C10" s="6"/>
      <c r="D10" s="6"/>
      <c r="E10" s="6"/>
      <c r="F10" s="6"/>
      <c r="H10" s="6"/>
      <c r="I10" s="6" t="s">
        <v>65</v>
      </c>
      <c r="J10" s="6"/>
      <c r="K10" s="6"/>
      <c r="L10" s="6"/>
      <c r="M10" s="6"/>
      <c r="N10" s="6">
        <v>5</v>
      </c>
      <c r="O10" s="6"/>
      <c r="P10" s="6" t="s">
        <v>65</v>
      </c>
      <c r="Q10" s="6"/>
      <c r="R10" s="6"/>
      <c r="S10" s="6"/>
      <c r="U10" s="6"/>
      <c r="V10" s="6"/>
    </row>
    <row r="11" spans="2:22" x14ac:dyDescent="0.25">
      <c r="B11" s="6" t="s">
        <v>70</v>
      </c>
      <c r="C11" s="6"/>
      <c r="D11" s="6"/>
      <c r="E11" s="6"/>
      <c r="F11" s="6"/>
      <c r="H11" s="6"/>
      <c r="I11" s="6" t="s">
        <v>72</v>
      </c>
      <c r="J11" s="6"/>
      <c r="K11" s="6"/>
      <c r="L11" s="6"/>
      <c r="M11" s="6"/>
      <c r="N11" s="6">
        <v>1</v>
      </c>
      <c r="O11" s="6"/>
      <c r="P11" s="6" t="s">
        <v>75</v>
      </c>
      <c r="Q11" s="6"/>
      <c r="R11" s="6"/>
      <c r="S11" s="6"/>
      <c r="U11" s="6"/>
      <c r="V11" s="6">
        <v>1</v>
      </c>
    </row>
    <row r="12" spans="2:22" x14ac:dyDescent="0.25">
      <c r="B12" s="6" t="s">
        <v>71</v>
      </c>
      <c r="C12" s="6"/>
      <c r="D12" s="6"/>
      <c r="E12" s="6"/>
      <c r="F12" s="6"/>
      <c r="H12" s="6"/>
      <c r="I12" s="6" t="s">
        <v>73</v>
      </c>
      <c r="J12" s="6"/>
      <c r="K12" s="6"/>
      <c r="L12" s="6"/>
      <c r="M12" s="6"/>
      <c r="N12" s="6">
        <v>2</v>
      </c>
      <c r="O12" s="6"/>
      <c r="P12" s="6" t="s">
        <v>74</v>
      </c>
      <c r="Q12" s="6"/>
      <c r="R12" s="6"/>
      <c r="S12" s="6"/>
      <c r="U12" s="6"/>
      <c r="V12" s="6">
        <v>2</v>
      </c>
    </row>
    <row r="13" spans="2:22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ht="4.8" customHeight="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59" spans="2:20" x14ac:dyDescent="0.25">
      <c r="B59" s="1" t="s">
        <v>16</v>
      </c>
    </row>
    <row r="60" spans="2:20" x14ac:dyDescent="0.25">
      <c r="C60" s="5" t="s">
        <v>9</v>
      </c>
      <c r="D60" s="5" t="s">
        <v>10</v>
      </c>
      <c r="E60" s="5" t="s">
        <v>11</v>
      </c>
      <c r="G60" s="1" t="s">
        <v>19</v>
      </c>
      <c r="H60" s="1" t="s">
        <v>20</v>
      </c>
      <c r="Q60" s="1" t="s">
        <v>16</v>
      </c>
      <c r="R60" s="5" t="s">
        <v>9</v>
      </c>
      <c r="S60" s="5" t="s">
        <v>10</v>
      </c>
      <c r="T60" s="5" t="s">
        <v>11</v>
      </c>
    </row>
    <row r="61" spans="2:20" x14ac:dyDescent="0.25">
      <c r="B61" s="1" t="s">
        <v>5</v>
      </c>
      <c r="C61" s="1">
        <v>2</v>
      </c>
      <c r="D61" s="1">
        <v>2</v>
      </c>
      <c r="E61" s="1">
        <v>2</v>
      </c>
      <c r="F61" s="7" t="s">
        <v>16</v>
      </c>
      <c r="G61" s="1">
        <v>340</v>
      </c>
      <c r="H61" s="1">
        <f>E65-G61</f>
        <v>66</v>
      </c>
      <c r="Q61" s="1" t="s">
        <v>17</v>
      </c>
      <c r="R61" s="1">
        <v>54</v>
      </c>
      <c r="S61" s="1">
        <f>R61*95%</f>
        <v>51.3</v>
      </c>
      <c r="T61" s="1">
        <v>51</v>
      </c>
    </row>
    <row r="62" spans="2:20" x14ac:dyDescent="0.25">
      <c r="B62" s="1" t="s">
        <v>6</v>
      </c>
      <c r="C62" s="1">
        <v>136</v>
      </c>
      <c r="D62" s="1">
        <f t="shared" ref="D62:D64" si="0">C62*95%</f>
        <v>129.19999999999999</v>
      </c>
      <c r="E62" s="1">
        <v>125</v>
      </c>
      <c r="F62" s="7"/>
      <c r="Q62" s="1" t="s">
        <v>18</v>
      </c>
      <c r="R62" s="1">
        <v>23</v>
      </c>
      <c r="S62" s="1">
        <f>R62*95%</f>
        <v>21.849999999999998</v>
      </c>
      <c r="T62" s="1">
        <v>20</v>
      </c>
    </row>
    <row r="63" spans="2:20" x14ac:dyDescent="0.25">
      <c r="B63" s="1" t="s">
        <v>7</v>
      </c>
      <c r="C63" s="1">
        <v>282</v>
      </c>
      <c r="D63" s="1">
        <f t="shared" si="0"/>
        <v>267.89999999999998</v>
      </c>
      <c r="E63" s="1">
        <v>270</v>
      </c>
      <c r="R63" s="1">
        <f>SUM(R61:R62)</f>
        <v>77</v>
      </c>
      <c r="S63" s="1">
        <f t="shared" ref="S63:T63" si="1">SUM(S61:S62)</f>
        <v>73.149999999999991</v>
      </c>
      <c r="T63" s="1">
        <f t="shared" si="1"/>
        <v>71</v>
      </c>
    </row>
    <row r="64" spans="2:20" x14ac:dyDescent="0.25">
      <c r="B64" s="1" t="s">
        <v>8</v>
      </c>
      <c r="C64" s="1">
        <v>11</v>
      </c>
      <c r="D64" s="1">
        <f t="shared" si="0"/>
        <v>10.45</v>
      </c>
      <c r="E64" s="1">
        <v>9</v>
      </c>
    </row>
    <row r="65" spans="2:19" x14ac:dyDescent="0.25">
      <c r="C65" s="1">
        <f>SUM(C61:C64)</f>
        <v>431</v>
      </c>
      <c r="D65" s="1">
        <f t="shared" ref="D65:E65" si="2">SUM(D61:D64)</f>
        <v>409.54999999999995</v>
      </c>
      <c r="E65" s="1">
        <f t="shared" si="2"/>
        <v>406</v>
      </c>
    </row>
    <row r="67" spans="2:19" x14ac:dyDescent="0.25">
      <c r="B67" s="1" t="s">
        <v>16</v>
      </c>
      <c r="C67" s="5" t="s">
        <v>25</v>
      </c>
      <c r="D67" s="5" t="s">
        <v>26</v>
      </c>
      <c r="E67" s="5" t="s">
        <v>27</v>
      </c>
      <c r="F67" s="5" t="s">
        <v>28</v>
      </c>
      <c r="G67" s="5" t="s">
        <v>29</v>
      </c>
      <c r="H67" s="5" t="s">
        <v>30</v>
      </c>
      <c r="I67" s="5" t="s">
        <v>31</v>
      </c>
      <c r="J67" s="5" t="s">
        <v>32</v>
      </c>
      <c r="K67" s="5" t="s">
        <v>33</v>
      </c>
      <c r="L67" s="5" t="s">
        <v>34</v>
      </c>
      <c r="M67" s="5" t="s">
        <v>35</v>
      </c>
      <c r="N67" s="5"/>
      <c r="O67" s="5" t="s">
        <v>36</v>
      </c>
    </row>
    <row r="68" spans="2:19" x14ac:dyDescent="0.25">
      <c r="B68" s="1" t="s">
        <v>22</v>
      </c>
      <c r="C68" s="5">
        <v>166</v>
      </c>
      <c r="D68" s="5">
        <v>166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R68" s="1" t="s">
        <v>19</v>
      </c>
      <c r="S68" s="1" t="s">
        <v>20</v>
      </c>
    </row>
    <row r="69" spans="2:19" x14ac:dyDescent="0.25">
      <c r="B69" s="1" t="s">
        <v>23</v>
      </c>
      <c r="C69" s="5">
        <v>2</v>
      </c>
      <c r="D69" s="5">
        <v>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Q69" s="7" t="s">
        <v>21</v>
      </c>
      <c r="R69" s="1">
        <v>60</v>
      </c>
      <c r="S69" s="1">
        <f>T63-R69</f>
        <v>11</v>
      </c>
    </row>
    <row r="70" spans="2:19" x14ac:dyDescent="0.25">
      <c r="B70" s="1" t="s">
        <v>24</v>
      </c>
      <c r="C70" s="5">
        <v>265</v>
      </c>
      <c r="D70" s="5">
        <v>265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9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9" x14ac:dyDescent="0.25">
      <c r="B72" s="1" t="s">
        <v>15</v>
      </c>
      <c r="C72" s="5" t="s">
        <v>25</v>
      </c>
      <c r="D72" s="5" t="s">
        <v>26</v>
      </c>
      <c r="E72" s="5" t="s">
        <v>27</v>
      </c>
      <c r="F72" s="5" t="s">
        <v>28</v>
      </c>
      <c r="G72" s="5" t="s">
        <v>29</v>
      </c>
      <c r="H72" s="5" t="s">
        <v>30</v>
      </c>
      <c r="I72" s="5" t="s">
        <v>31</v>
      </c>
      <c r="J72" s="5" t="s">
        <v>32</v>
      </c>
      <c r="K72" s="5" t="s">
        <v>33</v>
      </c>
      <c r="L72" s="5" t="s">
        <v>34</v>
      </c>
      <c r="M72" s="5" t="s">
        <v>35</v>
      </c>
      <c r="N72" s="5"/>
      <c r="O72" s="5" t="s">
        <v>36</v>
      </c>
    </row>
    <row r="73" spans="2:19" x14ac:dyDescent="0.25">
      <c r="B73" s="1" t="s">
        <v>22</v>
      </c>
      <c r="C73" s="5">
        <v>70</v>
      </c>
      <c r="D73" s="5">
        <v>70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9" x14ac:dyDescent="0.25">
      <c r="B74" s="1" t="s">
        <v>23</v>
      </c>
      <c r="C74" s="5">
        <v>3</v>
      </c>
      <c r="D74" s="5">
        <v>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9" x14ac:dyDescent="0.25">
      <c r="B75" s="1" t="s">
        <v>24</v>
      </c>
      <c r="C75" s="5">
        <v>292</v>
      </c>
      <c r="D75" s="5">
        <v>292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9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9" x14ac:dyDescent="0.25">
      <c r="B77" s="1" t="s">
        <v>4</v>
      </c>
      <c r="C77" s="5" t="s">
        <v>25</v>
      </c>
      <c r="D77" s="5" t="s">
        <v>26</v>
      </c>
      <c r="E77" s="5" t="s">
        <v>27</v>
      </c>
      <c r="F77" s="5" t="s">
        <v>28</v>
      </c>
      <c r="G77" s="5" t="s">
        <v>29</v>
      </c>
      <c r="H77" s="5" t="s">
        <v>30</v>
      </c>
      <c r="I77" s="5" t="s">
        <v>31</v>
      </c>
      <c r="J77" s="5" t="s">
        <v>32</v>
      </c>
      <c r="K77" s="5" t="s">
        <v>33</v>
      </c>
      <c r="L77" s="5" t="s">
        <v>34</v>
      </c>
      <c r="M77" s="5" t="s">
        <v>35</v>
      </c>
      <c r="N77" s="5"/>
      <c r="O77" s="5" t="s">
        <v>36</v>
      </c>
    </row>
    <row r="78" spans="2:19" x14ac:dyDescent="0.25">
      <c r="B78" s="1" t="s">
        <v>22</v>
      </c>
      <c r="C78" s="5">
        <v>10</v>
      </c>
      <c r="D78" s="5">
        <v>10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9" x14ac:dyDescent="0.25">
      <c r="B79" s="1" t="s">
        <v>23</v>
      </c>
      <c r="C79" s="5">
        <v>14</v>
      </c>
      <c r="D79" s="5">
        <v>14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9" x14ac:dyDescent="0.25">
      <c r="B80" s="1" t="s">
        <v>24</v>
      </c>
      <c r="C80" s="5">
        <v>53</v>
      </c>
      <c r="D80" s="5">
        <v>53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5" spans="2:8" x14ac:dyDescent="0.25">
      <c r="B85" s="1" t="s">
        <v>15</v>
      </c>
    </row>
    <row r="86" spans="2:8" x14ac:dyDescent="0.25">
      <c r="C86" s="5" t="s">
        <v>9</v>
      </c>
      <c r="D86" s="5" t="s">
        <v>10</v>
      </c>
      <c r="E86" s="5" t="s">
        <v>11</v>
      </c>
      <c r="G86" s="1" t="s">
        <v>19</v>
      </c>
      <c r="H86" s="1" t="s">
        <v>20</v>
      </c>
    </row>
    <row r="87" spans="2:8" x14ac:dyDescent="0.25">
      <c r="B87" s="1" t="s">
        <v>5</v>
      </c>
      <c r="F87" s="7" t="s">
        <v>21</v>
      </c>
      <c r="G87" s="1">
        <v>350</v>
      </c>
      <c r="H87" s="1">
        <f>E91-G87</f>
        <v>9</v>
      </c>
    </row>
    <row r="88" spans="2:8" x14ac:dyDescent="0.25">
      <c r="B88" s="1" t="s">
        <v>6</v>
      </c>
      <c r="C88" s="1">
        <v>114</v>
      </c>
      <c r="D88" s="1">
        <f t="shared" ref="D88:D90" si="3">C88*95%</f>
        <v>108.3</v>
      </c>
      <c r="E88" s="1">
        <v>110</v>
      </c>
    </row>
    <row r="89" spans="2:8" x14ac:dyDescent="0.25">
      <c r="B89" s="1" t="s">
        <v>7</v>
      </c>
      <c r="C89" s="1">
        <v>242</v>
      </c>
      <c r="D89" s="1">
        <f t="shared" si="3"/>
        <v>229.89999999999998</v>
      </c>
      <c r="E89" s="1">
        <v>240</v>
      </c>
    </row>
    <row r="90" spans="2:8" x14ac:dyDescent="0.25">
      <c r="B90" s="1" t="s">
        <v>8</v>
      </c>
      <c r="C90" s="1">
        <v>12</v>
      </c>
      <c r="D90" s="1">
        <f t="shared" si="3"/>
        <v>11.399999999999999</v>
      </c>
      <c r="E90" s="1">
        <v>9</v>
      </c>
    </row>
    <row r="91" spans="2:8" x14ac:dyDescent="0.25">
      <c r="C91" s="1">
        <f>SUM(C87:C90)</f>
        <v>368</v>
      </c>
      <c r="D91" s="1">
        <f t="shared" ref="D91:E91" si="4">SUM(D87:D90)</f>
        <v>349.59999999999997</v>
      </c>
      <c r="E91" s="1">
        <f t="shared" si="4"/>
        <v>359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A32B-CA57-483A-B97D-DB5BA0E578A9}">
  <dimension ref="B1:V90"/>
  <sheetViews>
    <sheetView zoomScaleNormal="100" workbookViewId="0">
      <selection activeCell="B14" sqref="B14"/>
    </sheetView>
  </sheetViews>
  <sheetFormatPr defaultColWidth="8.88671875" defaultRowHeight="13.2" x14ac:dyDescent="0.25"/>
  <cols>
    <col min="1" max="1" width="1.44140625" style="1" customWidth="1"/>
    <col min="2" max="12" width="8.88671875" style="1"/>
    <col min="13" max="15" width="8.88671875" style="1" customWidth="1"/>
    <col min="16" max="16384" width="8.88671875" style="1"/>
  </cols>
  <sheetData>
    <row r="1" spans="2:22" ht="6" customHeight="1" x14ac:dyDescent="0.25"/>
    <row r="2" spans="2:22" x14ac:dyDescent="0.25">
      <c r="B2" s="1" t="s">
        <v>0</v>
      </c>
    </row>
    <row r="3" spans="2:22" ht="17.399999999999999" x14ac:dyDescent="0.3">
      <c r="B3" s="3" t="s">
        <v>66</v>
      </c>
    </row>
    <row r="4" spans="2:22" ht="17.399999999999999" x14ac:dyDescent="0.3">
      <c r="B4" s="3" t="s">
        <v>67</v>
      </c>
    </row>
    <row r="5" spans="2:22" x14ac:dyDescent="0.25">
      <c r="B5" s="1" t="s">
        <v>2</v>
      </c>
      <c r="C5" s="2" t="s">
        <v>3</v>
      </c>
      <c r="P5" s="1" t="s">
        <v>2</v>
      </c>
      <c r="Q5" s="2" t="s">
        <v>4</v>
      </c>
    </row>
    <row r="6" spans="2:22" x14ac:dyDescent="0.25">
      <c r="B6" s="1" t="s">
        <v>14</v>
      </c>
      <c r="C6" s="4" t="s">
        <v>13</v>
      </c>
      <c r="P6" s="1" t="s">
        <v>12</v>
      </c>
      <c r="Q6" s="4" t="s">
        <v>13</v>
      </c>
    </row>
    <row r="7" spans="2:2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9" t="s">
        <v>87</v>
      </c>
      <c r="O7" s="6"/>
      <c r="P7" s="6"/>
      <c r="Q7" s="6"/>
      <c r="R7" s="6"/>
      <c r="S7" s="6"/>
      <c r="T7" s="6"/>
      <c r="V7" s="9" t="s">
        <v>87</v>
      </c>
    </row>
    <row r="8" spans="2:22" x14ac:dyDescent="0.25">
      <c r="B8" s="6" t="s">
        <v>76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2</v>
      </c>
      <c r="O8" s="6"/>
      <c r="P8" s="6" t="s">
        <v>76</v>
      </c>
      <c r="Q8" s="6"/>
      <c r="R8" s="6"/>
      <c r="S8" s="6"/>
      <c r="T8" s="6"/>
      <c r="V8" s="6">
        <v>2</v>
      </c>
    </row>
    <row r="9" spans="2:22" x14ac:dyDescent="0.25">
      <c r="B9" s="6" t="s">
        <v>78</v>
      </c>
      <c r="C9" s="6"/>
      <c r="D9" s="6"/>
      <c r="E9" s="6"/>
      <c r="F9" s="6"/>
      <c r="G9" s="6"/>
      <c r="H9" s="6"/>
      <c r="I9" s="6" t="s">
        <v>79</v>
      </c>
      <c r="J9" s="6"/>
      <c r="K9" s="6"/>
      <c r="L9" s="6"/>
      <c r="M9" s="6"/>
      <c r="N9" s="6">
        <v>4</v>
      </c>
      <c r="O9" s="6"/>
      <c r="P9" s="6" t="s">
        <v>77</v>
      </c>
      <c r="Q9" s="6"/>
      <c r="R9" s="6"/>
      <c r="S9" s="6"/>
      <c r="T9" s="6"/>
      <c r="V9" s="6">
        <v>4</v>
      </c>
    </row>
    <row r="10" spans="2:22" x14ac:dyDescent="0.25">
      <c r="B10" s="6" t="s">
        <v>80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5</v>
      </c>
      <c r="O10" s="6"/>
      <c r="P10" s="6" t="s">
        <v>80</v>
      </c>
      <c r="Q10" s="6"/>
      <c r="R10" s="6"/>
      <c r="S10" s="6"/>
      <c r="T10" s="6"/>
      <c r="V10" s="6">
        <v>5</v>
      </c>
    </row>
    <row r="11" spans="2:22" x14ac:dyDescent="0.25">
      <c r="B11" s="6" t="s">
        <v>81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</v>
      </c>
      <c r="O11" s="6"/>
      <c r="P11" s="6" t="s">
        <v>81</v>
      </c>
      <c r="Q11" s="6"/>
      <c r="R11" s="6"/>
      <c r="S11" s="6"/>
      <c r="T11" s="6"/>
      <c r="V11" s="6">
        <v>1</v>
      </c>
    </row>
    <row r="12" spans="2:22" x14ac:dyDescent="0.25">
      <c r="B12" s="6" t="s">
        <v>82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v>6</v>
      </c>
      <c r="O12" s="6"/>
      <c r="P12" s="6"/>
      <c r="Q12" s="6"/>
      <c r="R12" s="6"/>
      <c r="S12" s="6"/>
      <c r="T12" s="6"/>
      <c r="U12" s="6"/>
    </row>
    <row r="13" spans="2:22" x14ac:dyDescent="0.25">
      <c r="B13" s="6" t="s">
        <v>83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</v>
      </c>
      <c r="O13" s="6"/>
      <c r="P13" s="6"/>
      <c r="Q13" s="6"/>
      <c r="R13" s="6"/>
      <c r="S13" s="6"/>
      <c r="T13" s="6"/>
      <c r="U13" s="6"/>
    </row>
    <row r="14" spans="2:22" x14ac:dyDescent="0.25">
      <c r="B14" s="8" t="s">
        <v>88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">
        <v>7</v>
      </c>
      <c r="O14" s="6"/>
      <c r="P14" s="6"/>
      <c r="Q14" s="6"/>
      <c r="R14" s="6"/>
      <c r="S14" s="6"/>
      <c r="T14" s="6"/>
      <c r="U14" s="6"/>
    </row>
    <row r="15" spans="2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t="4.8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58" spans="2:20" x14ac:dyDescent="0.25">
      <c r="B58" s="1" t="s">
        <v>16</v>
      </c>
    </row>
    <row r="59" spans="2:20" x14ac:dyDescent="0.25">
      <c r="C59" s="5" t="s">
        <v>9</v>
      </c>
      <c r="D59" s="5" t="s">
        <v>10</v>
      </c>
      <c r="E59" s="5" t="s">
        <v>11</v>
      </c>
      <c r="G59" s="1" t="s">
        <v>19</v>
      </c>
      <c r="H59" s="1" t="s">
        <v>20</v>
      </c>
      <c r="Q59" s="1" t="s">
        <v>16</v>
      </c>
      <c r="R59" s="5" t="s">
        <v>9</v>
      </c>
      <c r="S59" s="5" t="s">
        <v>10</v>
      </c>
      <c r="T59" s="5" t="s">
        <v>11</v>
      </c>
    </row>
    <row r="60" spans="2:20" x14ac:dyDescent="0.25">
      <c r="B60" s="1" t="s">
        <v>5</v>
      </c>
      <c r="C60" s="1">
        <v>2</v>
      </c>
      <c r="D60" s="1">
        <v>2</v>
      </c>
      <c r="E60" s="1">
        <v>2</v>
      </c>
      <c r="F60" s="7" t="s">
        <v>16</v>
      </c>
      <c r="G60" s="1">
        <v>340</v>
      </c>
      <c r="H60" s="1">
        <f>E64-G60</f>
        <v>66</v>
      </c>
      <c r="Q60" s="1" t="s">
        <v>17</v>
      </c>
      <c r="R60" s="1">
        <v>54</v>
      </c>
      <c r="S60" s="1">
        <f>R60*95%</f>
        <v>51.3</v>
      </c>
      <c r="T60" s="1">
        <v>51</v>
      </c>
    </row>
    <row r="61" spans="2:20" x14ac:dyDescent="0.25">
      <c r="B61" s="1" t="s">
        <v>6</v>
      </c>
      <c r="C61" s="1">
        <v>136</v>
      </c>
      <c r="D61" s="1">
        <f t="shared" ref="D61:D63" si="0">C61*95%</f>
        <v>129.19999999999999</v>
      </c>
      <c r="E61" s="1">
        <v>125</v>
      </c>
      <c r="F61" s="7"/>
      <c r="Q61" s="1" t="s">
        <v>18</v>
      </c>
      <c r="R61" s="1">
        <v>23</v>
      </c>
      <c r="S61" s="1">
        <f>R61*95%</f>
        <v>21.849999999999998</v>
      </c>
      <c r="T61" s="1">
        <v>20</v>
      </c>
    </row>
    <row r="62" spans="2:20" x14ac:dyDescent="0.25">
      <c r="B62" s="1" t="s">
        <v>7</v>
      </c>
      <c r="C62" s="1">
        <v>282</v>
      </c>
      <c r="D62" s="1">
        <f t="shared" si="0"/>
        <v>267.89999999999998</v>
      </c>
      <c r="E62" s="1">
        <v>270</v>
      </c>
      <c r="R62" s="1">
        <f>SUM(R60:R61)</f>
        <v>77</v>
      </c>
      <c r="S62" s="1">
        <f t="shared" ref="S62:T62" si="1">SUM(S60:S61)</f>
        <v>73.149999999999991</v>
      </c>
      <c r="T62" s="1">
        <f t="shared" si="1"/>
        <v>71</v>
      </c>
    </row>
    <row r="63" spans="2:20" x14ac:dyDescent="0.25">
      <c r="B63" s="1" t="s">
        <v>8</v>
      </c>
      <c r="C63" s="1">
        <v>11</v>
      </c>
      <c r="D63" s="1">
        <f t="shared" si="0"/>
        <v>10.45</v>
      </c>
      <c r="E63" s="1">
        <v>9</v>
      </c>
    </row>
    <row r="64" spans="2:20" x14ac:dyDescent="0.25">
      <c r="C64" s="1">
        <f>SUM(C60:C63)</f>
        <v>431</v>
      </c>
      <c r="D64" s="1">
        <f t="shared" ref="D64:E64" si="2">SUM(D60:D63)</f>
        <v>409.54999999999995</v>
      </c>
      <c r="E64" s="1">
        <f t="shared" si="2"/>
        <v>406</v>
      </c>
    </row>
    <row r="66" spans="2:19" x14ac:dyDescent="0.25">
      <c r="B66" s="1" t="s">
        <v>16</v>
      </c>
      <c r="C66" s="5" t="s">
        <v>25</v>
      </c>
      <c r="D66" s="5" t="s">
        <v>26</v>
      </c>
      <c r="E66" s="5" t="s">
        <v>27</v>
      </c>
      <c r="F66" s="5" t="s">
        <v>28</v>
      </c>
      <c r="G66" s="5" t="s">
        <v>29</v>
      </c>
      <c r="H66" s="5" t="s">
        <v>30</v>
      </c>
      <c r="I66" s="5" t="s">
        <v>31</v>
      </c>
      <c r="J66" s="5" t="s">
        <v>32</v>
      </c>
      <c r="K66" s="5" t="s">
        <v>33</v>
      </c>
      <c r="L66" s="5" t="s">
        <v>34</v>
      </c>
      <c r="M66" s="5" t="s">
        <v>35</v>
      </c>
      <c r="N66" s="5"/>
      <c r="O66" s="5" t="s">
        <v>36</v>
      </c>
    </row>
    <row r="67" spans="2:19" x14ac:dyDescent="0.25">
      <c r="B67" s="1" t="s">
        <v>22</v>
      </c>
      <c r="C67" s="5">
        <v>166</v>
      </c>
      <c r="D67" s="5">
        <v>166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R67" s="1" t="s">
        <v>19</v>
      </c>
      <c r="S67" s="1" t="s">
        <v>20</v>
      </c>
    </row>
    <row r="68" spans="2:19" x14ac:dyDescent="0.25">
      <c r="B68" s="1" t="s">
        <v>23</v>
      </c>
      <c r="C68" s="5">
        <v>2</v>
      </c>
      <c r="D68" s="5">
        <v>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Q68" s="7" t="s">
        <v>21</v>
      </c>
      <c r="R68" s="1">
        <v>60</v>
      </c>
      <c r="S68" s="1">
        <f>T62-R68</f>
        <v>11</v>
      </c>
    </row>
    <row r="69" spans="2:19" x14ac:dyDescent="0.25">
      <c r="B69" s="1" t="s">
        <v>24</v>
      </c>
      <c r="C69" s="5">
        <v>265</v>
      </c>
      <c r="D69" s="5">
        <v>265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9" x14ac:dyDescent="0.25">
      <c r="B71" s="1" t="s">
        <v>15</v>
      </c>
      <c r="C71" s="5" t="s">
        <v>25</v>
      </c>
      <c r="D71" s="5" t="s">
        <v>26</v>
      </c>
      <c r="E71" s="5" t="s">
        <v>27</v>
      </c>
      <c r="F71" s="5" t="s">
        <v>28</v>
      </c>
      <c r="G71" s="5" t="s">
        <v>29</v>
      </c>
      <c r="H71" s="5" t="s">
        <v>30</v>
      </c>
      <c r="I71" s="5" t="s">
        <v>31</v>
      </c>
      <c r="J71" s="5" t="s">
        <v>32</v>
      </c>
      <c r="K71" s="5" t="s">
        <v>33</v>
      </c>
      <c r="L71" s="5" t="s">
        <v>34</v>
      </c>
      <c r="M71" s="5" t="s">
        <v>35</v>
      </c>
      <c r="N71" s="5"/>
      <c r="O71" s="5" t="s">
        <v>36</v>
      </c>
    </row>
    <row r="72" spans="2:19" x14ac:dyDescent="0.25">
      <c r="B72" s="1" t="s">
        <v>22</v>
      </c>
      <c r="C72" s="5">
        <v>70</v>
      </c>
      <c r="D72" s="5">
        <v>70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9" x14ac:dyDescent="0.25">
      <c r="B73" s="1" t="s">
        <v>23</v>
      </c>
      <c r="C73" s="5">
        <v>3</v>
      </c>
      <c r="D73" s="5">
        <v>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9" x14ac:dyDescent="0.25">
      <c r="B74" s="1" t="s">
        <v>24</v>
      </c>
      <c r="C74" s="5">
        <v>292</v>
      </c>
      <c r="D74" s="5">
        <v>292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9" x14ac:dyDescent="0.25">
      <c r="B76" s="1" t="s">
        <v>4</v>
      </c>
      <c r="C76" s="5" t="s">
        <v>25</v>
      </c>
      <c r="D76" s="5" t="s">
        <v>26</v>
      </c>
      <c r="E76" s="5" t="s">
        <v>27</v>
      </c>
      <c r="F76" s="5" t="s">
        <v>28</v>
      </c>
      <c r="G76" s="5" t="s">
        <v>29</v>
      </c>
      <c r="H76" s="5" t="s">
        <v>30</v>
      </c>
      <c r="I76" s="5" t="s">
        <v>31</v>
      </c>
      <c r="J76" s="5" t="s">
        <v>32</v>
      </c>
      <c r="K76" s="5" t="s">
        <v>33</v>
      </c>
      <c r="L76" s="5" t="s">
        <v>34</v>
      </c>
      <c r="M76" s="5" t="s">
        <v>35</v>
      </c>
      <c r="N76" s="5"/>
      <c r="O76" s="5" t="s">
        <v>36</v>
      </c>
    </row>
    <row r="77" spans="2:19" x14ac:dyDescent="0.25">
      <c r="B77" s="1" t="s">
        <v>22</v>
      </c>
      <c r="C77" s="5">
        <v>10</v>
      </c>
      <c r="D77" s="5">
        <v>10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9" x14ac:dyDescent="0.25">
      <c r="B78" s="1" t="s">
        <v>23</v>
      </c>
      <c r="C78" s="5">
        <v>14</v>
      </c>
      <c r="D78" s="5">
        <v>14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9" x14ac:dyDescent="0.25">
      <c r="B79" s="1" t="s">
        <v>24</v>
      </c>
      <c r="C79" s="5">
        <v>53</v>
      </c>
      <c r="D79" s="5">
        <v>53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4" spans="2:8" x14ac:dyDescent="0.25">
      <c r="B84" s="1" t="s">
        <v>15</v>
      </c>
    </row>
    <row r="85" spans="2:8" x14ac:dyDescent="0.25">
      <c r="C85" s="5" t="s">
        <v>9</v>
      </c>
      <c r="D85" s="5" t="s">
        <v>10</v>
      </c>
      <c r="E85" s="5" t="s">
        <v>11</v>
      </c>
      <c r="G85" s="1" t="s">
        <v>19</v>
      </c>
      <c r="H85" s="1" t="s">
        <v>20</v>
      </c>
    </row>
    <row r="86" spans="2:8" x14ac:dyDescent="0.25">
      <c r="B86" s="1" t="s">
        <v>5</v>
      </c>
      <c r="F86" s="7" t="s">
        <v>21</v>
      </c>
      <c r="G86" s="1">
        <v>350</v>
      </c>
      <c r="H86" s="1">
        <f>E90-G86</f>
        <v>9</v>
      </c>
    </row>
    <row r="87" spans="2:8" x14ac:dyDescent="0.25">
      <c r="B87" s="1" t="s">
        <v>6</v>
      </c>
      <c r="C87" s="1">
        <v>114</v>
      </c>
      <c r="D87" s="1">
        <f t="shared" ref="D87:D89" si="3">C87*95%</f>
        <v>108.3</v>
      </c>
      <c r="E87" s="1">
        <v>110</v>
      </c>
    </row>
    <row r="88" spans="2:8" x14ac:dyDescent="0.25">
      <c r="B88" s="1" t="s">
        <v>7</v>
      </c>
      <c r="C88" s="1">
        <v>242</v>
      </c>
      <c r="D88" s="1">
        <f t="shared" si="3"/>
        <v>229.89999999999998</v>
      </c>
      <c r="E88" s="1">
        <v>240</v>
      </c>
    </row>
    <row r="89" spans="2:8" x14ac:dyDescent="0.25">
      <c r="B89" s="1" t="s">
        <v>8</v>
      </c>
      <c r="C89" s="1">
        <v>12</v>
      </c>
      <c r="D89" s="1">
        <f t="shared" si="3"/>
        <v>11.399999999999999</v>
      </c>
      <c r="E89" s="1">
        <v>9</v>
      </c>
    </row>
    <row r="90" spans="2:8" x14ac:dyDescent="0.25">
      <c r="C90" s="1">
        <f>SUM(C86:C89)</f>
        <v>368</v>
      </c>
      <c r="D90" s="1">
        <f t="shared" ref="D90:E90" si="4">SUM(D86:D89)</f>
        <v>349.59999999999997</v>
      </c>
      <c r="E90" s="1">
        <f t="shared" si="4"/>
        <v>359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EA33-7498-4246-9373-2716ACFE12CA}">
  <dimension ref="B3:F12"/>
  <sheetViews>
    <sheetView zoomScale="90" zoomScaleNormal="90" workbookViewId="0">
      <selection activeCell="C8" sqref="C8"/>
    </sheetView>
  </sheetViews>
  <sheetFormatPr defaultRowHeight="13.8" x14ac:dyDescent="0.25"/>
  <cols>
    <col min="1" max="1" width="1.33203125" style="10" customWidth="1"/>
    <col min="2" max="2" width="8.88671875" style="10"/>
    <col min="3" max="6" width="51.77734375" style="10" customWidth="1"/>
    <col min="7" max="16384" width="8.88671875" style="10"/>
  </cols>
  <sheetData>
    <row r="3" spans="2:6" s="12" customFormat="1" ht="25.2" customHeight="1" x14ac:dyDescent="0.3">
      <c r="B3" s="18" t="s">
        <v>87</v>
      </c>
      <c r="C3" s="18" t="s">
        <v>89</v>
      </c>
      <c r="D3" s="18" t="s">
        <v>90</v>
      </c>
      <c r="E3" s="18" t="s">
        <v>91</v>
      </c>
      <c r="F3" s="18" t="s">
        <v>100</v>
      </c>
    </row>
    <row r="4" spans="2:6" s="11" customFormat="1" ht="25.2" customHeight="1" x14ac:dyDescent="0.3">
      <c r="B4" s="16">
        <v>1</v>
      </c>
      <c r="C4" s="17" t="s">
        <v>92</v>
      </c>
      <c r="D4" s="17" t="s">
        <v>75</v>
      </c>
      <c r="E4" s="17" t="s">
        <v>54</v>
      </c>
      <c r="F4" s="17" t="s">
        <v>81</v>
      </c>
    </row>
    <row r="5" spans="2:6" s="11" customFormat="1" ht="25.2" customHeight="1" x14ac:dyDescent="0.3">
      <c r="B5" s="13">
        <v>2</v>
      </c>
      <c r="C5" s="14" t="s">
        <v>93</v>
      </c>
      <c r="D5" s="14" t="s">
        <v>97</v>
      </c>
      <c r="E5" s="14" t="s">
        <v>56</v>
      </c>
      <c r="F5" s="14" t="s">
        <v>76</v>
      </c>
    </row>
    <row r="6" spans="2:6" s="11" customFormat="1" ht="25.2" customHeight="1" x14ac:dyDescent="0.3">
      <c r="B6" s="13">
        <v>3</v>
      </c>
      <c r="C6" s="14" t="s">
        <v>94</v>
      </c>
      <c r="D6" s="14" t="s">
        <v>98</v>
      </c>
      <c r="E6" s="14" t="s">
        <v>55</v>
      </c>
      <c r="F6" s="14" t="s">
        <v>83</v>
      </c>
    </row>
    <row r="7" spans="2:6" s="11" customFormat="1" ht="25.2" customHeight="1" x14ac:dyDescent="0.3">
      <c r="B7" s="13">
        <v>4</v>
      </c>
      <c r="C7" s="14" t="s">
        <v>45</v>
      </c>
      <c r="D7" s="14" t="s">
        <v>68</v>
      </c>
      <c r="E7" s="14" t="s">
        <v>58</v>
      </c>
      <c r="F7" s="14" t="s">
        <v>99</v>
      </c>
    </row>
    <row r="8" spans="2:6" s="11" customFormat="1" ht="25.2" customHeight="1" x14ac:dyDescent="0.3">
      <c r="B8" s="13">
        <v>5</v>
      </c>
      <c r="C8" s="14" t="s">
        <v>95</v>
      </c>
      <c r="D8" s="14" t="s">
        <v>69</v>
      </c>
      <c r="E8" s="14" t="s">
        <v>61</v>
      </c>
      <c r="F8" s="14" t="s">
        <v>80</v>
      </c>
    </row>
    <row r="9" spans="2:6" s="11" customFormat="1" ht="25.2" customHeight="1" x14ac:dyDescent="0.3">
      <c r="B9" s="13">
        <v>6</v>
      </c>
      <c r="C9" s="14" t="s">
        <v>39</v>
      </c>
      <c r="D9" s="21"/>
      <c r="E9" s="21"/>
      <c r="F9" s="14" t="s">
        <v>82</v>
      </c>
    </row>
    <row r="10" spans="2:6" s="11" customFormat="1" ht="25.2" customHeight="1" x14ac:dyDescent="0.3">
      <c r="B10" s="13">
        <v>7</v>
      </c>
      <c r="C10" s="14" t="s">
        <v>42</v>
      </c>
      <c r="D10" s="21"/>
      <c r="E10" s="21"/>
      <c r="F10" s="15" t="s">
        <v>88</v>
      </c>
    </row>
    <row r="11" spans="2:6" s="11" customFormat="1" ht="25.2" customHeight="1" x14ac:dyDescent="0.3">
      <c r="B11" s="13">
        <v>8</v>
      </c>
      <c r="C11" s="14" t="s">
        <v>96</v>
      </c>
      <c r="D11" s="21"/>
      <c r="E11" s="21"/>
      <c r="F11" s="23"/>
    </row>
    <row r="12" spans="2:6" s="11" customFormat="1" ht="25.2" customHeight="1" x14ac:dyDescent="0.3">
      <c r="B12" s="19">
        <v>9</v>
      </c>
      <c r="C12" s="20" t="s">
        <v>53</v>
      </c>
      <c r="D12" s="22"/>
      <c r="E12" s="22"/>
      <c r="F12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Manpower</vt:lpstr>
      <vt:lpstr>Attendance</vt:lpstr>
      <vt:lpstr>H&amp;S</vt:lpstr>
      <vt:lpstr>HRM</vt:lpstr>
      <vt:lpstr>Talent Management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Kokoed Surapol</dc:creator>
  <cp:lastModifiedBy>-</cp:lastModifiedBy>
  <dcterms:created xsi:type="dcterms:W3CDTF">2021-02-08T08:54:08Z</dcterms:created>
  <dcterms:modified xsi:type="dcterms:W3CDTF">2021-03-24T07:57:07Z</dcterms:modified>
</cp:coreProperties>
</file>