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ime" sheetId="2" r:id="rId1"/>
    <sheet name="Shift" sheetId="1" r:id="rId2"/>
    <sheet name="Holiday" sheetId="3" r:id="rId3"/>
    <sheet name="Leave" sheetId="5" r:id="rId4"/>
    <sheet name="Setting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5" l="1"/>
  <c r="F1" i="5" s="1"/>
  <c r="I3" i="5"/>
  <c r="G3" i="5"/>
  <c r="H3" i="5"/>
  <c r="D2" i="3" l="1"/>
  <c r="C2" i="3"/>
  <c r="E2" i="2" l="1"/>
  <c r="D2" i="2" l="1"/>
  <c r="D2" i="1" l="1"/>
  <c r="E2" i="1"/>
  <c r="F2" i="1"/>
</calcChain>
</file>

<file path=xl/sharedStrings.xml><?xml version="1.0" encoding="utf-8"?>
<sst xmlns="http://schemas.openxmlformats.org/spreadsheetml/2006/main" count="61" uniqueCount="44">
  <si>
    <t>รหัสพนักงาน</t>
  </si>
  <si>
    <t>กะ</t>
  </si>
  <si>
    <t>B</t>
  </si>
  <si>
    <t>วันเริ่มกะ</t>
  </si>
  <si>
    <t>เวลา</t>
  </si>
  <si>
    <t>วันที่</t>
  </si>
  <si>
    <t>หมายเหตุ</t>
  </si>
  <si>
    <t>Work from home</t>
  </si>
  <si>
    <t>ลาพักร้อน</t>
  </si>
  <si>
    <t>ลากิจ</t>
  </si>
  <si>
    <t>ID</t>
  </si>
  <si>
    <t>Annual Leave</t>
  </si>
  <si>
    <t>Business Leave</t>
  </si>
  <si>
    <t>ลางานศพ</t>
  </si>
  <si>
    <t>Compassionate Leave</t>
  </si>
  <si>
    <t>ลาทดแทน OT</t>
  </si>
  <si>
    <t>Compensation Leave</t>
  </si>
  <si>
    <t>ลาไม่รับค่าจ้าง</t>
  </si>
  <si>
    <t>Leave without Pay</t>
  </si>
  <si>
    <t>ลาแต่งงาน</t>
  </si>
  <si>
    <t>Marriage Leave</t>
  </si>
  <si>
    <t>ลาคลอดได้รับค่าจ้าง</t>
  </si>
  <si>
    <t>Maternity Leave Paid</t>
  </si>
  <si>
    <t>ลาคลอดไม่ได้รับค่าจ้าง</t>
  </si>
  <si>
    <t>Maternity Leave Unpaid</t>
  </si>
  <si>
    <t>ลาบวช</t>
  </si>
  <si>
    <t>Monk Ordination Leave</t>
  </si>
  <si>
    <t>ลาดูแลภรรยาคลอดบุตร</t>
  </si>
  <si>
    <t>Paternity Leave</t>
  </si>
  <si>
    <t>ลาป่วยมีใบรับรองแพทย์</t>
  </si>
  <si>
    <t>Sick Leave w Cert.</t>
  </si>
  <si>
    <t>ลาป่วยไม่มีใบรับรองแพทย์</t>
  </si>
  <si>
    <t>Sick Leave w/o Cert.</t>
  </si>
  <si>
    <t>ลากิจกรรมสหภาพ</t>
  </si>
  <si>
    <t>Union Activity Leave</t>
  </si>
  <si>
    <t>Main_ID</t>
  </si>
  <si>
    <t>Leave_Name_th</t>
  </si>
  <si>
    <t>Leave_Name_en</t>
  </si>
  <si>
    <t>Site_Leave</t>
  </si>
  <si>
    <t>ตั้งแต่</t>
  </si>
  <si>
    <t>ถึง</t>
  </si>
  <si>
    <t>MainID</t>
  </si>
  <si>
    <t>LeaveID</t>
  </si>
  <si>
    <t>ประเภทการลา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</si>
</sst>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hh:mm:ss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/>
    <xf numFmtId="0" fontId="2" fillId="5" borderId="0" xfId="0" applyFont="1" applyFill="1"/>
    <xf numFmtId="0" fontId="2" fillId="3" borderId="0" xfId="0" applyFont="1" applyFill="1"/>
    <xf numFmtId="16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ปกติ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4" sqref="A4"/>
    </sheetView>
  </sheetViews>
  <sheetFormatPr defaultRowHeight="14.4" x14ac:dyDescent="0.3"/>
  <cols>
    <col min="1" max="1" width="21.33203125" style="1" customWidth="1"/>
    <col min="2" max="2" width="21.33203125" style="12" customWidth="1"/>
    <col min="3" max="3" width="21.33203125" style="15" customWidth="1"/>
    <col min="4" max="5" width="21.33203125" style="1" customWidth="1"/>
  </cols>
  <sheetData>
    <row r="1" spans="1:5" x14ac:dyDescent="0.3">
      <c r="A1" s="3" t="s">
        <v>0</v>
      </c>
      <c r="B1" s="10" t="s">
        <v>5</v>
      </c>
      <c r="C1" s="13" t="s">
        <v>4</v>
      </c>
      <c r="D1" s="4" t="s">
        <v>0</v>
      </c>
      <c r="E1" s="4" t="s">
        <v>4</v>
      </c>
    </row>
    <row r="2" spans="1:5" x14ac:dyDescent="0.3">
      <c r="A2" s="6">
        <v>123456</v>
      </c>
      <c r="B2" s="11">
        <v>44200</v>
      </c>
      <c r="C2" s="14">
        <v>0.33333333333333331</v>
      </c>
      <c r="D2" s="9">
        <f>A2</f>
        <v>123456</v>
      </c>
      <c r="E2" s="9" t="str">
        <f>TEXT(B2,"YYYY-MM-DD")&amp;" "&amp;TEXT(C2,"hh:mm")</f>
        <v>2021-01-04 08:00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5" sqref="C5"/>
    </sheetView>
  </sheetViews>
  <sheetFormatPr defaultRowHeight="14.4" x14ac:dyDescent="0.3"/>
  <cols>
    <col min="1" max="2" width="13.109375" style="1" customWidth="1"/>
    <col min="3" max="3" width="13.109375" style="12" customWidth="1"/>
    <col min="4" max="4" width="13.109375" style="2" customWidth="1"/>
    <col min="5" max="6" width="13.109375" style="1" customWidth="1"/>
  </cols>
  <sheetData>
    <row r="1" spans="1:6" x14ac:dyDescent="0.3">
      <c r="A1" s="3" t="s">
        <v>0</v>
      </c>
      <c r="B1" s="3" t="s">
        <v>1</v>
      </c>
      <c r="C1" s="10" t="s">
        <v>3</v>
      </c>
      <c r="D1" s="4" t="s">
        <v>0</v>
      </c>
      <c r="E1" s="4" t="s">
        <v>1</v>
      </c>
      <c r="F1" s="5" t="s">
        <v>3</v>
      </c>
    </row>
    <row r="2" spans="1:6" x14ac:dyDescent="0.3">
      <c r="A2" s="6">
        <v>123456</v>
      </c>
      <c r="B2" s="6" t="s">
        <v>2</v>
      </c>
      <c r="C2" s="11">
        <v>44200</v>
      </c>
      <c r="D2" s="7">
        <f>A2</f>
        <v>123456</v>
      </c>
      <c r="E2" s="8" t="str">
        <f>B2</f>
        <v>B</v>
      </c>
      <c r="F2" s="9" t="str">
        <f>TEXT(C2,"YYYY-MM-DD")</f>
        <v>2021-01-04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0" sqref="C10"/>
    </sheetView>
  </sheetViews>
  <sheetFormatPr defaultRowHeight="14.4" x14ac:dyDescent="0.3"/>
  <cols>
    <col min="1" max="4" width="18.109375" style="1" customWidth="1"/>
  </cols>
  <sheetData>
    <row r="1" spans="1:4" x14ac:dyDescent="0.3">
      <c r="A1" s="16" t="s">
        <v>5</v>
      </c>
      <c r="B1" s="16" t="s">
        <v>6</v>
      </c>
      <c r="C1" s="18" t="s">
        <v>5</v>
      </c>
      <c r="D1" s="18" t="s">
        <v>6</v>
      </c>
    </row>
    <row r="2" spans="1:4" x14ac:dyDescent="0.3">
      <c r="A2" s="17">
        <v>44225</v>
      </c>
      <c r="B2" s="6" t="s">
        <v>7</v>
      </c>
      <c r="C2" s="9" t="str">
        <f>TEXT(A2,"YYYY-MM-DD")</f>
        <v>2021-01-29</v>
      </c>
      <c r="D2" s="9" t="str">
        <f>B2</f>
        <v>Work from home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7" sqref="E7"/>
    </sheetView>
  </sheetViews>
  <sheetFormatPr defaultRowHeight="14.4" x14ac:dyDescent="0.3"/>
  <cols>
    <col min="1" max="8" width="17.5546875" customWidth="1"/>
    <col min="10" max="10" width="13.77734375" bestFit="1" customWidth="1"/>
  </cols>
  <sheetData>
    <row r="1" spans="1:10" x14ac:dyDescent="0.3">
      <c r="A1" s="21"/>
      <c r="B1" s="41" t="s">
        <v>39</v>
      </c>
      <c r="C1" s="41"/>
      <c r="D1" s="41" t="s">
        <v>40</v>
      </c>
      <c r="E1" s="41"/>
      <c r="F1" s="27" t="str">
        <f>IFERROR(IF(MATCH("กรุณาตรวจสอบ",$J$3:$J$996)&gt;0,"ERROR",""),"")</f>
        <v/>
      </c>
      <c r="G1" s="20"/>
      <c r="H1" s="20"/>
      <c r="I1" s="19"/>
      <c r="J1" s="19"/>
    </row>
    <row r="2" spans="1:10" x14ac:dyDescent="0.3">
      <c r="A2" s="3" t="s">
        <v>0</v>
      </c>
      <c r="B2" s="22" t="s">
        <v>5</v>
      </c>
      <c r="C2" s="23" t="s">
        <v>4</v>
      </c>
      <c r="D2" s="22" t="s">
        <v>5</v>
      </c>
      <c r="E2" s="23" t="s">
        <v>4</v>
      </c>
      <c r="F2" s="28" t="s">
        <v>43</v>
      </c>
      <c r="G2" s="4" t="s">
        <v>39</v>
      </c>
      <c r="H2" s="4" t="s">
        <v>40</v>
      </c>
      <c r="I2" s="26" t="s">
        <v>41</v>
      </c>
      <c r="J2" s="26" t="s">
        <v>42</v>
      </c>
    </row>
    <row r="3" spans="1:10" x14ac:dyDescent="0.3">
      <c r="A3" s="6">
        <v>123456</v>
      </c>
      <c r="B3" s="24">
        <v>44200</v>
      </c>
      <c r="C3" s="25">
        <v>0</v>
      </c>
      <c r="D3" s="24">
        <v>44201</v>
      </c>
      <c r="E3" s="25">
        <v>0</v>
      </c>
      <c r="F3" s="29" t="s">
        <v>12</v>
      </c>
      <c r="G3" s="9" t="str">
        <f>TEXT(B3,"YYYY-MM-DD")&amp;" "&amp;TEXT(C3,"hh:mm")</f>
        <v>2021-01-04 00:00</v>
      </c>
      <c r="H3" s="9" t="str">
        <f>TEXT(D3,"YYYY-MM-DD")&amp;" "&amp;TEXT(E3,"hh:mm")</f>
        <v>2021-01-05 00:00</v>
      </c>
      <c r="I3" s="9">
        <f>IFERROR(VLOOKUP(F3,Setting!$B$3:$D$15,2,0),"")</f>
        <v>3</v>
      </c>
      <c r="J3" s="9">
        <f>IFERROR(VLOOKUP(F3,Setting!$B$3:$D$15,3,0),"กรุณาตรวจสอบ")</f>
        <v>2</v>
      </c>
    </row>
    <row r="14" spans="1:10" x14ac:dyDescent="0.3">
      <c r="E14">
        <v>0</v>
      </c>
    </row>
  </sheetData>
  <mergeCells count="2">
    <mergeCell ref="B1:C1"/>
    <mergeCell ref="D1:E1"/>
  </mergeCells>
  <conditionalFormatting sqref="F3">
    <cfRule type="expression" dxfId="1" priority="2">
      <formula>J3="กรุณาตรวจสอบ"</formula>
    </cfRule>
  </conditionalFormatting>
  <conditionalFormatting sqref="F1">
    <cfRule type="expression" dxfId="0" priority="1">
      <formula>MATCH("กรุณาตรวจสอบ",$J$3:$J$996)&gt;0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5"/>
  <sheetViews>
    <sheetView workbookViewId="0">
      <selection activeCell="E3" sqref="E3:I15"/>
    </sheetView>
  </sheetViews>
  <sheetFormatPr defaultRowHeight="14.4" x14ac:dyDescent="0.3"/>
  <cols>
    <col min="1" max="1" width="22.88671875" bestFit="1" customWidth="1"/>
    <col min="2" max="2" width="20.6640625" bestFit="1" customWidth="1"/>
    <col min="3" max="4" width="8.88671875" style="1"/>
  </cols>
  <sheetData>
    <row r="1" spans="1:4" x14ac:dyDescent="0.3">
      <c r="A1" s="42" t="s">
        <v>38</v>
      </c>
      <c r="B1" s="43"/>
      <c r="C1" s="43"/>
      <c r="D1" s="44"/>
    </row>
    <row r="2" spans="1:4" x14ac:dyDescent="0.3">
      <c r="A2" s="33" t="s">
        <v>36</v>
      </c>
      <c r="B2" s="30" t="s">
        <v>37</v>
      </c>
      <c r="C2" s="30" t="s">
        <v>35</v>
      </c>
      <c r="D2" s="34" t="s">
        <v>10</v>
      </c>
    </row>
    <row r="3" spans="1:4" x14ac:dyDescent="0.3">
      <c r="A3" s="35" t="s">
        <v>8</v>
      </c>
      <c r="B3" s="31" t="s">
        <v>11</v>
      </c>
      <c r="C3" s="32">
        <v>1</v>
      </c>
      <c r="D3" s="36">
        <v>1</v>
      </c>
    </row>
    <row r="4" spans="1:4" x14ac:dyDescent="0.3">
      <c r="A4" s="35" t="s">
        <v>9</v>
      </c>
      <c r="B4" s="31" t="s">
        <v>12</v>
      </c>
      <c r="C4" s="32">
        <v>3</v>
      </c>
      <c r="D4" s="36">
        <v>2</v>
      </c>
    </row>
    <row r="5" spans="1:4" x14ac:dyDescent="0.3">
      <c r="A5" s="35" t="s">
        <v>13</v>
      </c>
      <c r="B5" s="31" t="s">
        <v>14</v>
      </c>
      <c r="C5" s="32">
        <v>4</v>
      </c>
      <c r="D5" s="36">
        <v>3</v>
      </c>
    </row>
    <row r="6" spans="1:4" x14ac:dyDescent="0.3">
      <c r="A6" s="35" t="s">
        <v>15</v>
      </c>
      <c r="B6" s="31" t="s">
        <v>16</v>
      </c>
      <c r="C6" s="32">
        <v>4</v>
      </c>
      <c r="D6" s="36">
        <v>4</v>
      </c>
    </row>
    <row r="7" spans="1:4" x14ac:dyDescent="0.3">
      <c r="A7" s="35" t="s">
        <v>17</v>
      </c>
      <c r="B7" s="31" t="s">
        <v>18</v>
      </c>
      <c r="C7" s="32">
        <v>4</v>
      </c>
      <c r="D7" s="36">
        <v>5</v>
      </c>
    </row>
    <row r="8" spans="1:4" x14ac:dyDescent="0.3">
      <c r="A8" s="35" t="s">
        <v>19</v>
      </c>
      <c r="B8" s="31" t="s">
        <v>20</v>
      </c>
      <c r="C8" s="32">
        <v>4</v>
      </c>
      <c r="D8" s="36">
        <v>6</v>
      </c>
    </row>
    <row r="9" spans="1:4" x14ac:dyDescent="0.3">
      <c r="A9" s="35" t="s">
        <v>21</v>
      </c>
      <c r="B9" s="31" t="s">
        <v>22</v>
      </c>
      <c r="C9" s="32">
        <v>4</v>
      </c>
      <c r="D9" s="36">
        <v>7</v>
      </c>
    </row>
    <row r="10" spans="1:4" x14ac:dyDescent="0.3">
      <c r="A10" s="35" t="s">
        <v>23</v>
      </c>
      <c r="B10" s="31" t="s">
        <v>24</v>
      </c>
      <c r="C10" s="32">
        <v>4</v>
      </c>
      <c r="D10" s="36">
        <v>8</v>
      </c>
    </row>
    <row r="11" spans="1:4" x14ac:dyDescent="0.3">
      <c r="A11" s="35" t="s">
        <v>25</v>
      </c>
      <c r="B11" s="31" t="s">
        <v>26</v>
      </c>
      <c r="C11" s="32">
        <v>4</v>
      </c>
      <c r="D11" s="36">
        <v>9</v>
      </c>
    </row>
    <row r="12" spans="1:4" x14ac:dyDescent="0.3">
      <c r="A12" s="35" t="s">
        <v>27</v>
      </c>
      <c r="B12" s="31" t="s">
        <v>28</v>
      </c>
      <c r="C12" s="32">
        <v>4</v>
      </c>
      <c r="D12" s="36">
        <v>10</v>
      </c>
    </row>
    <row r="13" spans="1:4" x14ac:dyDescent="0.3">
      <c r="A13" s="35" t="s">
        <v>29</v>
      </c>
      <c r="B13" s="31" t="s">
        <v>30</v>
      </c>
      <c r="C13" s="32">
        <v>2</v>
      </c>
      <c r="D13" s="36">
        <v>11</v>
      </c>
    </row>
    <row r="14" spans="1:4" x14ac:dyDescent="0.3">
      <c r="A14" s="35" t="s">
        <v>31</v>
      </c>
      <c r="B14" s="31" t="s">
        <v>32</v>
      </c>
      <c r="C14" s="32">
        <v>2</v>
      </c>
      <c r="D14" s="36">
        <v>12</v>
      </c>
    </row>
    <row r="15" spans="1:4" ht="15" thickBot="1" x14ac:dyDescent="0.35">
      <c r="A15" s="37" t="s">
        <v>33</v>
      </c>
      <c r="B15" s="38" t="s">
        <v>34</v>
      </c>
      <c r="C15" s="39">
        <v>3</v>
      </c>
      <c r="D15" s="40">
        <v>13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Time</vt:lpstr>
      <vt:lpstr>Shift</vt:lpstr>
      <vt:lpstr>Holiday</vt:lpstr>
      <vt:lpstr>Leave</vt:lpstr>
      <vt:lpstr>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2021-03-09T03:35:15Z</dcterms:modified>
</cp:coreProperties>
</file>