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2.xml" ContentType="application/vnd.openxmlformats-officedocument.drawing+xml"/>
  <Override PartName="/xl/tables/table2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75562f009b87df4/mydocs/FU/courses/SEP490/_archived/07-SP_25/SE_08-khao-thi/final-docs/"/>
    </mc:Choice>
  </mc:AlternateContent>
  <xr:revisionPtr revIDLastSave="1" documentId="13_ncr:1_{4B5A52DD-88B1-064E-AF73-38CF66219699}" xr6:coauthVersionLast="47" xr6:coauthVersionMax="47" xr10:uidLastSave="{8055A48F-36F4-488B-8910-57894A3D4D34}"/>
  <bookViews>
    <workbookView xWindow="-120" yWindow="-120" windowWidth="29040" windowHeight="17520" activeTab="10" xr2:uid="{00000000-000D-0000-FFFF-FFFF00000000}"/>
  </bookViews>
  <sheets>
    <sheet name="Guideline" sheetId="1" r:id="rId1"/>
    <sheet name="Cover" sheetId="2" r:id="rId2"/>
    <sheet name="Functions" sheetId="3" r:id="rId3"/>
    <sheet name="Statistics" sheetId="4" r:id="rId4"/>
    <sheet name="FE-01" sheetId="5" r:id="rId5"/>
    <sheet name="FE-03" sheetId="6" r:id="rId6"/>
    <sheet name="FE-05" sheetId="7" r:id="rId7"/>
    <sheet name="FE-06" sheetId="8" r:id="rId8"/>
    <sheet name="FE-07" sheetId="9" r:id="rId9"/>
    <sheet name="FE-08" sheetId="10" r:id="rId10"/>
    <sheet name="FE-09" sheetId="11" r:id="rId11"/>
    <sheet name="FE-10" sheetId="12" r:id="rId12"/>
    <sheet name="FE-11" sheetId="13" r:id="rId13"/>
    <sheet name="FE-12" sheetId="14" r:id="rId14"/>
    <sheet name="FE-13" sheetId="15" r:id="rId15"/>
    <sheet name="FE-14" sheetId="16" r:id="rId16"/>
    <sheet name="FE-15" sheetId="17" r:id="rId17"/>
    <sheet name="FE-16" sheetId="18" r:id="rId18"/>
    <sheet name="FE-17" sheetId="19" r:id="rId19"/>
    <sheet name="FE-18" sheetId="20" r:id="rId20"/>
    <sheet name="FE-19" sheetId="21" r:id="rId21"/>
    <sheet name="FE-20" sheetId="22" r:id="rId22"/>
    <sheet name="FE-21" sheetId="23" r:id="rId23"/>
    <sheet name="FE-22" sheetId="24" r:id="rId24"/>
    <sheet name="FE-23" sheetId="25" r:id="rId25"/>
    <sheet name="FE-24" sheetId="26" r:id="rId26"/>
    <sheet name="FE-26" sheetId="27" r:id="rId27"/>
    <sheet name="FE-27" sheetId="28" r:id="rId28"/>
    <sheet name="FE-28" sheetId="29" r:id="rId29"/>
    <sheet name="FE-29" sheetId="30" r:id="rId30"/>
    <sheet name="FE-30" sheetId="31" r:id="rId31"/>
    <sheet name="FE-31" sheetId="32" r:id="rId32"/>
    <sheet name="FE-32" sheetId="33" r:id="rId33"/>
    <sheet name="FE-33" sheetId="34" r:id="rId34"/>
    <sheet name="FE-34" sheetId="35" r:id="rId35"/>
    <sheet name="FE-35" sheetId="36" r:id="rId36"/>
    <sheet name="FE-36" sheetId="37" r:id="rId37"/>
    <sheet name="FE-37" sheetId="38" r:id="rId38"/>
    <sheet name="FE-38" sheetId="39" r:id="rId39"/>
    <sheet name="FE-39" sheetId="40" r:id="rId40"/>
    <sheet name="FE-40" sheetId="41" r:id="rId41"/>
    <sheet name="FE-41" sheetId="42" r:id="rId42"/>
    <sheet name="FE-42" sheetId="43" r:id="rId43"/>
    <sheet name="FE-43" sheetId="44" r:id="rId44"/>
    <sheet name="FE-44" sheetId="45" r:id="rId45"/>
    <sheet name="FE-45" sheetId="46" r:id="rId46"/>
    <sheet name="FE-46" sheetId="47" r:id="rId47"/>
    <sheet name="FE-47" sheetId="48" r:id="rId48"/>
    <sheet name="FE-48" sheetId="49" r:id="rId49"/>
    <sheet name="FE-49" sheetId="50" r:id="rId50"/>
    <sheet name="FE-50" sheetId="51" r:id="rId51"/>
    <sheet name="FE-51" sheetId="52" r:id="rId52"/>
    <sheet name="FE-52" sheetId="53" r:id="rId53"/>
    <sheet name="FE-53" sheetId="54" r:id="rId54"/>
    <sheet name="FE-54" sheetId="55" r:id="rId55"/>
    <sheet name="FE-55" sheetId="56" r:id="rId56"/>
    <sheet name="FE-56" sheetId="57" r:id="rId57"/>
    <sheet name="FE-57" sheetId="58" r:id="rId58"/>
    <sheet name="FE-58" sheetId="59" r:id="rId59"/>
    <sheet name="FE-59" sheetId="60" r:id="rId60"/>
    <sheet name="FE-60" sheetId="61" r:id="rId61"/>
    <sheet name="FE-61" sheetId="62" r:id="rId62"/>
    <sheet name="FE-62" sheetId="63" r:id="rId63"/>
    <sheet name="FE-63" sheetId="64" r:id="rId64"/>
    <sheet name="FE-64" sheetId="65" r:id="rId65"/>
    <sheet name="FE-65" sheetId="66" r:id="rId66"/>
    <sheet name="FE-66" sheetId="67" r:id="rId67"/>
    <sheet name="FE-67" sheetId="68" r:id="rId68"/>
    <sheet name="FE-68" sheetId="69" r:id="rId69"/>
    <sheet name="FE-69" sheetId="70" r:id="rId70"/>
    <sheet name="FE-70" sheetId="71" r:id="rId71"/>
    <sheet name="FE-71" sheetId="72" r:id="rId72"/>
    <sheet name="FE-72" sheetId="73" r:id="rId73"/>
    <sheet name="FE-73" sheetId="74" r:id="rId74"/>
    <sheet name="FE-74" sheetId="75" r:id="rId75"/>
    <sheet name="FE-75" sheetId="76" r:id="rId76"/>
    <sheet name="FE-76" sheetId="77" r:id="rId77"/>
    <sheet name="FE-77" sheetId="78" r:id="rId78"/>
    <sheet name="FE-78" sheetId="79" r:id="rId79"/>
    <sheet name="FE-79" sheetId="80" r:id="rId80"/>
    <sheet name="FE-82" sheetId="81" r:id="rId81"/>
    <sheet name="FE-83" sheetId="82" r:id="rId82"/>
    <sheet name="FE-84" sheetId="83" r:id="rId83"/>
    <sheet name="FE-85" sheetId="84" r:id="rId84"/>
    <sheet name="FE-86" sheetId="85" r:id="rId85"/>
    <sheet name="FE-87" sheetId="86" r:id="rId86"/>
    <sheet name="FE-88" sheetId="87" r:id="rId87"/>
    <sheet name="FE-89" sheetId="88" r:id="rId88"/>
    <sheet name="FE-90" sheetId="89" r:id="rId89"/>
    <sheet name="FE-91" sheetId="90" r:id="rId90"/>
    <sheet name="FE-92" sheetId="91" r:id="rId91"/>
    <sheet name="FE-95" sheetId="92" r:id="rId92"/>
    <sheet name="FE-96" sheetId="93" r:id="rId93"/>
    <sheet name="FE-97" sheetId="94" r:id="rId94"/>
    <sheet name="FE-98" sheetId="95" r:id="rId95"/>
    <sheet name="FE-99" sheetId="96" r:id="rId96"/>
    <sheet name="FE-100" sheetId="97" r:id="rId97"/>
    <sheet name="FE-101" sheetId="98" r:id="rId98"/>
  </sheets>
  <definedNames>
    <definedName name="ACTION">#REF!</definedName>
    <definedName name="Z_2C0D9096_8D85_462A_A9B5_0B488ADB4269_.wvu.Cols" localSheetId="4">'FE-01'!$E:$E</definedName>
    <definedName name="Z_2C0D9096_8D85_462A_A9B5_0B488ADB4269_.wvu.Cols" localSheetId="5">'FE-03'!$E:$E</definedName>
    <definedName name="Z_2C0D9096_8D85_462A_A9B5_0B488ADB4269_.wvu.Cols" localSheetId="6">'FE-05'!$E:$E</definedName>
    <definedName name="Z_2C0D9096_8D85_462A_A9B5_0B488ADB4269_.wvu.Cols" localSheetId="7">'FE-06'!$E:$E</definedName>
    <definedName name="Z_2C0D9096_8D85_462A_A9B5_0B488ADB4269_.wvu.Cols" localSheetId="8">'FE-07'!$E:$E</definedName>
    <definedName name="Z_2C0D9096_8D85_462A_A9B5_0B488ADB4269_.wvu.Cols" localSheetId="9">'FE-08'!$E:$E</definedName>
    <definedName name="Z_2C0D9096_8D85_462A_A9B5_0B488ADB4269_.wvu.Cols" localSheetId="10">'FE-09'!$E:$E</definedName>
    <definedName name="Z_2C0D9096_8D85_462A_A9B5_0B488ADB4269_.wvu.Cols" localSheetId="11">'FE-10'!$E:$E</definedName>
    <definedName name="Z_2C0D9096_8D85_462A_A9B5_0B488ADB4269_.wvu.Cols" localSheetId="12">'FE-11'!$E:$E</definedName>
    <definedName name="Z_2C0D9096_8D85_462A_A9B5_0B488ADB4269_.wvu.Cols" localSheetId="13">'FE-12'!$E:$E</definedName>
    <definedName name="Z_2C0D9096_8D85_462A_A9B5_0B488ADB4269_.wvu.Cols" localSheetId="26">'FE-26'!$E:$E</definedName>
    <definedName name="Z_2C0D9096_8D85_462A_A9B5_0B488ADB4269_.wvu.Cols" localSheetId="36">'FE-36'!$E:$E</definedName>
    <definedName name="Z_2C0D9096_8D85_462A_A9B5_0B488ADB4269_.wvu.Cols" localSheetId="43">'FE-43'!$E:$E</definedName>
    <definedName name="Z_2C0D9096_8D85_462A_A9B5_0B488ADB4269_.wvu.Cols" localSheetId="45">'FE-45'!$E:$E</definedName>
    <definedName name="Z_2C0D9096_8D85_462A_A9B5_0B488ADB4269_.wvu.Cols" localSheetId="46">'FE-46'!$E:$E</definedName>
    <definedName name="Z_2C0D9096_8D85_462A_A9B5_0B488ADB4269_.wvu.Cols" localSheetId="47">'FE-47'!$E:$E</definedName>
    <definedName name="Z_2C0D9096_8D85_462A_A9B5_0B488ADB4269_.wvu.Cols" localSheetId="50">'FE-50'!$E:$E</definedName>
    <definedName name="Z_2C0D9096_8D85_462A_A9B5_0B488ADB4269_.wvu.Cols" localSheetId="51">'FE-51'!$E:$E</definedName>
    <definedName name="Z_2C0D9096_8D85_462A_A9B5_0B488ADB4269_.wvu.Cols" localSheetId="52">'FE-52'!$E:$E</definedName>
    <definedName name="Z_2C0D9096_8D85_462A_A9B5_0B488ADB4269_.wvu.Cols" localSheetId="53">'FE-53'!$E:$E</definedName>
    <definedName name="Z_2C0D9096_8D85_462A_A9B5_0B488ADB4269_.wvu.Cols" localSheetId="54">'FE-54'!$E:$E</definedName>
    <definedName name="Z_2C0D9096_8D85_462A_A9B5_0B488ADB4269_.wvu.Cols" localSheetId="55">'FE-55'!$E:$E</definedName>
    <definedName name="Z_2C0D9096_8D85_462A_A9B5_0B488ADB4269_.wvu.Cols" localSheetId="56">'FE-56'!$E:$E</definedName>
    <definedName name="Z_2C0D9096_8D85_462A_A9B5_0B488ADB4269_.wvu.Cols" localSheetId="57">'FE-57'!$E:$E</definedName>
    <definedName name="Z_2C0D9096_8D85_462A_A9B5_0B488ADB4269_.wvu.Cols" localSheetId="58">'FE-58'!$E:$E</definedName>
    <definedName name="Z_2C0D9096_8D85_462A_A9B5_0B488ADB4269_.wvu.Cols" localSheetId="59">'FE-59'!$E:$E</definedName>
    <definedName name="Z_2C0D9096_8D85_462A_A9B5_0B488ADB4269_.wvu.Cols" localSheetId="60">'FE-60'!$E:$E</definedName>
    <definedName name="Z_2C0D9096_8D85_462A_A9B5_0B488ADB4269_.wvu.Cols" localSheetId="61">'FE-61'!$E:$E</definedName>
    <definedName name="Z_2C0D9096_8D85_462A_A9B5_0B488ADB4269_.wvu.Cols" localSheetId="62">'FE-62'!$E:$E</definedName>
    <definedName name="Z_2C0D9096_8D85_462A_A9B5_0B488ADB4269_.wvu.Cols" localSheetId="63">'FE-63'!$E:$E</definedName>
    <definedName name="Z_2C0D9096_8D85_462A_A9B5_0B488ADB4269_.wvu.Cols" localSheetId="64">'FE-64'!$E:$E</definedName>
    <definedName name="Z_2C0D9096_8D85_462A_A9B5_0B488ADB4269_.wvu.Cols" localSheetId="65">'FE-65'!$E:$E</definedName>
    <definedName name="Z_2C0D9096_8D85_462A_A9B5_0B488ADB4269_.wvu.Cols" localSheetId="66">'FE-66'!$E:$E</definedName>
    <definedName name="Z_2C0D9096_8D85_462A_A9B5_0B488ADB4269_.wvu.Cols" localSheetId="71">'FE-71'!$E:$E</definedName>
    <definedName name="Z_2C0D9096_8D85_462A_A9B5_0B488ADB4269_.wvu.Cols" localSheetId="72">'FE-72'!$E:$E</definedName>
    <definedName name="Z_2C0D9096_8D85_462A_A9B5_0B488ADB4269_.wvu.Cols" localSheetId="73">'FE-73'!$E:$E</definedName>
    <definedName name="Z_2C0D9096_8D85_462A_A9B5_0B488ADB4269_.wvu.Cols" localSheetId="74">'FE-74'!$E:$E</definedName>
    <definedName name="Z_2C0D9096_8D85_462A_A9B5_0B488ADB4269_.wvu.Cols" localSheetId="75">'FE-75'!$E:$E</definedName>
    <definedName name="Z_2C0D9096_8D85_462A_A9B5_0B488ADB4269_.wvu.Cols" localSheetId="76">'FE-76'!$E:$E</definedName>
    <definedName name="Z_2C0D9096_8D85_462A_A9B5_0B488ADB4269_.wvu.Cols" localSheetId="77">'FE-77'!$E:$E</definedName>
    <definedName name="Z_2C0D9096_8D85_462A_A9B5_0B488ADB4269_.wvu.Cols" localSheetId="78">'FE-78'!$E:$E</definedName>
    <definedName name="Z_2C0D9096_8D85_462A_A9B5_0B488ADB4269_.wvu.Cols" localSheetId="79">'FE-79'!$E:$E</definedName>
    <definedName name="Z_2C0D9096_8D85_462A_A9B5_0B488ADB4269_.wvu.Cols" localSheetId="80">'FE-82'!$E:$E</definedName>
    <definedName name="Z_2C0D9096_8D85_462A_A9B5_0B488ADB4269_.wvu.Cols" localSheetId="81">'FE-83'!$E:$E</definedName>
    <definedName name="Z_2C0D9096_8D85_462A_A9B5_0B488ADB4269_.wvu.Cols" localSheetId="82">'FE-84'!$E:$E</definedName>
    <definedName name="Z_2C0D9096_8D85_462A_A9B5_0B488ADB4269_.wvu.Cols" localSheetId="83">'FE-85'!$E:$E</definedName>
    <definedName name="Z_2C0D9096_8D85_462A_A9B5_0B488ADB4269_.wvu.Cols" localSheetId="84">'FE-86'!$E:$E</definedName>
    <definedName name="Z_2C0D9096_8D85_462A_A9B5_0B488ADB4269_.wvu.Cols" localSheetId="85">'FE-87'!$E:$E</definedName>
    <definedName name="Z_2C0D9096_8D85_462A_A9B5_0B488ADB4269_.wvu.Cols" localSheetId="86">'FE-88'!$E:$E</definedName>
    <definedName name="Z_2C0D9096_8D85_462A_A9B5_0B488ADB4269_.wvu.Cols" localSheetId="88">'FE-90'!$E:$E</definedName>
    <definedName name="Z_2C0D9096_8D85_462A_A9B5_0B488ADB4269_.wvu.Cols" localSheetId="93">'FE-97'!$E:$E</definedName>
    <definedName name="Z_2C0D9096_8D85_462A_A9B5_0B488ADB4269_.wvu.Cols" localSheetId="94">'FE-98'!$E:$E</definedName>
    <definedName name="Z_2C0D9096_8D85_462A_A9B5_0B488ADB4269_.wvu.PrintArea" localSheetId="3">Statistics!$A:$I</definedName>
    <definedName name="Z_6F1DCD5D_5DAC_4817_BF40_2B66F6F593E6_.wvu.Cols" localSheetId="4">'FE-01'!$E:$E</definedName>
    <definedName name="Z_6F1DCD5D_5DAC_4817_BF40_2B66F6F593E6_.wvu.Cols" localSheetId="5">'FE-03'!$E:$E</definedName>
    <definedName name="Z_6F1DCD5D_5DAC_4817_BF40_2B66F6F593E6_.wvu.Cols" localSheetId="6">'FE-05'!$E:$E</definedName>
    <definedName name="Z_6F1DCD5D_5DAC_4817_BF40_2B66F6F593E6_.wvu.Cols" localSheetId="7">'FE-06'!$E:$E</definedName>
    <definedName name="Z_6F1DCD5D_5DAC_4817_BF40_2B66F6F593E6_.wvu.Cols" localSheetId="8">'FE-07'!$E:$E</definedName>
    <definedName name="Z_6F1DCD5D_5DAC_4817_BF40_2B66F6F593E6_.wvu.Cols" localSheetId="9">'FE-08'!$E:$E</definedName>
    <definedName name="Z_6F1DCD5D_5DAC_4817_BF40_2B66F6F593E6_.wvu.Cols" localSheetId="10">'FE-09'!$E:$E</definedName>
    <definedName name="Z_6F1DCD5D_5DAC_4817_BF40_2B66F6F593E6_.wvu.Cols" localSheetId="11">'FE-10'!$E:$E</definedName>
    <definedName name="Z_6F1DCD5D_5DAC_4817_BF40_2B66F6F593E6_.wvu.Cols" localSheetId="12">'FE-11'!$E:$E</definedName>
    <definedName name="Z_6F1DCD5D_5DAC_4817_BF40_2B66F6F593E6_.wvu.Cols" localSheetId="13">'FE-12'!$E:$E</definedName>
    <definedName name="Z_6F1DCD5D_5DAC_4817_BF40_2B66F6F593E6_.wvu.Cols" localSheetId="26">'FE-26'!$E:$E</definedName>
    <definedName name="Z_6F1DCD5D_5DAC_4817_BF40_2B66F6F593E6_.wvu.Cols" localSheetId="36">'FE-36'!$E:$E</definedName>
    <definedName name="Z_6F1DCD5D_5DAC_4817_BF40_2B66F6F593E6_.wvu.Cols" localSheetId="43">'FE-43'!$E:$E</definedName>
    <definedName name="Z_6F1DCD5D_5DAC_4817_BF40_2B66F6F593E6_.wvu.Cols" localSheetId="45">'FE-45'!$E:$E</definedName>
    <definedName name="Z_6F1DCD5D_5DAC_4817_BF40_2B66F6F593E6_.wvu.Cols" localSheetId="46">'FE-46'!$E:$E</definedName>
    <definedName name="Z_6F1DCD5D_5DAC_4817_BF40_2B66F6F593E6_.wvu.Cols" localSheetId="47">'FE-47'!$E:$E</definedName>
    <definedName name="Z_6F1DCD5D_5DAC_4817_BF40_2B66F6F593E6_.wvu.Cols" localSheetId="50">'FE-50'!$E:$E</definedName>
    <definedName name="Z_6F1DCD5D_5DAC_4817_BF40_2B66F6F593E6_.wvu.Cols" localSheetId="51">'FE-51'!$E:$E</definedName>
    <definedName name="Z_6F1DCD5D_5DAC_4817_BF40_2B66F6F593E6_.wvu.Cols" localSheetId="52">'FE-52'!$E:$E</definedName>
    <definedName name="Z_6F1DCD5D_5DAC_4817_BF40_2B66F6F593E6_.wvu.Cols" localSheetId="53">'FE-53'!$E:$E</definedName>
    <definedName name="Z_6F1DCD5D_5DAC_4817_BF40_2B66F6F593E6_.wvu.Cols" localSheetId="54">'FE-54'!$E:$E</definedName>
    <definedName name="Z_6F1DCD5D_5DAC_4817_BF40_2B66F6F593E6_.wvu.Cols" localSheetId="55">'FE-55'!$E:$E</definedName>
    <definedName name="Z_6F1DCD5D_5DAC_4817_BF40_2B66F6F593E6_.wvu.Cols" localSheetId="56">'FE-56'!$E:$E</definedName>
    <definedName name="Z_6F1DCD5D_5DAC_4817_BF40_2B66F6F593E6_.wvu.Cols" localSheetId="57">'FE-57'!$E:$E</definedName>
    <definedName name="Z_6F1DCD5D_5DAC_4817_BF40_2B66F6F593E6_.wvu.Cols" localSheetId="58">'FE-58'!$E:$E</definedName>
    <definedName name="Z_6F1DCD5D_5DAC_4817_BF40_2B66F6F593E6_.wvu.Cols" localSheetId="59">'FE-59'!$E:$E</definedName>
    <definedName name="Z_6F1DCD5D_5DAC_4817_BF40_2B66F6F593E6_.wvu.Cols" localSheetId="60">'FE-60'!$E:$E</definedName>
    <definedName name="Z_6F1DCD5D_5DAC_4817_BF40_2B66F6F593E6_.wvu.Cols" localSheetId="61">'FE-61'!$E:$E</definedName>
    <definedName name="Z_6F1DCD5D_5DAC_4817_BF40_2B66F6F593E6_.wvu.Cols" localSheetId="62">'FE-62'!$E:$E</definedName>
    <definedName name="Z_6F1DCD5D_5DAC_4817_BF40_2B66F6F593E6_.wvu.Cols" localSheetId="63">'FE-63'!$E:$E</definedName>
    <definedName name="Z_6F1DCD5D_5DAC_4817_BF40_2B66F6F593E6_.wvu.Cols" localSheetId="64">'FE-64'!$E:$E</definedName>
    <definedName name="Z_6F1DCD5D_5DAC_4817_BF40_2B66F6F593E6_.wvu.Cols" localSheetId="65">'FE-65'!$E:$E</definedName>
    <definedName name="Z_6F1DCD5D_5DAC_4817_BF40_2B66F6F593E6_.wvu.Cols" localSheetId="66">'FE-66'!$E:$E</definedName>
    <definedName name="Z_6F1DCD5D_5DAC_4817_BF40_2B66F6F593E6_.wvu.Cols" localSheetId="71">'FE-71'!$E:$E</definedName>
    <definedName name="Z_6F1DCD5D_5DAC_4817_BF40_2B66F6F593E6_.wvu.Cols" localSheetId="72">'FE-72'!$E:$E</definedName>
    <definedName name="Z_6F1DCD5D_5DAC_4817_BF40_2B66F6F593E6_.wvu.Cols" localSheetId="73">'FE-73'!$E:$E</definedName>
    <definedName name="Z_6F1DCD5D_5DAC_4817_BF40_2B66F6F593E6_.wvu.Cols" localSheetId="74">'FE-74'!$E:$E</definedName>
    <definedName name="Z_6F1DCD5D_5DAC_4817_BF40_2B66F6F593E6_.wvu.Cols" localSheetId="75">'FE-75'!$E:$E</definedName>
    <definedName name="Z_6F1DCD5D_5DAC_4817_BF40_2B66F6F593E6_.wvu.Cols" localSheetId="76">'FE-76'!$E:$E</definedName>
    <definedName name="Z_6F1DCD5D_5DAC_4817_BF40_2B66F6F593E6_.wvu.Cols" localSheetId="77">'FE-77'!$E:$E</definedName>
    <definedName name="Z_6F1DCD5D_5DAC_4817_BF40_2B66F6F593E6_.wvu.Cols" localSheetId="78">'FE-78'!$E:$E</definedName>
    <definedName name="Z_6F1DCD5D_5DAC_4817_BF40_2B66F6F593E6_.wvu.Cols" localSheetId="79">'FE-79'!$E:$E</definedName>
    <definedName name="Z_6F1DCD5D_5DAC_4817_BF40_2B66F6F593E6_.wvu.Cols" localSheetId="80">'FE-82'!$E:$E</definedName>
    <definedName name="Z_6F1DCD5D_5DAC_4817_BF40_2B66F6F593E6_.wvu.Cols" localSheetId="81">'FE-83'!$E:$E</definedName>
    <definedName name="Z_6F1DCD5D_5DAC_4817_BF40_2B66F6F593E6_.wvu.Cols" localSheetId="82">'FE-84'!$E:$E</definedName>
    <definedName name="Z_6F1DCD5D_5DAC_4817_BF40_2B66F6F593E6_.wvu.Cols" localSheetId="83">'FE-85'!$E:$E</definedName>
    <definedName name="Z_6F1DCD5D_5DAC_4817_BF40_2B66F6F593E6_.wvu.Cols" localSheetId="84">'FE-86'!$E:$E</definedName>
    <definedName name="Z_6F1DCD5D_5DAC_4817_BF40_2B66F6F593E6_.wvu.Cols" localSheetId="85">'FE-87'!$E:$E</definedName>
    <definedName name="Z_6F1DCD5D_5DAC_4817_BF40_2B66F6F593E6_.wvu.Cols" localSheetId="86">'FE-88'!$E:$E</definedName>
    <definedName name="Z_6F1DCD5D_5DAC_4817_BF40_2B66F6F593E6_.wvu.Cols" localSheetId="88">'FE-90'!$E:$E</definedName>
    <definedName name="Z_6F1DCD5D_5DAC_4817_BF40_2B66F6F593E6_.wvu.Cols" localSheetId="93">'FE-97'!$E:$E</definedName>
    <definedName name="Z_6F1DCD5D_5DAC_4817_BF40_2B66F6F593E6_.wvu.Cols" localSheetId="94">'FE-98'!$E:$E</definedName>
    <definedName name="Z_6F1DCD5D_5DAC_4817_BF40_2B66F6F593E6_.wvu.PrintArea" localSheetId="3">Statistics!$A:$I</definedName>
    <definedName name="Z_BE54E0AD_3725_4423_92D7_4F1C045BE1BC_.wvu.Cols" localSheetId="4">'FE-01'!$E:$E</definedName>
    <definedName name="Z_BE54E0AD_3725_4423_92D7_4F1C045BE1BC_.wvu.Cols" localSheetId="5">'FE-03'!$E:$E</definedName>
    <definedName name="Z_BE54E0AD_3725_4423_92D7_4F1C045BE1BC_.wvu.Cols" localSheetId="6">'FE-05'!$E:$E</definedName>
    <definedName name="Z_BE54E0AD_3725_4423_92D7_4F1C045BE1BC_.wvu.Cols" localSheetId="7">'FE-06'!$E:$E</definedName>
    <definedName name="Z_BE54E0AD_3725_4423_92D7_4F1C045BE1BC_.wvu.Cols" localSheetId="8">'FE-07'!$E:$E</definedName>
    <definedName name="Z_BE54E0AD_3725_4423_92D7_4F1C045BE1BC_.wvu.Cols" localSheetId="9">'FE-08'!$E:$E</definedName>
    <definedName name="Z_BE54E0AD_3725_4423_92D7_4F1C045BE1BC_.wvu.Cols" localSheetId="10">'FE-09'!$E:$E</definedName>
    <definedName name="Z_BE54E0AD_3725_4423_92D7_4F1C045BE1BC_.wvu.Cols" localSheetId="11">'FE-10'!$E:$E</definedName>
    <definedName name="Z_BE54E0AD_3725_4423_92D7_4F1C045BE1BC_.wvu.Cols" localSheetId="12">'FE-11'!$E:$E</definedName>
    <definedName name="Z_BE54E0AD_3725_4423_92D7_4F1C045BE1BC_.wvu.Cols" localSheetId="13">'FE-12'!$E:$E</definedName>
    <definedName name="Z_BE54E0AD_3725_4423_92D7_4F1C045BE1BC_.wvu.Cols" localSheetId="26">'FE-26'!$E:$E</definedName>
    <definedName name="Z_BE54E0AD_3725_4423_92D7_4F1C045BE1BC_.wvu.Cols" localSheetId="36">'FE-36'!$E:$E</definedName>
    <definedName name="Z_BE54E0AD_3725_4423_92D7_4F1C045BE1BC_.wvu.Cols" localSheetId="43">'FE-43'!$E:$E</definedName>
    <definedName name="Z_BE54E0AD_3725_4423_92D7_4F1C045BE1BC_.wvu.Cols" localSheetId="45">'FE-45'!$E:$E</definedName>
    <definedName name="Z_BE54E0AD_3725_4423_92D7_4F1C045BE1BC_.wvu.Cols" localSheetId="46">'FE-46'!$E:$E</definedName>
    <definedName name="Z_BE54E0AD_3725_4423_92D7_4F1C045BE1BC_.wvu.Cols" localSheetId="47">'FE-47'!$E:$E</definedName>
    <definedName name="Z_BE54E0AD_3725_4423_92D7_4F1C045BE1BC_.wvu.Cols" localSheetId="50">'FE-50'!$E:$E</definedName>
    <definedName name="Z_BE54E0AD_3725_4423_92D7_4F1C045BE1BC_.wvu.Cols" localSheetId="51">'FE-51'!$E:$E</definedName>
    <definedName name="Z_BE54E0AD_3725_4423_92D7_4F1C045BE1BC_.wvu.Cols" localSheetId="52">'FE-52'!$E:$E</definedName>
    <definedName name="Z_BE54E0AD_3725_4423_92D7_4F1C045BE1BC_.wvu.Cols" localSheetId="53">'FE-53'!$E:$E</definedName>
    <definedName name="Z_BE54E0AD_3725_4423_92D7_4F1C045BE1BC_.wvu.Cols" localSheetId="54">'FE-54'!$E:$E</definedName>
    <definedName name="Z_BE54E0AD_3725_4423_92D7_4F1C045BE1BC_.wvu.Cols" localSheetId="55">'FE-55'!$E:$E</definedName>
    <definedName name="Z_BE54E0AD_3725_4423_92D7_4F1C045BE1BC_.wvu.Cols" localSheetId="56">'FE-56'!$E:$E</definedName>
    <definedName name="Z_BE54E0AD_3725_4423_92D7_4F1C045BE1BC_.wvu.Cols" localSheetId="57">'FE-57'!$E:$E</definedName>
    <definedName name="Z_BE54E0AD_3725_4423_92D7_4F1C045BE1BC_.wvu.Cols" localSheetId="58">'FE-58'!$E:$E</definedName>
    <definedName name="Z_BE54E0AD_3725_4423_92D7_4F1C045BE1BC_.wvu.Cols" localSheetId="59">'FE-59'!$E:$E</definedName>
    <definedName name="Z_BE54E0AD_3725_4423_92D7_4F1C045BE1BC_.wvu.Cols" localSheetId="60">'FE-60'!$E:$E</definedName>
    <definedName name="Z_BE54E0AD_3725_4423_92D7_4F1C045BE1BC_.wvu.Cols" localSheetId="61">'FE-61'!$E:$E</definedName>
    <definedName name="Z_BE54E0AD_3725_4423_92D7_4F1C045BE1BC_.wvu.Cols" localSheetId="62">'FE-62'!$E:$E</definedName>
    <definedName name="Z_BE54E0AD_3725_4423_92D7_4F1C045BE1BC_.wvu.Cols" localSheetId="63">'FE-63'!$E:$E</definedName>
    <definedName name="Z_BE54E0AD_3725_4423_92D7_4F1C045BE1BC_.wvu.Cols" localSheetId="64">'FE-64'!$E:$E</definedName>
    <definedName name="Z_BE54E0AD_3725_4423_92D7_4F1C045BE1BC_.wvu.Cols" localSheetId="65">'FE-65'!$E:$E</definedName>
    <definedName name="Z_BE54E0AD_3725_4423_92D7_4F1C045BE1BC_.wvu.Cols" localSheetId="66">'FE-66'!$E:$E</definedName>
    <definedName name="Z_BE54E0AD_3725_4423_92D7_4F1C045BE1BC_.wvu.Cols" localSheetId="71">'FE-71'!$E:$E</definedName>
    <definedName name="Z_BE54E0AD_3725_4423_92D7_4F1C045BE1BC_.wvu.Cols" localSheetId="72">'FE-72'!$E:$E</definedName>
    <definedName name="Z_BE54E0AD_3725_4423_92D7_4F1C045BE1BC_.wvu.Cols" localSheetId="73">'FE-73'!$E:$E</definedName>
    <definedName name="Z_BE54E0AD_3725_4423_92D7_4F1C045BE1BC_.wvu.Cols" localSheetId="74">'FE-74'!$E:$E</definedName>
    <definedName name="Z_BE54E0AD_3725_4423_92D7_4F1C045BE1BC_.wvu.Cols" localSheetId="75">'FE-75'!$E:$E</definedName>
    <definedName name="Z_BE54E0AD_3725_4423_92D7_4F1C045BE1BC_.wvu.Cols" localSheetId="76">'FE-76'!$E:$E</definedName>
    <definedName name="Z_BE54E0AD_3725_4423_92D7_4F1C045BE1BC_.wvu.Cols" localSheetId="77">'FE-77'!$E:$E</definedName>
    <definedName name="Z_BE54E0AD_3725_4423_92D7_4F1C045BE1BC_.wvu.Cols" localSheetId="78">'FE-78'!$E:$E</definedName>
    <definedName name="Z_BE54E0AD_3725_4423_92D7_4F1C045BE1BC_.wvu.Cols" localSheetId="79">'FE-79'!$E:$E</definedName>
    <definedName name="Z_BE54E0AD_3725_4423_92D7_4F1C045BE1BC_.wvu.Cols" localSheetId="80">'FE-82'!$E:$E</definedName>
    <definedName name="Z_BE54E0AD_3725_4423_92D7_4F1C045BE1BC_.wvu.Cols" localSheetId="81">'FE-83'!$E:$E</definedName>
    <definedName name="Z_BE54E0AD_3725_4423_92D7_4F1C045BE1BC_.wvu.Cols" localSheetId="82">'FE-84'!$E:$E</definedName>
    <definedName name="Z_BE54E0AD_3725_4423_92D7_4F1C045BE1BC_.wvu.Cols" localSheetId="83">'FE-85'!$E:$E</definedName>
    <definedName name="Z_BE54E0AD_3725_4423_92D7_4F1C045BE1BC_.wvu.Cols" localSheetId="84">'FE-86'!$E:$E</definedName>
    <definedName name="Z_BE54E0AD_3725_4423_92D7_4F1C045BE1BC_.wvu.Cols" localSheetId="85">'FE-87'!$E:$E</definedName>
    <definedName name="Z_BE54E0AD_3725_4423_92D7_4F1C045BE1BC_.wvu.Cols" localSheetId="86">'FE-88'!$E:$E</definedName>
    <definedName name="Z_BE54E0AD_3725_4423_92D7_4F1C045BE1BC_.wvu.Cols" localSheetId="88">'FE-90'!$E:$E</definedName>
    <definedName name="Z_BE54E0AD_3725_4423_92D7_4F1C045BE1BC_.wvu.Cols" localSheetId="93">'FE-97'!$E:$E</definedName>
    <definedName name="Z_BE54E0AD_3725_4423_92D7_4F1C045BE1BC_.wvu.Cols" localSheetId="94">'FE-98'!$E:$E</definedName>
    <definedName name="Z_BE54E0AD_3725_4423_92D7_4F1C045BE1BC_.wvu.PrintArea" localSheetId="3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98" l="1"/>
  <c r="N7" i="98"/>
  <c r="M7" i="98"/>
  <c r="L7" i="98"/>
  <c r="C7" i="98"/>
  <c r="A7" i="98"/>
  <c r="F7" i="98" s="1"/>
  <c r="L4" i="98"/>
  <c r="O7" i="97"/>
  <c r="N7" i="97"/>
  <c r="M7" i="97"/>
  <c r="L7" i="97"/>
  <c r="C7" i="97"/>
  <c r="A7" i="97"/>
  <c r="F7" i="97" s="1"/>
  <c r="L4" i="97"/>
  <c r="C2" i="97"/>
  <c r="O7" i="96"/>
  <c r="L4" i="96" s="1"/>
  <c r="N7" i="96"/>
  <c r="M7" i="96"/>
  <c r="L7" i="96"/>
  <c r="C7" i="96"/>
  <c r="A7" i="96"/>
  <c r="F7" i="96" s="1"/>
  <c r="C2" i="96"/>
  <c r="O7" i="95"/>
  <c r="L4" i="95" s="1"/>
  <c r="N7" i="95"/>
  <c r="M7" i="95"/>
  <c r="L7" i="95"/>
  <c r="C7" i="95"/>
  <c r="F7" i="95" s="1"/>
  <c r="A7" i="95"/>
  <c r="C2" i="95"/>
  <c r="O7" i="94"/>
  <c r="N7" i="94"/>
  <c r="M7" i="94"/>
  <c r="L7" i="94"/>
  <c r="C7" i="94"/>
  <c r="A7" i="94"/>
  <c r="L4" i="94"/>
  <c r="C2" i="94"/>
  <c r="O7" i="93"/>
  <c r="L4" i="93" s="1"/>
  <c r="N7" i="93"/>
  <c r="C7" i="93"/>
  <c r="F7" i="93" s="1"/>
  <c r="C2" i="93"/>
  <c r="O7" i="92"/>
  <c r="L4" i="92" s="1"/>
  <c r="N7" i="92"/>
  <c r="M7" i="92"/>
  <c r="L7" i="92"/>
  <c r="C7" i="92"/>
  <c r="A7" i="92"/>
  <c r="F7" i="92" s="1"/>
  <c r="C2" i="92"/>
  <c r="O7" i="91"/>
  <c r="N7" i="91"/>
  <c r="M7" i="91"/>
  <c r="L7" i="91"/>
  <c r="C7" i="91"/>
  <c r="A7" i="91"/>
  <c r="F7" i="91" s="1"/>
  <c r="E98" i="4" s="1"/>
  <c r="L4" i="91"/>
  <c r="C2" i="91"/>
  <c r="O7" i="90"/>
  <c r="N7" i="90"/>
  <c r="M7" i="90"/>
  <c r="L7" i="90"/>
  <c r="C7" i="90"/>
  <c r="A7" i="90"/>
  <c r="F7" i="90" s="1"/>
  <c r="L4" i="90"/>
  <c r="C2" i="90"/>
  <c r="O7" i="89"/>
  <c r="N7" i="89"/>
  <c r="M7" i="89"/>
  <c r="L7" i="89"/>
  <c r="C7" i="89"/>
  <c r="A7" i="89"/>
  <c r="F7" i="89" s="1"/>
  <c r="L4" i="89"/>
  <c r="C2" i="89"/>
  <c r="O7" i="88"/>
  <c r="N7" i="88"/>
  <c r="M7" i="88"/>
  <c r="L7" i="88"/>
  <c r="C7" i="88"/>
  <c r="A7" i="88"/>
  <c r="F7" i="88" s="1"/>
  <c r="E95" i="4" s="1"/>
  <c r="L4" i="88"/>
  <c r="C2" i="88"/>
  <c r="O7" i="87"/>
  <c r="N7" i="87"/>
  <c r="M7" i="87"/>
  <c r="L7" i="87"/>
  <c r="C7" i="87"/>
  <c r="A7" i="87"/>
  <c r="C2" i="87"/>
  <c r="O7" i="86"/>
  <c r="N7" i="86"/>
  <c r="M7" i="86"/>
  <c r="L7" i="86"/>
  <c r="C7" i="86"/>
  <c r="A7" i="86"/>
  <c r="F7" i="86" s="1"/>
  <c r="E93" i="4" s="1"/>
  <c r="L4" i="86"/>
  <c r="C2" i="86"/>
  <c r="O7" i="85"/>
  <c r="L4" i="85" s="1"/>
  <c r="N7" i="85"/>
  <c r="M7" i="85"/>
  <c r="L7" i="85"/>
  <c r="C7" i="85"/>
  <c r="A7" i="85"/>
  <c r="F7" i="85" s="1"/>
  <c r="C2" i="85"/>
  <c r="O7" i="84"/>
  <c r="L4" i="84" s="1"/>
  <c r="N7" i="84"/>
  <c r="M7" i="84"/>
  <c r="L7" i="84"/>
  <c r="C7" i="84"/>
  <c r="A7" i="84"/>
  <c r="F7" i="84" s="1"/>
  <c r="C2" i="84"/>
  <c r="O7" i="83"/>
  <c r="N7" i="83"/>
  <c r="M7" i="83"/>
  <c r="L7" i="83"/>
  <c r="C7" i="83"/>
  <c r="A7" i="83"/>
  <c r="F7" i="83" s="1"/>
  <c r="E90" i="4" s="1"/>
  <c r="C2" i="83"/>
  <c r="O7" i="82"/>
  <c r="N7" i="82"/>
  <c r="C7" i="82"/>
  <c r="A7" i="82"/>
  <c r="F7" i="82" s="1"/>
  <c r="C2" i="82"/>
  <c r="O7" i="81"/>
  <c r="N7" i="81"/>
  <c r="M7" i="81"/>
  <c r="L7" i="81"/>
  <c r="C7" i="81"/>
  <c r="A7" i="81"/>
  <c r="F7" i="81" s="1"/>
  <c r="C2" i="81"/>
  <c r="O7" i="80"/>
  <c r="N7" i="80"/>
  <c r="M7" i="80"/>
  <c r="L7" i="80"/>
  <c r="C7" i="80"/>
  <c r="A7" i="80"/>
  <c r="F7" i="80" s="1"/>
  <c r="L4" i="80"/>
  <c r="C2" i="80"/>
  <c r="O7" i="79"/>
  <c r="L4" i="79" s="1"/>
  <c r="N7" i="79"/>
  <c r="M7" i="79"/>
  <c r="L7" i="79"/>
  <c r="C7" i="79"/>
  <c r="A7" i="79"/>
  <c r="F7" i="79" s="1"/>
  <c r="C2" i="79"/>
  <c r="O7" i="78"/>
  <c r="N7" i="78"/>
  <c r="M7" i="78"/>
  <c r="L7" i="78"/>
  <c r="C7" i="78"/>
  <c r="A7" i="78"/>
  <c r="F7" i="78" s="1"/>
  <c r="E85" i="4" s="1"/>
  <c r="L4" i="78"/>
  <c r="C2" i="78"/>
  <c r="O7" i="77"/>
  <c r="N7" i="77"/>
  <c r="M7" i="77"/>
  <c r="L7" i="77"/>
  <c r="C7" i="77"/>
  <c r="A7" i="77"/>
  <c r="F7" i="77" s="1"/>
  <c r="L4" i="77"/>
  <c r="C2" i="77"/>
  <c r="O7" i="76"/>
  <c r="L4" i="76" s="1"/>
  <c r="N7" i="76"/>
  <c r="M7" i="76"/>
  <c r="L7" i="76"/>
  <c r="C7" i="76"/>
  <c r="A7" i="76"/>
  <c r="F7" i="76" s="1"/>
  <c r="C2" i="76"/>
  <c r="O7" i="75"/>
  <c r="L4" i="75" s="1"/>
  <c r="N7" i="75"/>
  <c r="M7" i="75"/>
  <c r="L7" i="75"/>
  <c r="C7" i="75"/>
  <c r="A7" i="75"/>
  <c r="F7" i="75" s="1"/>
  <c r="E82" i="4" s="1"/>
  <c r="O7" i="74"/>
  <c r="N7" i="74"/>
  <c r="M7" i="74"/>
  <c r="L7" i="74"/>
  <c r="C7" i="74"/>
  <c r="A7" i="74"/>
  <c r="F7" i="74" s="1"/>
  <c r="E81" i="4" s="1"/>
  <c r="L4" i="74"/>
  <c r="C2" i="74"/>
  <c r="O7" i="73"/>
  <c r="N7" i="73"/>
  <c r="M7" i="73"/>
  <c r="L7" i="73"/>
  <c r="C7" i="73"/>
  <c r="A7" i="73"/>
  <c r="C2" i="73"/>
  <c r="O7" i="72"/>
  <c r="N7" i="72"/>
  <c r="M7" i="72"/>
  <c r="L7" i="72"/>
  <c r="C7" i="72"/>
  <c r="A7" i="72"/>
  <c r="F7" i="72" s="1"/>
  <c r="E79" i="4" s="1"/>
  <c r="L4" i="72"/>
  <c r="C2" i="72"/>
  <c r="O7" i="71"/>
  <c r="N7" i="71"/>
  <c r="M7" i="71"/>
  <c r="L7" i="71"/>
  <c r="C7" i="71"/>
  <c r="A7" i="71"/>
  <c r="F7" i="71" s="1"/>
  <c r="L4" i="71"/>
  <c r="C2" i="71"/>
  <c r="O7" i="70"/>
  <c r="N7" i="70"/>
  <c r="C7" i="70"/>
  <c r="C2" i="70"/>
  <c r="O7" i="69"/>
  <c r="N7" i="69"/>
  <c r="C7" i="69"/>
  <c r="F7" i="69" s="1"/>
  <c r="C2" i="69"/>
  <c r="O7" i="68"/>
  <c r="N7" i="68"/>
  <c r="M7" i="68"/>
  <c r="L7" i="68"/>
  <c r="C7" i="68"/>
  <c r="A7" i="68"/>
  <c r="L4" i="68"/>
  <c r="C2" i="68"/>
  <c r="N7" i="67"/>
  <c r="M7" i="67"/>
  <c r="L7" i="67"/>
  <c r="C7" i="67"/>
  <c r="A7" i="67"/>
  <c r="C2" i="67"/>
  <c r="O7" i="66"/>
  <c r="N7" i="66"/>
  <c r="M7" i="66"/>
  <c r="L7" i="66"/>
  <c r="C7" i="66"/>
  <c r="A7" i="66"/>
  <c r="F7" i="66" s="1"/>
  <c r="E73" i="4" s="1"/>
  <c r="L4" i="66"/>
  <c r="C2" i="66"/>
  <c r="O7" i="65"/>
  <c r="N7" i="65"/>
  <c r="M7" i="65"/>
  <c r="L7" i="65"/>
  <c r="C7" i="65"/>
  <c r="A7" i="65"/>
  <c r="F7" i="65" s="1"/>
  <c r="L4" i="65"/>
  <c r="C2" i="65"/>
  <c r="O7" i="64"/>
  <c r="N7" i="64"/>
  <c r="M7" i="64"/>
  <c r="L7" i="64"/>
  <c r="C7" i="64"/>
  <c r="A7" i="64"/>
  <c r="F7" i="64" s="1"/>
  <c r="L4" i="64"/>
  <c r="C2" i="64"/>
  <c r="O7" i="63"/>
  <c r="N7" i="63"/>
  <c r="M7" i="63"/>
  <c r="L7" i="63"/>
  <c r="C7" i="63"/>
  <c r="A7" i="63"/>
  <c r="F7" i="63" s="1"/>
  <c r="E70" i="4" s="1"/>
  <c r="L4" i="63"/>
  <c r="C2" i="63"/>
  <c r="O7" i="62"/>
  <c r="N7" i="62"/>
  <c r="M7" i="62"/>
  <c r="L7" i="62"/>
  <c r="C7" i="62"/>
  <c r="A7" i="62"/>
  <c r="C2" i="62"/>
  <c r="O7" i="61"/>
  <c r="N7" i="61"/>
  <c r="M7" i="61"/>
  <c r="L7" i="61"/>
  <c r="C7" i="61"/>
  <c r="A7" i="61"/>
  <c r="C2" i="61"/>
  <c r="O7" i="60"/>
  <c r="N7" i="60"/>
  <c r="M7" i="60"/>
  <c r="L7" i="60"/>
  <c r="C7" i="60"/>
  <c r="A7" i="60"/>
  <c r="C2" i="60"/>
  <c r="O7" i="59"/>
  <c r="N7" i="59"/>
  <c r="M7" i="59"/>
  <c r="L7" i="59"/>
  <c r="C7" i="59"/>
  <c r="A7" i="59"/>
  <c r="C2" i="59"/>
  <c r="O7" i="58"/>
  <c r="N7" i="58"/>
  <c r="M7" i="58"/>
  <c r="L7" i="58"/>
  <c r="C7" i="58"/>
  <c r="A7" i="58"/>
  <c r="F7" i="58" s="1"/>
  <c r="E65" i="4" s="1"/>
  <c r="L4" i="58"/>
  <c r="C2" i="58"/>
  <c r="O7" i="57"/>
  <c r="N7" i="57"/>
  <c r="M7" i="57"/>
  <c r="L7" i="57"/>
  <c r="C7" i="57"/>
  <c r="A7" i="57"/>
  <c r="F7" i="57" s="1"/>
  <c r="L4" i="57"/>
  <c r="C2" i="57"/>
  <c r="O7" i="56"/>
  <c r="L4" i="56" s="1"/>
  <c r="N7" i="56"/>
  <c r="M7" i="56"/>
  <c r="L7" i="56"/>
  <c r="C7" i="56"/>
  <c r="A7" i="56"/>
  <c r="F7" i="56" s="1"/>
  <c r="C2" i="56"/>
  <c r="O7" i="55"/>
  <c r="L4" i="55" s="1"/>
  <c r="N7" i="55"/>
  <c r="M7" i="55"/>
  <c r="L7" i="55"/>
  <c r="C7" i="55"/>
  <c r="A7" i="55"/>
  <c r="F7" i="55" s="1"/>
  <c r="E62" i="4" s="1"/>
  <c r="C2" i="55"/>
  <c r="O7" i="54"/>
  <c r="L4" i="54" s="1"/>
  <c r="N7" i="54"/>
  <c r="M7" i="54"/>
  <c r="L7" i="54"/>
  <c r="C7" i="54"/>
  <c r="A7" i="54"/>
  <c r="F7" i="54" s="1"/>
  <c r="C2" i="54"/>
  <c r="O7" i="53"/>
  <c r="N7" i="53"/>
  <c r="C7" i="53"/>
  <c r="F7" i="53" s="1"/>
  <c r="E60" i="4" s="1"/>
  <c r="L2" i="53"/>
  <c r="C2" i="53"/>
  <c r="O7" i="52"/>
  <c r="F7" i="52" s="1"/>
  <c r="N7" i="52"/>
  <c r="C7" i="52"/>
  <c r="L2" i="52"/>
  <c r="C2" i="52"/>
  <c r="O7" i="51"/>
  <c r="N7" i="51"/>
  <c r="M7" i="51"/>
  <c r="L7" i="51"/>
  <c r="C7" i="51"/>
  <c r="A7" i="51"/>
  <c r="C2" i="51"/>
  <c r="N7" i="50"/>
  <c r="M7" i="50"/>
  <c r="L7" i="50"/>
  <c r="K7" i="50"/>
  <c r="C7" i="50"/>
  <c r="A7" i="50"/>
  <c r="E7" i="50" s="1"/>
  <c r="O7" i="49"/>
  <c r="N7" i="49"/>
  <c r="M7" i="49"/>
  <c r="L7" i="49"/>
  <c r="C7" i="49"/>
  <c r="A7" i="49"/>
  <c r="L2" i="49"/>
  <c r="C2" i="49"/>
  <c r="O7" i="48"/>
  <c r="N7" i="48"/>
  <c r="M7" i="48"/>
  <c r="L7" i="48"/>
  <c r="C7" i="48"/>
  <c r="A7" i="48"/>
  <c r="F7" i="48" s="1"/>
  <c r="E55" i="4" s="1"/>
  <c r="L4" i="48"/>
  <c r="C2" i="48"/>
  <c r="O7" i="47"/>
  <c r="N7" i="47"/>
  <c r="M7" i="47"/>
  <c r="L7" i="47"/>
  <c r="C7" i="47"/>
  <c r="A7" i="47"/>
  <c r="F7" i="47" s="1"/>
  <c r="L4" i="47"/>
  <c r="C2" i="47"/>
  <c r="O7" i="46"/>
  <c r="L4" i="46" s="1"/>
  <c r="N7" i="46"/>
  <c r="M7" i="46"/>
  <c r="L7" i="46"/>
  <c r="C7" i="46"/>
  <c r="A7" i="46"/>
  <c r="C2" i="46"/>
  <c r="O7" i="45"/>
  <c r="N7" i="45"/>
  <c r="M7" i="45"/>
  <c r="L7" i="45"/>
  <c r="C7" i="45"/>
  <c r="A7" i="45"/>
  <c r="F7" i="45" s="1"/>
  <c r="E52" i="4" s="1"/>
  <c r="C2" i="45"/>
  <c r="O7" i="44"/>
  <c r="N7" i="44"/>
  <c r="M7" i="44"/>
  <c r="L7" i="44"/>
  <c r="C7" i="44"/>
  <c r="A7" i="44"/>
  <c r="F7" i="44" s="1"/>
  <c r="E51" i="4" s="1"/>
  <c r="L4" i="44"/>
  <c r="C2" i="44"/>
  <c r="O7" i="43"/>
  <c r="N7" i="43"/>
  <c r="M7" i="43"/>
  <c r="L7" i="43"/>
  <c r="C7" i="43"/>
  <c r="A7" i="43"/>
  <c r="C2" i="43"/>
  <c r="O7" i="42"/>
  <c r="L4" i="42" s="1"/>
  <c r="N7" i="42"/>
  <c r="M7" i="42"/>
  <c r="L7" i="42"/>
  <c r="C7" i="42"/>
  <c r="A7" i="42"/>
  <c r="C2" i="42"/>
  <c r="N7" i="41"/>
  <c r="M7" i="41"/>
  <c r="L7" i="41"/>
  <c r="K7" i="41"/>
  <c r="C7" i="41"/>
  <c r="A7" i="41"/>
  <c r="K4" i="41"/>
  <c r="C2" i="41"/>
  <c r="N7" i="40"/>
  <c r="M7" i="40"/>
  <c r="L7" i="40"/>
  <c r="K7" i="40"/>
  <c r="C7" i="40"/>
  <c r="A7" i="40"/>
  <c r="E7" i="40" s="1"/>
  <c r="E47" i="4" s="1"/>
  <c r="K4" i="40"/>
  <c r="C2" i="40"/>
  <c r="N7" i="39"/>
  <c r="K4" i="39" s="1"/>
  <c r="M7" i="39"/>
  <c r="L7" i="39"/>
  <c r="K7" i="39"/>
  <c r="C7" i="39"/>
  <c r="E7" i="39" s="1"/>
  <c r="A7" i="39"/>
  <c r="C2" i="39"/>
  <c r="O7" i="38"/>
  <c r="N7" i="38"/>
  <c r="M7" i="38"/>
  <c r="L7" i="38"/>
  <c r="C7" i="38"/>
  <c r="A7" i="38"/>
  <c r="F7" i="38" s="1"/>
  <c r="E45" i="4" s="1"/>
  <c r="L4" i="38"/>
  <c r="L2" i="38"/>
  <c r="C2" i="38"/>
  <c r="O7" i="37"/>
  <c r="L4" i="37" s="1"/>
  <c r="N7" i="37"/>
  <c r="M7" i="37"/>
  <c r="L7" i="37"/>
  <c r="C7" i="37"/>
  <c r="A7" i="37"/>
  <c r="F7" i="37" s="1"/>
  <c r="O7" i="36"/>
  <c r="L4" i="36" s="1"/>
  <c r="N7" i="36"/>
  <c r="M7" i="36"/>
  <c r="L7" i="36"/>
  <c r="C7" i="36"/>
  <c r="A7" i="36"/>
  <c r="O7" i="35"/>
  <c r="L4" i="35" s="1"/>
  <c r="N7" i="35"/>
  <c r="M7" i="35"/>
  <c r="L7" i="35"/>
  <c r="C7" i="35"/>
  <c r="A7" i="35"/>
  <c r="F7" i="35" s="1"/>
  <c r="C2" i="35"/>
  <c r="N7" i="34"/>
  <c r="M7" i="34"/>
  <c r="L7" i="34"/>
  <c r="K7" i="34"/>
  <c r="C7" i="34"/>
  <c r="A7" i="34"/>
  <c r="E7" i="34" s="1"/>
  <c r="E41" i="4" s="1"/>
  <c r="N7" i="33"/>
  <c r="M7" i="33"/>
  <c r="C7" i="33"/>
  <c r="E7" i="33" s="1"/>
  <c r="E40" i="4" s="1"/>
  <c r="K2" i="33"/>
  <c r="N7" i="32"/>
  <c r="M7" i="32"/>
  <c r="C7" i="32"/>
  <c r="N7" i="31"/>
  <c r="M7" i="31"/>
  <c r="L7" i="31"/>
  <c r="K7" i="31"/>
  <c r="C7" i="31"/>
  <c r="A7" i="31"/>
  <c r="E7" i="31" s="1"/>
  <c r="E38" i="4" s="1"/>
  <c r="K4" i="31"/>
  <c r="N7" i="30"/>
  <c r="M7" i="30"/>
  <c r="C7" i="30"/>
  <c r="A7" i="30"/>
  <c r="E7" i="30" s="1"/>
  <c r="N7" i="29"/>
  <c r="M7" i="29"/>
  <c r="L7" i="29"/>
  <c r="K7" i="29"/>
  <c r="C7" i="29"/>
  <c r="A7" i="29"/>
  <c r="E7" i="29" s="1"/>
  <c r="E36" i="4" s="1"/>
  <c r="K4" i="29"/>
  <c r="N7" i="28"/>
  <c r="M7" i="28"/>
  <c r="L7" i="28"/>
  <c r="C7" i="28"/>
  <c r="A7" i="28"/>
  <c r="F7" i="28" s="1"/>
  <c r="E35" i="4" s="1"/>
  <c r="L4" i="28"/>
  <c r="O7" i="27"/>
  <c r="L4" i="27" s="1"/>
  <c r="N7" i="27"/>
  <c r="M7" i="27"/>
  <c r="L7" i="27"/>
  <c r="C7" i="27"/>
  <c r="A7" i="27"/>
  <c r="N7" i="26"/>
  <c r="K4" i="26" s="1"/>
  <c r="M7" i="26"/>
  <c r="L7" i="26"/>
  <c r="K7" i="26"/>
  <c r="C7" i="26"/>
  <c r="E7" i="26" s="1"/>
  <c r="A7" i="26"/>
  <c r="N7" i="25"/>
  <c r="M7" i="25"/>
  <c r="C7" i="25"/>
  <c r="E7" i="25" s="1"/>
  <c r="N7" i="24"/>
  <c r="M7" i="24"/>
  <c r="L7" i="24"/>
  <c r="K7" i="24"/>
  <c r="C7" i="24"/>
  <c r="A7" i="24"/>
  <c r="K4" i="24"/>
  <c r="N7" i="23"/>
  <c r="M7" i="23"/>
  <c r="L7" i="23"/>
  <c r="K7" i="23"/>
  <c r="C7" i="23"/>
  <c r="A7" i="23"/>
  <c r="O7" i="22"/>
  <c r="L4" i="22" s="1"/>
  <c r="N7" i="22"/>
  <c r="M7" i="22"/>
  <c r="L7" i="22"/>
  <c r="C7" i="22"/>
  <c r="A7" i="22"/>
  <c r="N7" i="21"/>
  <c r="K4" i="21" s="1"/>
  <c r="M7" i="21"/>
  <c r="L7" i="21"/>
  <c r="K7" i="21"/>
  <c r="C7" i="21"/>
  <c r="A7" i="21"/>
  <c r="N7" i="20"/>
  <c r="M7" i="20"/>
  <c r="C7" i="20"/>
  <c r="A7" i="20"/>
  <c r="O7" i="19"/>
  <c r="L4" i="19" s="1"/>
  <c r="N7" i="19"/>
  <c r="M7" i="19"/>
  <c r="L7" i="19"/>
  <c r="C7" i="19"/>
  <c r="A7" i="19"/>
  <c r="F7" i="19" s="1"/>
  <c r="N7" i="18"/>
  <c r="K4" i="18" s="1"/>
  <c r="M7" i="18"/>
  <c r="L7" i="18"/>
  <c r="K7" i="18"/>
  <c r="C7" i="18"/>
  <c r="A7" i="18"/>
  <c r="E7" i="18" s="1"/>
  <c r="E25" i="4" s="1"/>
  <c r="N7" i="17"/>
  <c r="M7" i="17"/>
  <c r="C7" i="17"/>
  <c r="A7" i="17"/>
  <c r="E7" i="17" s="1"/>
  <c r="O7" i="16"/>
  <c r="N7" i="16"/>
  <c r="M7" i="16"/>
  <c r="L7" i="16"/>
  <c r="C7" i="16"/>
  <c r="A7" i="16"/>
  <c r="F7" i="16" s="1"/>
  <c r="L4" i="16"/>
  <c r="O7" i="15"/>
  <c r="L4" i="15" s="1"/>
  <c r="N7" i="15"/>
  <c r="M7" i="15"/>
  <c r="L7" i="15"/>
  <c r="C7" i="15"/>
  <c r="A7" i="15"/>
  <c r="O7" i="14"/>
  <c r="N7" i="14"/>
  <c r="M7" i="14"/>
  <c r="L7" i="14"/>
  <c r="C7" i="14"/>
  <c r="A7" i="14"/>
  <c r="F7" i="14" s="1"/>
  <c r="L4" i="14"/>
  <c r="O7" i="13"/>
  <c r="L4" i="13" s="1"/>
  <c r="N7" i="13"/>
  <c r="M7" i="13"/>
  <c r="L7" i="13"/>
  <c r="C7" i="13"/>
  <c r="A7" i="13"/>
  <c r="O7" i="12"/>
  <c r="L4" i="12" s="1"/>
  <c r="N7" i="12"/>
  <c r="M7" i="12"/>
  <c r="L7" i="12"/>
  <c r="C7" i="12"/>
  <c r="A7" i="12"/>
  <c r="O7" i="11"/>
  <c r="N7" i="11"/>
  <c r="M7" i="11"/>
  <c r="L7" i="11"/>
  <c r="C7" i="11"/>
  <c r="A7" i="11"/>
  <c r="L4" i="11"/>
  <c r="O7" i="10"/>
  <c r="N7" i="10"/>
  <c r="M7" i="10"/>
  <c r="L7" i="10"/>
  <c r="C7" i="10"/>
  <c r="A7" i="10"/>
  <c r="F7" i="10" s="1"/>
  <c r="L4" i="10"/>
  <c r="O7" i="9"/>
  <c r="L4" i="9" s="1"/>
  <c r="N7" i="9"/>
  <c r="M7" i="9"/>
  <c r="L7" i="9"/>
  <c r="C7" i="9"/>
  <c r="A7" i="9"/>
  <c r="O7" i="8"/>
  <c r="N7" i="8"/>
  <c r="M7" i="8"/>
  <c r="L7" i="8"/>
  <c r="C7" i="8"/>
  <c r="A7" i="8"/>
  <c r="F7" i="8" s="1"/>
  <c r="L4" i="8"/>
  <c r="O7" i="7"/>
  <c r="N7" i="7"/>
  <c r="M7" i="7"/>
  <c r="L7" i="7"/>
  <c r="C7" i="7"/>
  <c r="A7" i="7"/>
  <c r="F7" i="7" s="1"/>
  <c r="L4" i="7"/>
  <c r="O7" i="6"/>
  <c r="N7" i="6"/>
  <c r="M7" i="6"/>
  <c r="L7" i="6"/>
  <c r="C7" i="6"/>
  <c r="A7" i="6"/>
  <c r="F7" i="6" s="1"/>
  <c r="L4" i="6"/>
  <c r="O7" i="5"/>
  <c r="L4" i="5" s="1"/>
  <c r="N7" i="5"/>
  <c r="M7" i="5"/>
  <c r="L7" i="5"/>
  <c r="C7" i="5"/>
  <c r="A7" i="5"/>
  <c r="B5" i="4"/>
  <c r="B6" i="4" s="1"/>
  <c r="B4" i="4"/>
  <c r="E5" i="3"/>
  <c r="E4" i="3"/>
  <c r="I102" i="4"/>
  <c r="H101" i="4"/>
  <c r="G100" i="4"/>
  <c r="F99" i="4"/>
  <c r="D97" i="4"/>
  <c r="C96" i="4"/>
  <c r="I94" i="4"/>
  <c r="H93" i="4"/>
  <c r="G92" i="4"/>
  <c r="F91" i="4"/>
  <c r="D89" i="4"/>
  <c r="C88" i="4"/>
  <c r="I86" i="4"/>
  <c r="H85" i="4"/>
  <c r="G84" i="4"/>
  <c r="F83" i="4"/>
  <c r="D81" i="4"/>
  <c r="C80" i="4"/>
  <c r="I78" i="4"/>
  <c r="H77" i="4"/>
  <c r="G76" i="4"/>
  <c r="F75" i="4"/>
  <c r="E74" i="4"/>
  <c r="D73" i="4"/>
  <c r="C72" i="4"/>
  <c r="I70" i="4"/>
  <c r="H69" i="4"/>
  <c r="G68" i="4"/>
  <c r="F67" i="4"/>
  <c r="D65" i="4"/>
  <c r="C64" i="4"/>
  <c r="I62" i="4"/>
  <c r="H61" i="4"/>
  <c r="G60" i="4"/>
  <c r="F59" i="4"/>
  <c r="D57" i="4"/>
  <c r="C56" i="4"/>
  <c r="I54" i="4"/>
  <c r="H53" i="4"/>
  <c r="G52" i="4"/>
  <c r="F51" i="4"/>
  <c r="D49" i="4"/>
  <c r="C48" i="4"/>
  <c r="I46" i="4"/>
  <c r="H45" i="4"/>
  <c r="G44" i="4"/>
  <c r="F43" i="4"/>
  <c r="E42" i="4"/>
  <c r="D41" i="4"/>
  <c r="C40" i="4"/>
  <c r="I38" i="4"/>
  <c r="H37" i="4"/>
  <c r="G36" i="4"/>
  <c r="F35" i="4"/>
  <c r="D33" i="4"/>
  <c r="C32" i="4"/>
  <c r="I30" i="4"/>
  <c r="H29" i="4"/>
  <c r="G28" i="4"/>
  <c r="F27" i="4"/>
  <c r="E26" i="4"/>
  <c r="D25" i="4"/>
  <c r="C24" i="4"/>
  <c r="I22" i="4"/>
  <c r="H21" i="4"/>
  <c r="G20" i="4"/>
  <c r="F19" i="4"/>
  <c r="D17" i="4"/>
  <c r="C16" i="4"/>
  <c r="I14" i="4"/>
  <c r="H13" i="4"/>
  <c r="G12" i="4"/>
  <c r="H102" i="4"/>
  <c r="G101" i="4"/>
  <c r="F100" i="4"/>
  <c r="E99" i="4"/>
  <c r="D98" i="4"/>
  <c r="C97" i="4"/>
  <c r="I95" i="4"/>
  <c r="H94" i="4"/>
  <c r="G93" i="4"/>
  <c r="F92" i="4"/>
  <c r="E91" i="4"/>
  <c r="D90" i="4"/>
  <c r="C89" i="4"/>
  <c r="C102" i="4"/>
  <c r="E100" i="4"/>
  <c r="I98" i="4"/>
  <c r="F97" i="4"/>
  <c r="H95" i="4"/>
  <c r="I92" i="4"/>
  <c r="D91" i="4"/>
  <c r="H89" i="4"/>
  <c r="E88" i="4"/>
  <c r="C87" i="4"/>
  <c r="G85" i="4"/>
  <c r="E84" i="4"/>
  <c r="C83" i="4"/>
  <c r="H81" i="4"/>
  <c r="F80" i="4"/>
  <c r="D79" i="4"/>
  <c r="I77" i="4"/>
  <c r="F76" i="4"/>
  <c r="D75" i="4"/>
  <c r="I73" i="4"/>
  <c r="G72" i="4"/>
  <c r="E71" i="4"/>
  <c r="C70" i="4"/>
  <c r="H68" i="4"/>
  <c r="C66" i="4"/>
  <c r="H64" i="4"/>
  <c r="F63" i="4"/>
  <c r="D62" i="4"/>
  <c r="I60" i="4"/>
  <c r="G59" i="4"/>
  <c r="D58" i="4"/>
  <c r="I56" i="4"/>
  <c r="G55" i="4"/>
  <c r="E54" i="4"/>
  <c r="C53" i="4"/>
  <c r="H51" i="4"/>
  <c r="F50" i="4"/>
  <c r="C49" i="4"/>
  <c r="H47" i="4"/>
  <c r="F46" i="4"/>
  <c r="D45" i="4"/>
  <c r="I43" i="4"/>
  <c r="G42" i="4"/>
  <c r="I39" i="4"/>
  <c r="G38" i="4"/>
  <c r="E37" i="4"/>
  <c r="C36" i="4"/>
  <c r="H34" i="4"/>
  <c r="F33" i="4"/>
  <c r="D32" i="4"/>
  <c r="H30" i="4"/>
  <c r="F29" i="4"/>
  <c r="D28" i="4"/>
  <c r="I26" i="4"/>
  <c r="G25" i="4"/>
  <c r="E24" i="4"/>
  <c r="C23" i="4"/>
  <c r="G21" i="4"/>
  <c r="C19" i="4"/>
  <c r="H17" i="4"/>
  <c r="F16" i="4"/>
  <c r="D15" i="4"/>
  <c r="I13" i="4"/>
  <c r="F12" i="4"/>
  <c r="F101" i="4"/>
  <c r="C100" i="4"/>
  <c r="G98" i="4"/>
  <c r="I96" i="4"/>
  <c r="F95" i="4"/>
  <c r="C94" i="4"/>
  <c r="E92" i="4"/>
  <c r="I90" i="4"/>
  <c r="F89" i="4"/>
  <c r="I87" i="4"/>
  <c r="G86" i="4"/>
  <c r="C84" i="4"/>
  <c r="H82" i="4"/>
  <c r="F81" i="4"/>
  <c r="D80" i="4"/>
  <c r="H78" i="4"/>
  <c r="F77" i="4"/>
  <c r="D76" i="4"/>
  <c r="I74" i="4"/>
  <c r="G73" i="4"/>
  <c r="E72" i="4"/>
  <c r="C71" i="4"/>
  <c r="G69" i="4"/>
  <c r="C67" i="4"/>
  <c r="H65" i="4"/>
  <c r="F64" i="4"/>
  <c r="D63" i="4"/>
  <c r="I61" i="4"/>
  <c r="F60" i="4"/>
  <c r="D59" i="4"/>
  <c r="I57" i="4"/>
  <c r="G56" i="4"/>
  <c r="C54" i="4"/>
  <c r="H52" i="4"/>
  <c r="C50" i="4"/>
  <c r="H48" i="4"/>
  <c r="F47" i="4"/>
  <c r="D46" i="4"/>
  <c r="I44" i="4"/>
  <c r="G43" i="4"/>
  <c r="D42" i="4"/>
  <c r="I40" i="4"/>
  <c r="G39" i="4"/>
  <c r="C37" i="4"/>
  <c r="H35" i="4"/>
  <c r="F34" i="4"/>
  <c r="C33" i="4"/>
  <c r="H31" i="4"/>
  <c r="F30" i="4"/>
  <c r="D29" i="4"/>
  <c r="I27" i="4"/>
  <c r="G26" i="4"/>
  <c r="I23" i="4"/>
  <c r="G22" i="4"/>
  <c r="E21" i="4"/>
  <c r="C20" i="4"/>
  <c r="H18" i="4"/>
  <c r="F17" i="4"/>
  <c r="D16" i="4"/>
  <c r="H14" i="4"/>
  <c r="F13" i="4"/>
  <c r="D12" i="4"/>
  <c r="I99" i="4"/>
  <c r="F98" i="4"/>
  <c r="H96" i="4"/>
  <c r="I93" i="4"/>
  <c r="D92" i="4"/>
  <c r="H90" i="4"/>
  <c r="E89" i="4"/>
  <c r="H87" i="4"/>
  <c r="F86" i="4"/>
  <c r="D85" i="4"/>
  <c r="I83" i="4"/>
  <c r="G82" i="4"/>
  <c r="I79" i="4"/>
  <c r="G78" i="4"/>
  <c r="C76" i="4"/>
  <c r="H74" i="4"/>
  <c r="F73" i="4"/>
  <c r="D72" i="4"/>
  <c r="H70" i="4"/>
  <c r="F69" i="4"/>
  <c r="D68" i="4"/>
  <c r="I66" i="4"/>
  <c r="G65" i="4"/>
  <c r="E64" i="4"/>
  <c r="C63" i="4"/>
  <c r="G61" i="4"/>
  <c r="C59" i="4"/>
  <c r="H57" i="4"/>
  <c r="F56" i="4"/>
  <c r="D55" i="4"/>
  <c r="I53" i="4"/>
  <c r="F52" i="4"/>
  <c r="D51" i="4"/>
  <c r="I49" i="4"/>
  <c r="G48" i="4"/>
  <c r="E102" i="4"/>
  <c r="I100" i="4"/>
  <c r="D99" i="4"/>
  <c r="H97" i="4"/>
  <c r="E96" i="4"/>
  <c r="G94" i="4"/>
  <c r="D93" i="4"/>
  <c r="H91" i="4"/>
  <c r="C90" i="4"/>
  <c r="G88" i="4"/>
  <c r="E87" i="4"/>
  <c r="C86" i="4"/>
  <c r="H84" i="4"/>
  <c r="E83" i="4"/>
  <c r="C82" i="4"/>
  <c r="H80" i="4"/>
  <c r="F79" i="4"/>
  <c r="D78" i="4"/>
  <c r="I76" i="4"/>
  <c r="G75" i="4"/>
  <c r="D74" i="4"/>
  <c r="I72" i="4"/>
  <c r="G71" i="4"/>
  <c r="C69" i="4"/>
  <c r="H67" i="4"/>
  <c r="F66" i="4"/>
  <c r="C65" i="4"/>
  <c r="H63" i="4"/>
  <c r="F62" i="4"/>
  <c r="D61" i="4"/>
  <c r="I59" i="4"/>
  <c r="G58" i="4"/>
  <c r="E57" i="4"/>
  <c r="I55" i="4"/>
  <c r="G54" i="4"/>
  <c r="C52" i="4"/>
  <c r="H50" i="4"/>
  <c r="F49" i="4"/>
  <c r="D48" i="4"/>
  <c r="H46" i="4"/>
  <c r="F45" i="4"/>
  <c r="D44" i="4"/>
  <c r="I42" i="4"/>
  <c r="G41" i="4"/>
  <c r="C39" i="4"/>
  <c r="G37" i="4"/>
  <c r="C35" i="4"/>
  <c r="H33" i="4"/>
  <c r="F32" i="4"/>
  <c r="D31" i="4"/>
  <c r="I29" i="4"/>
  <c r="F28" i="4"/>
  <c r="D27" i="4"/>
  <c r="I25" i="4"/>
  <c r="G24" i="4"/>
  <c r="E23" i="4"/>
  <c r="C22" i="4"/>
  <c r="H20" i="4"/>
  <c r="C18" i="4"/>
  <c r="H16" i="4"/>
  <c r="F15" i="4"/>
  <c r="D14" i="4"/>
  <c r="I12" i="4"/>
  <c r="G102" i="4"/>
  <c r="H99" i="4"/>
  <c r="G96" i="4"/>
  <c r="F93" i="4"/>
  <c r="G90" i="4"/>
  <c r="G87" i="4"/>
  <c r="C85" i="4"/>
  <c r="F82" i="4"/>
  <c r="H79" i="4"/>
  <c r="D77" i="4"/>
  <c r="G74" i="4"/>
  <c r="I71" i="4"/>
  <c r="H66" i="4"/>
  <c r="D64" i="4"/>
  <c r="F61" i="4"/>
  <c r="I58" i="4"/>
  <c r="E56" i="4"/>
  <c r="G53" i="4"/>
  <c r="C51" i="4"/>
  <c r="F48" i="4"/>
  <c r="E46" i="4"/>
  <c r="E44" i="4"/>
  <c r="C42" i="4"/>
  <c r="D40" i="4"/>
  <c r="C38" i="4"/>
  <c r="I35" i="4"/>
  <c r="I33" i="4"/>
  <c r="G31" i="4"/>
  <c r="G29" i="4"/>
  <c r="G27" i="4"/>
  <c r="F25" i="4"/>
  <c r="F23" i="4"/>
  <c r="D21" i="4"/>
  <c r="D19" i="4"/>
  <c r="C17" i="4"/>
  <c r="C15" i="4"/>
  <c r="C13" i="4"/>
  <c r="D102" i="4"/>
  <c r="D96" i="4"/>
  <c r="I89" i="4"/>
  <c r="F84" i="4"/>
  <c r="F71" i="4"/>
  <c r="G63" i="4"/>
  <c r="H55" i="4"/>
  <c r="G50" i="4"/>
  <c r="H43" i="4"/>
  <c r="F37" i="4"/>
  <c r="I24" i="4"/>
  <c r="G18" i="4"/>
  <c r="D95" i="4"/>
  <c r="E86" i="4"/>
  <c r="F78" i="4"/>
  <c r="G70" i="4"/>
  <c r="D60" i="4"/>
  <c r="H49" i="4"/>
  <c r="D39" i="4"/>
  <c r="H28" i="4"/>
  <c r="D18" i="4"/>
  <c r="H40" i="4"/>
  <c r="G32" i="4"/>
  <c r="I19" i="4"/>
  <c r="F102" i="4"/>
  <c r="G99" i="4"/>
  <c r="F96" i="4"/>
  <c r="F90" i="4"/>
  <c r="F87" i="4"/>
  <c r="I84" i="4"/>
  <c r="D82" i="4"/>
  <c r="G79" i="4"/>
  <c r="C77" i="4"/>
  <c r="F74" i="4"/>
  <c r="H71" i="4"/>
  <c r="D69" i="4"/>
  <c r="G66" i="4"/>
  <c r="I63" i="4"/>
  <c r="E61" i="4"/>
  <c r="H58" i="4"/>
  <c r="D56" i="4"/>
  <c r="F53" i="4"/>
  <c r="I50" i="4"/>
  <c r="C46" i="4"/>
  <c r="C44" i="4"/>
  <c r="I41" i="4"/>
  <c r="H39" i="4"/>
  <c r="I37" i="4"/>
  <c r="G35" i="4"/>
  <c r="G33" i="4"/>
  <c r="F31" i="4"/>
  <c r="C25" i="4"/>
  <c r="D23" i="4"/>
  <c r="C21" i="4"/>
  <c r="I18" i="4"/>
  <c r="I16" i="4"/>
  <c r="G14" i="4"/>
  <c r="H12" i="4"/>
  <c r="C99" i="4"/>
  <c r="D87" i="4"/>
  <c r="I81" i="4"/>
  <c r="C74" i="4"/>
  <c r="I68" i="4"/>
  <c r="C61" i="4"/>
  <c r="D53" i="4"/>
  <c r="I45" i="4"/>
  <c r="F39" i="4"/>
  <c r="E33" i="4"/>
  <c r="C27" i="4"/>
  <c r="I20" i="4"/>
  <c r="G16" i="4"/>
  <c r="D101" i="4"/>
  <c r="C92" i="4"/>
  <c r="H83" i="4"/>
  <c r="I75" i="4"/>
  <c r="C68" i="4"/>
  <c r="G57" i="4"/>
  <c r="I36" i="4"/>
  <c r="F26" i="4"/>
  <c r="I15" i="4"/>
  <c r="C43" i="4"/>
  <c r="G13" i="4"/>
  <c r="C93" i="4"/>
  <c r="H76" i="4"/>
  <c r="D66" i="4"/>
  <c r="F58" i="4"/>
  <c r="I47" i="4"/>
  <c r="H41" i="4"/>
  <c r="C29" i="4"/>
  <c r="H22" i="4"/>
  <c r="F14" i="4"/>
  <c r="C98" i="4"/>
  <c r="I88" i="4"/>
  <c r="C81" i="4"/>
  <c r="F65" i="4"/>
  <c r="I34" i="4"/>
  <c r="F24" i="4"/>
  <c r="H36" i="4"/>
  <c r="D24" i="4"/>
  <c r="I17" i="4"/>
  <c r="I101" i="4"/>
  <c r="H98" i="4"/>
  <c r="G95" i="4"/>
  <c r="H92" i="4"/>
  <c r="G89" i="4"/>
  <c r="H86" i="4"/>
  <c r="D84" i="4"/>
  <c r="G81" i="4"/>
  <c r="C79" i="4"/>
  <c r="E76" i="4"/>
  <c r="H73" i="4"/>
  <c r="D71" i="4"/>
  <c r="F68" i="4"/>
  <c r="I65" i="4"/>
  <c r="E63" i="4"/>
  <c r="H60" i="4"/>
  <c r="C58" i="4"/>
  <c r="F55" i="4"/>
  <c r="I52" i="4"/>
  <c r="D50" i="4"/>
  <c r="G47" i="4"/>
  <c r="G45" i="4"/>
  <c r="F41" i="4"/>
  <c r="D37" i="4"/>
  <c r="D35" i="4"/>
  <c r="I32" i="4"/>
  <c r="C31" i="4"/>
  <c r="I28" i="4"/>
  <c r="H26" i="4"/>
  <c r="H24" i="4"/>
  <c r="F22" i="4"/>
  <c r="F20" i="4"/>
  <c r="F18" i="4"/>
  <c r="E14" i="4"/>
  <c r="C12" i="4"/>
  <c r="C101" i="4"/>
  <c r="I97" i="4"/>
  <c r="C95" i="4"/>
  <c r="I91" i="4"/>
  <c r="H88" i="4"/>
  <c r="D86" i="4"/>
  <c r="G83" i="4"/>
  <c r="I80" i="4"/>
  <c r="E78" i="4"/>
  <c r="H75" i="4"/>
  <c r="C73" i="4"/>
  <c r="F70" i="4"/>
  <c r="I67" i="4"/>
  <c r="G62" i="4"/>
  <c r="C60" i="4"/>
  <c r="F57" i="4"/>
  <c r="H54" i="4"/>
  <c r="D52" i="4"/>
  <c r="G49" i="4"/>
  <c r="D47" i="4"/>
  <c r="C45" i="4"/>
  <c r="H100" i="4"/>
  <c r="G97" i="4"/>
  <c r="F94" i="4"/>
  <c r="G91" i="4"/>
  <c r="F88" i="4"/>
  <c r="I85" i="4"/>
  <c r="D83" i="4"/>
  <c r="G80" i="4"/>
  <c r="C78" i="4"/>
  <c r="H72" i="4"/>
  <c r="D70" i="4"/>
  <c r="G67" i="4"/>
  <c r="I64" i="4"/>
  <c r="H59" i="4"/>
  <c r="C57" i="4"/>
  <c r="F54" i="4"/>
  <c r="I51" i="4"/>
  <c r="C47" i="4"/>
  <c r="H44" i="4"/>
  <c r="H42" i="4"/>
  <c r="G40" i="4"/>
  <c r="F38" i="4"/>
  <c r="F36" i="4"/>
  <c r="D34" i="4"/>
  <c r="E32" i="4"/>
  <c r="D30" i="4"/>
  <c r="C28" i="4"/>
  <c r="C26" i="4"/>
  <c r="H23" i="4"/>
  <c r="I21" i="4"/>
  <c r="H19" i="4"/>
  <c r="G17" i="4"/>
  <c r="G15" i="4"/>
  <c r="E13" i="4"/>
  <c r="F44" i="4"/>
  <c r="D38" i="4"/>
  <c r="C34" i="4"/>
  <c r="C30" i="4"/>
  <c r="H25" i="4"/>
  <c r="F21" i="4"/>
  <c r="E17" i="4"/>
  <c r="D13" i="4"/>
  <c r="C55" i="4"/>
  <c r="C41" i="4"/>
  <c r="G30" i="4"/>
  <c r="D20" i="4"/>
  <c r="H38" i="4"/>
  <c r="H15" i="4"/>
  <c r="D100" i="4"/>
  <c r="E97" i="4"/>
  <c r="D94" i="4"/>
  <c r="C91" i="4"/>
  <c r="D88" i="4"/>
  <c r="F85" i="4"/>
  <c r="I82" i="4"/>
  <c r="G77" i="4"/>
  <c r="C75" i="4"/>
  <c r="F72" i="4"/>
  <c r="I69" i="4"/>
  <c r="D67" i="4"/>
  <c r="G64" i="4"/>
  <c r="C62" i="4"/>
  <c r="E59" i="4"/>
  <c r="H56" i="4"/>
  <c r="D54" i="4"/>
  <c r="G51" i="4"/>
  <c r="I48" i="4"/>
  <c r="G46" i="4"/>
  <c r="F42" i="4"/>
  <c r="F40" i="4"/>
  <c r="D36" i="4"/>
  <c r="I31" i="4"/>
  <c r="H27" i="4"/>
  <c r="G23" i="4"/>
  <c r="G19" i="4"/>
  <c r="E15" i="4"/>
  <c r="H62" i="4"/>
  <c r="D43" i="4"/>
  <c r="H32" i="4"/>
  <c r="C14" i="4"/>
  <c r="G34" i="4"/>
  <c r="D26" i="4"/>
  <c r="D22" i="4"/>
  <c r="F7" i="70" l="1"/>
  <c r="E77" i="4" s="1"/>
  <c r="F7" i="68"/>
  <c r="E75" i="4" s="1"/>
  <c r="F7" i="51"/>
  <c r="E58" i="4" s="1"/>
  <c r="E7" i="24"/>
  <c r="E31" i="4" s="1"/>
  <c r="E7" i="23"/>
  <c r="E30" i="4" s="1"/>
  <c r="F7" i="87"/>
  <c r="E94" i="4" s="1"/>
  <c r="F7" i="61"/>
  <c r="E68" i="4" s="1"/>
  <c r="F7" i="94"/>
  <c r="E101" i="4" s="1"/>
  <c r="F7" i="62"/>
  <c r="E69" i="4" s="1"/>
  <c r="F7" i="60"/>
  <c r="E67" i="4" s="1"/>
  <c r="C103" i="4"/>
  <c r="H103" i="4"/>
  <c r="I103" i="4"/>
  <c r="D103" i="4"/>
  <c r="F103" i="4"/>
  <c r="G103" i="4"/>
  <c r="F7" i="15"/>
  <c r="F7" i="12"/>
  <c r="F7" i="27"/>
  <c r="E7" i="32"/>
  <c r="E7" i="20"/>
  <c r="F7" i="9"/>
  <c r="F7" i="43"/>
  <c r="F7" i="46"/>
  <c r="F7" i="36"/>
  <c r="F7" i="42"/>
  <c r="F7" i="73"/>
  <c r="L4" i="73"/>
  <c r="F7" i="5"/>
  <c r="F7" i="13"/>
  <c r="F7" i="22"/>
  <c r="E7" i="41"/>
  <c r="F7" i="11"/>
  <c r="E7" i="21"/>
  <c r="F7" i="59"/>
  <c r="L4" i="59"/>
  <c r="L4" i="87"/>
  <c r="E34" i="4"/>
  <c r="E80" i="4"/>
  <c r="E66" i="4"/>
  <c r="E18" i="4"/>
  <c r="E39" i="4"/>
  <c r="E27" i="4"/>
  <c r="E12" i="4"/>
  <c r="E19" i="4"/>
  <c r="E49" i="4"/>
  <c r="E16" i="4"/>
  <c r="E20" i="4"/>
  <c r="E29" i="4"/>
  <c r="E48" i="4"/>
  <c r="E43" i="4"/>
  <c r="E50" i="4"/>
  <c r="E28" i="4"/>
  <c r="E53" i="4"/>
  <c r="E22" i="4"/>
  <c r="D108" i="4" l="1"/>
  <c r="D107" i="4"/>
  <c r="D109" i="4"/>
  <c r="E103" i="4"/>
  <c r="D105" i="4"/>
  <c r="D10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MS PGothic"/>
            <scheme val="minor"/>
          </rPr>
          <t>Not mandatory
	-Nguyen Hoang Anh
----
Not mandatory
	-ANa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sz val="11"/>
            <color rgb="FF000000"/>
            <rFont val="MS PGothic"/>
            <scheme val="minor"/>
          </rPr>
          <t>*A: Add
  M: Modify
  D: Delete</t>
        </r>
      </text>
    </comment>
  </commentList>
</comments>
</file>

<file path=xl/sharedStrings.xml><?xml version="1.0" encoding="utf-8"?>
<sst xmlns="http://schemas.openxmlformats.org/spreadsheetml/2006/main" count="11483" uniqueCount="1335">
  <si>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</si>
  <si>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</si>
  <si>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</si>
  <si>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sz val="10"/>
        <color theme="1"/>
        <rFont val="Tahoma"/>
        <family val="2"/>
      </rPr>
      <t xml:space="preserve"> - </t>
    </r>
    <r>
      <rPr>
        <b/>
        <sz val="10"/>
        <color theme="1"/>
        <rFont val="Tahoma"/>
        <family val="2"/>
      </rPr>
      <t>Cover</t>
    </r>
    <r>
      <rPr>
        <sz val="10"/>
        <color theme="1"/>
        <rFont val="Tahoma"/>
        <family val="2"/>
      </rPr>
      <t>: General information of the project and Unit Test cases</t>
    </r>
  </si>
  <si>
    <r>
      <rPr>
        <sz val="10"/>
        <color theme="1"/>
        <rFont val="Tahoma"/>
        <family val="2"/>
      </rPr>
      <t xml:space="preserve"> - </t>
    </r>
    <r>
      <rPr>
        <b/>
        <sz val="10"/>
        <color theme="1"/>
        <rFont val="Tahoma"/>
        <family val="2"/>
      </rPr>
      <t>FunctionList</t>
    </r>
    <r>
      <rPr>
        <sz val="10"/>
        <color theme="1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</si>
  <si>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sz val="10"/>
        <color theme="1"/>
        <rFont val="Tahoma"/>
        <family val="2"/>
      </rPr>
      <t xml:space="preserve">     + Click on Function link to open the related Test cases of the function.  
     </t>
    </r>
    <r>
      <rPr>
        <i/>
        <sz val="10"/>
        <color theme="1"/>
        <rFont val="Tahoma"/>
        <family val="2"/>
      </rPr>
      <t>Note:</t>
    </r>
    <r>
      <rPr>
        <sz val="10"/>
        <color theme="1"/>
        <rFont val="Tahoma"/>
        <family val="2"/>
      </rPr>
      <t xml:space="preserve"> You should create new Function sheet before creating the link</t>
    </r>
  </si>
  <si>
    <r>
      <rPr>
        <sz val="10"/>
        <color theme="1"/>
        <rFont val="Tahoma"/>
        <family val="2"/>
      </rPr>
      <t xml:space="preserve"> - </t>
    </r>
    <r>
      <rPr>
        <b/>
        <sz val="10"/>
        <color theme="1"/>
        <rFont val="Tahoma"/>
        <family val="2"/>
      </rPr>
      <t>Test Report</t>
    </r>
    <r>
      <rPr>
        <sz val="10"/>
        <color theme="1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</si>
  <si>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</si>
  <si>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</si>
  <si>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</si>
  <si>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</si>
  <si>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</si>
  <si>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</si>
  <si>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</si>
  <si>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</si>
  <si>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</si>
  <si>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</si>
  <si>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</si>
  <si>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</si>
  <si>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</si>
  <si>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</si>
  <si>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</si>
  <si>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</si>
  <si>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</si>
  <si>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</si>
  <si>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</si>
  <si>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</si>
  <si>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</si>
  <si>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</si>
  <si>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</si>
  <si>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</si>
  <si>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</si>
  <si>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</si>
  <si>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</si>
  <si>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</si>
  <si>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</si>
  <si>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sz val="10"/>
        <color theme="1"/>
        <rFont val="Tahoma"/>
        <family val="2"/>
      </rPr>
      <t xml:space="preserve">        - Test case result: the actual output results comparing with the Confirmation.
                 </t>
    </r>
    <r>
      <rPr>
        <b/>
        <sz val="10"/>
        <color theme="1"/>
        <rFont val="Tahoma"/>
        <family val="2"/>
      </rPr>
      <t>P</t>
    </r>
    <r>
      <rPr>
        <sz val="10"/>
        <color theme="1"/>
        <rFont val="Tahoma"/>
        <family val="2"/>
      </rPr>
      <t xml:space="preserve"> for Passed and </t>
    </r>
    <r>
      <rPr>
        <b/>
        <sz val="10"/>
        <color theme="1"/>
        <rFont val="Tahoma"/>
        <family val="2"/>
      </rPr>
      <t>F</t>
    </r>
    <r>
      <rPr>
        <sz val="10"/>
        <color theme="1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</si>
  <si>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</si>
  <si>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</si>
  <si>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</si>
  <si>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</si>
  <si>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</si>
  <si>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</si>
  <si>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</si>
  <si>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</si>
  <si>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</si>
  <si>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</si>
  <si>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Building a real-time platform to support exam management and organization at FPT University using Clean Architecture, NextJS, .Net, MySQL, and Zalo Mini App</t>
  </si>
  <si>
    <t>Creator</t>
  </si>
  <si>
    <t>TuanND, BaoPG, ThangTVB, AnhNN, Quang TVD</t>
  </si>
  <si>
    <t>Project Code</t>
  </si>
  <si>
    <t>FUEM</t>
  </si>
  <si>
    <t>Issue Date</t>
  </si>
  <si>
    <t>Document Code</t>
  </si>
  <si>
    <t>FUEM_Report5_Test Report_v1.0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</si>
  <si>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</si>
  <si>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</si>
  <si>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</si>
  <si>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</si>
  <si>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</si>
  <si>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</si>
  <si>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</si>
  <si>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</si>
  <si>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All Document</t>
  </si>
  <si>
    <t>A</t>
  </si>
  <si>
    <t>Create document</t>
  </si>
  <si>
    <t>v1.01</t>
  </si>
  <si>
    <t>M</t>
  </si>
  <si>
    <t>Modify sample template baseline for API Testing</t>
  </si>
  <si>
    <t>Function List</t>
  </si>
  <si>
    <t xml:space="preserve">Normal number of Test cases/KLOC </t>
  </si>
  <si>
    <t>Test Environment Setup Description</t>
  </si>
  <si>
    <t xml:space="preserve">1. Server
- FE: https://dev.nextexam.tech
- BE: https://api-dev.nextexam.tech
- Zalo Mini App: FPT University Exam
2. Database: nextexam-dev
3. Web Browser: Chrome               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</si>
  <si>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</si>
  <si>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</si>
  <si>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</si>
  <si>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</si>
  <si>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</si>
  <si>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</si>
  <si>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</si>
  <si>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</si>
  <si>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Sign in with Microsoft account &amp; Google Account</t>
  </si>
  <si>
    <t>IdentityController</t>
  </si>
  <si>
    <t>FE-01_Sign in with Microsoft account &amp; Google Account</t>
  </si>
  <si>
    <t>FE-01</t>
  </si>
  <si>
    <t>[ZMP] Log in with zalo account</t>
  </si>
  <si>
    <t>FE-03_[ZMP] Log in with zalo account</t>
  </si>
  <si>
    <t>FE-03</t>
  </si>
  <si>
    <t>View the list of users on the system</t>
  </si>
  <si>
    <t>FE-05_View the list of users on the system</t>
  </si>
  <si>
    <t>FE-05</t>
  </si>
  <si>
    <t>View and update user details</t>
  </si>
  <si>
    <t>FE-06_View and update user details</t>
  </si>
  <si>
    <t>FE-06</t>
  </si>
  <si>
    <t>Add users with access to the system</t>
  </si>
  <si>
    <t>FE-07_Add users with access to the system</t>
  </si>
  <si>
    <t>FE-07</t>
  </si>
  <si>
    <t>Lock user accounts</t>
  </si>
  <si>
    <t>FE-08_Lock user accounts</t>
  </si>
  <si>
    <t>FE-08</t>
  </si>
  <si>
    <t>Import users using excel file</t>
  </si>
  <si>
    <t>FE-09_Import users using excel file</t>
  </si>
  <si>
    <t>FE-09</t>
  </si>
  <si>
    <t>View list of departments</t>
  </si>
  <si>
    <t>DepartmentsController</t>
  </si>
  <si>
    <t>FE-10_View list of departments</t>
  </si>
  <si>
    <t>FE-10</t>
  </si>
  <si>
    <t>CRUD department</t>
  </si>
  <si>
    <t>FE-11_CRUD department</t>
  </si>
  <si>
    <t>FE-11</t>
  </si>
  <si>
    <t>View list of classrooms</t>
  </si>
  <si>
    <t>RoomsController</t>
  </si>
  <si>
    <t>FE-12_View list of classrooms</t>
  </si>
  <si>
    <t>FE-12</t>
  </si>
  <si>
    <t>CRUD classroom</t>
  </si>
  <si>
    <t>FE-13_CRUD classroom</t>
  </si>
  <si>
    <t>FE-13</t>
  </si>
  <si>
    <t>Import classroom via excel file</t>
  </si>
  <si>
    <t>FE-14_Import classroom via excel file</t>
  </si>
  <si>
    <t>FE-14</t>
  </si>
  <si>
    <t>View list of students</t>
  </si>
  <si>
    <t>StudentsController</t>
  </si>
  <si>
    <t>FE-15_View list of students</t>
  </si>
  <si>
    <t>FE-15</t>
  </si>
  <si>
    <t>CRUD Student</t>
  </si>
  <si>
    <t>FE-16_CRUD Student</t>
  </si>
  <si>
    <t>FE-16</t>
  </si>
  <si>
    <t>Import students via excel file</t>
  </si>
  <si>
    <t>FE-17_Import students via excel file</t>
  </si>
  <si>
    <t>FE-17</t>
  </si>
  <si>
    <t>View list of subjects</t>
  </si>
  <si>
    <t>CoursesController</t>
  </si>
  <si>
    <t>FE-18_View list of subjects</t>
  </si>
  <si>
    <t>FE-18</t>
  </si>
  <si>
    <t>CRUD subjects</t>
  </si>
  <si>
    <t>FE-19_CRUD subjects</t>
  </si>
  <si>
    <t>FE-19</t>
  </si>
  <si>
    <t>Import subjects via excel file</t>
  </si>
  <si>
    <t>FE-20_Import subjects via excel file</t>
  </si>
  <si>
    <t>FE-20</t>
  </si>
  <si>
    <t>View list of exam types</t>
  </si>
  <si>
    <t>ExamTypesController</t>
  </si>
  <si>
    <t>FE-21_View list of exam types</t>
  </si>
  <si>
    <t>FE-21</t>
  </si>
  <si>
    <t>CRUD exam type</t>
  </si>
  <si>
    <t>FE-22_CRUD exam type</t>
  </si>
  <si>
    <t>FE-22</t>
  </si>
  <si>
    <t>View list of exam formats</t>
  </si>
  <si>
    <t>ExamFormatsController</t>
  </si>
  <si>
    <t>FE-23_View list of exam formats</t>
  </si>
  <si>
    <t>FE-23</t>
  </si>
  <si>
    <t>CRUD exam format</t>
  </si>
  <si>
    <t>FE-24_CRUD exam format</t>
  </si>
  <si>
    <t>FE-24</t>
  </si>
  <si>
    <t>View list of semesters</t>
  </si>
  <si>
    <t>SemestersController</t>
  </si>
  <si>
    <t>FE-26_View list of semesters</t>
  </si>
  <si>
    <t>FE-26</t>
  </si>
  <si>
    <t>CRUD semester</t>
  </si>
  <si>
    <t>FE-27_CRUD semester</t>
  </si>
  <si>
    <t>FE-27</t>
  </si>
  <si>
    <t>Set semester as the current default semester</t>
  </si>
  <si>
    <t>FE-28_Set semester as the current default semester</t>
  </si>
  <si>
    <t>FE-28</t>
  </si>
  <si>
    <t>View the list of classes in the semester</t>
  </si>
  <si>
    <t>ClassesController</t>
  </si>
  <si>
    <t>FE-29_View the list of classes in the semester</t>
  </si>
  <si>
    <t>FE-29</t>
  </si>
  <si>
    <t>Add, edit, and delete classes in the semester</t>
  </si>
  <si>
    <t>ClasssController</t>
  </si>
  <si>
    <t>FE-30_Add, edit, and delete classes in the semester</t>
  </si>
  <si>
    <t>FE-30</t>
  </si>
  <si>
    <t>View the list of students in the class</t>
  </si>
  <si>
    <t>FE-31_View the list of students in the class</t>
  </si>
  <si>
    <t>FE-31</t>
  </si>
  <si>
    <t>Add students to the classroom</t>
  </si>
  <si>
    <t>FE-32_Add students to the classroom</t>
  </si>
  <si>
    <t>FE-32</t>
  </si>
  <si>
    <t>Remove students from the class</t>
  </si>
  <si>
    <t>FE-33_Remove students from the class</t>
  </si>
  <si>
    <t>FE-33</t>
  </si>
  <si>
    <t>View the list of exam periods the semester</t>
  </si>
  <si>
    <t>ExamScheduleController</t>
  </si>
  <si>
    <t>FE-34_View the list of exam periods the semester</t>
  </si>
  <si>
    <t>FE-34</t>
  </si>
  <si>
    <t>CRUD exam period in the semester</t>
  </si>
  <si>
    <t>ExamPeriodController</t>
  </si>
  <si>
    <t>FE-35_CRUD exam period in the semester</t>
  </si>
  <si>
    <t>FE-35</t>
  </si>
  <si>
    <t>Set exam period as the current default exam period</t>
  </si>
  <si>
    <t>FE-36_Set exam period as the current default exam period</t>
  </si>
  <si>
    <t>FE-36</t>
  </si>
  <si>
    <t>View the list of exam data import history for the exam period</t>
  </si>
  <si>
    <t>FE-37_View the list of exam data import history for the exam period</t>
  </si>
  <si>
    <t>FE-37</t>
  </si>
  <si>
    <t>Import the list of exam rooms for the exam period FE via the Excel file</t>
  </si>
  <si>
    <t>FE-38_Import the list of exam rooms for the exam period FE via the Excel file</t>
  </si>
  <si>
    <t>FE-38</t>
  </si>
  <si>
    <t>Import the list of exam rooms for the exam period 2NDFE via the Excel file</t>
  </si>
  <si>
    <t>FE-39_Import the list of exam rooms for the exam period 2NDFE via the Excel file</t>
  </si>
  <si>
    <t>FE-39</t>
  </si>
  <si>
    <t>Import the list of registration quotas in the semester</t>
  </si>
  <si>
    <t>QuotasController</t>
  </si>
  <si>
    <t>FE-40_Import the list of registration quotas in the semester</t>
  </si>
  <si>
    <t>FE-40</t>
  </si>
  <si>
    <t>View the list of registration quotas for the exam periods in the semester</t>
  </si>
  <si>
    <t>FE-41_View the list of registration quotas for the exam periods in the semester</t>
  </si>
  <si>
    <t>FE-41</t>
  </si>
  <si>
    <t>Update quota for the selected user</t>
  </si>
  <si>
    <t>FE-42_Update quota for the selected user</t>
  </si>
  <si>
    <t>FE-42</t>
  </si>
  <si>
    <t>View the list of exams in the exam period</t>
  </si>
  <si>
    <t>FE-43_View the list of exams in the exam period</t>
  </si>
  <si>
    <t>FE-43</t>
  </si>
  <si>
    <t>View the exam schedule of a student</t>
  </si>
  <si>
    <t>FE-44_View the exam schedule of a student</t>
  </si>
  <si>
    <t>FE-44</t>
  </si>
  <si>
    <t>View the list of exam rooms in the exam period</t>
  </si>
  <si>
    <t>ExamRoomsController</t>
  </si>
  <si>
    <t>FE-45_View the list of exam rooms in the exam period</t>
  </si>
  <si>
    <t>FE-45</t>
  </si>
  <si>
    <t>CRUD exam room in exam period</t>
  </si>
  <si>
    <t>FE-46_CRUD exam room in exam period</t>
  </si>
  <si>
    <t>FE-46</t>
  </si>
  <si>
    <t>View the list of students in the exam room</t>
  </si>
  <si>
    <t>FE-47_View the list of students in the exam room</t>
  </si>
  <si>
    <t>FE-47</t>
  </si>
  <si>
    <t>Add students to the exam room</t>
  </si>
  <si>
    <t>FE-48_Add students to the exam room</t>
  </si>
  <si>
    <t>FE-48</t>
  </si>
  <si>
    <t>Remove students from the exam room</t>
  </si>
  <si>
    <t>FE-49_Remove students from the exam room</t>
  </si>
  <si>
    <t>FE-49</t>
  </si>
  <si>
    <t>View the list of exam registrations (exam rooms, exam times, status, etc.).</t>
  </si>
  <si>
    <t>ExamRegistrationController</t>
  </si>
  <si>
    <t>FE-50_View the list of exam registrations (exam rooms, exam times, status, etc.).</t>
  </si>
  <si>
    <t>FE-50</t>
  </si>
  <si>
    <t>Open/Lock allows to register to exam supervisor for the exam period</t>
  </si>
  <si>
    <t>ExamSupervisorsController</t>
  </si>
  <si>
    <t>FE-51_Open/Lock allows to register to exam supervisor for the exam period</t>
  </si>
  <si>
    <t>FE-51</t>
  </si>
  <si>
    <t>Open/Lock allows to register to exam supervisor for the exam room</t>
  </si>
  <si>
    <t>FE-52_Open/Lock allows to register to exam supervisor for the exam room</t>
  </si>
  <si>
    <t>FE-52</t>
  </si>
  <si>
    <t>View exam registration details</t>
  </si>
  <si>
    <t>FE-53_View exam registration details</t>
  </si>
  <si>
    <t>FE-53</t>
  </si>
  <si>
    <t>Update the exam supervisor for the exam room</t>
  </si>
  <si>
    <t>FE-54_Update the exam supervisor for the exam room</t>
  </si>
  <si>
    <t>FE-54</t>
  </si>
  <si>
    <t>[ZMP] View list of exam dates</t>
  </si>
  <si>
    <t>ExamOfExamPeriodController</t>
  </si>
  <si>
    <t>FE-55_[ZMP] View list of exam dates</t>
  </si>
  <si>
    <t>FE-55</t>
  </si>
  <si>
    <t>[ZMP] View a list of exam hours for one day</t>
  </si>
  <si>
    <t>FE-56_[ZMP] View a list of exam hours for one day</t>
  </si>
  <si>
    <t>FE-56</t>
  </si>
  <si>
    <t>[ZMP] Register to be exam supervisor selected slots</t>
  </si>
  <si>
    <t>RegistrationsController</t>
  </si>
  <si>
    <t>FE-57_[ZMP] Register to be exam supervisor selected slots</t>
  </si>
  <si>
    <t>FE-57</t>
  </si>
  <si>
    <t>[ZMP] View list of my registrations</t>
  </si>
  <si>
    <t>FE-58_[ZMP] View list of my registrations</t>
  </si>
  <si>
    <t>FE-58</t>
  </si>
  <si>
    <t>Approve registered slots that have exceeded quota</t>
  </si>
  <si>
    <t>FE-59_Approve registered slots that have exceeded quota</t>
  </si>
  <si>
    <t>FE-59</t>
  </si>
  <si>
    <t>Update exam inspection and IT Support for the entire exam period</t>
  </si>
  <si>
    <t>ExamSupervisorController</t>
  </si>
  <si>
    <t>FE-60_Update exam inspection and IT Support for the entire exam period</t>
  </si>
  <si>
    <t>FE-60</t>
  </si>
  <si>
    <t>Update exam inspectors, and IT Support for 1 day's exams</t>
  </si>
  <si>
    <t>FE-61_Update exam inspectors, and IT Support for 1 day's exams</t>
  </si>
  <si>
    <t>FE-61</t>
  </si>
  <si>
    <t>Update hallway supervisor for exam rooms</t>
  </si>
  <si>
    <t>HalwaySupervisorController</t>
  </si>
  <si>
    <t>FE-62_Update hallway supervisor for exam rooms</t>
  </si>
  <si>
    <t>FE-62</t>
  </si>
  <si>
    <t>Send exam notification email (automatic/manual)</t>
  </si>
  <si>
    <t>ExamsController</t>
  </si>
  <si>
    <t>FE-63_Send exam notification email (automatic/manual)</t>
  </si>
  <si>
    <t>FE-63</t>
  </si>
  <si>
    <t>View results and send email notification of exam viewing</t>
  </si>
  <si>
    <t>FE-64_View results and send email notification of exam viewing</t>
  </si>
  <si>
    <t>FE-64</t>
  </si>
  <si>
    <t>Import exam codes for the exam period</t>
  </si>
  <si>
    <t>ExamsCodeController</t>
  </si>
  <si>
    <t>FE-65_Import exam codes for the exam period</t>
  </si>
  <si>
    <t>FE-65</t>
  </si>
  <si>
    <t>View the list of exam codes for the exam period</t>
  </si>
  <si>
    <t>FE-66_View the list of exam codes for the exam period</t>
  </si>
  <si>
    <t>FE-66</t>
  </si>
  <si>
    <t>CRUD Exam code of the exam period</t>
  </si>
  <si>
    <t>ExamCodeController</t>
  </si>
  <si>
    <t>FE-67_CRUD Exam code of the exam period</t>
  </si>
  <si>
    <t>FE-67</t>
  </si>
  <si>
    <t>Send notifications about the open exam codes to the exam rooms.</t>
  </si>
  <si>
    <t>FE-68_Send notifications about the open exam codes to the exam rooms.</t>
  </si>
  <si>
    <t>FE-68</t>
  </si>
  <si>
    <t>Send notifications about the server being open to the exam rooms</t>
  </si>
  <si>
    <t>FE-69_Send notifications about the server being open to the exam rooms</t>
  </si>
  <si>
    <t>FE-69</t>
  </si>
  <si>
    <t>[ZMP] Get information about exam code and exam regulations for that subject</t>
  </si>
  <si>
    <t>FE-70_[ZMP] Get information about exam code and exam regulations for that subject</t>
  </si>
  <si>
    <t>FE-70</t>
  </si>
  <si>
    <t>View the list of exam supervisors by day</t>
  </si>
  <si>
    <t>FE-71_View the list of exam supervisors by day</t>
  </si>
  <si>
    <t>FE-71</t>
  </si>
  <si>
    <t>Update the status of receiving and resending paper exam documents</t>
  </si>
  <si>
    <t>FE-72_Update the status of receiving and resending paper exam documents</t>
  </si>
  <si>
    <t>FE-72</t>
  </si>
  <si>
    <t>Calculate exam supervisor exam time</t>
  </si>
  <si>
    <t>FE-73_Calculate exam supervisor exam time</t>
  </si>
  <si>
    <t>FE-73</t>
  </si>
  <si>
    <t>Export exam supervisor exam time statistics</t>
  </si>
  <si>
    <t>FE-74_Export exam supervisor exam time statistics</t>
  </si>
  <si>
    <t>FE-74</t>
  </si>
  <si>
    <t>[ZMP] Create a new issue for a candidate.</t>
  </si>
  <si>
    <t>TicketsController</t>
  </si>
  <si>
    <t>FE-75_[ZMP] Create a new issue for a candidate.</t>
  </si>
  <si>
    <t>FE-75</t>
  </si>
  <si>
    <t>[ZMP] Tracking the status and feedback of the issue.</t>
  </si>
  <si>
    <t>FE-76_[ZMP] Tracking the status and feedback of the issue.</t>
  </si>
  <si>
    <t>FE-76</t>
  </si>
  <si>
    <t>[ZMP] Communicate with the handling staff about the issue.</t>
  </si>
  <si>
    <t>FE-77_[ZMP] Communicate with the handling staff about the issue.</t>
  </si>
  <si>
    <t>FE-77</t>
  </si>
  <si>
    <t>View the list of issue categories.</t>
  </si>
  <si>
    <t>TicketCategoryController</t>
  </si>
  <si>
    <t>FE-78_View the list of issue categories.</t>
  </si>
  <si>
    <t>FE-78</t>
  </si>
  <si>
    <t>CRUD  issue categories.</t>
  </si>
  <si>
    <t>FE-79_CRUD  issue categories.</t>
  </si>
  <si>
    <t>FE-79</t>
  </si>
  <si>
    <t>View list of issues</t>
  </si>
  <si>
    <t>FE-82_View list of issues</t>
  </si>
  <si>
    <t>FE-82</t>
  </si>
  <si>
    <t>View the list of issues assigned to me</t>
  </si>
  <si>
    <t>FE-83_View the list of issues assigned to me</t>
  </si>
  <si>
    <t>FE-83</t>
  </si>
  <si>
    <t>View list of issues by category</t>
  </si>
  <si>
    <t>FE-84_View list of issues by category</t>
  </si>
  <si>
    <t>FE-84</t>
  </si>
  <si>
    <t>View issue details.</t>
  </si>
  <si>
    <t>FE-85_View issue details.</t>
  </si>
  <si>
    <t>FE-85</t>
  </si>
  <si>
    <t>Change the status of the issue.</t>
  </si>
  <si>
    <t>FE-86_Change the status of the issue.</t>
  </si>
  <si>
    <t>FE-86</t>
  </si>
  <si>
    <t>Communicate with the exam supervisor about the issue.</t>
  </si>
  <si>
    <t>FE-87_Communicate with the exam supervisor about the issue.</t>
  </si>
  <si>
    <t>FE-87</t>
  </si>
  <si>
    <t>Create a request to transfer a student with an issue to the support room</t>
  </si>
  <si>
    <t>FE-88_Create a request to transfer a student with an issue to the support room</t>
  </si>
  <si>
    <t>FE-88</t>
  </si>
  <si>
    <t>Update student attendance in the exam room</t>
  </si>
  <si>
    <t>StudentExamsController</t>
  </si>
  <si>
    <t>FE-89_Update student attendance in the exam room</t>
  </si>
  <si>
    <t>FE-89</t>
  </si>
  <si>
    <t>[ZMP] View the list of students in the exam room from the exam supervisor</t>
  </si>
  <si>
    <t>FE-90_[ZMP] View the list of students in the exam room from the exam supervisor</t>
  </si>
  <si>
    <t>FE-90</t>
  </si>
  <si>
    <t>[ZMP] Update student attendance in the exam room by the exam supervisor using CCCD scanning</t>
  </si>
  <si>
    <t>StudentExamController</t>
  </si>
  <si>
    <t>FE-91_[ZMP] Update student attendance in the exam room by the exam supervisor using CCCD scanning</t>
  </si>
  <si>
    <t>FE-91</t>
  </si>
  <si>
    <t>[Student] Confirm checkout exam session</t>
  </si>
  <si>
    <t>FE-92_[Student] Confirm checkout exam session</t>
  </si>
  <si>
    <t>FE-92</t>
  </si>
  <si>
    <t>[ZMP] View a list of notifications sent to me</t>
  </si>
  <si>
    <t>NotificationController</t>
  </si>
  <si>
    <t>FE-95_[ZMP] View a list of notifications sent to me</t>
  </si>
  <si>
    <t>FE-95</t>
  </si>
  <si>
    <t>[ZMP] View notification details</t>
  </si>
  <si>
    <t>FE-96_[ZMP] View notification details</t>
  </si>
  <si>
    <t>FE-96</t>
  </si>
  <si>
    <t>View summary report by semester/exam period</t>
  </si>
  <si>
    <t>DashboardController</t>
  </si>
  <si>
    <t>FE-97_View summary report by semester/exam period</t>
  </si>
  <si>
    <t>FE-97</t>
  </si>
  <si>
    <t>View daily overview report</t>
  </si>
  <si>
    <t>FE-98_View daily overview report</t>
  </si>
  <si>
    <t>FE-98</t>
  </si>
  <si>
    <t>Export summary report file by semester/exam period</t>
  </si>
  <si>
    <t>ExportController</t>
  </si>
  <si>
    <t>FE-99_Export summary report file by semester/exam period</t>
  </si>
  <si>
    <t>FE-99</t>
  </si>
  <si>
    <t>Export summary report file by day</t>
  </si>
  <si>
    <t>FE-100_Export summary report file by day</t>
  </si>
  <si>
    <t>FE-100</t>
  </si>
  <si>
    <t>Chat with AI about exam issues</t>
  </si>
  <si>
    <t>FE-101_Chat with AI about exam isssues</t>
  </si>
  <si>
    <t>FE-101</t>
  </si>
  <si>
    <t>UNIT TEST REPORT</t>
  </si>
  <si>
    <t>TuanND</t>
  </si>
  <si>
    <t>Reviewer/Approver</t>
  </si>
  <si>
    <t>BaoPG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</si>
  <si>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</si>
  <si>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</si>
  <si>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</si>
  <si>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</si>
  <si>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</si>
  <si>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</si>
  <si>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</si>
  <si>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</si>
  <si>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</si>
  <si>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</si>
  <si>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</si>
  <si>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</si>
  <si>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</si>
  <si>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</si>
  <si>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</si>
  <si>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</si>
  <si>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</si>
  <si>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</si>
  <si>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</si>
  <si>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</si>
  <si>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</si>
  <si>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N/A</t>
  </si>
  <si>
    <t>N/A/B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</si>
  <si>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</si>
  <si>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</si>
  <si>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</si>
  <si>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</si>
  <si>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</si>
  <si>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</si>
  <si>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</si>
  <si>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Account have permission in the database</t>
  </si>
  <si>
    <t>O</t>
  </si>
  <si>
    <t>Account don't have permission in the database</t>
  </si>
  <si>
    <t>HTTP Method</t>
  </si>
  <si>
    <t>POST</t>
  </si>
  <si>
    <t>API Endpoint</t>
  </si>
  <si>
    <t>api/user/login-with-account</t>
  </si>
  <si>
    <t>Input</t>
  </si>
  <si>
    <t>Token</t>
  </si>
  <si>
    <t>Valid Token</t>
  </si>
  <si>
    <t>Invalid Token</t>
  </si>
  <si>
    <t>abcd</t>
  </si>
  <si>
    <t>Confirm</t>
  </si>
  <si>
    <t>Return</t>
  </si>
  <si>
    <t>200: Success</t>
  </si>
  <si>
    <t>400: Bad Request</t>
  </si>
  <si>
    <t>401: Unauthorized</t>
  </si>
  <si>
    <t>403: No Permission</t>
  </si>
  <si>
    <t>500: Internal Server Error</t>
  </si>
  <si>
    <t>Exception</t>
  </si>
  <si>
    <t>Log message</t>
  </si>
  <si>
    <t>"User logged in successfully with a valid token"</t>
  </si>
  <si>
    <t>"Failed to log in: Missing or invalid token format"</t>
  </si>
  <si>
    <t>"Failed to log in: Invalid token"</t>
  </si>
  <si>
    <t>"Failed to log in: Account does not have permission"</t>
  </si>
  <si>
    <t>"Unexpected error occurred"</t>
  </si>
  <si>
    <t>Result</t>
  </si>
  <si>
    <t>Type(N : Normal, A : Abnormal, B : Boundary)</t>
  </si>
  <si>
    <t>Passed/Failed</t>
  </si>
  <si>
    <t>P</t>
  </si>
  <si>
    <t>Executed Date</t>
  </si>
  <si>
    <t>Defect ID</t>
  </si>
  <si>
    <t>api/user/login-with-zalo</t>
  </si>
  <si>
    <t>AnhNN</t>
  </si>
  <si>
    <t>UTCID06</t>
  </si>
  <si>
    <t>UTCID07</t>
  </si>
  <si>
    <t>UTCID08</t>
  </si>
  <si>
    <t>UTCID09</t>
  </si>
  <si>
    <t>Authorized</t>
  </si>
  <si>
    <t>At least 1 users records in the database</t>
  </si>
  <si>
    <t>GET</t>
  </si>
  <si>
    <t>api/user</t>
  </si>
  <si>
    <t>api/user?PageNumber=0&amp;PageSize=2</t>
  </si>
  <si>
    <t>/api/user?name=phan gia bao</t>
  </si>
  <si>
    <t>/api/user?PageNumber=0&amp;PageSize=10&amp;SortBy=FullName&amp;SortOrder=1</t>
  </si>
  <si>
    <t>/api/user?PageNumber=-1</t>
  </si>
  <si>
    <t>/api/user?PageSize=abc</t>
  </si>
  <si>
    <t>200: Success with 10 records</t>
  </si>
  <si>
    <t>200: Success with 20 records</t>
  </si>
  <si>
    <t>200: Success with records have name = "Phan Gia Bao"</t>
  </si>
  <si>
    <t>200: Success with 10 records is sorted</t>
  </si>
  <si>
    <t>200: Success with records have word "201"</t>
  </si>
  <si>
    <t>403: No Permision</t>
  </si>
  <si>
    <t>404 : Not Found</t>
  </si>
  <si>
    <t>"Get List of users successfully"</t>
  </si>
  <si>
    <t>"List of user not found"</t>
  </si>
  <si>
    <t>"Invalid request parameters for getting list of user"</t>
  </si>
  <si>
    <t>"User does not have permission to access the list of user"</t>
  </si>
  <si>
    <t>PUT</t>
  </si>
  <si>
    <t>api/user/{id}</t>
  </si>
  <si>
    <t>api/user/999</t>
  </si>
  <si>
    <t>apii/user/{guid}</t>
  </si>
  <si>
    <t>{
    "fullName": "Trần Phan Lan Anh",
    "email": "anhtpl@fe.edu.vn",
    "phoneNumber": "0964106456",
    "gender": "1",
    "departmentId": "4e56461e-8cea-4185-a83f-a8565380fbda",
    "role": "ADMIN"
}</t>
  </si>
  <si>
    <t>Role = 1 (Invalid parmenter)</t>
  </si>
  <si>
    <t>phone="0964106456" (existing)</t>
  </si>
  <si>
    <t>email="anhtpl@fe.edu.vn" (existing)</t>
  </si>
  <si>
    <t>200 OK with updated user data</t>
  </si>
  <si>
    <t>404 Not Found</t>
  </si>
  <si>
    <t>400 Bad request</t>
  </si>
  <si>
    <t>401 Unauthorized</t>
  </si>
  <si>
    <t>Updated User successfully</t>
  </si>
  <si>
    <t>Phone number already exists</t>
  </si>
  <si>
    <t>Email already exists</t>
  </si>
  <si>
    <t>"User dose not permission"</t>
  </si>
  <si>
    <t>Not foun userId {userId}</t>
  </si>
  <si>
    <t>api/user/123</t>
  </si>
  <si>
    <t>{
    "fullName": "Nguyễn thị Hạnh",
    "email": "nhatanhkt0964106456@gmail.com",
    "departmentId": "4e56461e-8cea-4185-a83f-a8565380fbda",
    "role": "ADMIN",
    "phoneNumber": "0977693150",
    "gender": 1
}</t>
  </si>
  <si>
    <t>{
    "fullName": "Nguyễn thị Hạnh",
    "email": "nguyennhatanh.dev6@gmail.com",
    "departmentId": "4e56461e-8cea-4185-a83f-a8565380fbda",
    "role": "ADMIN",
    "phoneNumber": "0977693150",
    "gender": 1
}</t>
  </si>
  <si>
    <t>{
    "fullName": "Nguyễn thị Hạnh",
    "email": "nguyennhatanh.dev6@gmail.com",
    "departmentId": "4e56461e-8cea-4185-a83f-a8565380fbda",
    "role": "ADMIN",
    "phoneNumber": "0977693150",
    "gender": "Nữ
}</t>
  </si>
  <si>
    <t>200 Created with user details</t>
  </si>
  <si>
    <t>400 Bad Request with error</t>
  </si>
  <si>
    <t>500 Internal Server error</t>
  </si>
  <si>
    <t>Username 'nhatanhkt0964106456' is already taken</t>
  </si>
  <si>
    <t>Phonenumber '0964106456' is already taken</t>
  </si>
  <si>
    <t>Email 'nhatanhkt0964106456@gmail.com' is already taken</t>
  </si>
  <si>
    <t>"Create User succesfully"</t>
  </si>
  <si>
    <t>"Username{userName} is already taken</t>
  </si>
  <si>
    <t>Phonenumber {phoneNumber} is already taken</t>
  </si>
  <si>
    <t>Email {email} is already taken</t>
  </si>
  <si>
    <t>"User does not permission"</t>
  </si>
  <si>
    <t>{
    "id": "08dd5a69-4ab7-458d-86f0-feb3abda9608"
}</t>
  </si>
  <si>
    <t>{
    "id": "123456"
}</t>
  </si>
  <si>
    <t>/api/user/lock</t>
  </si>
  <si>
    <t>/api/user/lock/999</t>
  </si>
  <si>
    <t>200 OK</t>
  </si>
  <si>
    <t>500 Internal server error</t>
  </si>
  <si>
    <t>Not found user</t>
  </si>
  <si>
    <t>"Lock user Id {id}sucess"</t>
  </si>
  <si>
    <t>"Lock user Id {id} failed"</t>
  </si>
  <si>
    <t>""Not found user Id 08dd5a69-4ab7-458d-86f0-feb3abda9608</t>
  </si>
  <si>
    <t>"Invalid authorization"</t>
  </si>
  <si>
    <t>QuangTVD</t>
  </si>
  <si>
    <t>/api/user/import</t>
  </si>
  <si>
    <t>file</t>
  </si>
  <si>
    <t>Imported file follows the template</t>
  </si>
  <si>
    <t>Imported file does not follow the template</t>
  </si>
  <si>
    <t>200 Success</t>
  </si>
  <si>
    <t>Import successfully</t>
  </si>
  <si>
    <t>Import failed: Invalid import file</t>
  </si>
  <si>
    <t>Invalid authorization</t>
  </si>
  <si>
    <t>UserRole=EXAMINER</t>
  </si>
  <si>
    <t>api/departments</t>
  </si>
  <si>
    <t>api/departments?PageNumber=0&amp;PageSize=20</t>
  </si>
  <si>
    <t>/api/departments?PageNumber=0&amp;PageSize=10&amp;SortBy=FullName&amp;SortOrder=1</t>
  </si>
  <si>
    <t>/api/departments?PageNumber=-1</t>
  </si>
  <si>
    <t>/api/departments?PageSize=abc</t>
  </si>
  <si>
    <t>Successfully get 10 records</t>
  </si>
  <si>
    <t>Successfully get 20 records</t>
  </si>
  <si>
    <t>Invalid page number</t>
  </si>
  <si>
    <t>Invalid page size</t>
  </si>
  <si>
    <t>Unauthorized</t>
  </si>
  <si>
    <t>UTCID10</t>
  </si>
  <si>
    <t>UTCID11</t>
  </si>
  <si>
    <t>UTCID12</t>
  </si>
  <si>
    <t>UTCID13</t>
  </si>
  <si>
    <t>UTCID14</t>
  </si>
  <si>
    <t>UTCID15</t>
  </si>
  <si>
    <t>User(id=1, fullName="Phan Gia Bao", email="BaoPG@nextexam.tech", phoneNumber="0905640120", gender="1", departmentId="16d3f8b4-e9ef-4a3e-af05-46f649761775", role="EXAMINER")</t>
  </si>
  <si>
    <t>Department with code "DEP_STUDENT_SERVICE" already existed</t>
  </si>
  <si>
    <t>PATCH</t>
  </si>
  <si>
    <t>DELETE</t>
  </si>
  <si>
    <t>api/departments/{id}</t>
  </si>
  <si>
    <t>id</t>
  </si>
  <si>
    <t>{guid}</t>
  </si>
  <si>
    <t>non-existed {guid}</t>
  </si>
  <si>
    <t>"abc"</t>
  </si>
  <si>
    <t>code</t>
  </si>
  <si>
    <t>{null}</t>
  </si>
  <si>
    <t>"DEP_IT"</t>
  </si>
  <si>
    <t>"DEP_STUDENT_SERVICE"</t>
  </si>
  <si>
    <t>name</t>
  </si>
  <si>
    <t>"Phòng IT"</t>
  </si>
  <si>
    <t>description</t>
  </si>
  <si>
    <t>"Profession in supporting IT proplems"</t>
  </si>
  <si>
    <t>200: Successfully get 1 record with the id {id}</t>
  </si>
  <si>
    <t>200: Create successfully</t>
  </si>
  <si>
    <t>200: Update successfully</t>
  </si>
  <si>
    <t>200: Dekete successfully</t>
  </si>
  <si>
    <t>Message log</t>
  </si>
  <si>
    <t>"Successfully get department with id {id}</t>
  </si>
  <si>
    <t>"Get department with {id} failed"</t>
  </si>
  <si>
    <t>"User does not have permision to get department with id {id}</t>
  </si>
  <si>
    <t>"Department created successfully"</t>
  </si>
  <si>
    <t>"Failed to create department: Invalid request parameters"</t>
  </si>
  <si>
    <t>"User does not have permission to create a department"</t>
  </si>
  <si>
    <t>"Failed to create department: Department code '{code}' already exists"</t>
  </si>
  <si>
    <t>"Department with ID {id} updated successfully"</t>
  </si>
  <si>
    <t>"Failed to update department {id}: Invalid request parameters"</t>
  </si>
  <si>
    <t>"User does not have permission to update department {id}"</t>
  </si>
  <si>
    <t>"Failed to update department: Department with ID {id} not found"</t>
  </si>
  <si>
    <t>"Failed to update department: Department code '{code}' already exists"</t>
  </si>
  <si>
    <t>"Department with ID {id} deleted successfully"</t>
  </si>
  <si>
    <t>"User does not have permission to delete department {id}"</t>
  </si>
  <si>
    <t>"Failed to delete department: Department with ID {id} not found"</t>
  </si>
  <si>
    <t>At least 1 rooms records in the database</t>
  </si>
  <si>
    <t>api/rooms</t>
  </si>
  <si>
    <t>api/rooms?PageNumber=0&amp;PageSize=20</t>
  </si>
  <si>
    <t>api/room?name=Alpha</t>
  </si>
  <si>
    <t>api/room?building=2</t>
  </si>
  <si>
    <t>api/rooms/?SortBy=Name&amp;SortOrder=1</t>
  </si>
  <si>
    <t>api/room?search=201</t>
  </si>
  <si>
    <t>api/rooms?PageNumber=0&amp;PageSize=abcd</t>
  </si>
  <si>
    <t>200: Success with records have name = Alpha</t>
  </si>
  <si>
    <t>200: Success with records have building = Gamma</t>
  </si>
  <si>
    <t>"Get List of Rooms successfully"</t>
  </si>
  <si>
    <t>"List of Rooms not found"</t>
  </si>
  <si>
    <t>"Invalid request parameters for getting list of rooms"</t>
  </si>
  <si>
    <t>"User does not have permission to access the list of rooms"</t>
  </si>
  <si>
    <t>UTCID16</t>
  </si>
  <si>
    <t>UTCID17</t>
  </si>
  <si>
    <t>Classroom is already exist</t>
  </si>
  <si>
    <t>Classroom is not exist</t>
  </si>
  <si>
    <t>Classroom "Gamma 202" is already exist</t>
  </si>
  <si>
    <t>api/rooms/:id</t>
  </si>
  <si>
    <t>abc</t>
  </si>
  <si>
    <t>Gamma 201</t>
  </si>
  <si>
    <t>Gamma 1234567890</t>
  </si>
  <si>
    <t>Gamma 202</t>
  </si>
  <si>
    <t>building</t>
  </si>
  <si>
    <t>gamma</t>
  </si>
  <si>
    <t>200: Success with 1 record have {id}</t>
  </si>
  <si>
    <t xml:space="preserve">200: Success </t>
  </si>
  <si>
    <t>201: Created</t>
  </si>
  <si>
    <t>409: Conflict</t>
  </si>
  <si>
    <t>"Room created successfully"</t>
  </si>
  <si>
    <t>"Failed to create room: Invalid request parameters"</t>
  </si>
  <si>
    <t>"User does not have permission to create a room"</t>
  </si>
  <si>
    <t>"Failed to create room: Room name '{name}' already exists"</t>
  </si>
  <si>
    <t>"Room with ID {id} updated successfully"</t>
  </si>
  <si>
    <t>"Failed to update room {id}: Invalid request parameters"</t>
  </si>
  <si>
    <t>"User does not have permission to update room {id}"</t>
  </si>
  <si>
    <t>"Failed to update room: Room with ID {id} not found"</t>
  </si>
  <si>
    <t>"Failed to update room: Room name '{name}' already exists"</t>
  </si>
  <si>
    <t>"Room with ID {id} deleted successfully"</t>
  </si>
  <si>
    <t>"User does not have permission to delete room {id}"</t>
  </si>
  <si>
    <t>"Failed to delete room: Room with ID {id} not found"</t>
  </si>
  <si>
    <t>"Retrieved room details for ID {id} successfully"</t>
  </si>
  <si>
    <t>"Invalid request parameters for getting room {id}"</t>
  </si>
  <si>
    <t>"User does not have permission to access room {id}"</t>
  </si>
  <si>
    <t>"Room with ID {id} not found"</t>
  </si>
  <si>
    <t>/api/rooms/import</t>
  </si>
  <si>
    <t>At least 1 students records in the database</t>
  </si>
  <si>
    <t>api/students</t>
  </si>
  <si>
    <t>api/students?PageNumber=0&amp;PageSize=20</t>
  </si>
  <si>
    <t>api/student?name=Alpha</t>
  </si>
  <si>
    <t>api/student?building=2</t>
  </si>
  <si>
    <t>api/students/?SortBy=Name&amp;SortOrder=1</t>
  </si>
  <si>
    <t>api/student?search=201</t>
  </si>
  <si>
    <t>api/students?PageNumber=0&amp;PageSize=abcd</t>
  </si>
  <si>
    <t>200: Success with records have name = "Nguyễn Đình Tuấn"</t>
  </si>
  <si>
    <t>200: Success with records have code = DE170076</t>
  </si>
  <si>
    <t>"Get List of students successfully"</t>
  </si>
  <si>
    <t>"List of students not found"</t>
  </si>
  <si>
    <t>"Invalid request parameters for getting list of students"</t>
  </si>
  <si>
    <t>"User does not have permission to access the list of students"</t>
  </si>
  <si>
    <t>student is already exist</t>
  </si>
  <si>
    <t>student is not exist</t>
  </si>
  <si>
    <t>student "de170076" is already exist</t>
  </si>
  <si>
    <t>api/students/:id</t>
  </si>
  <si>
    <t>de170076</t>
  </si>
  <si>
    <t>de99999</t>
  </si>
  <si>
    <t>de10</t>
  </si>
  <si>
    <t>"Student created successfully"</t>
  </si>
  <si>
    <t>"Failed to create student: Invalid request parameters"</t>
  </si>
  <si>
    <t>"User does not have permission to create a student"</t>
  </si>
  <si>
    <t>"Failed to create student: Student name '{name}' already exists"</t>
  </si>
  <si>
    <t>"Student with ID {id} updated successfully"</t>
  </si>
  <si>
    <t>"Failed to update student {id}: Invalid request parameters"</t>
  </si>
  <si>
    <t>"User does not have permission to update student {id}"</t>
  </si>
  <si>
    <t>"Failed to update student: Student with ID {id} not found"</t>
  </si>
  <si>
    <t>"Failed to update student: Student name '{name}' already exists"</t>
  </si>
  <si>
    <t>"Student with ID {id} deleted successfully"</t>
  </si>
  <si>
    <t>"User does not have permission to delete student {id}"</t>
  </si>
  <si>
    <t>"Failed to delete student: Student with ID {id} not found"</t>
  </si>
  <si>
    <t>"Retrieved student details for ID {id} successfully"</t>
  </si>
  <si>
    <t>"Invalid request parameters for getting student {id}"</t>
  </si>
  <si>
    <t>"User does not have permission to access student {id}"</t>
  </si>
  <si>
    <t>"Student with ID {id} not found"</t>
  </si>
  <si>
    <t>/api/students/import</t>
  </si>
  <si>
    <t>At least 1 courses records in the database</t>
  </si>
  <si>
    <t>api/courses</t>
  </si>
  <si>
    <t>api/courses?PageNumber=0&amp;PageSize=20</t>
  </si>
  <si>
    <t>api/course?name=Alpha</t>
  </si>
  <si>
    <t>api/course?building=2</t>
  </si>
  <si>
    <t>api/courses/?SortBy=Name&amp;SortOrder=1</t>
  </si>
  <si>
    <t>api/course?search=201</t>
  </si>
  <si>
    <t>api/courses?PageNumber=0&amp;PageSize=abcd</t>
  </si>
  <si>
    <t>200: Success with records have name = "Toán cao cấp"</t>
  </si>
  <si>
    <t>200: Success with records have code = MAE101</t>
  </si>
  <si>
    <t>"Get List of courses successfully"</t>
  </si>
  <si>
    <t>"List of courses not found"</t>
  </si>
  <si>
    <t>"Invalid request parameters for getting list of courses"</t>
  </si>
  <si>
    <t>"User does not have permission to access the list of courses"</t>
  </si>
  <si>
    <t>course is already exist</t>
  </si>
  <si>
    <t>course is not exist</t>
  </si>
  <si>
    <t>course "MAE101" is already exist</t>
  </si>
  <si>
    <t>api/courses/:id</t>
  </si>
  <si>
    <t>MAE101</t>
  </si>
  <si>
    <t>MAE101 00000</t>
  </si>
  <si>
    <t>MAE102</t>
  </si>
  <si>
    <t>"Course created successfully"</t>
  </si>
  <si>
    <t>"Failed to create course: Invalid request parameters"</t>
  </si>
  <si>
    <t>"User does not have permission to create a course"</t>
  </si>
  <si>
    <t>"Failed to create course: Course name '{name}' already exists"</t>
  </si>
  <si>
    <t>"Course with ID {id} updated successfully"</t>
  </si>
  <si>
    <t>"Failed to update course {id}: Invalid request parameters"</t>
  </si>
  <si>
    <t>"User does not have permission to update course {id}"</t>
  </si>
  <si>
    <t>"Failed to update course: Course with ID {id} not found"</t>
  </si>
  <si>
    <t>"Failed to update course: Course name '{name}' already exists"</t>
  </si>
  <si>
    <t>"Course with ID {id} deleted successfully"</t>
  </si>
  <si>
    <t>"User does not have permission to delete course {id}"</t>
  </si>
  <si>
    <t>"Failed to delete course: Course with ID {id} not found"</t>
  </si>
  <si>
    <t>"Retrieved course details for ID {id} successfully"</t>
  </si>
  <si>
    <t>"Invalid request parameters for getting course {id}"</t>
  </si>
  <si>
    <t>"User does not have permission to access course {id}"</t>
  </si>
  <si>
    <t>"Course with ID {id} not found"</t>
  </si>
  <si>
    <t>File is follow template</t>
  </si>
  <si>
    <t>File is not follow template</t>
  </si>
  <si>
    <t>api/courses/import</t>
  </si>
  <si>
    <t>"Course imported successfully"</t>
  </si>
  <si>
    <t>"Failed to import course: Invalid request file"</t>
  </si>
  <si>
    <t>"User does not have permission to import courses"</t>
  </si>
  <si>
    <t>At least 1 exam-types records in the database</t>
  </si>
  <si>
    <t>api/exam-types</t>
  </si>
  <si>
    <t>api/exam-types?PageNumber=0&amp;PageSize=20</t>
  </si>
  <si>
    <t>api/exam-type?code=FE</t>
  </si>
  <si>
    <t>api/exam-type?description="retake"</t>
  </si>
  <si>
    <t>api/exam-types/?SortBy=code&amp;SortOrder=1</t>
  </si>
  <si>
    <t>api/exam-type?search=201</t>
  </si>
  <si>
    <t>api/exam-types?PageNumber=0&amp;PageSize=abcd</t>
  </si>
  <si>
    <t>200: Success with records have code = "FE"</t>
  </si>
  <si>
    <t>200: Success with records have code = FE</t>
  </si>
  <si>
    <t>"Get List of exam-types successfully"</t>
  </si>
  <si>
    <t>"List of exam-types not found"</t>
  </si>
  <si>
    <t>"Invalid request parameters for getting list of exam-types"</t>
  </si>
  <si>
    <t>"User does not have permission to access the list of exam-types"</t>
  </si>
  <si>
    <t>exam-type is already exist</t>
  </si>
  <si>
    <t>exam-type is not exist</t>
  </si>
  <si>
    <t>exam-type "FE" is already exist</t>
  </si>
  <si>
    <t>api/exam-types/:id</t>
  </si>
  <si>
    <t>2NDFE</t>
  </si>
  <si>
    <t>"exam-type created successfully"</t>
  </si>
  <si>
    <t>"Failed to create exam-type: Invalid request parameters"</t>
  </si>
  <si>
    <t>"User does not have permission to create a exam-type"</t>
  </si>
  <si>
    <t>"Failed to create exam-type: exam-type name '{name}' already exists"</t>
  </si>
  <si>
    <t>"exam-type with ID {id} updated successfully"</t>
  </si>
  <si>
    <t>"Failed to update exam-type {id}: Invalid request parameters"</t>
  </si>
  <si>
    <t>"User does not have permission to update exam-type {id}"</t>
  </si>
  <si>
    <t>"Failed to update exam-type: exam-type with ID {id} not found"</t>
  </si>
  <si>
    <t>"Failed to update exam-type: exam-type name '{name}' already exists"</t>
  </si>
  <si>
    <t>"exam-type with ID {id} deleted successfully"</t>
  </si>
  <si>
    <t>"User does not have permission to delete exam-type {id}"</t>
  </si>
  <si>
    <t>"Failed to delete exam-type: exam-type with ID {id} not found"</t>
  </si>
  <si>
    <t>"Retrieved exam-type details for ID {id} successfully"</t>
  </si>
  <si>
    <t>"Invalid request parameters for getting exam-type {id}"</t>
  </si>
  <si>
    <t>"User does not have permission to access exam-type {id}"</t>
  </si>
  <si>
    <t>"exam-type with ID {id} not found"</t>
  </si>
  <si>
    <t>At least 1 exam-formats records in the database</t>
  </si>
  <si>
    <t>api/exam-formats</t>
  </si>
  <si>
    <t>api/exam-formats?PageNumber=0&amp;PageSize=20</t>
  </si>
  <si>
    <t>api/exam-format?code=FE</t>
  </si>
  <si>
    <t>api/exam-format?description="retake"</t>
  </si>
  <si>
    <t>api/exam-formats/?SortBy=code&amp;SortOrder=1</t>
  </si>
  <si>
    <t>api/exam-format?search=201</t>
  </si>
  <si>
    <t>api/exam-formats?PageNumber=0&amp;PageSize=abcd</t>
  </si>
  <si>
    <t>"Get List of exam-formats successfully"</t>
  </si>
  <si>
    <t>"List of exam-formats not found"</t>
  </si>
  <si>
    <t>"Invalid request parameters for getting list of exam-formats"</t>
  </si>
  <si>
    <t>"User does not have permission to access the list of exam-formats"</t>
  </si>
  <si>
    <t>exam-format is already exist</t>
  </si>
  <si>
    <t>exam-format is not exist</t>
  </si>
  <si>
    <t>exam-format "FE" is already exist</t>
  </si>
  <si>
    <t>api/exam-formats/:id</t>
  </si>
  <si>
    <t>"exam-format created successfully"</t>
  </si>
  <si>
    <t>"Failed to create exam-format: Invalid request parameters"</t>
  </si>
  <si>
    <t>"User does not have permission to create a exam-format"</t>
  </si>
  <si>
    <t>"Failed to create exam-format: exam-format name '{name}' already exists"</t>
  </si>
  <si>
    <t>"exam-format with ID {id} updated successfully"</t>
  </si>
  <si>
    <t>"Failed to update exam-format {id}: Invalid request parameters"</t>
  </si>
  <si>
    <t>"User does not have permission to update exam-format {id}"</t>
  </si>
  <si>
    <t>"Failed to update exam-format: exam-format with ID {id} not found"</t>
  </si>
  <si>
    <t>"Failed to update exam-format: exam-format name '{name}' already exists"</t>
  </si>
  <si>
    <t>"exam-format with ID {id} deleted successfully"</t>
  </si>
  <si>
    <t>"User does not have permission to delete exam-format {id}"</t>
  </si>
  <si>
    <t>"Failed to delete exam-format: exam-format with ID {id} not found"</t>
  </si>
  <si>
    <t>"Retrieved exam-format details for ID {id} successfully"</t>
  </si>
  <si>
    <t>"Invalid request parameters for getting exam-format {id}"</t>
  </si>
  <si>
    <t>"User does not have permission to access exam-format {id}"</t>
  </si>
  <si>
    <t>"exam-format with ID {id} not found"</t>
  </si>
  <si>
    <t>At least 1 semesterss records in the database</t>
  </si>
  <si>
    <t>api/semesters</t>
  </si>
  <si>
    <t>api/semesters?PageNumber=0&amp;PageSize=20</t>
  </si>
  <si>
    <t>api/semesters?semesterCode=Fall 2024</t>
  </si>
  <si>
    <t>api/semesters?startDate=%7B"start"%3A"2025-03-10T00%3A00%3A00.000Z"%2C"end"%3A"2025-03-14T00%3A00%3A00.000Z"%7D</t>
  </si>
  <si>
    <t>api/semesters/?SortBy=semesterCode&amp;SortOrder=1</t>
  </si>
  <si>
    <t>api/semesters?search=Fall2025</t>
  </si>
  <si>
    <t>api/semesterss?PageNumber=0&amp;PageSize=abcd</t>
  </si>
  <si>
    <t>200: Success with records have code = Fall 2024</t>
  </si>
  <si>
    <t>200: Success with records have start time from 10/03/2025 - 14/03/2025</t>
  </si>
  <si>
    <t>200: Success with records have word "Fall2025"</t>
  </si>
  <si>
    <t>"Get List of semesters successfully"</t>
  </si>
  <si>
    <t>"List of semesters not found"</t>
  </si>
  <si>
    <t>"Invalid request parameters for getting list of semesters"</t>
  </si>
  <si>
    <t>"User does not have permission to access the list of semesters"</t>
  </si>
  <si>
    <t>Semester code is already exist</t>
  </si>
  <si>
    <t>Semester code is not exist</t>
  </si>
  <si>
    <t>Semester "FA25" is already exist</t>
  </si>
  <si>
    <t>api/semesters/:id</t>
  </si>
  <si>
    <t>api/semester</t>
  </si>
  <si>
    <t>semesterCode</t>
  </si>
  <si>
    <t>SU25</t>
  </si>
  <si>
    <t>FA 1234567890</t>
  </si>
  <si>
    <t>FA25</t>
  </si>
  <si>
    <t>startTime</t>
  </si>
  <si>
    <t>abd</t>
  </si>
  <si>
    <t>"Semester created successfully"</t>
  </si>
  <si>
    <t>"Failed to create semesters: Invalid request parameters"</t>
  </si>
  <si>
    <t>"User does not have permission to create a semesters"</t>
  </si>
  <si>
    <t>"Failed to create semesters: Semesters name '{name}' already exists"</t>
  </si>
  <si>
    <t>"Failed to create semesters: End Time is not availbale</t>
  </si>
  <si>
    <t>"Semester with ID {id} updated successfully"</t>
  </si>
  <si>
    <t>"Failed to update semesters {id}: Invalid request parameters"</t>
  </si>
  <si>
    <t>"User does not have permission to update semester {id}"</t>
  </si>
  <si>
    <t>"Failed to update semester: Semester with ID {id} not found"</t>
  </si>
  <si>
    <t>"Failed to update semesters: Semester name '{name}' already exists"</t>
  </si>
  <si>
    <t>"Semester with ID {id} deleted successfully"</t>
  </si>
  <si>
    <t>"User does not have permission to delete semester {id}"</t>
  </si>
  <si>
    <t>"Failed to delete semesters: Semester with ID {id} not found"</t>
  </si>
  <si>
    <t>"Retrieved semester details for ID {id} successfully"</t>
  </si>
  <si>
    <t>"Invalid request parameters for getting semester {id}"</t>
  </si>
  <si>
    <t>"User does not have permission to access semester {id}"</t>
  </si>
  <si>
    <t>"Semester with ID {id} not found"</t>
  </si>
  <si>
    <t>semester is not exist</t>
  </si>
  <si>
    <t>api/semesters/current/:id</t>
  </si>
  <si>
    <t>"Semester with ID {id} is current "</t>
  </si>
  <si>
    <t>"Failed to set current course: Invalid request parameters"</t>
  </si>
  <si>
    <t>"User does not have permission to set current semester"</t>
  </si>
  <si>
    <t>"Failed to set current: Semester with ID {id} not found"</t>
  </si>
  <si>
    <t>At least 1 classes records in the database</t>
  </si>
  <si>
    <t>api/classes</t>
  </si>
  <si>
    <t>api/classes?PageNumber=0&amp;PageSize=20</t>
  </si>
  <si>
    <t>api/class?code=SE17B04</t>
  </si>
  <si>
    <t>api/class?description="retake"</t>
  </si>
  <si>
    <t>api/classes/?SortBy=code&amp;SortOrder=1</t>
  </si>
  <si>
    <t>api/class?search=201</t>
  </si>
  <si>
    <t>api/classes?PageNumber=0&amp;PageSize=abcd</t>
  </si>
  <si>
    <t>200: Success with records have code = "SE17B04"</t>
  </si>
  <si>
    <t>200: Success with records have code = SE17B04</t>
  </si>
  <si>
    <t>"Get List of classes successfully"</t>
  </si>
  <si>
    <t>"List of classes not found"</t>
  </si>
  <si>
    <t>"Invalid request parameters for getting list of classes"</t>
  </si>
  <si>
    <t>"User does not have permission to access the list of classes"</t>
  </si>
  <si>
    <t>class is already exist</t>
  </si>
  <si>
    <t>class is not exist</t>
  </si>
  <si>
    <t>class "SE17B04" is already exist</t>
  </si>
  <si>
    <t>api/classs/:id</t>
  </si>
  <si>
    <t>api/classs</t>
  </si>
  <si>
    <t>"class created successfully"</t>
  </si>
  <si>
    <t>"Failed to create class: Invalid request parameters"</t>
  </si>
  <si>
    <t>"User does not have permission to create a class"</t>
  </si>
  <si>
    <t>"Failed to create class: class name '{name}' already exists"</t>
  </si>
  <si>
    <t>"class with ID {id} updated successfully"</t>
  </si>
  <si>
    <t>"Failed to update class {id}: Invalid request parameters"</t>
  </si>
  <si>
    <t>"User does not have permission to update class {id}"</t>
  </si>
  <si>
    <t>"Failed to update class: class with ID {id} not found"</t>
  </si>
  <si>
    <t>"Failed to update class: class name '{name}' already exists"</t>
  </si>
  <si>
    <t>"class with ID {id} deleted successfully"</t>
  </si>
  <si>
    <t>"User does not have permission to delete class {id}"</t>
  </si>
  <si>
    <t>"Failed to delete class: class with ID {id} not found"</t>
  </si>
  <si>
    <t>"Retrieved class details for ID {id} successfully"</t>
  </si>
  <si>
    <t>"Invalid request parameters for getting class {id}"</t>
  </si>
  <si>
    <t>"User does not have permission to access class {id}"</t>
  </si>
  <si>
    <t>"class with ID {id} not found"</t>
  </si>
  <si>
    <t>DeSE17B04ct ID</t>
  </si>
  <si>
    <t>api/students/?SortBy=code&amp;SortOrder=1</t>
  </si>
  <si>
    <t xml:space="preserve">UserRole=EXAMINERUserRole=EXAMINER                </t>
  </si>
  <si>
    <t>api/exam-schedule/exam-period?SemesterId={guid}</t>
  </si>
  <si>
    <t>api/exam-period?PageNumber=0&amp;PageSize=20&amp;PeriodId={guid}</t>
  </si>
  <si>
    <t>/api/exam-period?PageNumber=0&amp;PageSize=10&amp;SortBy=tittle&amp;SortOrder=1&amp;SemesterId={guid}</t>
  </si>
  <si>
    <t>/api/exam-period?PageNumber=-1&amp;SemesterId={guid}</t>
  </si>
  <si>
    <t>/api/exam-period?PageSize=abc&amp;SemesterId={guid}</t>
  </si>
  <si>
    <t>api/exam-period</t>
  </si>
  <si>
    <t>"User not permission"</t>
  </si>
  <si>
    <t>"Get list exam period succesfully"</t>
  </si>
  <si>
    <t>\</t>
  </si>
  <si>
    <t>Exam Period is already exist</t>
  </si>
  <si>
    <t>Exam period is not exist</t>
  </si>
  <si>
    <t>Exam Period "Đợt 1" is already exist</t>
  </si>
  <si>
    <t>api/exam-period/:id</t>
  </si>
  <si>
    <t>Đợt 1</t>
  </si>
  <si>
    <t>startDate</t>
  </si>
  <si>
    <t>endDate</t>
  </si>
  <si>
    <t>"Exam period created successfully"</t>
  </si>
  <si>
    <t>"Failed to create exam period: Invalid request parameters"</t>
  </si>
  <si>
    <t>"User does not have permission to create a exam period"</t>
  </si>
  <si>
    <t>"Failed to create exam period: Exam period name '{name}' already exists"</t>
  </si>
  <si>
    <t>"Exam period with ID {id} updated successfully"</t>
  </si>
  <si>
    <t>"Failed to update exam period {id}: Invalid request parameters"</t>
  </si>
  <si>
    <t>"User does not have permission to update exam period {id}"</t>
  </si>
  <si>
    <t>"Failed to update room: Exam period with ID {id} not found"</t>
  </si>
  <si>
    <t>"Failed to update room: Exam period name '{name}' already exists"</t>
  </si>
  <si>
    <t>"Exam period with ID {id} deleted successfully"</t>
  </si>
  <si>
    <t>"User does not have permission to delete exam period {id}"</t>
  </si>
  <si>
    <t>"Failed to delete exam period: Exam period with ID {id} not found"</t>
  </si>
  <si>
    <t>"Retrieved exam period details for ID {id} successfully"</t>
  </si>
  <si>
    <t>"Invalid request parameters for getting exam period {id}"</t>
  </si>
  <si>
    <t>"User does not have permission to access exam period {id}"</t>
  </si>
  <si>
    <t>"Exam period with ID {id} not found"</t>
  </si>
  <si>
    <t>At least 1 exam period records in the database</t>
  </si>
  <si>
    <t>api/exam-period/current/{id}</t>
  </si>
  <si>
    <t>{exist ID}</t>
  </si>
  <si>
    <t>{non-existed ID}</t>
  </si>
  <si>
    <t>200 success</t>
  </si>
  <si>
    <t>"successfully set exam period as curren period"</t>
  </si>
  <si>
    <t>"Exam period not found"</t>
  </si>
  <si>
    <t>"User do not have permission to do this"</t>
  </si>
  <si>
    <t>"Exam period id is invalid"</t>
  </si>
  <si>
    <t>api/exam-schedule/all-jobs?PeriodId={guid}</t>
  </si>
  <si>
    <t>api/exam-schedule/all-jobs?PageNumber=0&amp;PageSize=20&amp;PeriodId={guid}</t>
  </si>
  <si>
    <t>/api/exam-schedule/all-jobs?PageNumber=0&amp;PageSize=10&amp;SortBy=FullName&amp;SortOrder=1&amp;PeriodId={guid}</t>
  </si>
  <si>
    <t>/api/exam-schedule/all-jobs?PageNumber=-1&amp;PeriodId={guid}</t>
  </si>
  <si>
    <t>/api/exam-schedule/all-jobs?PageSize=abc&amp;PeriodId={guid}</t>
  </si>
  <si>
    <t>api/exam-schedule/all-jobs</t>
  </si>
  <si>
    <t>"Get List of quota successfully"</t>
  </si>
  <si>
    <t>"Invalid request parameters for getting list of quota"</t>
  </si>
  <si>
    <t>"User does not have permission to access the list of quota"</t>
  </si>
  <si>
    <t xml:space="preserve">UserRole=EXAMINERUserRole=EXAMINER  </t>
  </si>
  <si>
    <t>/api/exam-schedule/import-fe</t>
  </si>
  <si>
    <t xml:space="preserve">Generate(Roll+GroupName): DS180056IB18D03
Roll: 180056
Groupname: IB18D03
Name: Lê Thiện Ân
Subject: IBC201
Day: 10/20/2024
Slot: 1
Time: 09:10 to 10:10
Room: Gamma 302
RealSubject: IBC201
DateMark: 10/23/2024
Exam format: EOS
ExamType: FE
</t>
  </si>
  <si>
    <t>Generate(Roll+GroupName): DS180056IB18D03
Roll: 180056
Groupname: IB18D03
Name: Lê Thiện Ân
Subject: AI123
Day: 10/20/2024
Slot: 1
Time: 09:10 to 10:10
Room: Gamma 10023
RealSubject: AI123
DateMark: 10/23/2024
Exam format: 123
ExamType: 124</t>
  </si>
  <si>
    <t>Generate(Roll+GroupName):
Groupname: 
Name: 
Subject:
Day: 
Slot: 
Time: 
Room: 
RealSubject:
DateMark: 
Exam format: 
ExamType:</t>
  </si>
  <si>
    <t xml:space="preserve">Generate(Roll+GroupName): DS180056IB18D03
Roll: 180056
Groupname: IB18D03
Name: Lê Thiện Ân
Subject: IBC201
Day: 2024/12/30
Slot: 1
Time: 09h10 to 10h10
Room: Gamma 302
RealSubject: IBC201
DateMark: 10/23/2024
Exam format: EOS
ExamType: FE
</t>
  </si>
  <si>
    <t xml:space="preserve">UserName: Nguyen Nhat Anh
Roll: DE170283
GroupName: IB18D03
</t>
  </si>
  <si>
    <t>File TemplateUpFap.pdf</t>
  </si>
  <si>
    <t>Course AI123 not exist in the database</t>
  </si>
  <si>
    <t>Room Gamma10023 not exist in the database</t>
  </si>
  <si>
    <t>Exam format 123 not exist in the database</t>
  </si>
  <si>
    <t>Exam type 124 not exist in the database</t>
  </si>
  <si>
    <t>File format without template</t>
  </si>
  <si>
    <t>$"Error at row {row}: Day '{day}' is not in the correct format dd/MM/yyyy or d/M/yyyy."</t>
  </si>
  <si>
    <t>$"Error at row {row}: Time '{time}' is not in the correct format hh:mm to hh:mm."</t>
  </si>
  <si>
    <t xml:space="preserve">Generate(Roll+GroupName): DS180056IB18D03
Roll: 180056
Groupname: IB18D03
Name: Lê Thiện Ân
Subject: IBC201
Day: 10/20/2024
Slot: 1
Time: 09:10 to 10:10
Room: Gamma 302
RealSubject: IBC201
DateMark: 10/23/2024
Exam format: EOS
ExamType: 2NDFE
</t>
  </si>
  <si>
    <t>Error at row {row}: ExamType '{examType}' must have the value '2NDFE'.</t>
  </si>
  <si>
    <t>/api/quotas/import</t>
  </si>
  <si>
    <t>UserRole=EXAMINERUserRole=EXAMINER</t>
  </si>
  <si>
    <t>api/quotas?PeriodId={guid}</t>
  </si>
  <si>
    <t>api/quotas?PageNumber=0&amp;PageSize=20&amp;PeriodId={guid}</t>
  </si>
  <si>
    <t>/api/quotas?PageNumber=0&amp;PageSize=10&amp;SortBy=FullName&amp;SortOrder=1&amp;PeriodId={guid}</t>
  </si>
  <si>
    <t>/api/quotas?PageNumber=-1&amp;PeriodId={guid}</t>
  </si>
  <si>
    <t>/api/quotas?PageSize=abc&amp;PeriodId={guid}</t>
  </si>
  <si>
    <t>api/quotas</t>
  </si>
  <si>
    <t>Get result successful</t>
  </si>
  <si>
    <t>User do not have permission to do this</t>
  </si>
  <si>
    <t xml:space="preserve">User must be authenticated and authorized with role: EXAMINER, MANAGER, or equivalent that has permission to assign supervisors
</t>
  </si>
  <si>
    <t>api/quotas/{id}</t>
  </si>
  <si>
    <t>api/quotas/12312</t>
  </si>
  <si>
    <t>api/quotas/{invalid}</t>
  </si>
  <si>
    <t>quotas valid</t>
  </si>
  <si>
    <t>200: Quota user is updated</t>
  </si>
  <si>
    <t>api/exams?PeriodId={guid}</t>
  </si>
  <si>
    <t>api/exams?PageNumber=0&amp;PageSize=20&amp;PeriodId={guid}</t>
  </si>
  <si>
    <t>/api/exams?PageNumber=0&amp;PageSize=10&amp;SortBy=FullName&amp;SortOrder=1&amp;PeriodId={guid}</t>
  </si>
  <si>
    <t>/api/exams?PageNumber=-1&amp;PeriodId={guid}</t>
  </si>
  <si>
    <t>/api/exams?PageSize=abc&amp;PeriodId={guid}</t>
  </si>
  <si>
    <t>api/exams</t>
  </si>
  <si>
    <t>/api/students/{id}/exams</t>
  </si>
  <si>
    <t>/api/students/{id}/{invalid}</t>
  </si>
  <si>
    <t>/api/students/abc/exams</t>
  </si>
  <si>
    <t>200: Success with data</t>
  </si>
  <si>
    <t>"Get data successfully"</t>
  </si>
  <si>
    <t>"{id} invalid"</t>
  </si>
  <si>
    <t>"Unauthorized"</t>
  </si>
  <si>
    <t>"Url not found"</t>
  </si>
  <si>
    <t>api/exam-rooms?PeriodId={guid}</t>
  </si>
  <si>
    <t>api/exam-rooms?PageNumber=0&amp;PageSize=20&amp;PeriodId={guid}</t>
  </si>
  <si>
    <t>/api/exam-rooms?PageNumber=0&amp;PageSize=10&amp;SortBy=FullName&amp;SortOrder=1&amp;PeriodId={guid}</t>
  </si>
  <si>
    <t>/api/exam-rooms?PageNumber=-1&amp;PeriodId={guid}</t>
  </si>
  <si>
    <t>/api/exam-rooms?PageSize=abc&amp;PeriodId={guid}</t>
  </si>
  <si>
    <t>api/exam-rooms</t>
  </si>
  <si>
    <t>api/exam-rooms/{id}</t>
  </si>
  <si>
    <t>roomId</t>
  </si>
  <si>
    <t>examId</t>
  </si>
  <si>
    <t>departmentId</t>
  </si>
  <si>
    <t>isRegistrable</t>
  </si>
  <si>
    <t>receivedTime</t>
  </si>
  <si>
    <t>returnedTime</t>
  </si>
  <si>
    <t>"Successfully get exam room with id {id}</t>
  </si>
  <si>
    <t>"Get exam room with {id} failed"</t>
  </si>
  <si>
    <t>"User does not have permision to get exam room with id {id}</t>
  </si>
  <si>
    <t>"exam room created successfully"</t>
  </si>
  <si>
    <t>"Failed to create exam room: Invalid request parameters"</t>
  </si>
  <si>
    <t>"User does not have permission to create an exam room"</t>
  </si>
  <si>
    <t>"The required IDs does not match the relationship"</t>
  </si>
  <si>
    <t>"Exam room with ID {id} deleted successfully"</t>
  </si>
  <si>
    <t>"User does not have permission to delete exam room {id}"</t>
  </si>
  <si>
    <t>"Failed to delete exam room: Exam room with ID {id} not found"</t>
  </si>
  <si>
    <t>Admin role</t>
  </si>
  <si>
    <t>"{periodId} invalid"</t>
  </si>
  <si>
    <t>"Not authorized"</t>
  </si>
  <si>
    <t>api/exam-registration?PeriodId={guid}</t>
  </si>
  <si>
    <t>api/exam-registration?PageNumber=0&amp;PageSize=20&amp;PeriodId={guid}</t>
  </si>
  <si>
    <t>/api/exam-registration?PageNumber=0&amp;PageSize=10&amp;SortBy=FullName&amp;SortOrder=1&amp;PeriodId={guid}</t>
  </si>
  <si>
    <t>/api/exam-registration?PageNumber=-1&amp;PeriodId={guid}</t>
  </si>
  <si>
    <t>/api/exam-registration?PageSize=abc&amp;PeriodId={guid}</t>
  </si>
  <si>
    <t>api/exam-registration</t>
  </si>
  <si>
    <t>"{assignId} invalid"</t>
  </si>
  <si>
    <t>exam supervisor is already exist</t>
  </si>
  <si>
    <t>exam supervisor is not exist</t>
  </si>
  <si>
    <t>exam supervisor "de170076" is already exist</t>
  </si>
  <si>
    <t>api/exam-supervisors/:id</t>
  </si>
  <si>
    <t>api/exam-supervisors</t>
  </si>
  <si>
    <t>"exam supervisor created successfully"</t>
  </si>
  <si>
    <t>"Failed to create exam supervisor: Invalid request parameters"</t>
  </si>
  <si>
    <t>"User does not have permission to create a exam supervisor"</t>
  </si>
  <si>
    <t>"Failed to create exam supervisor: exam supervisor name '{name}' already exists"</t>
  </si>
  <si>
    <t>"Page number is invalid"</t>
  </si>
  <si>
    <t xml:space="preserve">Exam room exists	</t>
  </si>
  <si>
    <t>api/exam-supervisors/43</t>
  </si>
  <si>
    <t>roomId valid</t>
  </si>
  <si>
    <t xml:space="preserve">supervisorId valid        </t>
  </si>
  <si>
    <t xml:space="preserve">supervisorId = null	</t>
  </si>
  <si>
    <t>roomId = null</t>
  </si>
  <si>
    <t>200: Supervisor assigned</t>
  </si>
  <si>
    <t>"Update successfully"</t>
  </si>
  <si>
    <t>"{superviorId} invalid"</t>
  </si>
  <si>
    <t>"{roomId} invalid"</t>
  </si>
  <si>
    <t>/api/exam-of-exam-period/schedule?PeriodId={guid}</t>
  </si>
  <si>
    <t>/api/exam-of-exam-period/schedule?PeriodId=abc</t>
  </si>
  <si>
    <t>/api/exam-of-exam-period/schedule?PeriodId={non-existing guid}</t>
  </si>
  <si>
    <t>/api/exam-of-exam-period/schedule</t>
  </si>
  <si>
    <t>200: Successfully get all dates contain exam in a period</t>
  </si>
  <si>
    <t>200: Returned an empty array</t>
  </si>
  <si>
    <t>400: Bad request</t>
  </si>
  <si>
    <t>500: Internal error</t>
  </si>
  <si>
    <t>Get dates successful</t>
  </si>
  <si>
    <t>Period not found</t>
  </si>
  <si>
    <t>User do not have permistion to do this</t>
  </si>
  <si>
    <t>Invalid period id</t>
  </si>
  <si>
    <t>/api/exam-of-exam-period/schedule/{date}</t>
  </si>
  <si>
    <t>/api/exam-of-exam-period/schedule/abc</t>
  </si>
  <si>
    <t>/api/exam-of-exam-period/schedule/{non-existed date}</t>
  </si>
  <si>
    <t>Get list of exam in a date successful</t>
  </si>
  <si>
    <t>Date {date} is not found</t>
  </si>
  <si>
    <t>Date is invalid</t>
  </si>
  <si>
    <t>api/registrations/mobile-register</t>
  </si>
  <si>
    <t>semesterId</t>
  </si>
  <si>
    <t>periodId</t>
  </si>
  <si>
    <t>userId</t>
  </si>
  <si>
    <t>registeredExams</t>
  </si>
  <si>
    <t>list of exam's {guid}</t>
  </si>
  <si>
    <t>200: Register successful</t>
  </si>
  <si>
    <t>"Successfully register as a supervisor of exams"</t>
  </si>
  <si>
    <t>"Failed finding semester with {semesterId}"</t>
  </si>
  <si>
    <t>"Failed finding period with {periodId}"</t>
  </si>
  <si>
    <t>"Failed finding user with {userId}"</t>
  </si>
  <si>
    <t>"Registered exams must not be empty"</t>
  </si>
  <si>
    <t>api/registrations/user?userId={guid}&amp;periodId={guid}</t>
  </si>
  <si>
    <t>api/registrations/user?userId={guid}</t>
  </si>
  <si>
    <t>api/registrations/user?periodId={guid}</t>
  </si>
  <si>
    <t>api/registrations/user</t>
  </si>
  <si>
    <t>200: Successfully get all registered slots</t>
  </si>
  <si>
    <t>Get registration list successful</t>
  </si>
  <si>
    <t>UserId is required</t>
  </si>
  <si>
    <t>PeriodId is required</t>
  </si>
  <si>
    <t>/api/registrations/{id}</t>
  </si>
  <si>
    <t>api/exam-supervisor/exam-period/12312</t>
  </si>
  <si>
    <t>id valid</t>
  </si>
  <si>
    <t>id invalid</t>
  </si>
  <si>
    <t>200: Update success</t>
  </si>
  <si>
    <t>"Registration with ID {id} updated successfully"</t>
  </si>
  <si>
    <t>"Failed to update registration {id}: Invalid request parameters"</t>
  </si>
  <si>
    <t xml:space="preserve">"User does not have permission to update registration {id}"
</t>
  </si>
  <si>
    <t xml:space="preserve">"Failed to update registration: Registration with ID {id} not found"
</t>
  </si>
  <si>
    <t>api/exam-supervisor/exam-period</t>
  </si>
  <si>
    <t>examId valid</t>
  </si>
  <si>
    <t>examId invalid</t>
  </si>
  <si>
    <t>userIds valid</t>
  </si>
  <si>
    <t>userIds invalid</t>
  </si>
  <si>
    <t>200: Supervisor list is updated</t>
  </si>
  <si>
    <t>"Supervisors assigned to exam ID {examId} successfully"</t>
  </si>
  <si>
    <t>"Failed to assign supervisors to
 exam ID {examId}: Invalid request parameters"</t>
  </si>
  <si>
    <t>"User does not have permission
 to assign supervisors to exam ID {examId}"</t>
  </si>
  <si>
    <t>"Failed to assign supervisors:
 Exam with ID {examId} not found"</t>
  </si>
  <si>
    <t>/api/halway-supervisor/assign</t>
  </si>
  <si>
    <t>examRoomIds</t>
  </si>
  <si>
    <t>{existed guid}</t>
  </si>
  <si>
    <t>{non-existed guid}</t>
  </si>
  <si>
    <t>200: success</t>
  </si>
  <si>
    <t>Assign successful</t>
  </si>
  <si>
    <t>User not found</t>
  </si>
  <si>
    <t>Exam room not found</t>
  </si>
  <si>
    <t>/api/exams/send-mail</t>
  </si>
  <si>
    <t>dates</t>
  </si>
  <si>
    <t>{list of dates}</t>
  </si>
  <si>
    <t>{empty list}</t>
  </si>
  <si>
    <t>content</t>
  </si>
  <si>
    <t>sendingWay</t>
  </si>
  <si>
    <t>sendingTime</t>
  </si>
  <si>
    <t>Send mail successfully</t>
  </si>
  <si>
    <t>Dates is empty</t>
  </si>
  <si>
    <t>Sending way is required</t>
  </si>
  <si>
    <t>/api/exam-of-exam-period/mail-result/{date}</t>
  </si>
  <si>
    <t>date</t>
  </si>
  <si>
    <t>{valid date}</t>
  </si>
  <si>
    <t>Invalid date</t>
  </si>
  <si>
    <t>/api/exams-code/import</t>
  </si>
  <si>
    <t>api/exams-code</t>
  </si>
  <si>
    <t>api/exam-code?date=19/04</t>
  </si>
  <si>
    <t>api/exam-code?date={date}</t>
  </si>
  <si>
    <t>api/exam-code?date={date}&amp;PageNumber=0&amp;PageSize=20</t>
  </si>
  <si>
    <t>/api/exam-code?date={date}&amp;PageNumber=0&amp;PageSize=10&amp;SortBy=Exam</t>
  </si>
  <si>
    <t>/api/exam-code?date={date}&amp;PageNumber=-1</t>
  </si>
  <si>
    <t>/api/exam-code?PageSize=abc</t>
  </si>
  <si>
    <t>200: Success with 10 records with matched date</t>
  </si>
  <si>
    <t>200: Success with 20 records with matched date</t>
  </si>
  <si>
    <t>200: Success with 10 records is sorted with matched date</t>
  </si>
  <si>
    <t>{
    "examId": "00058ac6-ae9d-4932-bff4-6d4491479409",
    "examCodes": [
        "DBI202_FA24_FE_L_894885_576"
    ]
}</t>
  </si>
  <si>
    <t>api/exam-code</t>
  </si>
  <si>
    <t>api/exam-code/{id}</t>
  </si>
  <si>
    <t>"Successfully get exam code with id {id}</t>
  </si>
  <si>
    <t>"Get exam code with {id} failed"</t>
  </si>
  <si>
    <t>"User does not have permision to get exam code with id {id}</t>
  </si>
  <si>
    <t>"exam code created successfully"</t>
  </si>
  <si>
    <t>"User does not have permission to create an exam code"</t>
  </si>
  <si>
    <t>"Exam cpde with ID {id} updated successfully"</t>
  </si>
  <si>
    <t>"Failed to update exam code {id}: Invalid request parameters"</t>
  </si>
  <si>
    <t>"User does not have permission to update exam code {id}"</t>
  </si>
  <si>
    <t>"Failed to update exam room: Exam room with ID {id} not found"</t>
  </si>
  <si>
    <t>"Exam code with ID {id} deleted successfully"</t>
  </si>
  <si>
    <t>"User does not have permission to delete exam code {id}"</t>
  </si>
  <si>
    <t>"Failed to delete exam room: Exam code with ID {id} not found"</t>
  </si>
  <si>
    <t>{
  "selectedIds": [
    "3fa85f64-5717-4562-b3fc-2c963f66afa6"
  ]
}</t>
  </si>
  <si>
    <t>{
  "selectedIds": [
    "1"
  ]
}</t>
  </si>
  <si>
    <t>{
  "selectedIds": 
    "3fa85f64-5717-4562-b3fc-2c963f66afa6"
}</t>
  </si>
  <si>
    <t>/api/exams-code/send-exam-code</t>
  </si>
  <si>
    <t>/api/exams-code/send-exam-code/{invalid</t>
  </si>
  <si>
    <t>List</t>
  </si>
  <si>
    <t>404 Not found</t>
  </si>
  <si>
    <t>Send notifcation exam code success</t>
  </si>
  <si>
    <t>api/exams-code/send-notification-server</t>
  </si>
  <si>
    <t>api/exams-code/send-notification-server/{invalid</t>
  </si>
  <si>
    <t xml:space="preserve">list </t>
  </si>
  <si>
    <t>Send Notification Server Success</t>
  </si>
  <si>
    <t>Error student attendance</t>
  </si>
  <si>
    <t>api/exams/info/{guid}</t>
  </si>
  <si>
    <t>api/exams/info/{string}</t>
  </si>
  <si>
    <t>api/exams/info/invalild</t>
  </si>
  <si>
    <t>500: Server Internal Error</t>
  </si>
  <si>
    <t>Get exam Info successfully.</t>
  </si>
  <si>
    <t>Exam with ID {examId} not found.</t>
  </si>
  <si>
    <t>api/registrations</t>
  </si>
  <si>
    <t>api/registrations?date={date}</t>
  </si>
  <si>
    <t>api/registrations?date={date}&amp;PageNumber=0&amp;PageSize=20</t>
  </si>
  <si>
    <t>/api/registrations?date={date}&amp;PageNumber=0&amp;PageSize=10&amp;SortBy=FullName&amp;SortOrder=1</t>
  </si>
  <si>
    <t>/api/registrations?date={date}&amp;PageNumber=-1</t>
  </si>
  <si>
    <t>/api/registrations?PageSize=abc</t>
  </si>
  <si>
    <t>Successfully get 10 records of tickets</t>
  </si>
  <si>
    <t>Successfully get 20 records of tickets</t>
  </si>
  <si>
    <t>Invalid Page number</t>
  </si>
  <si>
    <t>api/registrations/turn-received</t>
  </si>
  <si>
    <t>api/registrations/turn-returned</t>
  </si>
  <si>
    <t>registrationId</t>
  </si>
  <si>
    <t>isReceived</t>
  </si>
  <si>
    <t>isReturned</t>
  </si>
  <si>
    <t>200: Update successful</t>
  </si>
  <si>
    <t>Update successfully</t>
  </si>
  <si>
    <t>Registration not found</t>
  </si>
  <si>
    <t>Invalid input</t>
  </si>
  <si>
    <t>/api/exam-rooms/hour-data</t>
  </si>
  <si>
    <t>/api/exam-rooms/hour-data?PageNumber=0&amp;PageSize=20</t>
  </si>
  <si>
    <t>/api/exam-rooms/hour-data?PageNumber=0&amp;PageSize=10&amp;SortBy=FullName&amp;SortOrder=1</t>
  </si>
  <si>
    <t>/api/exam-rooms/hour-data?PageNumber=-1</t>
  </si>
  <si>
    <t>/api/exam-rooms/hour-data?PageSize=abc</t>
  </si>
  <si>
    <t>Successfully get 10 records of hour data</t>
  </si>
  <si>
    <t>Successfully get 20 records of hour data</t>
  </si>
  <si>
    <t>/api/exam-rooms/hour-data?PageNumber=0&amp;PageSize=0</t>
  </si>
  <si>
    <t>200: Success with all records</t>
  </si>
  <si>
    <t>Successfully get all records of exam rooms</t>
  </si>
  <si>
    <t>"User do not have permision to do this"</t>
  </si>
  <si>
    <t>AI service throws exception</t>
  </si>
  <si>
    <t>/api/tickets</t>
  </si>
  <si>
    <t>images</t>
  </si>
  <si>
    <t>valid</t>
  </si>
  <si>
    <t>null</t>
  </si>
  <si>
    <t>invalid format</t>
  </si>
  <si>
    <t>studentExamIds</t>
  </si>
  <si>
    <t>categoryId</t>
  </si>
  <si>
    <t>200: Create successful</t>
  </si>
  <si>
    <t>500: Intenal server</t>
  </si>
  <si>
    <t>/api/tickets/{id}</t>
  </si>
  <si>
    <t>{valid guid}</t>
  </si>
  <si>
    <t>{invalid guid}</t>
  </si>
  <si>
    <t>Successfully get ticket with id {id}</t>
  </si>
  <si>
    <t>Invalid ID</t>
  </si>
  <si>
    <t>Ticket with the id {id} not found</t>
  </si>
  <si>
    <t>User do not have permission</t>
  </si>
  <si>
    <t>/api/ticket-category</t>
  </si>
  <si>
    <t>/api/ticket-category?PageNumber=0&amp;PageSize=20</t>
  </si>
  <si>
    <t>/api/ticket-category?PageNumber=0&amp;PageSize=10&amp;SortBy=FullName&amp;SortOrder=1</t>
  </si>
  <si>
    <t>/api/ticket-category?PageNumber=-1</t>
  </si>
  <si>
    <t>/api/ticket-category?PageSize=abc</t>
  </si>
  <si>
    <t>As least 1 record with name "Gian lận"</t>
  </si>
  <si>
    <t>/api/ticket-category/{id}</t>
  </si>
  <si>
    <t>"Quên mật khẩu"</t>
  </si>
  <si>
    <t>"Gian lận"</t>
  </si>
  <si>
    <t>"Successfully get ticket category with id {id}</t>
  </si>
  <si>
    <t>"Get ticket category with {id} failed"</t>
  </si>
  <si>
    <t>"User does not have permision to get ticket category with id {id}</t>
  </si>
  <si>
    <t>"ticket category created successfully"</t>
  </si>
  <si>
    <t>"Failed to create ticket category: Invalid request parameters"</t>
  </si>
  <si>
    <t>"User does not have permission to create an ticket category"</t>
  </si>
  <si>
    <t>"ticket category with ID {id} updated successfully"</t>
  </si>
  <si>
    <t>"Failed to update ticket category {id}: Invalid request parameters"</t>
  </si>
  <si>
    <t>"User does not have permission to update ticket category {id}"</t>
  </si>
  <si>
    <t>"Failed to update ticket category: ticket category with ID {id} not found"</t>
  </si>
  <si>
    <t>"ticket category with ID {id} deleted successfully"</t>
  </si>
  <si>
    <t>"User does not have permission to delete ticket category {id}"</t>
  </si>
  <si>
    <t>"Failed to delete ticket category: ticket category with ID {id} not found"</t>
  </si>
  <si>
    <t>/api/tickets?PageNumber=0&amp;PageSize=20</t>
  </si>
  <si>
    <t>/api/tickets?PageNumber=0&amp;PageSize=10&amp;SortBy=FullName&amp;SortOrder=1</t>
  </si>
  <si>
    <t>/api/tickets?PageNumber=-1</t>
  </si>
  <si>
    <t>/api/tickets?PageSize=abc</t>
  </si>
  <si>
    <t>"{pageNumber} invalid"</t>
  </si>
  <si>
    <t>assignId</t>
  </si>
  <si>
    <t>currentUserId</t>
  </si>
  <si>
    <t>ticketCategoryId</t>
  </si>
  <si>
    <t>"Invalid parameter"</t>
  </si>
  <si>
    <t>"Not found url"</t>
  </si>
  <si>
    <t>FE-85_View issue details</t>
  </si>
  <si>
    <t>FE-86_Change the status of the issue</t>
  </si>
  <si>
    <t>/api/tickets/properties/{id}</t>
  </si>
  <si>
    <t>status</t>
  </si>
  <si>
    <t>Successfully update ticket with id {id}</t>
  </si>
  <si>
    <t xml:space="preserve">QuangTVD                </t>
  </si>
  <si>
    <t>/api/ticket-chats</t>
  </si>
  <si>
    <t>ticketId</t>
  </si>
  <si>
    <t>message</t>
  </si>
  <si>
    <t>{string}</t>
  </si>
  <si>
    <t>{userId}: {message}</t>
  </si>
  <si>
    <t>Invalid message</t>
  </si>
  <si>
    <t>isRequestChangeRoom</t>
  </si>
  <si>
    <t>{
  "ids": [
    "3fa85f64-5717-4562-b3fc-2c963f66afa6"
  ]
}</t>
  </si>
  <si>
    <t>{
  "ids": [
    "1"
  ]
}</t>
  </si>
  <si>
    <t>{
  "ids": 
    "3fa85f64-5717-4562-b3fc-2c963f66afa6"
}</t>
  </si>
  <si>
    <t>api/student-exams/student-attendance</t>
  </si>
  <si>
    <t>api/student-exams/{invalid</t>
  </si>
  <si>
    <t>Update student attendance success</t>
  </si>
  <si>
    <t>/api/student-exam</t>
  </si>
  <si>
    <t>/api/student-exam?PageNumber=0&amp;PageSize=20</t>
  </si>
  <si>
    <t>/api/student-exam?PageNumber=0&amp;PageSize=10&amp;SortBy=FullName&amp;SortOrder=1</t>
  </si>
  <si>
    <t>/api/student-exam?PageNumber=-1</t>
  </si>
  <si>
    <t>/api/student-exam?PageSize=abc</t>
  </si>
  <si>
    <t xml:space="preserve">"Successfully retrieved list of students 
in the exam room with default pagination (10 records)"
</t>
  </si>
  <si>
    <t>""Successfully retrieved list of students 
in the exam room with PageSize=20"</t>
  </si>
  <si>
    <t xml:space="preserve">"Successfully retrieved sorted list of students in the exam room by Fullname"'
</t>
  </si>
  <si>
    <t xml:space="preserve">"Failed to retrieve student list: Invalid PageNumber=-1"
</t>
  </si>
  <si>
    <t>"</t>
  </si>
  <si>
    <t>"Request not found"</t>
  </si>
  <si>
    <t>"Unauthorized access attempt to retrieve student list in exam room"</t>
  </si>
  <si>
    <t>User have permission update data</t>
  </si>
  <si>
    <t>/api/student-exam/checkout</t>
  </si>
  <si>
    <t>studentExamId</t>
  </si>
  <si>
    <t>studentId</t>
  </si>
  <si>
    <t>CCCD</t>
  </si>
  <si>
    <t xml:space="preserve">Log message </t>
  </si>
  <si>
    <t>"Examiner successfully checked out student 
with studentExamId {studentExamId} and studentId {studentId} using CCCD"</t>
  </si>
  <si>
    <t xml:space="preserve">"Failed to check out student:
 studentExamId {studentExamId} and studentId {studentId} do not exist"
</t>
  </si>
  <si>
    <t>"Failed to check out student: studentExamId {studentExamId} does not exist"</t>
  </si>
  <si>
    <t>"Failed to check out student: studentId {studentId} does not exist"</t>
  </si>
  <si>
    <t>"User doesn't have permission"</t>
  </si>
  <si>
    <t>Allow access to the currently logged in location</t>
  </si>
  <si>
    <t>/api/student-exam/confirm</t>
  </si>
  <si>
    <t>StudentExamId</t>
  </si>
  <si>
    <t>StudentIPAddress</t>
  </si>
  <si>
    <t>{ipAddress}</t>
  </si>
  <si>
    <t>ConfirmCheckoutEmailTemplate.html</t>
  </si>
  <si>
    <t>"Student {StudentId} confirm checkout successfully at hh:mm:ss dd:mm:yyyy"</t>
  </si>
  <si>
    <t>"Student {StudentId} confirm checkout failed at hh:mm:ss dd:mm:yyyy"</t>
  </si>
  <si>
    <t>"Failed to confirm check out student: studentExamId {studentExamId} does not exist"</t>
  </si>
  <si>
    <t>"Failed to confirm check out student: studentId {studentId} does not exist"</t>
  </si>
  <si>
    <t>"Student not currently at FPT position"</t>
  </si>
  <si>
    <t>/api/notification</t>
  </si>
  <si>
    <t>/api/notification/invalid</t>
  </si>
  <si>
    <t>200: Success with correct records</t>
  </si>
  <si>
    <t>500 : Internal Server error</t>
  </si>
  <si>
    <t>[{
"title:: "Exam code môn thi MLN103" 
"content": "MLN103_FA25_RE_L_894885_576"
"type": "ExamCode"
},
{
"title": "Server môn thi MLN103" 
"content": "đã mở thông báo server"
"type": "server"
}]</t>
  </si>
  <si>
    <t>"Get notification of user Id 0055c12e-8812-4067-999f-b4b2deb0eb89 success"</t>
  </si>
  <si>
    <t>"Get notification of user Id 0055c12e-8812-4067-999f-b4b2deb0eb89 not found notifcaiton"</t>
  </si>
  <si>
    <t>""Not Found UserId  0055c12e-8812-4067-999f-b4b2deb0eb89</t>
  </si>
  <si>
    <t>{"id":"eef55c80-36dc-482d-ad3c-ba8ba57bd753"}</t>
  </si>
  <si>
    <t>{"id":"123"}</t>
  </si>
  <si>
    <t>/api/notification/{id}</t>
  </si>
  <si>
    <t>500: Internal Server error</t>
  </si>
  <si>
    <t>"Not Found UserId"</t>
  </si>
  <si>
    <t>"Get notification detail of user Id 0055c12e-8812-4067-999f-b4b2deb0eb89 success"</t>
  </si>
  <si>
    <t>"Not found user Id 0055c12e-8812-4067-999f-b4b2deb0eb89"</t>
  </si>
  <si>
    <t>/api/dashboard?SemesterId={semesterId}&amp;PeriodId={periodId}</t>
  </si>
  <si>
    <t>/api/dashboard?SemesterId=1&amp;PeriodId=2</t>
  </si>
  <si>
    <t>/api/dashboard/invalid</t>
  </si>
  <si>
    <t>"Retrieved summary report for semester ID {semesterId} and period ID {periodId} successfully"</t>
  </si>
  <si>
    <t>"Failed to retrieve summary report: Invalid request parameters"</t>
  </si>
  <si>
    <t>"Failed to retrieve summary report: Endpoint not found"</t>
  </si>
  <si>
    <t>"User does not have permission to access the summary report for semester ID {semesterId} and period ID {periodId}"</t>
  </si>
  <si>
    <t>/api/dashboard?StartDate=2024-01-01&amp;EndDate=2024-01-02</t>
  </si>
  <si>
    <t>/api/dashboard?StartDate=202401-01&amp;EndDate=2024-01-02</t>
  </si>
  <si>
    <t xml:space="preserve">"Retrieved daily overview report successfully"
</t>
  </si>
  <si>
    <t xml:space="preserve">"Failed to retrieve daily overview report: Endpoint not found"
</t>
  </si>
  <si>
    <t xml:space="preserve">"User does not have permission to access the daily overview report"
</t>
  </si>
  <si>
    <t xml:space="preserve">/api/export/semester-ticket/{semesterId}        </t>
  </si>
  <si>
    <t xml:space="preserve">/api/export/semester-ticket/{123}        </t>
  </si>
  <si>
    <t xml:space="preserve">/api/export/semester-ticket		</t>
  </si>
  <si>
    <t xml:space="preserve">/api/export/period-ticket/{periodId}                </t>
  </si>
  <si>
    <t xml:space="preserve">/api/export/period-ticket/{123}                		</t>
  </si>
  <si>
    <t>/api/export/period-ticket</t>
  </si>
  <si>
    <t>SemesterTicketData.xlsx</t>
  </si>
  <si>
    <t>PeriodTicketData.xlsx</t>
  </si>
  <si>
    <t>"Export Semester data successfully"</t>
  </si>
  <si>
    <t>"Export period data successfully"</t>
  </si>
  <si>
    <t>"Not found semsterId in database"</t>
  </si>
  <si>
    <t>"Not found period in database"</t>
  </si>
  <si>
    <t>"User does not have permission to access"</t>
  </si>
  <si>
    <t>/api/export/daterange-ticket?StartDate=yyyy-mm-dd&amp;EndDate=yyyy-mm-dd</t>
  </si>
  <si>
    <t>/api/export/daterange-ticket?StartDate=dd-mm-yyyy&amp;EndDate=dd-mm-yyyy</t>
  </si>
  <si>
    <t>/api/export/daterange-ticket/invalid</t>
  </si>
  <si>
    <t>DateRangeTicket.xlsx</t>
  </si>
  <si>
    <t>"Export Date range data successfully"</t>
  </si>
  <si>
    <t>FE-101_Chat with AI about exam issues</t>
  </si>
  <si>
    <t>ThangTVB</t>
  </si>
  <si>
    <t>/api/chat</t>
  </si>
  <si>
    <t>/api/chatBot</t>
  </si>
  <si>
    <t>/api/chat/invalid</t>
  </si>
  <si>
    <t xml:space="preserve">"Retrieved answer successfully"
</t>
  </si>
  <si>
    <t xml:space="preserve">"User does not have permission to chat with AI"
</t>
  </si>
  <si>
    <t>28/4/2025</t>
  </si>
  <si>
    <t>1.02</t>
  </si>
  <si>
    <t>Baseline document</t>
  </si>
  <si>
    <t>v1.03</t>
  </si>
  <si>
    <t>Fix comment 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</si>
</sst>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d/m/yyyy"/>
    <numFmt numFmtId="166" formatCode="mm/dd"/>
    <numFmt numFmtId="167" formatCode="m/d"/>
  </numFmts>
  <fonts count="43" x14ac:knownFonts="1">
    <font>
      <sz val="11"/>
      <color rgb="FF000000"/>
      <name val="MS PGothic"/>
      <scheme val="minor"/>
    </font>
    <font>
      <b/>
      <sz val="18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i/>
      <sz val="10"/>
      <color theme="1"/>
      <name val="Tahoma"/>
      <family val="2"/>
    </font>
    <font>
      <i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  <charset val="128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i/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u/>
      <sz val="11"/>
      <color rgb="FF0000FF"/>
      <name val="Tahoma"/>
      <family val="2"/>
    </font>
    <font>
      <u/>
      <sz val="10"/>
      <color rgb="FF0000FF"/>
      <name val="Tahoma"/>
      <family val="2"/>
    </font>
    <font>
      <u/>
      <sz val="11"/>
      <color rgb="FF0000FF"/>
      <name val="Tahoma"/>
      <family val="2"/>
    </font>
    <font>
      <u/>
      <sz val="10"/>
      <color rgb="FF0000FF"/>
      <name val="Tahoma"/>
      <family val="2"/>
    </font>
    <font>
      <u/>
      <sz val="11"/>
      <color rgb="FF0000FF"/>
      <name val="Tahoma"/>
      <family val="2"/>
    </font>
    <font>
      <sz val="11"/>
      <color theme="1"/>
      <name val="MS PGothic"/>
      <family val="2"/>
      <charset val="128"/>
    </font>
    <font>
      <b/>
      <sz val="20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FFFF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  <font>
      <sz val="11"/>
      <color rgb="FFFFFFFF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  <font>
      <u/>
      <sz val="8"/>
      <color rgb="FF0000FF"/>
      <name val="Tahoma"/>
      <family val="2"/>
    </font>
    <font>
      <b/>
      <sz val="8"/>
      <color rgb="FFFFFFFF"/>
      <name val="Tahoma"/>
      <family val="2"/>
    </font>
    <font>
      <sz val="8"/>
      <color rgb="FFFFFFFF"/>
      <name val="Tahoma"/>
      <family val="2"/>
    </font>
    <font>
      <sz val="8"/>
      <color rgb="FF008000"/>
      <name val="Tahoma"/>
      <family val="2"/>
    </font>
    <font>
      <b/>
      <sz val="8"/>
      <color theme="1"/>
      <name val="Courier New"/>
      <family val="1"/>
    </font>
    <font>
      <i/>
      <u/>
      <sz val="8"/>
      <color rgb="FF0000FF"/>
      <name val="Tahoma"/>
      <family val="2"/>
    </font>
    <font>
      <b/>
      <sz val="12"/>
      <color theme="1"/>
      <name val="Courier New"/>
      <family val="1"/>
    </font>
    <font>
      <sz val="8"/>
      <color theme="1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</fills>
  <borders count="1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9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1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5" fillId="3" borderId="1" xfId="0" applyFont="1" applyFill="1" applyBorder="1"/>
    <xf numFmtId="0" fontId="9" fillId="3" borderId="5" xfId="0" applyFont="1" applyFill="1" applyBorder="1" applyAlignment="1">
      <alignment horizontal="left"/>
    </xf>
    <xf numFmtId="0" fontId="5" fillId="0" borderId="4" xfId="0" applyFont="1" applyBorder="1"/>
    <xf numFmtId="164" fontId="7" fillId="0" borderId="4" xfId="0" applyNumberFormat="1" applyFont="1" applyBorder="1" applyAlignment="1">
      <alignment horizontal="left"/>
    </xf>
    <xf numFmtId="0" fontId="9" fillId="3" borderId="5" xfId="0" applyFont="1" applyFill="1" applyBorder="1" applyAlignment="1">
      <alignment vertical="center"/>
    </xf>
    <xf numFmtId="0" fontId="7" fillId="0" borderId="4" xfId="0" applyFont="1" applyBorder="1" applyAlignment="1">
      <alignment horizontal="left"/>
    </xf>
    <xf numFmtId="0" fontId="9" fillId="0" borderId="0" xfId="0" applyFo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5" fontId="15" fillId="4" borderId="6" xfId="0" applyNumberFormat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16" fillId="0" borderId="9" xfId="0" applyNumberFormat="1" applyFont="1" applyBorder="1" applyAlignment="1">
      <alignment vertical="top" wrapText="1"/>
    </xf>
    <xf numFmtId="49" fontId="17" fillId="0" borderId="10" xfId="0" applyNumberFormat="1" applyFont="1" applyBorder="1" applyAlignment="1">
      <alignment vertical="top"/>
    </xf>
    <xf numFmtId="0" fontId="17" fillId="0" borderId="10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15" fontId="5" fillId="0" borderId="9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15" fontId="5" fillId="0" borderId="12" xfId="0" applyNumberFormat="1" applyFont="1" applyBorder="1" applyAlignment="1">
      <alignment vertical="top"/>
    </xf>
    <xf numFmtId="49" fontId="5" fillId="0" borderId="13" xfId="0" applyNumberFormat="1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1" fontId="5" fillId="3" borderId="1" xfId="0" applyNumberFormat="1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0" fontId="5" fillId="3" borderId="1" xfId="0" applyFont="1" applyFill="1" applyBorder="1" applyAlignment="1">
      <alignment wrapText="1"/>
    </xf>
    <xf numFmtId="1" fontId="13" fillId="3" borderId="1" xfId="0" applyNumberFormat="1" applyFont="1" applyFill="1" applyBorder="1"/>
    <xf numFmtId="1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1" fontId="15" fillId="5" borderId="6" xfId="0" applyNumberFormat="1" applyFont="1" applyFill="1" applyBorder="1" applyAlignment="1">
      <alignment horizontal="center" vertical="center"/>
    </xf>
    <xf numFmtId="1" fontId="15" fillId="5" borderId="18" xfId="0" applyNumberFormat="1" applyFont="1" applyFill="1" applyBorder="1" applyAlignment="1">
      <alignment horizontal="center" vertical="center" wrapText="1"/>
    </xf>
    <xf numFmtId="1" fontId="15" fillId="5" borderId="18" xfId="0" applyNumberFormat="1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" fontId="5" fillId="3" borderId="20" xfId="0" applyNumberFormat="1" applyFont="1" applyFill="1" applyBorder="1" applyAlignment="1">
      <alignment horizontal="center" vertical="center"/>
    </xf>
    <xf numFmtId="49" fontId="17" fillId="3" borderId="21" xfId="0" applyNumberFormat="1" applyFont="1" applyFill="1" applyBorder="1" applyAlignment="1">
      <alignment vertical="center"/>
    </xf>
    <xf numFmtId="49" fontId="20" fillId="3" borderId="21" xfId="0" applyNumberFormat="1" applyFont="1" applyFill="1" applyBorder="1" applyAlignment="1">
      <alignment vertical="center"/>
    </xf>
    <xf numFmtId="0" fontId="21" fillId="3" borderId="22" xfId="0" applyFont="1" applyFill="1" applyBorder="1" applyAlignment="1">
      <alignment horizontal="left" vertical="center"/>
    </xf>
    <xf numFmtId="1" fontId="5" fillId="3" borderId="10" xfId="0" applyNumberFormat="1" applyFont="1" applyFill="1" applyBorder="1" applyAlignment="1">
      <alignment vertical="center"/>
    </xf>
    <xf numFmtId="49" fontId="17" fillId="3" borderId="10" xfId="0" applyNumberFormat="1" applyFont="1" applyFill="1" applyBorder="1" applyAlignment="1">
      <alignment vertical="center"/>
    </xf>
    <xf numFmtId="49" fontId="22" fillId="6" borderId="21" xfId="0" applyNumberFormat="1" applyFont="1" applyFill="1" applyBorder="1" applyAlignment="1">
      <alignment vertical="center"/>
    </xf>
    <xf numFmtId="0" fontId="23" fillId="3" borderId="10" xfId="0" applyFont="1" applyFill="1" applyBorder="1" applyAlignment="1">
      <alignment horizontal="left" vertical="center"/>
    </xf>
    <xf numFmtId="49" fontId="17" fillId="6" borderId="10" xfId="0" applyNumberFormat="1" applyFont="1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1" fontId="5" fillId="6" borderId="10" xfId="0" applyNumberFormat="1" applyFont="1" applyFill="1" applyBorder="1" applyAlignment="1">
      <alignment vertical="center"/>
    </xf>
    <xf numFmtId="0" fontId="5" fillId="3" borderId="11" xfId="0" applyFont="1" applyFill="1" applyBorder="1" applyAlignment="1">
      <alignment horizontal="left" vertical="center"/>
    </xf>
    <xf numFmtId="49" fontId="24" fillId="3" borderId="21" xfId="0" applyNumberFormat="1" applyFont="1" applyFill="1" applyBorder="1" applyAlignment="1">
      <alignment vertical="center"/>
    </xf>
    <xf numFmtId="1" fontId="5" fillId="3" borderId="9" xfId="0" applyNumberFormat="1" applyFont="1" applyFill="1" applyBorder="1" applyAlignment="1">
      <alignment horizontal="center" vertical="center"/>
    </xf>
    <xf numFmtId="1" fontId="5" fillId="3" borderId="23" xfId="0" applyNumberFormat="1" applyFont="1" applyFill="1" applyBorder="1" applyAlignment="1">
      <alignment vertical="center"/>
    </xf>
    <xf numFmtId="49" fontId="5" fillId="3" borderId="10" xfId="0" applyNumberFormat="1" applyFont="1" applyFill="1" applyBorder="1" applyAlignment="1">
      <alignment horizontal="left" vertical="center" wrapText="1"/>
    </xf>
    <xf numFmtId="49" fontId="5" fillId="3" borderId="10" xfId="0" applyNumberFormat="1" applyFont="1" applyFill="1" applyBorder="1" applyAlignment="1">
      <alignment horizontal="left" vertical="center"/>
    </xf>
    <xf numFmtId="0" fontId="6" fillId="3" borderId="1" xfId="0" applyFont="1" applyFill="1" applyBorder="1"/>
    <xf numFmtId="0" fontId="25" fillId="3" borderId="1" xfId="0" applyFont="1" applyFill="1" applyBorder="1"/>
    <xf numFmtId="15" fontId="6" fillId="3" borderId="1" xfId="0" applyNumberFormat="1" applyFont="1" applyFill="1" applyBorder="1"/>
    <xf numFmtId="0" fontId="27" fillId="3" borderId="5" xfId="0" applyFont="1" applyFill="1" applyBorder="1" applyAlignment="1">
      <alignment vertical="center"/>
    </xf>
    <xf numFmtId="0" fontId="28" fillId="4" borderId="18" xfId="0" applyFont="1" applyFill="1" applyBorder="1" applyAlignment="1">
      <alignment horizontal="center"/>
    </xf>
    <xf numFmtId="0" fontId="28" fillId="4" borderId="7" xfId="0" applyFont="1" applyFill="1" applyBorder="1" applyAlignment="1">
      <alignment horizontal="center"/>
    </xf>
    <xf numFmtId="0" fontId="28" fillId="4" borderId="7" xfId="0" applyFont="1" applyFill="1" applyBorder="1" applyAlignment="1">
      <alignment horizontal="center" wrapText="1"/>
    </xf>
    <xf numFmtId="0" fontId="28" fillId="4" borderId="19" xfId="0" applyFont="1" applyFill="1" applyBorder="1" applyAlignment="1">
      <alignment horizontal="center"/>
    </xf>
    <xf numFmtId="0" fontId="28" fillId="4" borderId="26" xfId="0" applyFont="1" applyFill="1" applyBorder="1" applyAlignment="1">
      <alignment horizontal="center" wrapText="1"/>
    </xf>
    <xf numFmtId="0" fontId="17" fillId="3" borderId="23" xfId="0" applyFont="1" applyFill="1" applyBorder="1" applyAlignment="1">
      <alignment horizontal="center"/>
    </xf>
    <xf numFmtId="49" fontId="29" fillId="3" borderId="21" xfId="0" applyNumberFormat="1" applyFont="1" applyFill="1" applyBorder="1" applyAlignment="1">
      <alignment horizontal="left" vertical="center"/>
    </xf>
    <xf numFmtId="0" fontId="6" fillId="4" borderId="27" xfId="0" applyFont="1" applyFill="1" applyBorder="1"/>
    <xf numFmtId="49" fontId="30" fillId="4" borderId="1" xfId="0" applyNumberFormat="1" applyFont="1" applyFill="1" applyBorder="1" applyAlignment="1">
      <alignment vertical="center"/>
    </xf>
    <xf numFmtId="0" fontId="31" fillId="4" borderId="13" xfId="0" applyFont="1" applyFill="1" applyBorder="1" applyAlignment="1">
      <alignment horizontal="center"/>
    </xf>
    <xf numFmtId="49" fontId="6" fillId="3" borderId="1" xfId="0" applyNumberFormat="1" applyFont="1" applyFill="1" applyBorder="1"/>
    <xf numFmtId="10" fontId="6" fillId="3" borderId="1" xfId="0" applyNumberFormat="1" applyFont="1" applyFill="1" applyBorder="1"/>
    <xf numFmtId="9" fontId="6" fillId="3" borderId="1" xfId="0" applyNumberFormat="1" applyFont="1" applyFill="1" applyBorder="1"/>
    <xf numFmtId="49" fontId="27" fillId="3" borderId="1" xfId="0" applyNumberFormat="1" applyFont="1" applyFill="1" applyBorder="1"/>
    <xf numFmtId="2" fontId="27" fillId="3" borderId="1" xfId="0" applyNumberFormat="1" applyFont="1" applyFill="1" applyBorder="1" applyAlignment="1">
      <alignment horizontal="right" wrapText="1"/>
    </xf>
    <xf numFmtId="0" fontId="17" fillId="3" borderId="1" xfId="0" applyFont="1" applyFill="1" applyBorder="1"/>
    <xf numFmtId="0" fontId="32" fillId="0" borderId="28" xfId="0" applyFont="1" applyBorder="1"/>
    <xf numFmtId="0" fontId="33" fillId="0" borderId="28" xfId="0" applyFont="1" applyBorder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right"/>
    </xf>
    <xf numFmtId="49" fontId="32" fillId="0" borderId="0" xfId="0" applyNumberFormat="1" applyFont="1"/>
    <xf numFmtId="0" fontId="34" fillId="3" borderId="40" xfId="0" applyFont="1" applyFill="1" applyBorder="1" applyAlignment="1">
      <alignment wrapText="1"/>
    </xf>
    <xf numFmtId="0" fontId="34" fillId="3" borderId="41" xfId="0" applyFont="1" applyFill="1" applyBorder="1" applyAlignment="1">
      <alignment wrapText="1"/>
    </xf>
    <xf numFmtId="0" fontId="34" fillId="3" borderId="16" xfId="0" applyFont="1" applyFill="1" applyBorder="1" applyAlignment="1">
      <alignment horizontal="left" wrapText="1"/>
    </xf>
    <xf numFmtId="0" fontId="32" fillId="3" borderId="48" xfId="0" applyFont="1" applyFill="1" applyBorder="1" applyAlignment="1">
      <alignment horizontal="center" vertical="center"/>
    </xf>
    <xf numFmtId="0" fontId="32" fillId="0" borderId="50" xfId="0" applyFont="1" applyBorder="1"/>
    <xf numFmtId="0" fontId="33" fillId="0" borderId="0" xfId="0" applyFont="1" applyAlignment="1">
      <alignment horizontal="left"/>
    </xf>
    <xf numFmtId="15" fontId="15" fillId="4" borderId="51" xfId="0" applyNumberFormat="1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left"/>
    </xf>
    <xf numFmtId="0" fontId="37" fillId="4" borderId="52" xfId="0" applyFont="1" applyFill="1" applyBorder="1"/>
    <xf numFmtId="0" fontId="37" fillId="4" borderId="52" xfId="0" applyFont="1" applyFill="1" applyBorder="1" applyAlignment="1">
      <alignment horizontal="right"/>
    </xf>
    <xf numFmtId="0" fontId="36" fillId="4" borderId="52" xfId="0" applyFont="1" applyFill="1" applyBorder="1" applyAlignment="1">
      <alignment vertical="top" textRotation="180"/>
    </xf>
    <xf numFmtId="0" fontId="36" fillId="4" borderId="53" xfId="0" applyFont="1" applyFill="1" applyBorder="1" applyAlignment="1">
      <alignment vertical="top" textRotation="180"/>
    </xf>
    <xf numFmtId="0" fontId="33" fillId="0" borderId="0" xfId="0" applyFont="1"/>
    <xf numFmtId="0" fontId="36" fillId="4" borderId="54" xfId="0" applyFont="1" applyFill="1" applyBorder="1" applyAlignment="1">
      <alignment vertical="center"/>
    </xf>
    <xf numFmtId="0" fontId="33" fillId="3" borderId="55" xfId="0" applyFont="1" applyFill="1" applyBorder="1" applyAlignment="1">
      <alignment horizontal="left" vertical="top"/>
    </xf>
    <xf numFmtId="0" fontId="32" fillId="3" borderId="56" xfId="0" applyFont="1" applyFill="1" applyBorder="1" applyAlignment="1">
      <alignment horizontal="center" vertical="top"/>
    </xf>
    <xf numFmtId="0" fontId="32" fillId="3" borderId="57" xfId="0" applyFont="1" applyFill="1" applyBorder="1" applyAlignment="1">
      <alignment horizontal="right" vertical="top"/>
    </xf>
    <xf numFmtId="0" fontId="34" fillId="7" borderId="1" xfId="0" applyFont="1" applyFill="1" applyBorder="1" applyAlignment="1">
      <alignment horizontal="right"/>
    </xf>
    <xf numFmtId="0" fontId="3" fillId="0" borderId="58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6" fillId="4" borderId="60" xfId="0" applyFont="1" applyFill="1" applyBorder="1" applyAlignment="1">
      <alignment vertical="center"/>
    </xf>
    <xf numFmtId="0" fontId="33" fillId="3" borderId="15" xfId="0" applyFont="1" applyFill="1" applyBorder="1" applyAlignment="1">
      <alignment horizontal="left" vertical="top"/>
    </xf>
    <xf numFmtId="0" fontId="32" fillId="3" borderId="16" xfId="0" applyFont="1" applyFill="1" applyBorder="1" applyAlignment="1">
      <alignment horizontal="center" vertical="top"/>
    </xf>
    <xf numFmtId="0" fontId="32" fillId="3" borderId="17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2" fillId="0" borderId="0" xfId="0" applyFont="1" applyAlignment="1">
      <alignment vertical="top"/>
    </xf>
    <xf numFmtId="0" fontId="32" fillId="7" borderId="1" xfId="0" applyFont="1" applyFill="1" applyBorder="1" applyAlignment="1">
      <alignment horizontal="right"/>
    </xf>
    <xf numFmtId="0" fontId="33" fillId="0" borderId="0" xfId="0" applyFont="1" applyAlignment="1">
      <alignment horizontal="center"/>
    </xf>
    <xf numFmtId="0" fontId="32" fillId="3" borderId="43" xfId="0" applyFont="1" applyFill="1" applyBorder="1" applyAlignment="1">
      <alignment horizontal="right" vertical="top" wrapText="1"/>
    </xf>
    <xf numFmtId="0" fontId="32" fillId="3" borderId="17" xfId="0" applyFont="1" applyFill="1" applyBorder="1" applyAlignment="1">
      <alignment horizontal="right" vertical="top" wrapText="1"/>
    </xf>
    <xf numFmtId="0" fontId="33" fillId="3" borderId="63" xfId="0" applyFont="1" applyFill="1" applyBorder="1" applyAlignment="1">
      <alignment horizontal="left" vertical="top"/>
    </xf>
    <xf numFmtId="0" fontId="32" fillId="3" borderId="64" xfId="0" applyFont="1" applyFill="1" applyBorder="1" applyAlignment="1">
      <alignment horizontal="center" vertical="top"/>
    </xf>
    <xf numFmtId="0" fontId="32" fillId="3" borderId="65" xfId="0" applyFont="1" applyFill="1" applyBorder="1" applyAlignment="1">
      <alignment horizontal="right" vertical="top" wrapText="1"/>
    </xf>
    <xf numFmtId="0" fontId="32" fillId="7" borderId="66" xfId="0" applyFont="1" applyFill="1" applyBorder="1" applyAlignment="1">
      <alignment horizontal="right"/>
    </xf>
    <xf numFmtId="0" fontId="3" fillId="0" borderId="67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36" fillId="4" borderId="54" xfId="0" applyFont="1" applyFill="1" applyBorder="1" applyAlignment="1">
      <alignment vertical="top"/>
    </xf>
    <xf numFmtId="0" fontId="33" fillId="3" borderId="55" xfId="0" applyFont="1" applyFill="1" applyBorder="1"/>
    <xf numFmtId="0" fontId="33" fillId="3" borderId="56" xfId="0" applyFont="1" applyFill="1" applyBorder="1"/>
    <xf numFmtId="0" fontId="32" fillId="3" borderId="57" xfId="0" applyFont="1" applyFill="1" applyBorder="1" applyAlignment="1">
      <alignment horizontal="right"/>
    </xf>
    <xf numFmtId="0" fontId="32" fillId="7" borderId="69" xfId="0" applyFont="1" applyFill="1" applyBorder="1" applyAlignment="1">
      <alignment horizontal="left"/>
    </xf>
    <xf numFmtId="0" fontId="36" fillId="4" borderId="70" xfId="0" applyFont="1" applyFill="1" applyBorder="1" applyAlignment="1">
      <alignment vertical="top"/>
    </xf>
    <xf numFmtId="0" fontId="33" fillId="3" borderId="71" xfId="0" applyFont="1" applyFill="1" applyBorder="1"/>
    <xf numFmtId="0" fontId="32" fillId="3" borderId="40" xfId="0" applyFont="1" applyFill="1" applyBorder="1"/>
    <xf numFmtId="0" fontId="32" fillId="3" borderId="17" xfId="0" applyFont="1" applyFill="1" applyBorder="1" applyAlignment="1">
      <alignment horizontal="right"/>
    </xf>
    <xf numFmtId="0" fontId="32" fillId="7" borderId="58" xfId="0" applyFont="1" applyFill="1" applyBorder="1" applyAlignment="1">
      <alignment horizontal="left"/>
    </xf>
    <xf numFmtId="0" fontId="36" fillId="4" borderId="60" xfId="0" applyFont="1" applyFill="1" applyBorder="1" applyAlignment="1">
      <alignment vertical="top"/>
    </xf>
    <xf numFmtId="0" fontId="33" fillId="3" borderId="15" xfId="0" applyFont="1" applyFill="1" applyBorder="1"/>
    <xf numFmtId="0" fontId="32" fillId="3" borderId="16" xfId="0" applyFont="1" applyFill="1" applyBorder="1"/>
    <xf numFmtId="0" fontId="32" fillId="7" borderId="5" xfId="0" applyFont="1" applyFill="1" applyBorder="1" applyAlignment="1">
      <alignment horizontal="left"/>
    </xf>
    <xf numFmtId="0" fontId="6" fillId="3" borderId="16" xfId="0" applyFont="1" applyFill="1" applyBorder="1"/>
    <xf numFmtId="0" fontId="32" fillId="7" borderId="5" xfId="0" applyFont="1" applyFill="1" applyBorder="1"/>
    <xf numFmtId="0" fontId="32" fillId="7" borderId="72" xfId="0" applyFont="1" applyFill="1" applyBorder="1" applyAlignment="1">
      <alignment horizontal="left"/>
    </xf>
    <xf numFmtId="0" fontId="32" fillId="7" borderId="73" xfId="0" applyFont="1" applyFill="1" applyBorder="1" applyAlignment="1">
      <alignment horizontal="left"/>
    </xf>
    <xf numFmtId="0" fontId="3" fillId="0" borderId="73" xfId="0" applyFont="1" applyBorder="1" applyAlignment="1">
      <alignment horizontal="center"/>
    </xf>
    <xf numFmtId="0" fontId="3" fillId="0" borderId="74" xfId="0" applyFont="1" applyBorder="1" applyAlignment="1">
      <alignment horizontal="center"/>
    </xf>
    <xf numFmtId="0" fontId="32" fillId="0" borderId="78" xfId="0" applyFont="1" applyBorder="1" applyAlignment="1">
      <alignment horizontal="left"/>
    </xf>
    <xf numFmtId="0" fontId="32" fillId="0" borderId="78" xfId="0" applyFont="1" applyBorder="1" applyAlignment="1">
      <alignment horizontal="center"/>
    </xf>
    <xf numFmtId="0" fontId="32" fillId="0" borderId="79" xfId="0" applyFont="1" applyBorder="1" applyAlignment="1">
      <alignment horizontal="center"/>
    </xf>
    <xf numFmtId="0" fontId="38" fillId="0" borderId="5" xfId="0" applyFont="1" applyBorder="1" applyAlignment="1">
      <alignment horizontal="left"/>
    </xf>
    <xf numFmtId="0" fontId="32" fillId="0" borderId="5" xfId="0" applyFont="1" applyBorder="1" applyAlignment="1">
      <alignment horizontal="center"/>
    </xf>
    <xf numFmtId="0" fontId="32" fillId="0" borderId="61" xfId="0" applyFont="1" applyBorder="1" applyAlignment="1">
      <alignment horizontal="center"/>
    </xf>
    <xf numFmtId="0" fontId="32" fillId="0" borderId="5" xfId="0" applyFont="1" applyBorder="1"/>
    <xf numFmtId="166" fontId="32" fillId="0" borderId="5" xfId="0" applyNumberFormat="1" applyFont="1" applyBorder="1" applyAlignment="1">
      <alignment vertical="top" textRotation="255"/>
    </xf>
    <xf numFmtId="166" fontId="32" fillId="0" borderId="61" xfId="0" applyNumberFormat="1" applyFont="1" applyBorder="1" applyAlignment="1">
      <alignment vertical="top" textRotation="255"/>
    </xf>
    <xf numFmtId="0" fontId="36" fillId="4" borderId="80" xfId="0" applyFont="1" applyFill="1" applyBorder="1" applyAlignment="1">
      <alignment vertical="top"/>
    </xf>
    <xf numFmtId="0" fontId="32" fillId="0" borderId="67" xfId="0" applyFont="1" applyBorder="1"/>
    <xf numFmtId="0" fontId="32" fillId="0" borderId="67" xfId="0" applyFont="1" applyBorder="1" applyAlignment="1">
      <alignment textRotation="255"/>
    </xf>
    <xf numFmtId="0" fontId="32" fillId="0" borderId="68" xfId="0" applyFont="1" applyBorder="1" applyAlignment="1">
      <alignment textRotation="255"/>
    </xf>
    <xf numFmtId="0" fontId="36" fillId="0" borderId="0" xfId="0" applyFont="1" applyAlignment="1">
      <alignment vertical="top"/>
    </xf>
    <xf numFmtId="0" fontId="34" fillId="3" borderId="56" xfId="0" applyFont="1" applyFill="1" applyBorder="1" applyAlignment="1">
      <alignment wrapText="1"/>
    </xf>
    <xf numFmtId="0" fontId="34" fillId="3" borderId="88" xfId="0" applyFont="1" applyFill="1" applyBorder="1" applyAlignment="1">
      <alignment wrapText="1"/>
    </xf>
    <xf numFmtId="0" fontId="3" fillId="0" borderId="92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93" xfId="0" applyFont="1" applyBorder="1"/>
    <xf numFmtId="0" fontId="37" fillId="4" borderId="95" xfId="0" applyFont="1" applyFill="1" applyBorder="1"/>
    <xf numFmtId="0" fontId="36" fillId="4" borderId="96" xfId="0" applyFont="1" applyFill="1" applyBorder="1" applyAlignment="1">
      <alignment horizontal="left"/>
    </xf>
    <xf numFmtId="0" fontId="37" fillId="4" borderId="96" xfId="0" applyFont="1" applyFill="1" applyBorder="1"/>
    <xf numFmtId="0" fontId="37" fillId="4" borderId="96" xfId="0" applyFont="1" applyFill="1" applyBorder="1" applyAlignment="1">
      <alignment horizontal="right"/>
    </xf>
    <xf numFmtId="0" fontId="36" fillId="4" borderId="96" xfId="0" applyFont="1" applyFill="1" applyBorder="1" applyAlignment="1">
      <alignment vertical="top" textRotation="180"/>
    </xf>
    <xf numFmtId="0" fontId="6" fillId="3" borderId="57" xfId="0" applyFont="1" applyFill="1" applyBorder="1" applyAlignment="1">
      <alignment vertical="top"/>
    </xf>
    <xf numFmtId="0" fontId="34" fillId="7" borderId="97" xfId="0" applyFont="1" applyFill="1" applyBorder="1" applyAlignment="1">
      <alignment horizontal="right"/>
    </xf>
    <xf numFmtId="0" fontId="33" fillId="3" borderId="15" xfId="0" applyFont="1" applyFill="1" applyBorder="1" applyAlignment="1">
      <alignment vertical="top"/>
    </xf>
    <xf numFmtId="0" fontId="6" fillId="3" borderId="16" xfId="0" applyFont="1" applyFill="1" applyBorder="1" applyAlignment="1">
      <alignment vertical="top"/>
    </xf>
    <xf numFmtId="0" fontId="6" fillId="0" borderId="38" xfId="0" applyFont="1" applyBorder="1" applyAlignment="1">
      <alignment vertical="center"/>
    </xf>
    <xf numFmtId="0" fontId="32" fillId="0" borderId="38" xfId="0" applyFont="1" applyBorder="1" applyAlignment="1">
      <alignment vertical="top"/>
    </xf>
    <xf numFmtId="0" fontId="6" fillId="3" borderId="15" xfId="0" applyFont="1" applyFill="1" applyBorder="1" applyAlignment="1">
      <alignment vertical="top"/>
    </xf>
    <xf numFmtId="0" fontId="32" fillId="3" borderId="0" xfId="0" applyFont="1" applyFill="1" applyAlignment="1">
      <alignment horizontal="right" vertical="top"/>
    </xf>
    <xf numFmtId="0" fontId="32" fillId="7" borderId="0" xfId="0" applyFont="1" applyFill="1" applyAlignment="1">
      <alignment horizontal="right"/>
    </xf>
    <xf numFmtId="0" fontId="6" fillId="3" borderId="17" xfId="0" applyFont="1" applyFill="1" applyBorder="1" applyAlignment="1">
      <alignment vertical="top"/>
    </xf>
    <xf numFmtId="0" fontId="39" fillId="0" borderId="0" xfId="0" applyFont="1" applyAlignment="1">
      <alignment horizontal="center"/>
    </xf>
    <xf numFmtId="0" fontId="32" fillId="3" borderId="38" xfId="0" applyFont="1" applyFill="1" applyBorder="1" applyAlignment="1">
      <alignment horizontal="right" vertical="top"/>
    </xf>
    <xf numFmtId="0" fontId="6" fillId="0" borderId="0" xfId="0" applyFont="1" applyAlignment="1">
      <alignment vertical="center"/>
    </xf>
    <xf numFmtId="0" fontId="6" fillId="3" borderId="71" xfId="0" applyFont="1" applyFill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32" fillId="3" borderId="98" xfId="0" applyFont="1" applyFill="1" applyBorder="1" applyAlignment="1">
      <alignment horizontal="right" vertical="top"/>
    </xf>
    <xf numFmtId="0" fontId="6" fillId="3" borderId="71" xfId="0" applyFont="1" applyFill="1" applyBorder="1"/>
    <xf numFmtId="0" fontId="6" fillId="3" borderId="40" xfId="0" applyFont="1" applyFill="1" applyBorder="1"/>
    <xf numFmtId="0" fontId="32" fillId="3" borderId="98" xfId="0" applyFont="1" applyFill="1" applyBorder="1" applyAlignment="1">
      <alignment horizontal="right"/>
    </xf>
    <xf numFmtId="0" fontId="32" fillId="3" borderId="65" xfId="0" applyFont="1" applyFill="1" applyBorder="1" applyAlignment="1">
      <alignment horizontal="right" vertical="top"/>
    </xf>
    <xf numFmtId="0" fontId="6" fillId="3" borderId="17" xfId="0" applyFont="1" applyFill="1" applyBorder="1"/>
    <xf numFmtId="0" fontId="6" fillId="3" borderId="15" xfId="0" applyFont="1" applyFill="1" applyBorder="1"/>
    <xf numFmtId="0" fontId="6" fillId="3" borderId="99" xfId="0" applyFont="1" applyFill="1" applyBorder="1"/>
    <xf numFmtId="0" fontId="6" fillId="3" borderId="97" xfId="0" applyFont="1" applyFill="1" applyBorder="1"/>
    <xf numFmtId="0" fontId="33" fillId="3" borderId="99" xfId="0" applyFont="1" applyFill="1" applyBorder="1"/>
    <xf numFmtId="0" fontId="32" fillId="3" borderId="97" xfId="0" applyFont="1" applyFill="1" applyBorder="1"/>
    <xf numFmtId="0" fontId="32" fillId="3" borderId="100" xfId="0" applyFont="1" applyFill="1" applyBorder="1" applyAlignment="1">
      <alignment horizontal="right"/>
    </xf>
    <xf numFmtId="0" fontId="36" fillId="4" borderId="101" xfId="0" applyFont="1" applyFill="1" applyBorder="1" applyAlignment="1">
      <alignment horizontal="left"/>
    </xf>
    <xf numFmtId="0" fontId="37" fillId="4" borderId="101" xfId="0" applyFont="1" applyFill="1" applyBorder="1"/>
    <xf numFmtId="0" fontId="37" fillId="4" borderId="101" xfId="0" applyFont="1" applyFill="1" applyBorder="1" applyAlignment="1">
      <alignment horizontal="right"/>
    </xf>
    <xf numFmtId="0" fontId="36" fillId="4" borderId="101" xfId="0" applyFont="1" applyFill="1" applyBorder="1" applyAlignment="1">
      <alignment vertical="top" textRotation="180"/>
    </xf>
    <xf numFmtId="0" fontId="33" fillId="3" borderId="55" xfId="0" applyFont="1" applyFill="1" applyBorder="1" applyAlignment="1">
      <alignment vertical="top"/>
    </xf>
    <xf numFmtId="0" fontId="6" fillId="3" borderId="56" xfId="0" applyFont="1" applyFill="1" applyBorder="1" applyAlignment="1">
      <alignment vertical="top"/>
    </xf>
    <xf numFmtId="0" fontId="6" fillId="3" borderId="56" xfId="0" applyFont="1" applyFill="1" applyBorder="1"/>
    <xf numFmtId="0" fontId="6" fillId="3" borderId="57" xfId="0" applyFont="1" applyFill="1" applyBorder="1"/>
    <xf numFmtId="0" fontId="33" fillId="3" borderId="102" xfId="0" applyFont="1" applyFill="1" applyBorder="1"/>
    <xf numFmtId="0" fontId="6" fillId="3" borderId="103" xfId="0" applyFont="1" applyFill="1" applyBorder="1"/>
    <xf numFmtId="0" fontId="32" fillId="7" borderId="92" xfId="0" applyFont="1" applyFill="1" applyBorder="1"/>
    <xf numFmtId="0" fontId="36" fillId="4" borderId="104" xfId="0" applyFont="1" applyFill="1" applyBorder="1" applyAlignment="1">
      <alignment vertical="top"/>
    </xf>
    <xf numFmtId="0" fontId="36" fillId="4" borderId="105" xfId="0" applyFont="1" applyFill="1" applyBorder="1" applyAlignment="1">
      <alignment vertical="top"/>
    </xf>
    <xf numFmtId="0" fontId="34" fillId="7" borderId="0" xfId="0" applyFont="1" applyFill="1" applyAlignment="1">
      <alignment horizontal="right"/>
    </xf>
    <xf numFmtId="0" fontId="32" fillId="3" borderId="106" xfId="0" applyFont="1" applyFill="1" applyBorder="1" applyAlignment="1">
      <alignment horizontal="right"/>
    </xf>
    <xf numFmtId="0" fontId="33" fillId="3" borderId="102" xfId="0" applyFont="1" applyFill="1" applyBorder="1" applyAlignment="1">
      <alignment horizontal="left" vertical="top"/>
    </xf>
    <xf numFmtId="0" fontId="32" fillId="3" borderId="103" xfId="0" applyFont="1" applyFill="1" applyBorder="1" applyAlignment="1">
      <alignment horizontal="center" vertical="top"/>
    </xf>
    <xf numFmtId="0" fontId="32" fillId="3" borderId="106" xfId="0" applyFont="1" applyFill="1" applyBorder="1" applyAlignment="1">
      <alignment horizontal="right" vertical="top"/>
    </xf>
    <xf numFmtId="0" fontId="32" fillId="7" borderId="107" xfId="0" applyFont="1" applyFill="1" applyBorder="1" applyAlignment="1">
      <alignment horizontal="right"/>
    </xf>
    <xf numFmtId="0" fontId="3" fillId="0" borderId="108" xfId="0" applyFont="1" applyBorder="1" applyAlignment="1">
      <alignment horizontal="center"/>
    </xf>
    <xf numFmtId="0" fontId="32" fillId="3" borderId="102" xfId="0" applyFont="1" applyFill="1" applyBorder="1" applyAlignment="1">
      <alignment horizontal="left" vertical="top"/>
    </xf>
    <xf numFmtId="0" fontId="32" fillId="3" borderId="103" xfId="0" applyFont="1" applyFill="1" applyBorder="1"/>
    <xf numFmtId="0" fontId="32" fillId="7" borderId="92" xfId="0" applyFont="1" applyFill="1" applyBorder="1" applyAlignment="1">
      <alignment horizontal="left"/>
    </xf>
    <xf numFmtId="0" fontId="33" fillId="3" borderId="90" xfId="0" applyFont="1" applyFill="1" applyBorder="1" applyAlignment="1">
      <alignment horizontal="left" vertical="top" wrapText="1"/>
    </xf>
    <xf numFmtId="0" fontId="32" fillId="3" borderId="89" xfId="0" applyFont="1" applyFill="1" applyBorder="1" applyAlignment="1">
      <alignment horizontal="right" vertical="top" wrapText="1"/>
    </xf>
    <xf numFmtId="0" fontId="32" fillId="3" borderId="106" xfId="0" applyFont="1" applyFill="1" applyBorder="1" applyAlignment="1">
      <alignment horizontal="right" vertical="top" wrapText="1"/>
    </xf>
    <xf numFmtId="0" fontId="32" fillId="3" borderId="90" xfId="0" applyFont="1" applyFill="1" applyBorder="1" applyAlignment="1">
      <alignment horizontal="left" vertical="top" wrapText="1"/>
    </xf>
    <xf numFmtId="0" fontId="33" fillId="3" borderId="40" xfId="0" applyFont="1" applyFill="1" applyBorder="1"/>
    <xf numFmtId="0" fontId="32" fillId="3" borderId="90" xfId="0" applyFont="1" applyFill="1" applyBorder="1" applyAlignment="1">
      <alignment horizontal="right" wrapText="1"/>
    </xf>
    <xf numFmtId="0" fontId="32" fillId="3" borderId="89" xfId="0" applyFont="1" applyFill="1" applyBorder="1" applyAlignment="1">
      <alignment horizontal="right" wrapText="1"/>
    </xf>
    <xf numFmtId="0" fontId="32" fillId="3" borderId="106" xfId="0" applyFont="1" applyFill="1" applyBorder="1" applyAlignment="1">
      <alignment horizontal="right" wrapText="1"/>
    </xf>
    <xf numFmtId="0" fontId="17" fillId="0" borderId="38" xfId="0" applyFont="1" applyBorder="1" applyAlignment="1">
      <alignment vertical="center"/>
    </xf>
    <xf numFmtId="0" fontId="33" fillId="3" borderId="0" xfId="0" applyFont="1" applyFill="1"/>
    <xf numFmtId="0" fontId="36" fillId="4" borderId="113" xfId="0" applyFont="1" applyFill="1" applyBorder="1" applyAlignment="1">
      <alignment vertical="top" textRotation="180"/>
    </xf>
    <xf numFmtId="0" fontId="3" fillId="0" borderId="3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6" fillId="4" borderId="114" xfId="0" applyFont="1" applyFill="1" applyBorder="1" applyAlignment="1">
      <alignment vertical="center"/>
    </xf>
    <xf numFmtId="0" fontId="32" fillId="3" borderId="3" xfId="0" applyFont="1" applyFill="1" applyBorder="1" applyAlignment="1">
      <alignment horizontal="right" vertical="top" wrapText="1"/>
    </xf>
    <xf numFmtId="0" fontId="32" fillId="3" borderId="4" xfId="0" applyFont="1" applyFill="1" applyBorder="1" applyAlignment="1">
      <alignment horizontal="right" vertical="top" wrapText="1"/>
    </xf>
    <xf numFmtId="0" fontId="32" fillId="7" borderId="115" xfId="0" applyFont="1" applyFill="1" applyBorder="1" applyAlignment="1">
      <alignment horizontal="right"/>
    </xf>
    <xf numFmtId="0" fontId="33" fillId="3" borderId="38" xfId="0" applyFont="1" applyFill="1" applyBorder="1" applyAlignment="1">
      <alignment horizontal="left" vertical="top"/>
    </xf>
    <xf numFmtId="0" fontId="32" fillId="3" borderId="62" xfId="0" applyFont="1" applyFill="1" applyBorder="1" applyAlignment="1">
      <alignment horizontal="center" vertical="top"/>
    </xf>
    <xf numFmtId="0" fontId="32" fillId="3" borderId="98" xfId="0" applyFont="1" applyFill="1" applyBorder="1" applyAlignment="1">
      <alignment horizontal="right" vertical="top" wrapText="1"/>
    </xf>
    <xf numFmtId="0" fontId="3" fillId="0" borderId="116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2" fillId="0" borderId="75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166" fontId="32" fillId="0" borderId="2" xfId="0" applyNumberFormat="1" applyFont="1" applyBorder="1" applyAlignment="1">
      <alignment vertical="top" textRotation="255"/>
    </xf>
    <xf numFmtId="0" fontId="32" fillId="0" borderId="81" xfId="0" applyFont="1" applyBorder="1" applyAlignment="1">
      <alignment textRotation="255"/>
    </xf>
    <xf numFmtId="0" fontId="6" fillId="0" borderId="28" xfId="0" applyFont="1" applyBorder="1"/>
    <xf numFmtId="0" fontId="6" fillId="0" borderId="0" xfId="0" applyFont="1"/>
    <xf numFmtId="0" fontId="25" fillId="0" borderId="0" xfId="0" applyFont="1"/>
    <xf numFmtId="49" fontId="25" fillId="0" borderId="0" xfId="0" applyNumberFormat="1" applyFont="1"/>
    <xf numFmtId="0" fontId="25" fillId="0" borderId="50" xfId="0" applyFont="1" applyBorder="1"/>
    <xf numFmtId="15" fontId="6" fillId="4" borderId="51" xfId="0" applyNumberFormat="1" applyFont="1" applyFill="1" applyBorder="1" applyAlignment="1">
      <alignment vertical="center"/>
    </xf>
    <xf numFmtId="0" fontId="6" fillId="4" borderId="52" xfId="0" applyFont="1" applyFill="1" applyBorder="1"/>
    <xf numFmtId="0" fontId="36" fillId="4" borderId="52" xfId="0" applyFont="1" applyFill="1" applyBorder="1" applyAlignment="1">
      <alignment horizontal="right" vertical="top" textRotation="180"/>
    </xf>
    <xf numFmtId="49" fontId="36" fillId="4" borderId="52" xfId="0" applyNumberFormat="1" applyFont="1" applyFill="1" applyBorder="1" applyAlignment="1">
      <alignment horizontal="right" vertical="top" textRotation="180"/>
    </xf>
    <xf numFmtId="49" fontId="6" fillId="4" borderId="52" xfId="0" applyNumberFormat="1" applyFont="1" applyFill="1" applyBorder="1" applyAlignment="1">
      <alignment vertical="top"/>
    </xf>
    <xf numFmtId="0" fontId="25" fillId="4" borderId="52" xfId="0" applyFont="1" applyFill="1" applyBorder="1" applyAlignment="1">
      <alignment vertical="top"/>
    </xf>
    <xf numFmtId="49" fontId="25" fillId="4" borderId="52" xfId="0" applyNumberFormat="1" applyFont="1" applyFill="1" applyBorder="1" applyAlignment="1">
      <alignment vertical="top"/>
    </xf>
    <xf numFmtId="0" fontId="25" fillId="4" borderId="53" xfId="0" applyFont="1" applyFill="1" applyBorder="1" applyAlignment="1">
      <alignment vertical="top"/>
    </xf>
    <xf numFmtId="0" fontId="6" fillId="0" borderId="58" xfId="0" applyFont="1" applyBorder="1"/>
    <xf numFmtId="0" fontId="25" fillId="0" borderId="58" xfId="0" applyFont="1" applyBorder="1"/>
    <xf numFmtId="0" fontId="25" fillId="0" borderId="59" xfId="0" applyFont="1" applyBorder="1"/>
    <xf numFmtId="0" fontId="6" fillId="4" borderId="60" xfId="0" applyFont="1" applyFill="1" applyBorder="1" applyAlignment="1">
      <alignment vertical="center"/>
    </xf>
    <xf numFmtId="0" fontId="6" fillId="0" borderId="5" xfId="0" applyFont="1" applyBorder="1"/>
    <xf numFmtId="0" fontId="25" fillId="0" borderId="5" xfId="0" applyFont="1" applyBorder="1"/>
    <xf numFmtId="0" fontId="25" fillId="0" borderId="61" xfId="0" applyFont="1" applyBorder="1"/>
    <xf numFmtId="0" fontId="6" fillId="3" borderId="63" xfId="0" applyFont="1" applyFill="1" applyBorder="1" applyAlignment="1">
      <alignment vertical="top"/>
    </xf>
    <xf numFmtId="0" fontId="6" fillId="3" borderId="64" xfId="0" applyFont="1" applyFill="1" applyBorder="1" applyAlignment="1">
      <alignment vertical="top"/>
    </xf>
    <xf numFmtId="0" fontId="6" fillId="3" borderId="65" xfId="0" applyFont="1" applyFill="1" applyBorder="1" applyAlignment="1">
      <alignment vertical="top"/>
    </xf>
    <xf numFmtId="0" fontId="6" fillId="0" borderId="67" xfId="0" applyFont="1" applyBorder="1"/>
    <xf numFmtId="0" fontId="25" fillId="0" borderId="67" xfId="0" applyFont="1" applyBorder="1"/>
    <xf numFmtId="0" fontId="25" fillId="0" borderId="68" xfId="0" applyFont="1" applyBorder="1"/>
    <xf numFmtId="0" fontId="6" fillId="4" borderId="60" xfId="0" applyFont="1" applyFill="1" applyBorder="1" applyAlignment="1">
      <alignment vertical="top"/>
    </xf>
    <xf numFmtId="0" fontId="6" fillId="3" borderId="0" xfId="0" applyFont="1" applyFill="1"/>
    <xf numFmtId="166" fontId="6" fillId="0" borderId="5" xfId="0" applyNumberFormat="1" applyFont="1" applyBorder="1"/>
    <xf numFmtId="0" fontId="6" fillId="3" borderId="102" xfId="0" applyFont="1" applyFill="1" applyBorder="1"/>
    <xf numFmtId="0" fontId="6" fillId="0" borderId="92" xfId="0" applyFont="1" applyBorder="1"/>
    <xf numFmtId="0" fontId="25" fillId="0" borderId="92" xfId="0" applyFont="1" applyBorder="1"/>
    <xf numFmtId="0" fontId="25" fillId="0" borderId="108" xfId="0" applyFont="1" applyBorder="1"/>
    <xf numFmtId="0" fontId="6" fillId="3" borderId="100" xfId="0" applyFont="1" applyFill="1" applyBorder="1"/>
    <xf numFmtId="0" fontId="6" fillId="0" borderId="78" xfId="0" applyFont="1" applyBorder="1"/>
    <xf numFmtId="0" fontId="25" fillId="0" borderId="78" xfId="0" applyFont="1" applyBorder="1"/>
    <xf numFmtId="0" fontId="25" fillId="0" borderId="79" xfId="0" applyFont="1" applyBorder="1"/>
    <xf numFmtId="166" fontId="32" fillId="0" borderId="5" xfId="0" applyNumberFormat="1" applyFont="1" applyBorder="1" applyAlignment="1">
      <alignment horizontal="center" vertical="top" textRotation="255"/>
    </xf>
    <xf numFmtId="166" fontId="6" fillId="0" borderId="5" xfId="0" applyNumberFormat="1" applyFont="1" applyBorder="1" applyAlignment="1">
      <alignment vertical="top"/>
    </xf>
    <xf numFmtId="166" fontId="25" fillId="0" borderId="5" xfId="0" applyNumberFormat="1" applyFont="1" applyBorder="1" applyAlignment="1">
      <alignment vertical="top"/>
    </xf>
    <xf numFmtId="166" fontId="25" fillId="0" borderId="61" xfId="0" applyNumberFormat="1" applyFont="1" applyBorder="1" applyAlignment="1">
      <alignment vertical="top"/>
    </xf>
    <xf numFmtId="0" fontId="6" fillId="4" borderId="80" xfId="0" applyFont="1" applyFill="1" applyBorder="1" applyAlignment="1">
      <alignment vertical="top"/>
    </xf>
    <xf numFmtId="0" fontId="25" fillId="4" borderId="113" xfId="0" applyFont="1" applyFill="1" applyBorder="1" applyAlignment="1">
      <alignment vertical="top"/>
    </xf>
    <xf numFmtId="0" fontId="6" fillId="0" borderId="37" xfId="0" applyFont="1" applyBorder="1"/>
    <xf numFmtId="0" fontId="25" fillId="0" borderId="37" xfId="0" applyFont="1" applyBorder="1"/>
    <xf numFmtId="0" fontId="6" fillId="0" borderId="2" xfId="0" applyFont="1" applyBorder="1"/>
    <xf numFmtId="49" fontId="3" fillId="0" borderId="5" xfId="0" applyNumberFormat="1" applyFont="1" applyBorder="1" applyAlignment="1">
      <alignment horizontal="center"/>
    </xf>
    <xf numFmtId="0" fontId="25" fillId="0" borderId="2" xfId="0" applyFont="1" applyBorder="1"/>
    <xf numFmtId="0" fontId="6" fillId="4" borderId="114" xfId="0" applyFont="1" applyFill="1" applyBorder="1" applyAlignment="1">
      <alignment vertical="center"/>
    </xf>
    <xf numFmtId="0" fontId="6" fillId="3" borderId="3" xfId="0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0" fontId="6" fillId="0" borderId="81" xfId="0" applyFont="1" applyBorder="1"/>
    <xf numFmtId="0" fontId="25" fillId="0" borderId="81" xfId="0" applyFont="1" applyBorder="1"/>
    <xf numFmtId="49" fontId="6" fillId="0" borderId="5" xfId="0" applyNumberFormat="1" applyFont="1" applyBorder="1"/>
    <xf numFmtId="0" fontId="6" fillId="0" borderId="116" xfId="0" applyFont="1" applyBorder="1"/>
    <xf numFmtId="0" fontId="25" fillId="0" borderId="116" xfId="0" applyFont="1" applyBorder="1"/>
    <xf numFmtId="0" fontId="25" fillId="0" borderId="75" xfId="0" applyFont="1" applyBorder="1"/>
    <xf numFmtId="166" fontId="25" fillId="0" borderId="2" xfId="0" applyNumberFormat="1" applyFont="1" applyBorder="1" applyAlignment="1">
      <alignment vertical="top"/>
    </xf>
    <xf numFmtId="0" fontId="25" fillId="0" borderId="0" xfId="0" applyFont="1" applyAlignment="1">
      <alignment vertical="top"/>
    </xf>
    <xf numFmtId="164" fontId="32" fillId="3" borderId="98" xfId="0" applyNumberFormat="1" applyFont="1" applyFill="1" applyBorder="1" applyAlignment="1">
      <alignment horizontal="right" vertical="top" wrapText="1"/>
    </xf>
    <xf numFmtId="0" fontId="32" fillId="3" borderId="0" xfId="0" applyFont="1" applyFill="1" applyAlignment="1">
      <alignment horizontal="right" wrapText="1"/>
    </xf>
    <xf numFmtId="0" fontId="32" fillId="3" borderId="118" xfId="0" applyFont="1" applyFill="1" applyBorder="1" applyAlignment="1">
      <alignment horizontal="right" wrapText="1"/>
    </xf>
    <xf numFmtId="0" fontId="32" fillId="3" borderId="119" xfId="0" applyFont="1" applyFill="1" applyBorder="1" applyAlignment="1">
      <alignment horizontal="right" wrapText="1"/>
    </xf>
    <xf numFmtId="167" fontId="32" fillId="3" borderId="98" xfId="0" applyNumberFormat="1" applyFont="1" applyFill="1" applyBorder="1" applyAlignment="1">
      <alignment horizontal="right" vertical="top" wrapText="1"/>
    </xf>
    <xf numFmtId="0" fontId="32" fillId="7" borderId="120" xfId="0" applyFont="1" applyFill="1" applyBorder="1" applyAlignment="1">
      <alignment horizontal="right"/>
    </xf>
    <xf numFmtId="0" fontId="33" fillId="3" borderId="0" xfId="0" applyFont="1" applyFill="1" applyAlignment="1">
      <alignment horizontal="left" vertical="top"/>
    </xf>
    <xf numFmtId="0" fontId="32" fillId="3" borderId="118" xfId="0" applyFont="1" applyFill="1" applyBorder="1" applyAlignment="1">
      <alignment horizontal="center" vertical="top"/>
    </xf>
    <xf numFmtId="0" fontId="32" fillId="3" borderId="15" xfId="0" applyFont="1" applyFill="1" applyBorder="1" applyAlignment="1">
      <alignment horizontal="left" vertical="top"/>
    </xf>
    <xf numFmtId="0" fontId="6" fillId="4" borderId="52" xfId="0" applyFont="1" applyFill="1" applyBorder="1" applyAlignment="1">
      <alignment vertical="top"/>
    </xf>
    <xf numFmtId="0" fontId="33" fillId="3" borderId="102" xfId="0" applyFont="1" applyFill="1" applyBorder="1" applyAlignment="1">
      <alignment vertical="top"/>
    </xf>
    <xf numFmtId="0" fontId="6" fillId="3" borderId="103" xfId="0" applyFont="1" applyFill="1" applyBorder="1" applyAlignment="1">
      <alignment vertical="top"/>
    </xf>
    <xf numFmtId="0" fontId="6" fillId="3" borderId="106" xfId="0" applyFont="1" applyFill="1" applyBorder="1" applyAlignment="1">
      <alignment vertical="top"/>
    </xf>
    <xf numFmtId="0" fontId="32" fillId="3" borderId="102" xfId="0" applyFont="1" applyFill="1" applyBorder="1" applyAlignment="1">
      <alignment vertical="top"/>
    </xf>
    <xf numFmtId="0" fontId="6" fillId="3" borderId="102" xfId="0" applyFont="1" applyFill="1" applyBorder="1" applyAlignment="1">
      <alignment vertical="top"/>
    </xf>
    <xf numFmtId="0" fontId="6" fillId="3" borderId="98" xfId="0" applyFont="1" applyFill="1" applyBorder="1"/>
    <xf numFmtId="0" fontId="6" fillId="4" borderId="70" xfId="0" applyFont="1" applyFill="1" applyBorder="1" applyAlignment="1">
      <alignment vertical="top"/>
    </xf>
    <xf numFmtId="0" fontId="34" fillId="7" borderId="115" xfId="0" applyFont="1" applyFill="1" applyBorder="1" applyAlignment="1">
      <alignment horizontal="right"/>
    </xf>
    <xf numFmtId="0" fontId="33" fillId="3" borderId="38" xfId="0" applyFont="1" applyFill="1" applyBorder="1"/>
    <xf numFmtId="0" fontId="33" fillId="3" borderId="62" xfId="0" applyFont="1" applyFill="1" applyBorder="1"/>
    <xf numFmtId="0" fontId="32" fillId="7" borderId="124" xfId="0" applyFont="1" applyFill="1" applyBorder="1" applyAlignment="1">
      <alignment horizontal="left"/>
    </xf>
    <xf numFmtId="0" fontId="17" fillId="3" borderId="103" xfId="0" applyFont="1" applyFill="1" applyBorder="1"/>
    <xf numFmtId="0" fontId="17" fillId="3" borderId="17" xfId="0" applyFont="1" applyFill="1" applyBorder="1"/>
    <xf numFmtId="0" fontId="17" fillId="7" borderId="92" xfId="0" applyFont="1" applyFill="1" applyBorder="1"/>
    <xf numFmtId="0" fontId="17" fillId="0" borderId="92" xfId="0" applyFont="1" applyBorder="1"/>
    <xf numFmtId="0" fontId="17" fillId="3" borderId="102" xfId="0" applyFont="1" applyFill="1" applyBorder="1"/>
    <xf numFmtId="0" fontId="17" fillId="0" borderId="0" xfId="0" applyFont="1" applyAlignment="1">
      <alignment vertical="center"/>
    </xf>
    <xf numFmtId="0" fontId="33" fillId="3" borderId="3" xfId="0" applyFont="1" applyFill="1" applyBorder="1" applyAlignment="1">
      <alignment horizontal="left" vertical="top"/>
    </xf>
    <xf numFmtId="0" fontId="32" fillId="3" borderId="43" xfId="0" applyFont="1" applyFill="1" applyBorder="1" applyAlignment="1">
      <alignment horizontal="center" vertical="top"/>
    </xf>
    <xf numFmtId="0" fontId="34" fillId="3" borderId="43" xfId="0" applyFont="1" applyFill="1" applyBorder="1" applyAlignment="1">
      <alignment horizontal="left" wrapText="1"/>
    </xf>
    <xf numFmtId="0" fontId="36" fillId="4" borderId="126" xfId="0" applyFont="1" applyFill="1" applyBorder="1" applyAlignment="1">
      <alignment vertical="top" textRotation="180"/>
    </xf>
    <xf numFmtId="0" fontId="41" fillId="0" borderId="5" xfId="0" applyFont="1" applyBorder="1" applyAlignment="1">
      <alignment horizontal="center"/>
    </xf>
    <xf numFmtId="0" fontId="41" fillId="0" borderId="61" xfId="0" applyFont="1" applyBorder="1" applyAlignment="1">
      <alignment horizontal="center"/>
    </xf>
    <xf numFmtId="0" fontId="41" fillId="0" borderId="67" xfId="0" applyFont="1" applyBorder="1" applyAlignment="1">
      <alignment horizontal="center"/>
    </xf>
    <xf numFmtId="0" fontId="41" fillId="0" borderId="68" xfId="0" applyFont="1" applyBorder="1" applyAlignment="1">
      <alignment horizontal="center"/>
    </xf>
    <xf numFmtId="0" fontId="41" fillId="0" borderId="58" xfId="0" applyFont="1" applyBorder="1" applyAlignment="1">
      <alignment horizontal="center"/>
    </xf>
    <xf numFmtId="0" fontId="41" fillId="0" borderId="59" xfId="0" applyFont="1" applyBorder="1" applyAlignment="1">
      <alignment horizontal="center"/>
    </xf>
    <xf numFmtId="0" fontId="33" fillId="3" borderId="15" xfId="0" applyFont="1" applyFill="1" applyBorder="1" applyAlignment="1">
      <alignment horizontal="right"/>
    </xf>
    <xf numFmtId="0" fontId="41" fillId="0" borderId="92" xfId="0" applyFont="1" applyBorder="1" applyAlignment="1">
      <alignment horizontal="center"/>
    </xf>
    <xf numFmtId="0" fontId="41" fillId="0" borderId="108" xfId="0" applyFont="1" applyBorder="1" applyAlignment="1">
      <alignment horizontal="center"/>
    </xf>
    <xf numFmtId="0" fontId="42" fillId="0" borderId="78" xfId="0" applyFont="1" applyBorder="1" applyAlignment="1">
      <alignment horizontal="center"/>
    </xf>
    <xf numFmtId="0" fontId="42" fillId="0" borderId="79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61" xfId="0" applyFont="1" applyBorder="1" applyAlignment="1">
      <alignment horizontal="center"/>
    </xf>
    <xf numFmtId="0" fontId="32" fillId="3" borderId="119" xfId="0" applyFont="1" applyFill="1" applyBorder="1" applyAlignment="1">
      <alignment horizontal="right" vertical="top" wrapText="1"/>
    </xf>
    <xf numFmtId="165" fontId="32" fillId="0" borderId="5" xfId="0" applyNumberFormat="1" applyFont="1" applyBorder="1" applyAlignment="1">
      <alignment vertical="top" textRotation="255"/>
    </xf>
    <xf numFmtId="0" fontId="32" fillId="3" borderId="63" xfId="0" applyFont="1" applyFill="1" applyBorder="1" applyAlignment="1">
      <alignment horizontal="left" vertical="top"/>
    </xf>
    <xf numFmtId="0" fontId="32" fillId="3" borderId="0" xfId="0" applyFont="1" applyFill="1" applyAlignment="1">
      <alignment horizontal="left" wrapText="1"/>
    </xf>
    <xf numFmtId="0" fontId="36" fillId="4" borderId="70" xfId="0" applyFont="1" applyFill="1" applyBorder="1" applyAlignment="1">
      <alignment vertical="center"/>
    </xf>
    <xf numFmtId="0" fontId="32" fillId="3" borderId="38" xfId="0" applyFont="1" applyFill="1" applyBorder="1" applyAlignment="1">
      <alignment horizontal="right" vertical="top" wrapText="1"/>
    </xf>
    <xf numFmtId="0" fontId="32" fillId="3" borderId="62" xfId="0" applyFont="1" applyFill="1" applyBorder="1" applyAlignment="1">
      <alignment horizontal="right" vertical="top" wrapText="1"/>
    </xf>
    <xf numFmtId="0" fontId="32" fillId="7" borderId="124" xfId="0" applyFont="1" applyFill="1" applyBorder="1" applyAlignment="1">
      <alignment horizontal="right"/>
    </xf>
    <xf numFmtId="0" fontId="32" fillId="7" borderId="127" xfId="0" applyFont="1" applyFill="1" applyBorder="1" applyAlignment="1">
      <alignment horizontal="right"/>
    </xf>
    <xf numFmtId="49" fontId="6" fillId="0" borderId="10" xfId="0" applyNumberFormat="1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1" fontId="9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1" fontId="9" fillId="3" borderId="2" xfId="0" applyNumberFormat="1" applyFont="1" applyFill="1" applyBorder="1"/>
    <xf numFmtId="0" fontId="7" fillId="3" borderId="2" xfId="0" applyFont="1" applyFill="1" applyBorder="1" applyAlignment="1">
      <alignment horizontal="left"/>
    </xf>
    <xf numFmtId="1" fontId="9" fillId="3" borderId="2" xfId="0" applyNumberFormat="1" applyFont="1" applyFill="1" applyBorder="1" applyAlignment="1">
      <alignment horizontal="left"/>
    </xf>
    <xf numFmtId="0" fontId="16" fillId="3" borderId="2" xfId="0" applyFont="1" applyFill="1" applyBorder="1"/>
    <xf numFmtId="0" fontId="27" fillId="3" borderId="2" xfId="0" applyFont="1" applyFill="1" applyBorder="1"/>
    <xf numFmtId="165" fontId="16" fillId="3" borderId="2" xfId="0" applyNumberFormat="1" applyFont="1" applyFill="1" applyBorder="1" applyAlignment="1">
      <alignment horizontal="left" vertical="top"/>
    </xf>
    <xf numFmtId="0" fontId="16" fillId="3" borderId="2" xfId="0" applyFont="1" applyFill="1" applyBorder="1" applyAlignment="1">
      <alignment vertical="top"/>
    </xf>
    <xf numFmtId="0" fontId="26" fillId="3" borderId="24" xfId="0" applyFont="1" applyFill="1" applyBorder="1" applyAlignment="1">
      <alignment horizontal="center"/>
    </xf>
    <xf numFmtId="0" fontId="12" fillId="0" borderId="25" xfId="0" applyFont="1" applyBorder="1" applyAlignment="1">
      <alignment vertical="center"/>
    </xf>
    <xf numFmtId="0" fontId="32" fillId="3" borderId="62" xfId="0" applyFont="1" applyFill="1" applyBorder="1" applyAlignment="1">
      <alignment horizontal="right" wrapText="1"/>
    </xf>
    <xf numFmtId="0" fontId="12" fillId="0" borderId="38" xfId="0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0" fontId="32" fillId="3" borderId="43" xfId="0" applyFont="1" applyFill="1" applyBorder="1" applyAlignment="1">
      <alignment horizontal="right"/>
    </xf>
    <xf numFmtId="0" fontId="32" fillId="0" borderId="2" xfId="0" applyFont="1" applyBorder="1" applyAlignment="1">
      <alignment horizontal="left" vertical="top"/>
    </xf>
    <xf numFmtId="0" fontId="32" fillId="0" borderId="81" xfId="0" applyFont="1" applyBorder="1" applyAlignment="1">
      <alignment horizontal="left" vertical="top"/>
    </xf>
    <xf numFmtId="0" fontId="12" fillId="0" borderId="82" xfId="0" applyFont="1" applyBorder="1" applyAlignment="1">
      <alignment vertical="center"/>
    </xf>
    <xf numFmtId="0" fontId="12" fillId="0" borderId="83" xfId="0" applyFont="1" applyBorder="1" applyAlignment="1">
      <alignment vertical="center"/>
    </xf>
    <xf numFmtId="0" fontId="32" fillId="0" borderId="75" xfId="0" applyFont="1" applyBorder="1" applyAlignment="1">
      <alignment horizontal="left"/>
    </xf>
    <xf numFmtId="0" fontId="12" fillId="0" borderId="76" xfId="0" applyFont="1" applyBorder="1" applyAlignment="1">
      <alignment vertical="center"/>
    </xf>
    <xf numFmtId="0" fontId="12" fillId="0" borderId="77" xfId="0" applyFont="1" applyBorder="1" applyAlignment="1">
      <alignment vertical="center"/>
    </xf>
    <xf numFmtId="0" fontId="32" fillId="0" borderId="2" xfId="0" applyFont="1" applyBorder="1" applyAlignment="1">
      <alignment horizontal="left"/>
    </xf>
    <xf numFmtId="0" fontId="32" fillId="3" borderId="43" xfId="0" applyFont="1" applyFill="1" applyBorder="1" applyAlignment="1">
      <alignment horizontal="right" vertical="top" wrapText="1"/>
    </xf>
    <xf numFmtId="0" fontId="33" fillId="3" borderId="2" xfId="0" applyFont="1" applyFill="1" applyBorder="1" applyAlignment="1">
      <alignment horizontal="left" vertical="top"/>
    </xf>
    <xf numFmtId="0" fontId="32" fillId="3" borderId="43" xfId="0" applyFont="1" applyFill="1" applyBorder="1" applyAlignment="1">
      <alignment horizontal="left" vertical="top" wrapText="1"/>
    </xf>
    <xf numFmtId="0" fontId="33" fillId="3" borderId="2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vertical="center"/>
    </xf>
    <xf numFmtId="0" fontId="32" fillId="3" borderId="46" xfId="0" applyFont="1" applyFill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0" fontId="12" fillId="0" borderId="49" xfId="0" applyFont="1" applyBorder="1" applyAlignment="1">
      <alignment vertical="center"/>
    </xf>
    <xf numFmtId="0" fontId="33" fillId="3" borderId="36" xfId="0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 wrapText="1"/>
    </xf>
    <xf numFmtId="0" fontId="32" fillId="3" borderId="44" xfId="0" applyFont="1" applyFill="1" applyBorder="1" applyAlignment="1">
      <alignment horizontal="center" vertical="center"/>
    </xf>
    <xf numFmtId="0" fontId="12" fillId="0" borderId="45" xfId="0" applyFont="1" applyBorder="1" applyAlignment="1">
      <alignment vertical="center"/>
    </xf>
    <xf numFmtId="0" fontId="33" fillId="3" borderId="36" xfId="0" applyFont="1" applyFill="1" applyBorder="1" applyAlignment="1">
      <alignment horizontal="left" wrapText="1"/>
    </xf>
    <xf numFmtId="0" fontId="34" fillId="3" borderId="2" xfId="0" applyFont="1" applyFill="1" applyBorder="1" applyAlignment="1">
      <alignment horizontal="center" wrapText="1"/>
    </xf>
    <xf numFmtId="0" fontId="33" fillId="3" borderId="2" xfId="0" applyFont="1" applyFill="1" applyBorder="1" applyAlignment="1">
      <alignment horizontal="left" wrapText="1"/>
    </xf>
    <xf numFmtId="0" fontId="32" fillId="3" borderId="2" xfId="0" applyFont="1" applyFill="1" applyBorder="1" applyAlignment="1">
      <alignment horizontal="center" wrapText="1"/>
    </xf>
    <xf numFmtId="0" fontId="34" fillId="3" borderId="2" xfId="0" applyFont="1" applyFill="1" applyBorder="1" applyAlignment="1">
      <alignment horizontal="left" wrapText="1"/>
    </xf>
    <xf numFmtId="0" fontId="33" fillId="3" borderId="29" xfId="0" applyFont="1" applyFill="1" applyBorder="1" applyAlignment="1">
      <alignment horizontal="left" wrapText="1"/>
    </xf>
    <xf numFmtId="0" fontId="12" fillId="0" borderId="30" xfId="0" applyFont="1" applyBorder="1" applyAlignment="1">
      <alignment vertical="center"/>
    </xf>
    <xf numFmtId="49" fontId="34" fillId="3" borderId="31" xfId="0" applyNumberFormat="1" applyFont="1" applyFill="1" applyBorder="1" applyAlignment="1">
      <alignment horizontal="left" wrapText="1"/>
    </xf>
    <xf numFmtId="0" fontId="12" fillId="0" borderId="32" xfId="0" applyFont="1" applyBorder="1" applyAlignment="1">
      <alignment vertical="center"/>
    </xf>
    <xf numFmtId="0" fontId="33" fillId="3" borderId="33" xfId="0" applyFont="1" applyFill="1" applyBorder="1" applyAlignment="1">
      <alignment horizontal="left" wrapText="1"/>
    </xf>
    <xf numFmtId="0" fontId="12" fillId="0" borderId="34" xfId="0" applyFont="1" applyBorder="1" applyAlignment="1">
      <alignment vertical="center"/>
    </xf>
    <xf numFmtId="49" fontId="35" fillId="3" borderId="31" xfId="0" applyNumberFormat="1" applyFont="1" applyFill="1" applyBorder="1" applyAlignment="1">
      <alignment horizontal="center" wrapText="1"/>
    </xf>
    <xf numFmtId="0" fontId="12" fillId="0" borderId="35" xfId="0" applyFont="1" applyBorder="1" applyAlignment="1">
      <alignment vertical="center"/>
    </xf>
    <xf numFmtId="0" fontId="34" fillId="3" borderId="37" xfId="0" applyFont="1" applyFill="1" applyBorder="1" applyAlignment="1">
      <alignment horizontal="left" wrapText="1"/>
    </xf>
    <xf numFmtId="0" fontId="34" fillId="3" borderId="38" xfId="0" applyFont="1" applyFill="1" applyBorder="1" applyAlignment="1">
      <alignment horizontal="left" wrapText="1"/>
    </xf>
    <xf numFmtId="0" fontId="34" fillId="3" borderId="62" xfId="0" applyFont="1" applyFill="1" applyBorder="1" applyAlignment="1">
      <alignment horizontal="left" wrapText="1"/>
    </xf>
    <xf numFmtId="0" fontId="32" fillId="3" borderId="89" xfId="0" applyFont="1" applyFill="1" applyBorder="1" applyAlignment="1">
      <alignment horizontal="right"/>
    </xf>
    <xf numFmtId="0" fontId="12" fillId="0" borderId="90" xfId="0" applyFont="1" applyBorder="1" applyAlignment="1">
      <alignment vertical="center"/>
    </xf>
    <xf numFmtId="0" fontId="12" fillId="0" borderId="91" xfId="0" applyFont="1" applyBorder="1" applyAlignment="1">
      <alignment vertical="center"/>
    </xf>
    <xf numFmtId="0" fontId="33" fillId="3" borderId="2" xfId="0" applyFont="1" applyFill="1" applyBorder="1"/>
    <xf numFmtId="0" fontId="32" fillId="0" borderId="37" xfId="0" applyFont="1" applyBorder="1" applyAlignment="1">
      <alignment horizontal="left"/>
    </xf>
    <xf numFmtId="0" fontId="34" fillId="3" borderId="84" xfId="0" applyFont="1" applyFill="1" applyBorder="1" applyAlignment="1">
      <alignment horizontal="left" wrapText="1"/>
    </xf>
    <xf numFmtId="0" fontId="12" fillId="0" borderId="85" xfId="0" applyFont="1" applyBorder="1" applyAlignment="1">
      <alignment vertical="center"/>
    </xf>
    <xf numFmtId="0" fontId="12" fillId="0" borderId="86" xfId="0" applyFont="1" applyBorder="1" applyAlignment="1">
      <alignment vertical="center"/>
    </xf>
    <xf numFmtId="0" fontId="34" fillId="3" borderId="87" xfId="0" applyFont="1" applyFill="1" applyBorder="1" applyAlignment="1">
      <alignment horizontal="left" wrapText="1"/>
    </xf>
    <xf numFmtId="0" fontId="33" fillId="3" borderId="31" xfId="0" applyFont="1" applyFill="1" applyBorder="1" applyAlignment="1">
      <alignment horizontal="left" wrapText="1"/>
    </xf>
    <xf numFmtId="0" fontId="33" fillId="3" borderId="84" xfId="0" applyFont="1" applyFill="1" applyBorder="1" applyAlignment="1">
      <alignment horizontal="left" wrapText="1"/>
    </xf>
    <xf numFmtId="0" fontId="33" fillId="3" borderId="94" xfId="0" applyFont="1" applyFill="1" applyBorder="1" applyAlignment="1">
      <alignment horizontal="left" wrapText="1"/>
    </xf>
    <xf numFmtId="0" fontId="33" fillId="3" borderId="37" xfId="0" applyFont="1" applyFill="1" applyBorder="1" applyAlignment="1">
      <alignment horizontal="left" wrapText="1"/>
    </xf>
    <xf numFmtId="0" fontId="32" fillId="3" borderId="89" xfId="0" applyFont="1" applyFill="1" applyBorder="1" applyAlignment="1">
      <alignment horizontal="right" vertical="top" wrapText="1"/>
    </xf>
    <xf numFmtId="0" fontId="32" fillId="3" borderId="43" xfId="0" applyFont="1" applyFill="1" applyBorder="1" applyAlignment="1">
      <alignment horizontal="right" wrapText="1"/>
    </xf>
    <xf numFmtId="0" fontId="32" fillId="3" borderId="109" xfId="0" applyFont="1" applyFill="1" applyBorder="1" applyAlignment="1">
      <alignment horizontal="right" wrapText="1"/>
    </xf>
    <xf numFmtId="0" fontId="12" fillId="0" borderId="110" xfId="0" applyFont="1" applyBorder="1" applyAlignment="1">
      <alignment vertical="center"/>
    </xf>
    <xf numFmtId="0" fontId="12" fillId="0" borderId="111" xfId="0" applyFont="1" applyBorder="1" applyAlignment="1">
      <alignment vertical="center"/>
    </xf>
    <xf numFmtId="0" fontId="32" fillId="3" borderId="62" xfId="0" applyFont="1" applyFill="1" applyBorder="1" applyAlignment="1">
      <alignment horizontal="left" wrapText="1"/>
    </xf>
    <xf numFmtId="0" fontId="12" fillId="0" borderId="112" xfId="0" applyFont="1" applyBorder="1" applyAlignment="1">
      <alignment vertical="center"/>
    </xf>
    <xf numFmtId="0" fontId="32" fillId="0" borderId="2" xfId="0" applyFont="1" applyBorder="1"/>
    <xf numFmtId="0" fontId="32" fillId="0" borderId="2" xfId="0" applyFont="1" applyBorder="1" applyAlignment="1">
      <alignment vertical="top"/>
    </xf>
    <xf numFmtId="0" fontId="32" fillId="0" borderId="81" xfId="0" applyFont="1" applyBorder="1" applyAlignment="1">
      <alignment vertical="top"/>
    </xf>
    <xf numFmtId="0" fontId="32" fillId="0" borderId="75" xfId="0" applyFont="1" applyBorder="1"/>
    <xf numFmtId="0" fontId="33" fillId="3" borderId="36" xfId="0" applyFont="1" applyFill="1" applyBorder="1" applyAlignment="1">
      <alignment wrapText="1"/>
    </xf>
    <xf numFmtId="0" fontId="33" fillId="3" borderId="2" xfId="0" applyFont="1" applyFill="1" applyBorder="1" applyAlignment="1">
      <alignment wrapText="1"/>
    </xf>
    <xf numFmtId="0" fontId="6" fillId="3" borderId="2" xfId="0" applyFont="1" applyFill="1" applyBorder="1"/>
    <xf numFmtId="0" fontId="34" fillId="3" borderId="84" xfId="0" applyFont="1" applyFill="1" applyBorder="1" applyAlignment="1">
      <alignment wrapText="1"/>
    </xf>
    <xf numFmtId="0" fontId="33" fillId="3" borderId="29" xfId="0" applyFont="1" applyFill="1" applyBorder="1" applyAlignment="1">
      <alignment wrapText="1"/>
    </xf>
    <xf numFmtId="0" fontId="33" fillId="3" borderId="33" xfId="0" applyFont="1" applyFill="1" applyBorder="1" applyAlignment="1">
      <alignment wrapText="1"/>
    </xf>
    <xf numFmtId="0" fontId="6" fillId="3" borderId="43" xfId="0" applyFont="1" applyFill="1" applyBorder="1" applyAlignment="1">
      <alignment vertical="top"/>
    </xf>
    <xf numFmtId="0" fontId="32" fillId="3" borderId="62" xfId="0" applyFont="1" applyFill="1" applyBorder="1" applyAlignment="1">
      <alignment wrapText="1"/>
    </xf>
    <xf numFmtId="49" fontId="34" fillId="3" borderId="2" xfId="0" applyNumberFormat="1" applyFont="1" applyFill="1" applyBorder="1" applyAlignment="1">
      <alignment wrapText="1"/>
    </xf>
    <xf numFmtId="49" fontId="32" fillId="3" borderId="31" xfId="0" applyNumberFormat="1" applyFont="1" applyFill="1" applyBorder="1"/>
    <xf numFmtId="0" fontId="34" fillId="3" borderId="37" xfId="0" applyFont="1" applyFill="1" applyBorder="1" applyAlignment="1">
      <alignment wrapText="1"/>
    </xf>
    <xf numFmtId="0" fontId="12" fillId="0" borderId="117" xfId="0" applyFont="1" applyBorder="1" applyAlignment="1">
      <alignment vertical="center"/>
    </xf>
    <xf numFmtId="49" fontId="32" fillId="3" borderId="31" xfId="0" applyNumberFormat="1" applyFont="1" applyFill="1" applyBorder="1" applyAlignment="1">
      <alignment horizontal="center" wrapText="1"/>
    </xf>
    <xf numFmtId="0" fontId="6" fillId="3" borderId="3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167" fontId="32" fillId="3" borderId="2" xfId="0" applyNumberFormat="1" applyFont="1" applyFill="1" applyBorder="1" applyAlignment="1">
      <alignment horizontal="right" vertical="top" wrapText="1"/>
    </xf>
    <xf numFmtId="0" fontId="33" fillId="3" borderId="43" xfId="0" applyFont="1" applyFill="1" applyBorder="1" applyAlignment="1">
      <alignment horizontal="left" vertical="top" wrapText="1"/>
    </xf>
    <xf numFmtId="0" fontId="32" fillId="3" borderId="43" xfId="0" applyFont="1" applyFill="1" applyBorder="1" applyAlignment="1">
      <alignment horizontal="right" vertical="top"/>
    </xf>
    <xf numFmtId="0" fontId="34" fillId="3" borderId="2" xfId="0" applyFont="1" applyFill="1" applyBorder="1" applyAlignment="1">
      <alignment wrapText="1"/>
    </xf>
    <xf numFmtId="0" fontId="33" fillId="3" borderId="31" xfId="0" applyFont="1" applyFill="1" applyBorder="1" applyAlignment="1">
      <alignment wrapText="1"/>
    </xf>
    <xf numFmtId="49" fontId="40" fillId="3" borderId="31" xfId="0" applyNumberFormat="1" applyFont="1" applyFill="1" applyBorder="1" applyAlignment="1">
      <alignment horizontal="center" wrapText="1"/>
    </xf>
    <xf numFmtId="0" fontId="33" fillId="3" borderId="37" xfId="0" applyFont="1" applyFill="1" applyBorder="1" applyAlignment="1">
      <alignment wrapText="1"/>
    </xf>
    <xf numFmtId="0" fontId="32" fillId="3" borderId="2" xfId="0" applyFont="1" applyFill="1" applyBorder="1" applyAlignment="1">
      <alignment horizontal="right" vertical="top" wrapText="1"/>
    </xf>
    <xf numFmtId="0" fontId="32" fillId="3" borderId="38" xfId="0" applyFont="1" applyFill="1" applyBorder="1" applyAlignment="1">
      <alignment horizontal="right"/>
    </xf>
    <xf numFmtId="0" fontId="6" fillId="3" borderId="121" xfId="0" applyFont="1" applyFill="1" applyBorder="1" applyAlignment="1">
      <alignment horizontal="right"/>
    </xf>
    <xf numFmtId="0" fontId="12" fillId="0" borderId="122" xfId="0" applyFont="1" applyBorder="1" applyAlignment="1">
      <alignment vertical="center"/>
    </xf>
    <xf numFmtId="0" fontId="12" fillId="0" borderId="123" xfId="0" applyFont="1" applyBorder="1" applyAlignment="1">
      <alignment vertical="center"/>
    </xf>
    <xf numFmtId="0" fontId="32" fillId="3" borderId="89" xfId="0" applyFont="1" applyFill="1" applyBorder="1" applyAlignment="1">
      <alignment horizontal="left" vertical="top" wrapText="1"/>
    </xf>
    <xf numFmtId="0" fontId="32" fillId="3" borderId="125" xfId="0" applyFont="1" applyFill="1" applyBorder="1" applyAlignment="1">
      <alignment horizontal="right" vertical="top" wrapText="1"/>
    </xf>
    <xf numFmtId="49" fontId="34" fillId="3" borderId="31" xfId="0" applyNumberFormat="1" applyFont="1" applyFill="1" applyBorder="1" applyAlignment="1">
      <alignment horizontal="center" wrapText="1"/>
    </xf>
    <xf numFmtId="49" fontId="34" fillId="3" borderId="31" xfId="0" applyNumberFormat="1" applyFont="1" applyFill="1" applyBorder="1"/>
    <xf numFmtId="0" fontId="32" fillId="3" borderId="2" xfId="0" applyFont="1" applyFill="1" applyBorder="1" applyAlignment="1">
      <alignment horizontal="left" wrapText="1"/>
    </xf>
    <xf numFmtId="49" fontId="32" fillId="3" borderId="3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5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9">
    <tableStyle name="Functions-style" pivot="0" count="2" xr9:uid="{00000000-0011-0000-FFFF-FFFF00000000}">
      <tableStyleElement type="firstRowStripe" dxfId="57"/>
      <tableStyleElement type="secondRowStripe" dxfId="56"/>
    </tableStyle>
    <tableStyle name="Functions-style 2" pivot="0" count="2" xr9:uid="{00000000-0011-0000-FFFF-FFFF01000000}">
      <tableStyleElement type="firstRowStripe" dxfId="55"/>
      <tableStyleElement type="secondRowStripe" dxfId="54"/>
    </tableStyle>
    <tableStyle name="Functions-style 3" pivot="0" count="2" xr9:uid="{00000000-0011-0000-FFFF-FFFF02000000}">
      <tableStyleElement type="firstRowStripe" dxfId="53"/>
      <tableStyleElement type="secondRowStripe" dxfId="52"/>
    </tableStyle>
    <tableStyle name="Functions-style 4" pivot="0" count="2" xr9:uid="{00000000-0011-0000-FFFF-FFFF03000000}">
      <tableStyleElement type="firstRowStripe" dxfId="51"/>
      <tableStyleElement type="secondRowStripe" dxfId="50"/>
    </tableStyle>
    <tableStyle name="Functions-style 5" pivot="0" count="2" xr9:uid="{00000000-0011-0000-FFFF-FFFF04000000}">
      <tableStyleElement type="firstRowStripe" dxfId="49"/>
      <tableStyleElement type="secondRowStripe" dxfId="48"/>
    </tableStyle>
    <tableStyle name="Functions-style 6" pivot="0" count="2" xr9:uid="{00000000-0011-0000-FFFF-FFFF05000000}">
      <tableStyleElement type="firstRowStripe" dxfId="47"/>
      <tableStyleElement type="secondRowStripe" dxfId="46"/>
    </tableStyle>
    <tableStyle name="Functions-style 7" pivot="0" count="2" xr9:uid="{00000000-0011-0000-FFFF-FFFF06000000}">
      <tableStyleElement type="firstRowStripe" dxfId="45"/>
      <tableStyleElement type="secondRowStripe" dxfId="44"/>
    </tableStyle>
    <tableStyle name="Functions-style 8" pivot="0" count="2" xr9:uid="{00000000-0011-0000-FFFF-FFFF07000000}">
      <tableStyleElement type="firstRowStripe" dxfId="43"/>
      <tableStyleElement type="secondRowStripe" dxfId="42"/>
    </tableStyle>
    <tableStyle name="Functions-style 9" pivot="0" count="2" xr9:uid="{00000000-0011-0000-FFFF-FFFF08000000}">
      <tableStyleElement type="firstRowStripe" dxfId="41"/>
      <tableStyleElement type="secondRowStripe" dxfId="40"/>
    </tableStyle>
    <tableStyle name="Functions-style 10" pivot="0" count="2" xr9:uid="{00000000-0011-0000-FFFF-FFFF09000000}">
      <tableStyleElement type="firstRowStripe" dxfId="39"/>
      <tableStyleElement type="secondRowStripe" dxfId="38"/>
    </tableStyle>
    <tableStyle name="Functions-style 11" pivot="0" count="2" xr9:uid="{00000000-0011-0000-FFFF-FFFF0A000000}">
      <tableStyleElement type="firstRowStripe" dxfId="37"/>
      <tableStyleElement type="secondRowStripe" dxfId="36"/>
    </tableStyle>
    <tableStyle name="Functions-style 12" pivot="0" count="2" xr9:uid="{00000000-0011-0000-FFFF-FFFF0B000000}">
      <tableStyleElement type="firstRowStripe" dxfId="35"/>
      <tableStyleElement type="secondRowStripe" dxfId="34"/>
    </tableStyle>
    <tableStyle name="Functions-style 13" pivot="0" count="2" xr9:uid="{00000000-0011-0000-FFFF-FFFF0C000000}">
      <tableStyleElement type="firstRowStripe" dxfId="33"/>
      <tableStyleElement type="secondRowStripe" dxfId="32"/>
    </tableStyle>
    <tableStyle name="Functions-style 14" pivot="0" count="2" xr9:uid="{00000000-0011-0000-FFFF-FFFF0D000000}">
      <tableStyleElement type="firstRowStripe" dxfId="31"/>
      <tableStyleElement type="secondRowStripe" dxfId="30"/>
    </tableStyle>
    <tableStyle name="Functions-style 15" pivot="0" count="2" xr9:uid="{00000000-0011-0000-FFFF-FFFF0E000000}">
      <tableStyleElement type="firstRowStripe" dxfId="29"/>
      <tableStyleElement type="secondRowStripe" dxfId="28"/>
    </tableStyle>
    <tableStyle name="Functions-style 16" pivot="0" count="2" xr9:uid="{00000000-0011-0000-FFFF-FFFF0F000000}">
      <tableStyleElement type="firstRowStripe" dxfId="27"/>
      <tableStyleElement type="secondRowStripe" dxfId="26"/>
    </tableStyle>
    <tableStyle name="Functions-style 17" pivot="0" count="2" xr9:uid="{00000000-0011-0000-FFFF-FFFF10000000}">
      <tableStyleElement type="firstRowStripe" dxfId="25"/>
      <tableStyleElement type="secondRowStripe" dxfId="24"/>
    </tableStyle>
    <tableStyle name="Functions-style 18" pivot="0" count="2" xr9:uid="{00000000-0011-0000-FFFF-FFFF11000000}">
      <tableStyleElement type="firstRowStripe" dxfId="23"/>
      <tableStyleElement type="secondRowStripe" dxfId="22"/>
    </tableStyle>
    <tableStyle name="Functions-style 19" pivot="0" count="2" xr9:uid="{00000000-0011-0000-FFFF-FFFF12000000}">
      <tableStyleElement type="firstRowStripe" dxfId="21"/>
      <tableStyleElement type="secondRowStripe" dxfId="20"/>
    </tableStyle>
    <tableStyle name="Functions-style 20" pivot="0" count="2" xr9:uid="{00000000-0011-0000-FFFF-FFFF13000000}">
      <tableStyleElement type="firstRowStripe" dxfId="19"/>
      <tableStyleElement type="secondRowStripe" dxfId="18"/>
    </tableStyle>
    <tableStyle name="Functions-style 21" pivot="0" count="2" xr9:uid="{00000000-0011-0000-FFFF-FFFF14000000}">
      <tableStyleElement type="firstRowStripe" dxfId="17"/>
      <tableStyleElement type="secondRowStripe" dxfId="16"/>
    </tableStyle>
    <tableStyle name="Functions-style 22" pivot="0" count="2" xr9:uid="{00000000-0011-0000-FFFF-FFFF15000000}">
      <tableStyleElement type="firstRowStripe" dxfId="15"/>
      <tableStyleElement type="secondRowStripe" dxfId="14"/>
    </tableStyle>
    <tableStyle name="Functions-style 23" pivot="0" count="2" xr9:uid="{00000000-0011-0000-FFFF-FFFF16000000}">
      <tableStyleElement type="firstRowStripe" dxfId="13"/>
      <tableStyleElement type="secondRowStripe" dxfId="12"/>
    </tableStyle>
    <tableStyle name="Functions-style 24" pivot="0" count="2" xr9:uid="{00000000-0011-0000-FFFF-FFFF17000000}">
      <tableStyleElement type="firstRowStripe" dxfId="11"/>
      <tableStyleElement type="secondRowStripe" dxfId="10"/>
    </tableStyle>
    <tableStyle name="Functions-style 25" pivot="0" count="2" xr9:uid="{00000000-0011-0000-FFFF-FFFF18000000}">
      <tableStyleElement type="firstRowStripe" dxfId="9"/>
      <tableStyleElement type="secondRowStripe" dxfId="8"/>
    </tableStyle>
    <tableStyle name="Functions-style 26" pivot="0" count="2" xr9:uid="{00000000-0011-0000-FFFF-FFFF19000000}">
      <tableStyleElement type="firstRowStripe" dxfId="7"/>
      <tableStyleElement type="secondRowStripe" dxfId="6"/>
    </tableStyle>
    <tableStyle name="Functions-style 27" pivot="0" count="2" xr9:uid="{00000000-0011-0000-FFFF-FFFF1A000000}">
      <tableStyleElement type="firstRowStripe" dxfId="5"/>
      <tableStyleElement type="secondRowStripe" dxfId="4"/>
    </tableStyle>
    <tableStyle name="Functions-style 28" pivot="0" count="2" xr9:uid="{00000000-0011-0000-FFFF-FFFF1B000000}">
      <tableStyleElement type="firstRowStripe" dxfId="3"/>
      <tableStyleElement type="secondRowStripe" dxfId="2"/>
    </tableStyle>
    <tableStyle name="Statistics-style" pivot="0" count="2" xr9:uid="{00000000-0011-0000-FFFF-FFFF1C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EFA6-D44A-900B-A652F6C668C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Statistics!$F$12:$H$12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6-D44A-900B-A652F6C66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VN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ADFD-8B47-B59B-A9545732D5F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Statistics!$C$12:$E$12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D-8B47-B59B-A9545732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VN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109</xdr:row>
      <xdr:rowOff>0</xdr:rowOff>
    </xdr:from>
    <xdr:ext cx="3714750" cy="2438400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114300</xdr:colOff>
      <xdr:row>109</xdr:row>
      <xdr:rowOff>19050</xdr:rowOff>
    </xdr:from>
    <xdr:ext cx="4248150" cy="2409825"/>
    <xdr:graphicFrame macro="">
      <xdr:nvGraphicFramePr>
        <xdr:cNvPr id="3" name="Chart 2" descr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1:C86" headerRowCount="0">
  <tableColumns count="2">
    <tableColumn id="1" xr3:uid="{00000000-0010-0000-0000-000001000000}" name="Column1"/>
    <tableColumn id="2" xr3:uid="{00000000-0010-0000-0000-000002000000}" name="Column2"/>
  </tableColumns>
  <tableStyleInfo name="Functio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1:D86" headerRowCount="0">
  <tableColumns count="1">
    <tableColumn id="1" xr3:uid="{00000000-0010-0000-0100-000001000000}" name="Column1"/>
  </tableColumns>
  <tableStyleInfo name="Function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11:E88" headerRowCount="0">
  <tableColumns count="1">
    <tableColumn id="1" xr3:uid="{00000000-0010-0000-0200-000001000000}" name="Column1"/>
  </tableColumns>
  <tableStyleInfo name="Function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11:H88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Function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K75:L82" headerRowCount="0">
  <tableColumns count="2">
    <tableColumn id="1" xr3:uid="{00000000-0010-0000-0400-000001000000}" name="Column1"/>
    <tableColumn id="2" xr3:uid="{00000000-0010-0000-0400-000002000000}" name="Column2"/>
  </tableColumns>
  <tableStyleInfo name="Function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K83:L84" headerRowCount="0">
  <tableColumns count="2">
    <tableColumn id="1" xr3:uid="{00000000-0010-0000-0500-000001000000}" name="Column1"/>
    <tableColumn id="2" xr3:uid="{00000000-0010-0000-0500-000002000000}" name="Column2"/>
  </tableColumns>
  <tableStyleInfo name="Function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87:C93" headerRowCount="0">
  <tableColumns count="2">
    <tableColumn id="1" xr3:uid="{00000000-0010-0000-0600-000001000000}" name="Column1"/>
    <tableColumn id="2" xr3:uid="{00000000-0010-0000-0600-000002000000}" name="Column2"/>
  </tableColumns>
  <tableStyleInfo name="Function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D87:D93" headerRowCount="0">
  <tableColumns count="1">
    <tableColumn id="1" xr3:uid="{00000000-0010-0000-0700-000001000000}" name="Column1"/>
  </tableColumns>
  <tableStyleInfo name="Function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F89:F96" headerRowCount="0">
  <tableColumns count="1">
    <tableColumn id="1" xr3:uid="{00000000-0010-0000-0800-000001000000}" name="Column1"/>
  </tableColumns>
  <tableStyleInfo name="Function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94:C97" headerRowCount="0">
  <tableColumns count="2">
    <tableColumn id="1" xr3:uid="{00000000-0010-0000-0900-000001000000}" name="Column1"/>
    <tableColumn id="2" xr3:uid="{00000000-0010-0000-0900-000002000000}" name="Column2"/>
  </tableColumns>
  <tableStyleInfo name="Function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D94:D97" headerRowCount="0">
  <tableColumns count="1">
    <tableColumn id="1" xr3:uid="{00000000-0010-0000-0A00-000001000000}" name="Column1"/>
  </tableColumns>
  <tableStyleInfo name="Function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F97" headerRowCount="0">
  <tableColumns count="1">
    <tableColumn id="1" xr3:uid="{00000000-0010-0000-0B00-000001000000}" name="Column1"/>
  </tableColumns>
  <tableStyleInfo name="Function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98:C98" headerRowCount="0">
  <tableColumns count="2">
    <tableColumn id="1" xr3:uid="{00000000-0010-0000-0C00-000001000000}" name="Column1"/>
    <tableColumn id="2" xr3:uid="{00000000-0010-0000-0C00-000002000000}" name="Column2"/>
  </tableColumns>
  <tableStyleInfo name="Function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D98" headerRowCount="0">
  <tableColumns count="1">
    <tableColumn id="1" xr3:uid="{00000000-0010-0000-0D00-000001000000}" name="Column1"/>
  </tableColumns>
  <tableStyleInfo name="Functions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99:C99" headerRowCount="0">
  <tableColumns count="2">
    <tableColumn id="1" xr3:uid="{00000000-0010-0000-0E00-000001000000}" name="Column1"/>
    <tableColumn id="2" xr3:uid="{00000000-0010-0000-0E00-000002000000}" name="Column2"/>
  </tableColumns>
  <tableStyleInfo name="Function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D99" headerRowCount="0">
  <tableColumns count="1">
    <tableColumn id="1" xr3:uid="{00000000-0010-0000-0F00-000001000000}" name="Column1"/>
  </tableColumns>
  <tableStyleInfo name="Functions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100:C100" headerRowCount="0">
  <tableColumns count="2">
    <tableColumn id="1" xr3:uid="{00000000-0010-0000-1000-000001000000}" name="Column1"/>
    <tableColumn id="2" xr3:uid="{00000000-0010-0000-1000-000002000000}" name="Column2"/>
  </tableColumns>
  <tableStyleInfo name="Function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100" headerRowCount="0">
  <tableColumns count="1">
    <tableColumn id="1" xr3:uid="{00000000-0010-0000-1100-000001000000}" name="Column1"/>
  </tableColumns>
  <tableStyleInfo name="Functions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F100" headerRowCount="0">
  <tableColumns count="1">
    <tableColumn id="1" xr3:uid="{00000000-0010-0000-1200-000001000000}" name="Column1"/>
  </tableColumns>
  <tableStyleInfo name="Function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101:C101" headerRowCount="0">
  <tableColumns count="2">
    <tableColumn id="1" xr3:uid="{00000000-0010-0000-1300-000001000000}" name="Column1"/>
    <tableColumn id="2" xr3:uid="{00000000-0010-0000-1300-000002000000}" name="Column2"/>
  </tableColumns>
  <tableStyleInfo name="Functions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D101" headerRowCount="0">
  <tableColumns count="1">
    <tableColumn id="1" xr3:uid="{00000000-0010-0000-1400-000001000000}" name="Column1"/>
  </tableColumns>
  <tableStyleInfo name="Function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F101" headerRowCount="0">
  <tableColumns count="1">
    <tableColumn id="1" xr3:uid="{00000000-0010-0000-1500-000001000000}" name="Column1"/>
  </tableColumns>
  <tableStyleInfo name="Functions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102:C102" headerRowCount="0">
  <tableColumns count="2">
    <tableColumn id="1" xr3:uid="{00000000-0010-0000-1600-000001000000}" name="Column1"/>
    <tableColumn id="2" xr3:uid="{00000000-0010-0000-1600-000002000000}" name="Column2"/>
  </tableColumns>
  <tableStyleInfo name="Function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D102" headerRowCount="0">
  <tableColumns count="1">
    <tableColumn id="1" xr3:uid="{00000000-0010-0000-1700-000001000000}" name="Column1"/>
  </tableColumns>
  <tableStyleInfo name="Functions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F102" headerRowCount="0">
  <tableColumns count="1">
    <tableColumn id="1" xr3:uid="{00000000-0010-0000-1800-000001000000}" name="Column1"/>
  </tableColumns>
  <tableStyleInfo name="Function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103:C104" headerRowCount="0">
  <tableColumns count="2">
    <tableColumn id="1" xr3:uid="{00000000-0010-0000-1900-000001000000}" name="Column1"/>
    <tableColumn id="2" xr3:uid="{00000000-0010-0000-1900-000002000000}" name="Column2"/>
  </tableColumns>
  <tableStyleInfo name="Functions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D103:D104" headerRowCount="0">
  <tableColumns count="1">
    <tableColumn id="1" xr3:uid="{00000000-0010-0000-1A00-000001000000}" name="Column1"/>
  </tableColumns>
  <tableStyleInfo name="Functions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F103:F104" headerRowCount="0">
  <tableColumns count="1">
    <tableColumn id="1" xr3:uid="{00000000-0010-0000-1B00-000001000000}" name="Column1"/>
  </tableColumns>
  <tableStyleInfo name="Functions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12:J102" headerRowCount="0">
  <tableColumns count="9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</tableColumns>
  <tableStyleInfo name="Statistic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625" defaultRowHeight="15" customHeight="1" x14ac:dyDescent="0.15"/>
  <cols>
    <col min="1" max="1" width="119.375" customWidth="1"/>
    <col min="2" max="6" width="9" customWidth="1"/>
    <col min="7" max="24" width="10" customWidth="1"/>
  </cols>
  <sheetData>
    <row r="1" spans="1:26" ht="22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 x14ac:dyDescent="0.2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2" customHeight="1" x14ac:dyDescent="0.2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9.25" customHeight="1" x14ac:dyDescent="0.2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2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 x14ac:dyDescent="0.2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.5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2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7.75" customHeight="1" x14ac:dyDescent="0.2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 x14ac:dyDescent="0.2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 x14ac:dyDescent="0.2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2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5" customHeight="1" x14ac:dyDescent="0.2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 x14ac:dyDescent="0.2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 x14ac:dyDescent="0.2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7.75" customHeight="1" x14ac:dyDescent="0.2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 x14ac:dyDescent="0.2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2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 x14ac:dyDescent="0.2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x14ac:dyDescent="0.2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2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2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2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2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customHeight="1" x14ac:dyDescent="0.2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 x14ac:dyDescent="0.2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0" customHeight="1" x14ac:dyDescent="0.2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2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 x14ac:dyDescent="0.2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2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2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 x14ac:dyDescent="0.2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2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42" customHeight="1" x14ac:dyDescent="0.2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2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customHeight="1" x14ac:dyDescent="0.2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.5" customHeight="1" x14ac:dyDescent="0.2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2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2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2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2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 x14ac:dyDescent="0.2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 x14ac:dyDescent="0.2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2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E18" sqref="E18"/>
    </sheetView>
  </sheetViews>
  <sheetFormatPr defaultColWidth="12.625" defaultRowHeight="15" customHeight="1" x14ac:dyDescent="0.15"/>
  <cols>
    <col min="1" max="1" width="28.125" customWidth="1"/>
    <col min="2" max="2" width="10" customWidth="1"/>
    <col min="3" max="3" width="14.375" customWidth="1"/>
    <col min="4" max="4" width="8" customWidth="1"/>
    <col min="5" max="5" width="41.5" customWidth="1"/>
    <col min="6" max="6" width="48.125" customWidth="1"/>
    <col min="7" max="26" width="10" customWidth="1"/>
  </cols>
  <sheetData>
    <row r="1" spans="1:26" ht="12.75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75.75" customHeight="1" x14ac:dyDescent="0.15">
      <c r="A2" s="14"/>
      <c r="B2" s="380" t="s">
        <v>45</v>
      </c>
      <c r="C2" s="381"/>
      <c r="D2" s="381"/>
      <c r="E2" s="381"/>
      <c r="F2" s="382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">
      <c r="A3" s="16"/>
      <c r="B3" s="17"/>
      <c r="C3" s="13"/>
      <c r="D3" s="13"/>
      <c r="E3" s="1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3.5" x14ac:dyDescent="0.2">
      <c r="A4" s="19" t="s">
        <v>46</v>
      </c>
      <c r="B4" s="383" t="s">
        <v>47</v>
      </c>
      <c r="C4" s="381"/>
      <c r="D4" s="382"/>
      <c r="E4" s="19" t="s">
        <v>48</v>
      </c>
      <c r="F4" s="20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2">
      <c r="A5" s="19" t="s">
        <v>50</v>
      </c>
      <c r="B5" s="384" t="s">
        <v>51</v>
      </c>
      <c r="C5" s="381"/>
      <c r="D5" s="382"/>
      <c r="E5" s="19" t="s">
        <v>52</v>
      </c>
      <c r="F5" s="21">
        <v>45679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2">
      <c r="A6" s="22" t="s">
        <v>53</v>
      </c>
      <c r="B6" s="385" t="s">
        <v>54</v>
      </c>
      <c r="C6" s="381"/>
      <c r="D6" s="382"/>
      <c r="E6" s="19" t="s">
        <v>55</v>
      </c>
      <c r="F6" s="23" t="s">
        <v>1333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">
      <c r="A7" s="24"/>
      <c r="B7" s="17"/>
      <c r="C7" s="13"/>
      <c r="D7" s="13"/>
      <c r="E7" s="25"/>
      <c r="F7" s="1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">
      <c r="A9" s="26" t="s">
        <v>57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15">
      <c r="A10" s="27" t="s">
        <v>58</v>
      </c>
      <c r="B10" s="28" t="s">
        <v>55</v>
      </c>
      <c r="C10" s="28" t="s">
        <v>59</v>
      </c>
      <c r="D10" s="28" t="s">
        <v>60</v>
      </c>
      <c r="E10" s="28" t="s">
        <v>61</v>
      </c>
      <c r="F10" s="29" t="s">
        <v>62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6.25" customHeight="1" x14ac:dyDescent="0.15">
      <c r="A11" s="31">
        <v>45679</v>
      </c>
      <c r="B11" s="32" t="s">
        <v>56</v>
      </c>
      <c r="C11" s="33" t="s">
        <v>63</v>
      </c>
      <c r="D11" s="33" t="s">
        <v>64</v>
      </c>
      <c r="E11" s="33" t="s">
        <v>65</v>
      </c>
      <c r="F11" s="34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21.75" customHeight="1" x14ac:dyDescent="0.15">
      <c r="A12" s="31">
        <v>45713</v>
      </c>
      <c r="B12" s="32" t="s">
        <v>66</v>
      </c>
      <c r="C12" s="36" t="s">
        <v>63</v>
      </c>
      <c r="D12" s="36" t="s">
        <v>67</v>
      </c>
      <c r="E12" s="33" t="s">
        <v>68</v>
      </c>
      <c r="F12" s="37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9.5" customHeight="1" x14ac:dyDescent="0.15">
      <c r="A13" s="31">
        <v>45748</v>
      </c>
      <c r="B13" s="378" t="s">
        <v>1331</v>
      </c>
      <c r="C13" s="36" t="s">
        <v>63</v>
      </c>
      <c r="D13" s="36" t="s">
        <v>67</v>
      </c>
      <c r="E13" s="379" t="s">
        <v>1332</v>
      </c>
      <c r="F13" s="37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21.75" customHeight="1" x14ac:dyDescent="0.15">
      <c r="A14" s="31">
        <v>45767</v>
      </c>
      <c r="B14" s="39" t="s">
        <v>1333</v>
      </c>
      <c r="C14" s="36" t="s">
        <v>63</v>
      </c>
      <c r="D14" s="36" t="s">
        <v>67</v>
      </c>
      <c r="E14" s="36" t="s">
        <v>1334</v>
      </c>
      <c r="F14" s="37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9.5" customHeight="1" x14ac:dyDescent="0.15">
      <c r="A15" s="38"/>
      <c r="B15" s="39"/>
      <c r="C15" s="36"/>
      <c r="D15" s="36"/>
      <c r="E15" s="36"/>
      <c r="F15" s="37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21.75" customHeight="1" x14ac:dyDescent="0.15">
      <c r="A16" s="38"/>
      <c r="B16" s="39"/>
      <c r="C16" s="36"/>
      <c r="D16" s="36"/>
      <c r="E16" s="36"/>
      <c r="F16" s="37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9.5" customHeight="1" x14ac:dyDescent="0.15">
      <c r="A17" s="40"/>
      <c r="B17" s="41"/>
      <c r="C17" s="42"/>
      <c r="D17" s="42"/>
      <c r="E17" s="42"/>
      <c r="F17" s="43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.75" customHeight="1" x14ac:dyDescent="0.2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2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2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2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2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2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2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2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2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2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2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2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2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B2:F2"/>
    <mergeCell ref="B4:D4"/>
    <mergeCell ref="B5:D5"/>
    <mergeCell ref="B6:D6"/>
  </mergeCell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25" defaultRowHeight="15" customHeight="1" x14ac:dyDescent="0.15"/>
  <cols>
    <col min="1" max="1" width="7.125" customWidth="1"/>
    <col min="2" max="2" width="41.125" customWidth="1"/>
    <col min="3" max="3" width="22.5" customWidth="1"/>
    <col min="4" max="4" width="51.5" customWidth="1"/>
    <col min="5" max="5" width="16.625" customWidth="1"/>
    <col min="6" max="6" width="65.125" customWidth="1"/>
    <col min="7" max="7" width="25.375" customWidth="1"/>
    <col min="8" max="8" width="28.5" customWidth="1"/>
    <col min="9" max="26" width="10" customWidth="1"/>
  </cols>
  <sheetData>
    <row r="1" spans="1:26" ht="12.75" customHeight="1" x14ac:dyDescent="0.2">
      <c r="A1" s="44"/>
      <c r="B1" s="44"/>
      <c r="C1" s="44"/>
      <c r="D1" s="45"/>
      <c r="E1" s="46"/>
      <c r="F1" s="45"/>
      <c r="G1" s="45"/>
      <c r="H1" s="45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4.75" customHeight="1" x14ac:dyDescent="0.35">
      <c r="A2" s="44"/>
      <c r="B2" s="44"/>
      <c r="C2" s="44"/>
      <c r="D2" s="45"/>
      <c r="E2" s="47" t="s">
        <v>69</v>
      </c>
      <c r="F2" s="47"/>
      <c r="G2" s="48"/>
      <c r="H2" s="45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 x14ac:dyDescent="0.2">
      <c r="A3" s="44"/>
      <c r="B3" s="44"/>
      <c r="C3" s="44"/>
      <c r="D3" s="45"/>
      <c r="E3" s="46"/>
      <c r="F3" s="49"/>
      <c r="G3" s="49"/>
      <c r="H3" s="45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 x14ac:dyDescent="0.2">
      <c r="A4" s="388" t="s">
        <v>46</v>
      </c>
      <c r="B4" s="381"/>
      <c r="C4" s="381"/>
      <c r="D4" s="381"/>
      <c r="E4" s="389" t="str">
        <f>Cover!B4</f>
        <v>Building a real-time platform to support exam management and organization at FPT University using Clean Architecture, NextJS, .Net, MySQL, and Zalo Mini App</v>
      </c>
      <c r="F4" s="381"/>
      <c r="G4" s="381"/>
      <c r="H4" s="382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 x14ac:dyDescent="0.2">
      <c r="A5" s="388" t="s">
        <v>50</v>
      </c>
      <c r="B5" s="381"/>
      <c r="C5" s="381"/>
      <c r="D5" s="381"/>
      <c r="E5" s="389" t="str">
        <f>Cover!B5</f>
        <v>FUEM</v>
      </c>
      <c r="F5" s="381"/>
      <c r="G5" s="381"/>
      <c r="H5" s="382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 x14ac:dyDescent="0.2">
      <c r="A6" s="390" t="s">
        <v>70</v>
      </c>
      <c r="B6" s="381"/>
      <c r="C6" s="381"/>
      <c r="D6" s="382"/>
      <c r="E6" s="50">
        <v>20</v>
      </c>
      <c r="F6" s="51"/>
      <c r="G6" s="51"/>
      <c r="H6" s="52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x14ac:dyDescent="0.2">
      <c r="A7" s="386" t="s">
        <v>71</v>
      </c>
      <c r="B7" s="381"/>
      <c r="C7" s="381"/>
      <c r="D7" s="382"/>
      <c r="E7" s="387" t="s">
        <v>72</v>
      </c>
      <c r="F7" s="381"/>
      <c r="G7" s="381"/>
      <c r="H7" s="382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2.75" customHeight="1" x14ac:dyDescent="0.2">
      <c r="A8" s="54"/>
      <c r="B8" s="54"/>
      <c r="C8" s="54"/>
      <c r="D8" s="18"/>
      <c r="E8" s="53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15">
      <c r="A9" s="55"/>
      <c r="B9" s="55"/>
      <c r="C9" s="55"/>
      <c r="D9" s="56"/>
      <c r="E9" s="57"/>
      <c r="F9" s="56"/>
      <c r="G9" s="56"/>
      <c r="H9" s="5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4" customHeight="1" x14ac:dyDescent="0.2">
      <c r="A10" s="59" t="s">
        <v>73</v>
      </c>
      <c r="B10" s="60" t="s">
        <v>74</v>
      </c>
      <c r="C10" s="61" t="s">
        <v>75</v>
      </c>
      <c r="D10" s="62" t="s">
        <v>76</v>
      </c>
      <c r="E10" s="63" t="s">
        <v>77</v>
      </c>
      <c r="F10" s="62" t="s">
        <v>78</v>
      </c>
      <c r="G10" s="64" t="s">
        <v>79</v>
      </c>
      <c r="H10" s="65" t="s">
        <v>80</v>
      </c>
      <c r="I10" s="66"/>
      <c r="J10" s="66"/>
      <c r="K10" s="46"/>
      <c r="L10" s="45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3.5" customHeight="1" x14ac:dyDescent="0.2">
      <c r="A11" s="67">
        <v>1</v>
      </c>
      <c r="B11" s="68" t="s">
        <v>81</v>
      </c>
      <c r="C11" s="68" t="s">
        <v>82</v>
      </c>
      <c r="D11" s="68" t="s">
        <v>83</v>
      </c>
      <c r="E11" s="68" t="s">
        <v>84</v>
      </c>
      <c r="F11" s="69" t="s">
        <v>84</v>
      </c>
      <c r="G11" s="70"/>
      <c r="H11" s="71"/>
      <c r="I11" s="18"/>
      <c r="J11" s="18"/>
      <c r="K11" s="46"/>
      <c r="L11" s="45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5" customHeight="1" x14ac:dyDescent="0.2">
      <c r="A12" s="67">
        <v>2</v>
      </c>
      <c r="B12" s="72" t="s">
        <v>85</v>
      </c>
      <c r="C12" s="68" t="s">
        <v>82</v>
      </c>
      <c r="D12" s="72" t="s">
        <v>86</v>
      </c>
      <c r="E12" s="68" t="s">
        <v>87</v>
      </c>
      <c r="F12" s="73" t="s">
        <v>87</v>
      </c>
      <c r="G12" s="74"/>
      <c r="H12" s="71"/>
      <c r="I12" s="18"/>
      <c r="J12" s="18"/>
      <c r="K12" s="46"/>
      <c r="L12" s="45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 x14ac:dyDescent="0.2">
      <c r="A13" s="67">
        <v>3</v>
      </c>
      <c r="B13" s="72" t="s">
        <v>88</v>
      </c>
      <c r="C13" s="68" t="s">
        <v>82</v>
      </c>
      <c r="D13" s="72" t="s">
        <v>89</v>
      </c>
      <c r="E13" s="68" t="s">
        <v>90</v>
      </c>
      <c r="F13" s="69" t="s">
        <v>90</v>
      </c>
      <c r="G13" s="74"/>
      <c r="H13" s="71"/>
      <c r="I13" s="18"/>
      <c r="J13" s="18"/>
      <c r="K13" s="46"/>
      <c r="L13" s="45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">
      <c r="A14" s="67">
        <v>4</v>
      </c>
      <c r="B14" s="75" t="s">
        <v>91</v>
      </c>
      <c r="C14" s="68" t="s">
        <v>82</v>
      </c>
      <c r="D14" s="75" t="s">
        <v>92</v>
      </c>
      <c r="E14" s="68" t="s">
        <v>93</v>
      </c>
      <c r="F14" s="73" t="s">
        <v>93</v>
      </c>
      <c r="G14" s="74"/>
      <c r="H14" s="71"/>
      <c r="I14" s="18"/>
      <c r="J14" s="18"/>
      <c r="K14" s="46"/>
      <c r="L14" s="4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">
      <c r="A15" s="67">
        <v>5</v>
      </c>
      <c r="B15" s="72" t="s">
        <v>94</v>
      </c>
      <c r="C15" s="68" t="s">
        <v>82</v>
      </c>
      <c r="D15" s="72" t="s">
        <v>95</v>
      </c>
      <c r="E15" s="68" t="s">
        <v>96</v>
      </c>
      <c r="F15" s="69" t="s">
        <v>96</v>
      </c>
      <c r="G15" s="74"/>
      <c r="H15" s="71"/>
      <c r="I15" s="18"/>
      <c r="J15" s="18"/>
      <c r="K15" s="46"/>
      <c r="L15" s="45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2">
      <c r="A16" s="67">
        <v>6</v>
      </c>
      <c r="B16" s="75" t="s">
        <v>97</v>
      </c>
      <c r="C16" s="68" t="s">
        <v>82</v>
      </c>
      <c r="D16" s="75" t="s">
        <v>98</v>
      </c>
      <c r="E16" s="68" t="s">
        <v>99</v>
      </c>
      <c r="F16" s="73" t="s">
        <v>99</v>
      </c>
      <c r="G16" s="76"/>
      <c r="H16" s="71"/>
      <c r="I16" s="18"/>
      <c r="J16" s="18"/>
      <c r="K16" s="46"/>
      <c r="L16" s="45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">
      <c r="A17" s="67">
        <v>7</v>
      </c>
      <c r="B17" s="72" t="s">
        <v>100</v>
      </c>
      <c r="C17" s="68" t="s">
        <v>82</v>
      </c>
      <c r="D17" s="72" t="s">
        <v>101</v>
      </c>
      <c r="E17" s="68" t="s">
        <v>102</v>
      </c>
      <c r="F17" s="69" t="s">
        <v>102</v>
      </c>
      <c r="G17" s="76"/>
      <c r="H17" s="71"/>
      <c r="I17" s="18"/>
      <c r="J17" s="18"/>
      <c r="K17" s="46"/>
      <c r="L17" s="45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">
      <c r="A18" s="67">
        <v>8</v>
      </c>
      <c r="B18" s="75" t="s">
        <v>103</v>
      </c>
      <c r="C18" s="68" t="s">
        <v>104</v>
      </c>
      <c r="D18" s="75" t="s">
        <v>105</v>
      </c>
      <c r="E18" s="68" t="s">
        <v>106</v>
      </c>
      <c r="F18" s="73" t="s">
        <v>106</v>
      </c>
      <c r="G18" s="76"/>
      <c r="H18" s="77"/>
      <c r="I18" s="18"/>
      <c r="J18" s="18"/>
      <c r="K18" s="46"/>
      <c r="L18" s="45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">
      <c r="A19" s="67">
        <v>9</v>
      </c>
      <c r="B19" s="72" t="s">
        <v>107</v>
      </c>
      <c r="C19" s="68" t="s">
        <v>104</v>
      </c>
      <c r="D19" s="72" t="s">
        <v>108</v>
      </c>
      <c r="E19" s="68" t="s">
        <v>109</v>
      </c>
      <c r="F19" s="69" t="s">
        <v>109</v>
      </c>
      <c r="G19" s="76"/>
      <c r="H19" s="77"/>
      <c r="I19" s="18"/>
      <c r="J19" s="18"/>
      <c r="K19" s="46"/>
      <c r="L19" s="45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">
      <c r="A20" s="67">
        <v>10</v>
      </c>
      <c r="B20" s="75" t="s">
        <v>110</v>
      </c>
      <c r="C20" s="68" t="s">
        <v>111</v>
      </c>
      <c r="D20" s="75" t="s">
        <v>112</v>
      </c>
      <c r="E20" s="68" t="s">
        <v>113</v>
      </c>
      <c r="F20" s="73" t="s">
        <v>113</v>
      </c>
      <c r="G20" s="76"/>
      <c r="H20" s="77"/>
      <c r="I20" s="18"/>
      <c r="J20" s="18"/>
      <c r="K20" s="46"/>
      <c r="L20" s="45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">
      <c r="A21" s="67">
        <v>11</v>
      </c>
      <c r="B21" s="72" t="s">
        <v>114</v>
      </c>
      <c r="C21" s="68" t="s">
        <v>111</v>
      </c>
      <c r="D21" s="72" t="s">
        <v>115</v>
      </c>
      <c r="E21" s="68" t="s">
        <v>116</v>
      </c>
      <c r="F21" s="69" t="s">
        <v>116</v>
      </c>
      <c r="G21" s="76"/>
      <c r="H21" s="77"/>
      <c r="I21" s="18"/>
      <c r="J21" s="18"/>
      <c r="K21" s="46"/>
      <c r="L21" s="45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">
      <c r="A22" s="67">
        <v>12</v>
      </c>
      <c r="B22" s="75" t="s">
        <v>117</v>
      </c>
      <c r="C22" s="68" t="s">
        <v>111</v>
      </c>
      <c r="D22" s="75" t="s">
        <v>118</v>
      </c>
      <c r="E22" s="68" t="s">
        <v>119</v>
      </c>
      <c r="F22" s="73" t="s">
        <v>119</v>
      </c>
      <c r="G22" s="76"/>
      <c r="H22" s="77"/>
      <c r="I22" s="18"/>
      <c r="J22" s="18"/>
      <c r="K22" s="46"/>
      <c r="L22" s="45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">
      <c r="A23" s="67">
        <v>13</v>
      </c>
      <c r="B23" s="72" t="s">
        <v>120</v>
      </c>
      <c r="C23" s="68" t="s">
        <v>121</v>
      </c>
      <c r="D23" s="72" t="s">
        <v>122</v>
      </c>
      <c r="E23" s="68" t="s">
        <v>123</v>
      </c>
      <c r="F23" s="69" t="s">
        <v>123</v>
      </c>
      <c r="G23" s="76"/>
      <c r="H23" s="71"/>
      <c r="I23" s="18"/>
      <c r="J23" s="18"/>
      <c r="K23" s="46"/>
      <c r="L23" s="45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">
      <c r="A24" s="67">
        <v>14</v>
      </c>
      <c r="B24" s="75" t="s">
        <v>124</v>
      </c>
      <c r="C24" s="68" t="s">
        <v>121</v>
      </c>
      <c r="D24" s="75" t="s">
        <v>125</v>
      </c>
      <c r="E24" s="68" t="s">
        <v>126</v>
      </c>
      <c r="F24" s="73" t="s">
        <v>126</v>
      </c>
      <c r="G24" s="76"/>
      <c r="H24" s="71"/>
      <c r="I24" s="18"/>
      <c r="J24" s="18"/>
      <c r="K24" s="46"/>
      <c r="L24" s="45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">
      <c r="A25" s="67">
        <v>15</v>
      </c>
      <c r="B25" s="72" t="s">
        <v>127</v>
      </c>
      <c r="C25" s="68" t="s">
        <v>121</v>
      </c>
      <c r="D25" s="72" t="s">
        <v>128</v>
      </c>
      <c r="E25" s="68" t="s">
        <v>129</v>
      </c>
      <c r="F25" s="69" t="s">
        <v>129</v>
      </c>
      <c r="G25" s="76"/>
      <c r="H25" s="71"/>
      <c r="I25" s="18"/>
      <c r="J25" s="18"/>
      <c r="K25" s="46"/>
      <c r="L25" s="45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">
      <c r="A26" s="67">
        <v>16</v>
      </c>
      <c r="B26" s="75" t="s">
        <v>130</v>
      </c>
      <c r="C26" s="68" t="s">
        <v>131</v>
      </c>
      <c r="D26" s="75" t="s">
        <v>132</v>
      </c>
      <c r="E26" s="68" t="s">
        <v>133</v>
      </c>
      <c r="F26" s="73" t="s">
        <v>133</v>
      </c>
      <c r="G26" s="76"/>
      <c r="H26" s="77"/>
      <c r="I26" s="18"/>
      <c r="J26" s="18"/>
      <c r="K26" s="46"/>
      <c r="L26" s="45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">
      <c r="A27" s="67">
        <v>17</v>
      </c>
      <c r="B27" s="72" t="s">
        <v>134</v>
      </c>
      <c r="C27" s="68" t="s">
        <v>131</v>
      </c>
      <c r="D27" s="72" t="s">
        <v>135</v>
      </c>
      <c r="E27" s="68" t="s">
        <v>136</v>
      </c>
      <c r="F27" s="69" t="s">
        <v>136</v>
      </c>
      <c r="G27" s="76"/>
      <c r="H27" s="77"/>
      <c r="I27" s="18"/>
      <c r="J27" s="18"/>
      <c r="K27" s="46"/>
      <c r="L27" s="45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">
      <c r="A28" s="67">
        <v>18</v>
      </c>
      <c r="B28" s="75" t="s">
        <v>137</v>
      </c>
      <c r="C28" s="68" t="s">
        <v>131</v>
      </c>
      <c r="D28" s="75" t="s">
        <v>138</v>
      </c>
      <c r="E28" s="68" t="s">
        <v>139</v>
      </c>
      <c r="F28" s="73" t="s">
        <v>139</v>
      </c>
      <c r="G28" s="76"/>
      <c r="H28" s="77"/>
      <c r="I28" s="18"/>
      <c r="J28" s="18"/>
      <c r="K28" s="46"/>
      <c r="L28" s="45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">
      <c r="A29" s="67">
        <v>19</v>
      </c>
      <c r="B29" s="72" t="s">
        <v>140</v>
      </c>
      <c r="C29" s="68" t="s">
        <v>141</v>
      </c>
      <c r="D29" s="72" t="s">
        <v>142</v>
      </c>
      <c r="E29" s="68" t="s">
        <v>143</v>
      </c>
      <c r="F29" s="69" t="s">
        <v>143</v>
      </c>
      <c r="G29" s="76"/>
      <c r="H29" s="71"/>
      <c r="I29" s="18"/>
      <c r="J29" s="18"/>
      <c r="K29" s="46"/>
      <c r="L29" s="45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">
      <c r="A30" s="67">
        <v>20</v>
      </c>
      <c r="B30" s="75" t="s">
        <v>144</v>
      </c>
      <c r="C30" s="68" t="s">
        <v>141</v>
      </c>
      <c r="D30" s="75" t="s">
        <v>145</v>
      </c>
      <c r="E30" s="68" t="s">
        <v>146</v>
      </c>
      <c r="F30" s="73" t="s">
        <v>146</v>
      </c>
      <c r="G30" s="76"/>
      <c r="H30" s="71"/>
      <c r="I30" s="18"/>
      <c r="J30" s="18"/>
      <c r="K30" s="46"/>
      <c r="L30" s="45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">
      <c r="A31" s="67">
        <v>21</v>
      </c>
      <c r="B31" s="72" t="s">
        <v>147</v>
      </c>
      <c r="C31" s="68" t="s">
        <v>148</v>
      </c>
      <c r="D31" s="72" t="s">
        <v>149</v>
      </c>
      <c r="E31" s="68" t="s">
        <v>150</v>
      </c>
      <c r="F31" s="69" t="s">
        <v>150</v>
      </c>
      <c r="G31" s="76"/>
      <c r="H31" s="71"/>
      <c r="I31" s="18"/>
      <c r="J31" s="18"/>
      <c r="K31" s="46"/>
      <c r="L31" s="45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">
      <c r="A32" s="67">
        <v>22</v>
      </c>
      <c r="B32" s="75" t="s">
        <v>151</v>
      </c>
      <c r="C32" s="68" t="s">
        <v>148</v>
      </c>
      <c r="D32" s="75" t="s">
        <v>152</v>
      </c>
      <c r="E32" s="68" t="s">
        <v>153</v>
      </c>
      <c r="F32" s="73" t="s">
        <v>153</v>
      </c>
      <c r="G32" s="76"/>
      <c r="H32" s="71"/>
      <c r="I32" s="18"/>
      <c r="J32" s="18"/>
      <c r="K32" s="46"/>
      <c r="L32" s="45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">
      <c r="A33" s="67">
        <v>23</v>
      </c>
      <c r="B33" s="75" t="s">
        <v>154</v>
      </c>
      <c r="C33" s="68" t="s">
        <v>155</v>
      </c>
      <c r="D33" s="75" t="s">
        <v>156</v>
      </c>
      <c r="E33" s="68" t="s">
        <v>157</v>
      </c>
      <c r="F33" s="69" t="s">
        <v>157</v>
      </c>
      <c r="G33" s="76"/>
      <c r="H33" s="77"/>
      <c r="I33" s="18"/>
      <c r="J33" s="18"/>
      <c r="K33" s="46"/>
      <c r="L33" s="45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">
      <c r="A34" s="67">
        <v>24</v>
      </c>
      <c r="B34" s="72" t="s">
        <v>158</v>
      </c>
      <c r="C34" s="68" t="s">
        <v>155</v>
      </c>
      <c r="D34" s="72" t="s">
        <v>159</v>
      </c>
      <c r="E34" s="68" t="s">
        <v>160</v>
      </c>
      <c r="F34" s="73" t="s">
        <v>160</v>
      </c>
      <c r="G34" s="76"/>
      <c r="H34" s="77"/>
      <c r="I34" s="18"/>
      <c r="J34" s="18"/>
      <c r="K34" s="46"/>
      <c r="L34" s="45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">
      <c r="A35" s="67">
        <v>25</v>
      </c>
      <c r="B35" s="75" t="s">
        <v>161</v>
      </c>
      <c r="C35" s="68" t="s">
        <v>155</v>
      </c>
      <c r="D35" s="75" t="s">
        <v>162</v>
      </c>
      <c r="E35" s="68" t="s">
        <v>163</v>
      </c>
      <c r="F35" s="69" t="s">
        <v>163</v>
      </c>
      <c r="G35" s="76"/>
      <c r="H35" s="77"/>
      <c r="I35" s="18"/>
      <c r="J35" s="18"/>
      <c r="K35" s="46"/>
      <c r="L35" s="45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">
      <c r="A36" s="67">
        <v>26</v>
      </c>
      <c r="B36" s="72" t="s">
        <v>164</v>
      </c>
      <c r="C36" s="68" t="s">
        <v>165</v>
      </c>
      <c r="D36" s="72" t="s">
        <v>166</v>
      </c>
      <c r="E36" s="68" t="s">
        <v>167</v>
      </c>
      <c r="F36" s="73" t="s">
        <v>167</v>
      </c>
      <c r="G36" s="76"/>
      <c r="H36" s="71"/>
      <c r="I36" s="18"/>
      <c r="J36" s="18"/>
      <c r="K36" s="46"/>
      <c r="L36" s="45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">
      <c r="A37" s="67">
        <v>27</v>
      </c>
      <c r="B37" s="75" t="s">
        <v>168</v>
      </c>
      <c r="C37" s="68" t="s">
        <v>169</v>
      </c>
      <c r="D37" s="75" t="s">
        <v>170</v>
      </c>
      <c r="E37" s="68" t="s">
        <v>171</v>
      </c>
      <c r="F37" s="69" t="s">
        <v>171</v>
      </c>
      <c r="G37" s="76"/>
      <c r="H37" s="71"/>
      <c r="I37" s="18"/>
      <c r="J37" s="18"/>
      <c r="K37" s="46"/>
      <c r="L37" s="45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">
      <c r="A38" s="67">
        <v>28</v>
      </c>
      <c r="B38" s="72" t="s">
        <v>172</v>
      </c>
      <c r="C38" s="68" t="s">
        <v>121</v>
      </c>
      <c r="D38" s="72" t="s">
        <v>173</v>
      </c>
      <c r="E38" s="68" t="s">
        <v>174</v>
      </c>
      <c r="F38" s="73" t="s">
        <v>174</v>
      </c>
      <c r="G38" s="76"/>
      <c r="H38" s="71"/>
      <c r="I38" s="18"/>
      <c r="J38" s="18"/>
      <c r="K38" s="46"/>
      <c r="L38" s="45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">
      <c r="A39" s="67">
        <v>29</v>
      </c>
      <c r="B39" s="75" t="s">
        <v>175</v>
      </c>
      <c r="C39" s="68" t="s">
        <v>121</v>
      </c>
      <c r="D39" s="75" t="s">
        <v>176</v>
      </c>
      <c r="E39" s="68" t="s">
        <v>177</v>
      </c>
      <c r="F39" s="69" t="s">
        <v>177</v>
      </c>
      <c r="G39" s="76"/>
      <c r="H39" s="71"/>
      <c r="I39" s="18"/>
      <c r="J39" s="18"/>
      <c r="K39" s="46"/>
      <c r="L39" s="45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">
      <c r="A40" s="67">
        <v>30</v>
      </c>
      <c r="B40" s="72" t="s">
        <v>178</v>
      </c>
      <c r="C40" s="68" t="s">
        <v>121</v>
      </c>
      <c r="D40" s="72" t="s">
        <v>179</v>
      </c>
      <c r="E40" s="68" t="s">
        <v>180</v>
      </c>
      <c r="F40" s="73" t="s">
        <v>180</v>
      </c>
      <c r="G40" s="76"/>
      <c r="H40" s="71"/>
      <c r="I40" s="18"/>
      <c r="J40" s="18"/>
      <c r="K40" s="46"/>
      <c r="L40" s="45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">
      <c r="A41" s="67">
        <v>31</v>
      </c>
      <c r="B41" s="75" t="s">
        <v>181</v>
      </c>
      <c r="C41" s="68" t="s">
        <v>182</v>
      </c>
      <c r="D41" s="75" t="s">
        <v>183</v>
      </c>
      <c r="E41" s="68" t="s">
        <v>184</v>
      </c>
      <c r="F41" s="69" t="s">
        <v>184</v>
      </c>
      <c r="G41" s="76"/>
      <c r="H41" s="77"/>
      <c r="I41" s="18"/>
      <c r="J41" s="18"/>
      <c r="K41" s="46"/>
      <c r="L41" s="45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">
      <c r="A42" s="67">
        <v>32</v>
      </c>
      <c r="B42" s="72" t="s">
        <v>185</v>
      </c>
      <c r="C42" s="68" t="s">
        <v>186</v>
      </c>
      <c r="D42" s="72" t="s">
        <v>187</v>
      </c>
      <c r="E42" s="68" t="s">
        <v>188</v>
      </c>
      <c r="F42" s="73" t="s">
        <v>188</v>
      </c>
      <c r="G42" s="76"/>
      <c r="H42" s="77"/>
      <c r="I42" s="18"/>
      <c r="J42" s="18"/>
      <c r="K42" s="46"/>
      <c r="L42" s="45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">
      <c r="A43" s="67">
        <v>33</v>
      </c>
      <c r="B43" s="75" t="s">
        <v>189</v>
      </c>
      <c r="C43" s="68" t="s">
        <v>186</v>
      </c>
      <c r="D43" s="75" t="s">
        <v>190</v>
      </c>
      <c r="E43" s="68" t="s">
        <v>191</v>
      </c>
      <c r="F43" s="69" t="s">
        <v>191</v>
      </c>
      <c r="G43" s="76"/>
      <c r="H43" s="77"/>
      <c r="I43" s="18"/>
      <c r="J43" s="18"/>
      <c r="K43" s="46"/>
      <c r="L43" s="45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">
      <c r="A44" s="67">
        <v>34</v>
      </c>
      <c r="B44" s="72" t="s">
        <v>192</v>
      </c>
      <c r="C44" s="68" t="s">
        <v>182</v>
      </c>
      <c r="D44" s="72" t="s">
        <v>193</v>
      </c>
      <c r="E44" s="68" t="s">
        <v>194</v>
      </c>
      <c r="F44" s="73" t="s">
        <v>194</v>
      </c>
      <c r="G44" s="76"/>
      <c r="H44" s="71"/>
      <c r="I44" s="18"/>
      <c r="J44" s="18"/>
      <c r="K44" s="46"/>
      <c r="L44" s="45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">
      <c r="A45" s="67">
        <v>35</v>
      </c>
      <c r="B45" s="75" t="s">
        <v>195</v>
      </c>
      <c r="C45" s="68" t="s">
        <v>182</v>
      </c>
      <c r="D45" s="75" t="s">
        <v>196</v>
      </c>
      <c r="E45" s="68" t="s">
        <v>197</v>
      </c>
      <c r="F45" s="69" t="s">
        <v>197</v>
      </c>
      <c r="G45" s="76"/>
      <c r="H45" s="77"/>
      <c r="I45" s="18"/>
      <c r="J45" s="18"/>
      <c r="K45" s="46"/>
      <c r="L45" s="4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">
      <c r="A46" s="67">
        <v>36</v>
      </c>
      <c r="B46" s="72" t="s">
        <v>198</v>
      </c>
      <c r="C46" s="68" t="s">
        <v>182</v>
      </c>
      <c r="D46" s="72" t="s">
        <v>199</v>
      </c>
      <c r="E46" s="68" t="s">
        <v>200</v>
      </c>
      <c r="F46" s="73" t="s">
        <v>200</v>
      </c>
      <c r="G46" s="76"/>
      <c r="H46" s="77"/>
      <c r="I46" s="18"/>
      <c r="J46" s="18"/>
      <c r="K46" s="46"/>
      <c r="L46" s="45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">
      <c r="A47" s="67">
        <v>37</v>
      </c>
      <c r="B47" s="75" t="s">
        <v>201</v>
      </c>
      <c r="C47" s="68" t="s">
        <v>202</v>
      </c>
      <c r="D47" s="75" t="s">
        <v>203</v>
      </c>
      <c r="E47" s="68" t="s">
        <v>204</v>
      </c>
      <c r="F47" s="69" t="s">
        <v>204</v>
      </c>
      <c r="G47" s="76"/>
      <c r="H47" s="77"/>
      <c r="I47" s="18"/>
      <c r="J47" s="18"/>
      <c r="K47" s="46"/>
      <c r="L47" s="45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">
      <c r="A48" s="67">
        <v>38</v>
      </c>
      <c r="B48" s="72" t="s">
        <v>205</v>
      </c>
      <c r="C48" s="68" t="s">
        <v>202</v>
      </c>
      <c r="D48" s="72" t="s">
        <v>206</v>
      </c>
      <c r="E48" s="68" t="s">
        <v>207</v>
      </c>
      <c r="F48" s="73" t="s">
        <v>207</v>
      </c>
      <c r="G48" s="76"/>
      <c r="H48" s="77"/>
      <c r="I48" s="18"/>
      <c r="J48" s="18"/>
      <c r="K48" s="46"/>
      <c r="L48" s="45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">
      <c r="A49" s="67">
        <v>39</v>
      </c>
      <c r="B49" s="75" t="s">
        <v>208</v>
      </c>
      <c r="C49" s="68" t="s">
        <v>202</v>
      </c>
      <c r="D49" s="75" t="s">
        <v>209</v>
      </c>
      <c r="E49" s="68" t="s">
        <v>210</v>
      </c>
      <c r="F49" s="69" t="s">
        <v>210</v>
      </c>
      <c r="G49" s="76"/>
      <c r="H49" s="77"/>
      <c r="I49" s="18"/>
      <c r="J49" s="18"/>
      <c r="K49" s="46"/>
      <c r="L49" s="45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">
      <c r="A50" s="67">
        <v>40</v>
      </c>
      <c r="B50" s="72" t="s">
        <v>211</v>
      </c>
      <c r="C50" s="68" t="s">
        <v>202</v>
      </c>
      <c r="D50" s="72" t="s">
        <v>212</v>
      </c>
      <c r="E50" s="68" t="s">
        <v>213</v>
      </c>
      <c r="F50" s="73" t="s">
        <v>213</v>
      </c>
      <c r="G50" s="76"/>
      <c r="H50" s="77"/>
      <c r="I50" s="18"/>
      <c r="J50" s="18"/>
      <c r="K50" s="46"/>
      <c r="L50" s="45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">
      <c r="A51" s="67">
        <v>41</v>
      </c>
      <c r="B51" s="75" t="s">
        <v>214</v>
      </c>
      <c r="C51" s="68" t="s">
        <v>121</v>
      </c>
      <c r="D51" s="75" t="s">
        <v>215</v>
      </c>
      <c r="E51" s="68" t="s">
        <v>216</v>
      </c>
      <c r="F51" s="69" t="s">
        <v>216</v>
      </c>
      <c r="G51" s="76"/>
      <c r="H51" s="77"/>
      <c r="I51" s="18"/>
      <c r="J51" s="18"/>
      <c r="K51" s="46"/>
      <c r="L51" s="45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">
      <c r="A52" s="67">
        <v>42</v>
      </c>
      <c r="B52" s="72" t="s">
        <v>217</v>
      </c>
      <c r="C52" s="68" t="s">
        <v>218</v>
      </c>
      <c r="D52" s="72" t="s">
        <v>219</v>
      </c>
      <c r="E52" s="68" t="s">
        <v>220</v>
      </c>
      <c r="F52" s="73" t="s">
        <v>220</v>
      </c>
      <c r="G52" s="76"/>
      <c r="H52" s="71"/>
      <c r="I52" s="18"/>
      <c r="J52" s="18"/>
      <c r="K52" s="46"/>
      <c r="L52" s="45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">
      <c r="A53" s="67">
        <v>43</v>
      </c>
      <c r="B53" s="75" t="s">
        <v>221</v>
      </c>
      <c r="C53" s="68" t="s">
        <v>218</v>
      </c>
      <c r="D53" s="75" t="s">
        <v>222</v>
      </c>
      <c r="E53" s="68" t="s">
        <v>223</v>
      </c>
      <c r="F53" s="69" t="s">
        <v>223</v>
      </c>
      <c r="G53" s="76"/>
      <c r="H53" s="71"/>
      <c r="I53" s="18"/>
      <c r="J53" s="18"/>
      <c r="K53" s="46"/>
      <c r="L53" s="45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">
      <c r="A54" s="67">
        <v>44</v>
      </c>
      <c r="B54" s="72" t="s">
        <v>224</v>
      </c>
      <c r="C54" s="68" t="s">
        <v>218</v>
      </c>
      <c r="D54" s="72" t="s">
        <v>225</v>
      </c>
      <c r="E54" s="68" t="s">
        <v>226</v>
      </c>
      <c r="F54" s="73" t="s">
        <v>226</v>
      </c>
      <c r="G54" s="76"/>
      <c r="H54" s="71"/>
      <c r="I54" s="18"/>
      <c r="J54" s="18"/>
      <c r="K54" s="46"/>
      <c r="L54" s="45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">
      <c r="A55" s="67">
        <v>45</v>
      </c>
      <c r="B55" s="75" t="s">
        <v>227</v>
      </c>
      <c r="C55" s="68" t="s">
        <v>121</v>
      </c>
      <c r="D55" s="75" t="s">
        <v>228</v>
      </c>
      <c r="E55" s="68" t="s">
        <v>229</v>
      </c>
      <c r="F55" s="69" t="s">
        <v>229</v>
      </c>
      <c r="G55" s="76"/>
      <c r="H55" s="71"/>
      <c r="I55" s="18"/>
      <c r="J55" s="18"/>
      <c r="K55" s="46"/>
      <c r="L55" s="45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">
      <c r="A56" s="67">
        <v>46</v>
      </c>
      <c r="B56" s="72" t="s">
        <v>230</v>
      </c>
      <c r="C56" s="68" t="s">
        <v>121</v>
      </c>
      <c r="D56" s="72" t="s">
        <v>231</v>
      </c>
      <c r="E56" s="68" t="s">
        <v>232</v>
      </c>
      <c r="F56" s="73" t="s">
        <v>232</v>
      </c>
      <c r="G56" s="76"/>
      <c r="H56" s="71"/>
      <c r="I56" s="18"/>
      <c r="J56" s="18"/>
      <c r="K56" s="46"/>
      <c r="L56" s="45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">
      <c r="A57" s="67">
        <v>47</v>
      </c>
      <c r="B57" s="75" t="s">
        <v>233</v>
      </c>
      <c r="C57" s="68" t="s">
        <v>234</v>
      </c>
      <c r="D57" s="75" t="s">
        <v>235</v>
      </c>
      <c r="E57" s="68" t="s">
        <v>236</v>
      </c>
      <c r="F57" s="69" t="s">
        <v>236</v>
      </c>
      <c r="G57" s="76"/>
      <c r="H57" s="77"/>
      <c r="I57" s="18"/>
      <c r="J57" s="18"/>
      <c r="K57" s="46"/>
      <c r="L57" s="45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">
      <c r="A58" s="67">
        <v>48</v>
      </c>
      <c r="B58" s="72" t="s">
        <v>237</v>
      </c>
      <c r="C58" s="68" t="s">
        <v>238</v>
      </c>
      <c r="D58" s="72" t="s">
        <v>239</v>
      </c>
      <c r="E58" s="68" t="s">
        <v>240</v>
      </c>
      <c r="F58" s="73" t="s">
        <v>240</v>
      </c>
      <c r="G58" s="76"/>
      <c r="H58" s="71"/>
      <c r="I58" s="18"/>
      <c r="J58" s="18"/>
      <c r="K58" s="46"/>
      <c r="L58" s="45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">
      <c r="A59" s="67">
        <v>49</v>
      </c>
      <c r="B59" s="75" t="s">
        <v>241</v>
      </c>
      <c r="C59" s="68" t="s">
        <v>238</v>
      </c>
      <c r="D59" s="75" t="s">
        <v>242</v>
      </c>
      <c r="E59" s="68" t="s">
        <v>243</v>
      </c>
      <c r="F59" s="69" t="s">
        <v>243</v>
      </c>
      <c r="G59" s="76"/>
      <c r="H59" s="71"/>
      <c r="I59" s="18"/>
      <c r="J59" s="18"/>
      <c r="K59" s="46"/>
      <c r="L59" s="45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">
      <c r="A60" s="67">
        <v>50</v>
      </c>
      <c r="B60" s="72" t="s">
        <v>244</v>
      </c>
      <c r="C60" s="68" t="s">
        <v>234</v>
      </c>
      <c r="D60" s="72" t="s">
        <v>245</v>
      </c>
      <c r="E60" s="68" t="s">
        <v>246</v>
      </c>
      <c r="F60" s="73" t="s">
        <v>246</v>
      </c>
      <c r="G60" s="76"/>
      <c r="H60" s="77"/>
      <c r="I60" s="18"/>
      <c r="J60" s="18"/>
      <c r="K60" s="46"/>
      <c r="L60" s="45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">
      <c r="A61" s="67">
        <v>51</v>
      </c>
      <c r="B61" s="75" t="s">
        <v>247</v>
      </c>
      <c r="C61" s="68" t="s">
        <v>238</v>
      </c>
      <c r="D61" s="75" t="s">
        <v>248</v>
      </c>
      <c r="E61" s="68" t="s">
        <v>249</v>
      </c>
      <c r="F61" s="69" t="s">
        <v>249</v>
      </c>
      <c r="G61" s="76"/>
      <c r="H61" s="77"/>
      <c r="I61" s="18"/>
      <c r="J61" s="18"/>
      <c r="K61" s="46"/>
      <c r="L61" s="45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">
      <c r="A62" s="67">
        <v>52</v>
      </c>
      <c r="B62" s="72" t="s">
        <v>250</v>
      </c>
      <c r="C62" s="68" t="s">
        <v>251</v>
      </c>
      <c r="D62" s="72" t="s">
        <v>252</v>
      </c>
      <c r="E62" s="68" t="s">
        <v>253</v>
      </c>
      <c r="F62" s="73" t="s">
        <v>253</v>
      </c>
      <c r="G62" s="76"/>
      <c r="H62" s="71"/>
      <c r="I62" s="18"/>
      <c r="J62" s="18"/>
      <c r="K62" s="46"/>
      <c r="L62" s="45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">
      <c r="A63" s="67">
        <v>53</v>
      </c>
      <c r="B63" s="75" t="s">
        <v>254</v>
      </c>
      <c r="C63" s="68" t="s">
        <v>251</v>
      </c>
      <c r="D63" s="75" t="s">
        <v>255</v>
      </c>
      <c r="E63" s="68" t="s">
        <v>256</v>
      </c>
      <c r="F63" s="69" t="s">
        <v>256</v>
      </c>
      <c r="G63" s="76"/>
      <c r="H63" s="71"/>
      <c r="I63" s="18"/>
      <c r="J63" s="18"/>
      <c r="K63" s="46"/>
      <c r="L63" s="45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">
      <c r="A64" s="67">
        <v>54</v>
      </c>
      <c r="B64" s="72" t="s">
        <v>257</v>
      </c>
      <c r="C64" s="68" t="s">
        <v>258</v>
      </c>
      <c r="D64" s="72" t="s">
        <v>259</v>
      </c>
      <c r="E64" s="68" t="s">
        <v>260</v>
      </c>
      <c r="F64" s="73" t="s">
        <v>260</v>
      </c>
      <c r="G64" s="76"/>
      <c r="H64" s="77"/>
      <c r="I64" s="18"/>
      <c r="J64" s="18"/>
      <c r="K64" s="46"/>
      <c r="L64" s="45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">
      <c r="A65" s="67">
        <v>55</v>
      </c>
      <c r="B65" s="75" t="s">
        <v>261</v>
      </c>
      <c r="C65" s="68" t="s">
        <v>258</v>
      </c>
      <c r="D65" s="75" t="s">
        <v>262</v>
      </c>
      <c r="E65" s="68" t="s">
        <v>263</v>
      </c>
      <c r="F65" s="69" t="s">
        <v>263</v>
      </c>
      <c r="G65" s="76"/>
      <c r="H65" s="77"/>
      <c r="I65" s="18"/>
      <c r="J65" s="18"/>
      <c r="K65" s="46"/>
      <c r="L65" s="45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">
      <c r="A66" s="67">
        <v>56</v>
      </c>
      <c r="B66" s="72" t="s">
        <v>264</v>
      </c>
      <c r="C66" s="68" t="s">
        <v>258</v>
      </c>
      <c r="D66" s="72" t="s">
        <v>265</v>
      </c>
      <c r="E66" s="68" t="s">
        <v>266</v>
      </c>
      <c r="F66" s="73" t="s">
        <v>266</v>
      </c>
      <c r="G66" s="76"/>
      <c r="H66" s="77"/>
      <c r="I66" s="18"/>
      <c r="J66" s="18"/>
      <c r="K66" s="46"/>
      <c r="L66" s="45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">
      <c r="A67" s="67">
        <v>57</v>
      </c>
      <c r="B67" s="75" t="s">
        <v>267</v>
      </c>
      <c r="C67" s="68" t="s">
        <v>268</v>
      </c>
      <c r="D67" s="75" t="s">
        <v>269</v>
      </c>
      <c r="E67" s="68" t="s">
        <v>270</v>
      </c>
      <c r="F67" s="69" t="s">
        <v>270</v>
      </c>
      <c r="G67" s="76"/>
      <c r="H67" s="77"/>
      <c r="I67" s="18"/>
      <c r="J67" s="18"/>
      <c r="K67" s="46"/>
      <c r="L67" s="45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">
      <c r="A68" s="67">
        <v>58</v>
      </c>
      <c r="B68" s="72" t="s">
        <v>271</v>
      </c>
      <c r="C68" s="68" t="s">
        <v>268</v>
      </c>
      <c r="D68" s="72" t="s">
        <v>272</v>
      </c>
      <c r="E68" s="68" t="s">
        <v>273</v>
      </c>
      <c r="F68" s="73" t="s">
        <v>273</v>
      </c>
      <c r="G68" s="76"/>
      <c r="H68" s="77"/>
      <c r="I68" s="18"/>
      <c r="J68" s="18"/>
      <c r="K68" s="46"/>
      <c r="L68" s="45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">
      <c r="A69" s="67">
        <v>59</v>
      </c>
      <c r="B69" s="75" t="s">
        <v>274</v>
      </c>
      <c r="C69" s="68" t="s">
        <v>275</v>
      </c>
      <c r="D69" s="75" t="s">
        <v>276</v>
      </c>
      <c r="E69" s="68" t="s">
        <v>277</v>
      </c>
      <c r="F69" s="69" t="s">
        <v>277</v>
      </c>
      <c r="G69" s="76"/>
      <c r="H69" s="77"/>
      <c r="I69" s="18"/>
      <c r="J69" s="18"/>
      <c r="K69" s="46"/>
      <c r="L69" s="45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">
      <c r="A70" s="67">
        <v>60</v>
      </c>
      <c r="B70" s="72" t="s">
        <v>278</v>
      </c>
      <c r="C70" s="68" t="s">
        <v>279</v>
      </c>
      <c r="D70" s="72" t="s">
        <v>280</v>
      </c>
      <c r="E70" s="68" t="s">
        <v>281</v>
      </c>
      <c r="F70" s="73" t="s">
        <v>281</v>
      </c>
      <c r="G70" s="76"/>
      <c r="H70" s="71"/>
      <c r="I70" s="18"/>
      <c r="J70" s="18"/>
      <c r="K70" s="46"/>
      <c r="L70" s="45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">
      <c r="A71" s="67">
        <v>61</v>
      </c>
      <c r="B71" s="75" t="s">
        <v>282</v>
      </c>
      <c r="C71" s="68" t="s">
        <v>251</v>
      </c>
      <c r="D71" s="75" t="s">
        <v>283</v>
      </c>
      <c r="E71" s="68" t="s">
        <v>284</v>
      </c>
      <c r="F71" s="69" t="s">
        <v>284</v>
      </c>
      <c r="G71" s="76"/>
      <c r="H71" s="71"/>
      <c r="I71" s="18"/>
      <c r="J71" s="18"/>
      <c r="K71" s="46"/>
      <c r="L71" s="45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">
      <c r="A72" s="67">
        <v>62</v>
      </c>
      <c r="B72" s="72" t="s">
        <v>285</v>
      </c>
      <c r="C72" s="68" t="s">
        <v>286</v>
      </c>
      <c r="D72" s="72" t="s">
        <v>287</v>
      </c>
      <c r="E72" s="68" t="s">
        <v>288</v>
      </c>
      <c r="F72" s="73" t="s">
        <v>288</v>
      </c>
      <c r="G72" s="76"/>
      <c r="H72" s="71"/>
      <c r="I72" s="18"/>
      <c r="J72" s="18"/>
      <c r="K72" s="46"/>
      <c r="L72" s="45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">
      <c r="A73" s="67">
        <v>63</v>
      </c>
      <c r="B73" s="75" t="s">
        <v>289</v>
      </c>
      <c r="C73" s="68" t="s">
        <v>286</v>
      </c>
      <c r="D73" s="75" t="s">
        <v>290</v>
      </c>
      <c r="E73" s="68" t="s">
        <v>291</v>
      </c>
      <c r="F73" s="69" t="s">
        <v>291</v>
      </c>
      <c r="G73" s="76"/>
      <c r="H73" s="78"/>
      <c r="I73" s="18"/>
      <c r="J73" s="18"/>
      <c r="K73" s="46"/>
      <c r="L73" s="45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">
      <c r="A74" s="67">
        <v>64</v>
      </c>
      <c r="B74" s="72" t="s">
        <v>292</v>
      </c>
      <c r="C74" s="68" t="s">
        <v>293</v>
      </c>
      <c r="D74" s="72" t="s">
        <v>294</v>
      </c>
      <c r="E74" s="68" t="s">
        <v>295</v>
      </c>
      <c r="F74" s="73" t="s">
        <v>295</v>
      </c>
      <c r="G74" s="76"/>
      <c r="H74" s="78"/>
      <c r="I74" s="18"/>
      <c r="J74" s="18"/>
      <c r="K74" s="46"/>
      <c r="L74" s="45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">
      <c r="A75" s="67">
        <v>65</v>
      </c>
      <c r="B75" s="75" t="s">
        <v>296</v>
      </c>
      <c r="C75" s="68" t="s">
        <v>286</v>
      </c>
      <c r="D75" s="75" t="s">
        <v>297</v>
      </c>
      <c r="E75" s="68" t="s">
        <v>298</v>
      </c>
      <c r="F75" s="69" t="s">
        <v>298</v>
      </c>
      <c r="G75" s="76"/>
      <c r="H75" s="78"/>
      <c r="I75" s="18"/>
      <c r="J75" s="18"/>
      <c r="K75" s="46"/>
      <c r="L75" s="46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">
      <c r="A76" s="67">
        <v>66</v>
      </c>
      <c r="B76" s="72" t="s">
        <v>299</v>
      </c>
      <c r="C76" s="68" t="s">
        <v>286</v>
      </c>
      <c r="D76" s="72" t="s">
        <v>300</v>
      </c>
      <c r="E76" s="68" t="s">
        <v>301</v>
      </c>
      <c r="F76" s="73" t="s">
        <v>301</v>
      </c>
      <c r="G76" s="76"/>
      <c r="H76" s="78"/>
      <c r="I76" s="18"/>
      <c r="J76" s="18"/>
      <c r="K76" s="46"/>
      <c r="L76" s="46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">
      <c r="A77" s="67">
        <v>67</v>
      </c>
      <c r="B77" s="75" t="s">
        <v>302</v>
      </c>
      <c r="C77" s="68"/>
      <c r="D77" s="75" t="s">
        <v>303</v>
      </c>
      <c r="E77" s="68" t="s">
        <v>304</v>
      </c>
      <c r="F77" s="69" t="s">
        <v>304</v>
      </c>
      <c r="G77" s="76"/>
      <c r="H77" s="78"/>
      <c r="I77" s="18"/>
      <c r="J77" s="18"/>
      <c r="K77" s="46"/>
      <c r="L77" s="46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">
      <c r="A78" s="67">
        <v>68</v>
      </c>
      <c r="B78" s="72" t="s">
        <v>305</v>
      </c>
      <c r="C78" s="68" t="s">
        <v>258</v>
      </c>
      <c r="D78" s="72" t="s">
        <v>306</v>
      </c>
      <c r="E78" s="68" t="s">
        <v>307</v>
      </c>
      <c r="F78" s="73" t="s">
        <v>307</v>
      </c>
      <c r="G78" s="76"/>
      <c r="H78" s="78"/>
      <c r="I78" s="18"/>
      <c r="J78" s="18"/>
      <c r="K78" s="46"/>
      <c r="L78" s="46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">
      <c r="A79" s="67">
        <v>69</v>
      </c>
      <c r="B79" s="75" t="s">
        <v>308</v>
      </c>
      <c r="C79" s="68" t="s">
        <v>258</v>
      </c>
      <c r="D79" s="75" t="s">
        <v>309</v>
      </c>
      <c r="E79" s="68" t="s">
        <v>310</v>
      </c>
      <c r="F79" s="69" t="s">
        <v>310</v>
      </c>
      <c r="G79" s="76"/>
      <c r="H79" s="78"/>
      <c r="I79" s="18"/>
      <c r="J79" s="18"/>
      <c r="K79" s="46"/>
      <c r="L79" s="46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">
      <c r="A80" s="67">
        <v>70</v>
      </c>
      <c r="B80" s="72" t="s">
        <v>311</v>
      </c>
      <c r="C80" s="68" t="s">
        <v>218</v>
      </c>
      <c r="D80" s="72" t="s">
        <v>312</v>
      </c>
      <c r="E80" s="68" t="s">
        <v>313</v>
      </c>
      <c r="F80" s="73" t="s">
        <v>313</v>
      </c>
      <c r="G80" s="76"/>
      <c r="H80" s="78"/>
      <c r="I80" s="18"/>
      <c r="J80" s="18"/>
      <c r="K80" s="46"/>
      <c r="L80" s="46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">
      <c r="A81" s="67">
        <v>71</v>
      </c>
      <c r="B81" s="75" t="s">
        <v>314</v>
      </c>
      <c r="C81" s="68" t="s">
        <v>218</v>
      </c>
      <c r="D81" s="75" t="s">
        <v>315</v>
      </c>
      <c r="E81" s="68" t="s">
        <v>316</v>
      </c>
      <c r="F81" s="69" t="s">
        <v>316</v>
      </c>
      <c r="G81" s="76"/>
      <c r="H81" s="78"/>
      <c r="I81" s="18"/>
      <c r="J81" s="18"/>
      <c r="K81" s="46"/>
      <c r="L81" s="46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">
      <c r="A82" s="67">
        <v>72</v>
      </c>
      <c r="B82" s="72" t="s">
        <v>317</v>
      </c>
      <c r="C82" s="68" t="s">
        <v>318</v>
      </c>
      <c r="D82" s="72" t="s">
        <v>319</v>
      </c>
      <c r="E82" s="68" t="s">
        <v>320</v>
      </c>
      <c r="F82" s="73" t="s">
        <v>320</v>
      </c>
      <c r="G82" s="76"/>
      <c r="H82" s="78"/>
      <c r="I82" s="18"/>
      <c r="J82" s="18"/>
      <c r="K82" s="46"/>
      <c r="L82" s="46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">
      <c r="A83" s="67">
        <v>73</v>
      </c>
      <c r="B83" s="75" t="s">
        <v>321</v>
      </c>
      <c r="C83" s="68" t="s">
        <v>318</v>
      </c>
      <c r="D83" s="75" t="s">
        <v>322</v>
      </c>
      <c r="E83" s="68" t="s">
        <v>323</v>
      </c>
      <c r="F83" s="69" t="s">
        <v>323</v>
      </c>
      <c r="G83" s="76"/>
      <c r="H83" s="78"/>
      <c r="I83" s="18"/>
      <c r="J83" s="18"/>
      <c r="K83" s="46"/>
      <c r="L83" s="46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">
      <c r="A84" s="67">
        <v>74</v>
      </c>
      <c r="B84" s="72" t="s">
        <v>324</v>
      </c>
      <c r="C84" s="68" t="s">
        <v>318</v>
      </c>
      <c r="D84" s="72" t="s">
        <v>325</v>
      </c>
      <c r="E84" s="68" t="s">
        <v>326</v>
      </c>
      <c r="F84" s="73" t="s">
        <v>326</v>
      </c>
      <c r="G84" s="76"/>
      <c r="H84" s="78"/>
      <c r="I84" s="18"/>
      <c r="J84" s="18"/>
      <c r="K84" s="46"/>
      <c r="L84" s="46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">
      <c r="A85" s="67">
        <v>75</v>
      </c>
      <c r="B85" s="75" t="s">
        <v>327</v>
      </c>
      <c r="C85" s="68" t="s">
        <v>328</v>
      </c>
      <c r="D85" s="75" t="s">
        <v>329</v>
      </c>
      <c r="E85" s="68" t="s">
        <v>330</v>
      </c>
      <c r="F85" s="69" t="s">
        <v>330</v>
      </c>
      <c r="G85" s="76"/>
      <c r="H85" s="7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">
      <c r="A86" s="67">
        <v>76</v>
      </c>
      <c r="B86" s="72" t="s">
        <v>331</v>
      </c>
      <c r="C86" s="68" t="s">
        <v>328</v>
      </c>
      <c r="D86" s="72" t="s">
        <v>332</v>
      </c>
      <c r="E86" s="68" t="s">
        <v>333</v>
      </c>
      <c r="F86" s="73" t="s">
        <v>333</v>
      </c>
      <c r="G86" s="76"/>
      <c r="H86" s="7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">
      <c r="A87" s="67">
        <v>77</v>
      </c>
      <c r="B87" s="75" t="s">
        <v>334</v>
      </c>
      <c r="C87" s="68" t="s">
        <v>318</v>
      </c>
      <c r="D87" s="75" t="s">
        <v>335</v>
      </c>
      <c r="E87" s="68" t="s">
        <v>336</v>
      </c>
      <c r="F87" s="69" t="s">
        <v>336</v>
      </c>
      <c r="G87" s="76"/>
      <c r="H87" s="7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">
      <c r="A88" s="67">
        <v>78</v>
      </c>
      <c r="B88" s="72" t="s">
        <v>337</v>
      </c>
      <c r="C88" s="68" t="s">
        <v>318</v>
      </c>
      <c r="D88" s="72" t="s">
        <v>338</v>
      </c>
      <c r="E88" s="68" t="s">
        <v>339</v>
      </c>
      <c r="F88" s="73" t="s">
        <v>339</v>
      </c>
      <c r="G88" s="76"/>
      <c r="H88" s="7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">
      <c r="A89" s="67">
        <v>79</v>
      </c>
      <c r="B89" s="75" t="s">
        <v>340</v>
      </c>
      <c r="C89" s="68" t="s">
        <v>318</v>
      </c>
      <c r="D89" s="75" t="s">
        <v>341</v>
      </c>
      <c r="E89" s="68" t="s">
        <v>342</v>
      </c>
      <c r="F89" s="79" t="s">
        <v>342</v>
      </c>
      <c r="G89" s="76"/>
      <c r="H89" s="7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">
      <c r="A90" s="67">
        <v>80</v>
      </c>
      <c r="B90" s="72" t="s">
        <v>343</v>
      </c>
      <c r="C90" s="68" t="s">
        <v>318</v>
      </c>
      <c r="D90" s="72" t="s">
        <v>344</v>
      </c>
      <c r="E90" s="68" t="s">
        <v>345</v>
      </c>
      <c r="F90" s="79" t="s">
        <v>345</v>
      </c>
      <c r="G90" s="76"/>
      <c r="H90" s="7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">
      <c r="A91" s="67">
        <v>81</v>
      </c>
      <c r="B91" s="75" t="s">
        <v>346</v>
      </c>
      <c r="C91" s="68" t="s">
        <v>318</v>
      </c>
      <c r="D91" s="75" t="s">
        <v>347</v>
      </c>
      <c r="E91" s="68" t="s">
        <v>348</v>
      </c>
      <c r="F91" s="79" t="s">
        <v>348</v>
      </c>
      <c r="G91" s="76"/>
      <c r="H91" s="7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">
      <c r="A92" s="67">
        <v>82</v>
      </c>
      <c r="B92" s="72" t="s">
        <v>349</v>
      </c>
      <c r="C92" s="68" t="s">
        <v>318</v>
      </c>
      <c r="D92" s="72" t="s">
        <v>350</v>
      </c>
      <c r="E92" s="68" t="s">
        <v>351</v>
      </c>
      <c r="F92" s="79" t="s">
        <v>351</v>
      </c>
      <c r="G92" s="76"/>
      <c r="H92" s="7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">
      <c r="A93" s="67">
        <v>83</v>
      </c>
      <c r="B93" s="75" t="s">
        <v>352</v>
      </c>
      <c r="C93" s="68" t="s">
        <v>318</v>
      </c>
      <c r="D93" s="75" t="s">
        <v>353</v>
      </c>
      <c r="E93" s="68" t="s">
        <v>354</v>
      </c>
      <c r="F93" s="79" t="s">
        <v>354</v>
      </c>
      <c r="G93" s="76"/>
      <c r="H93" s="7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">
      <c r="A94" s="67">
        <v>84</v>
      </c>
      <c r="B94" s="72" t="s">
        <v>355</v>
      </c>
      <c r="C94" s="68" t="s">
        <v>356</v>
      </c>
      <c r="D94" s="72" t="s">
        <v>357</v>
      </c>
      <c r="E94" s="68" t="s">
        <v>358</v>
      </c>
      <c r="F94" s="79" t="s">
        <v>358</v>
      </c>
      <c r="G94" s="76"/>
      <c r="H94" s="7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">
      <c r="A95" s="67">
        <v>85</v>
      </c>
      <c r="B95" s="75" t="s">
        <v>359</v>
      </c>
      <c r="C95" s="68" t="s">
        <v>356</v>
      </c>
      <c r="D95" s="75" t="s">
        <v>360</v>
      </c>
      <c r="E95" s="68" t="s">
        <v>361</v>
      </c>
      <c r="F95" s="79" t="s">
        <v>361</v>
      </c>
      <c r="G95" s="76"/>
      <c r="H95" s="7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">
      <c r="A96" s="67">
        <v>86</v>
      </c>
      <c r="B96" s="72" t="s">
        <v>362</v>
      </c>
      <c r="C96" s="68" t="s">
        <v>363</v>
      </c>
      <c r="D96" s="72" t="s">
        <v>364</v>
      </c>
      <c r="E96" s="68" t="s">
        <v>365</v>
      </c>
      <c r="F96" s="79" t="s">
        <v>365</v>
      </c>
      <c r="G96" s="76"/>
      <c r="H96" s="7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">
      <c r="A97" s="67">
        <v>87</v>
      </c>
      <c r="B97" s="75" t="s">
        <v>366</v>
      </c>
      <c r="C97" s="68" t="s">
        <v>363</v>
      </c>
      <c r="D97" s="75" t="s">
        <v>367</v>
      </c>
      <c r="E97" s="68" t="s">
        <v>368</v>
      </c>
      <c r="F97" s="79" t="s">
        <v>368</v>
      </c>
      <c r="G97" s="76"/>
      <c r="H97" s="7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">
      <c r="A98" s="67">
        <v>90</v>
      </c>
      <c r="B98" s="72" t="s">
        <v>369</v>
      </c>
      <c r="C98" s="68" t="s">
        <v>370</v>
      </c>
      <c r="D98" s="72" t="s">
        <v>371</v>
      </c>
      <c r="E98" s="68" t="s">
        <v>372</v>
      </c>
      <c r="F98" s="79" t="s">
        <v>372</v>
      </c>
      <c r="G98" s="76"/>
      <c r="H98" s="7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">
      <c r="A99" s="67">
        <v>91</v>
      </c>
      <c r="B99" s="72" t="s">
        <v>373</v>
      </c>
      <c r="C99" s="68" t="s">
        <v>370</v>
      </c>
      <c r="D99" s="72" t="s">
        <v>374</v>
      </c>
      <c r="E99" s="68" t="s">
        <v>375</v>
      </c>
      <c r="F99" s="79" t="s">
        <v>375</v>
      </c>
      <c r="G99" s="76"/>
      <c r="H99" s="7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">
      <c r="A100" s="67">
        <v>92</v>
      </c>
      <c r="B100" s="72" t="s">
        <v>376</v>
      </c>
      <c r="C100" s="68" t="s">
        <v>377</v>
      </c>
      <c r="D100" s="72" t="s">
        <v>378</v>
      </c>
      <c r="E100" s="68" t="s">
        <v>379</v>
      </c>
      <c r="F100" s="79" t="s">
        <v>379</v>
      </c>
      <c r="G100" s="76"/>
      <c r="H100" s="7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">
      <c r="A101" s="67">
        <v>93</v>
      </c>
      <c r="B101" s="72" t="s">
        <v>380</v>
      </c>
      <c r="C101" s="68" t="s">
        <v>377</v>
      </c>
      <c r="D101" s="72" t="s">
        <v>381</v>
      </c>
      <c r="E101" s="68" t="s">
        <v>382</v>
      </c>
      <c r="F101" s="79" t="s">
        <v>382</v>
      </c>
      <c r="G101" s="76"/>
      <c r="H101" s="7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">
      <c r="A102" s="67">
        <v>94</v>
      </c>
      <c r="B102" s="72" t="s">
        <v>383</v>
      </c>
      <c r="C102" s="68" t="s">
        <v>384</v>
      </c>
      <c r="D102" s="72" t="s">
        <v>385</v>
      </c>
      <c r="E102" s="68" t="s">
        <v>386</v>
      </c>
      <c r="F102" s="79" t="s">
        <v>386</v>
      </c>
      <c r="G102" s="76"/>
      <c r="H102" s="7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">
      <c r="A103" s="67">
        <v>95</v>
      </c>
      <c r="B103" s="72" t="s">
        <v>387</v>
      </c>
      <c r="C103" s="68" t="s">
        <v>384</v>
      </c>
      <c r="D103" s="72" t="s">
        <v>388</v>
      </c>
      <c r="E103" s="68" t="s">
        <v>389</v>
      </c>
      <c r="F103" s="79" t="s">
        <v>389</v>
      </c>
      <c r="G103" s="76"/>
      <c r="H103" s="7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">
      <c r="A104" s="67">
        <v>96</v>
      </c>
      <c r="B104" s="72" t="s">
        <v>390</v>
      </c>
      <c r="C104" s="68"/>
      <c r="D104" s="72" t="s">
        <v>391</v>
      </c>
      <c r="E104" s="68" t="s">
        <v>392</v>
      </c>
      <c r="F104" s="79" t="s">
        <v>392</v>
      </c>
      <c r="G104" s="76"/>
      <c r="H104" s="7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">
      <c r="A105" s="80"/>
      <c r="B105" s="81"/>
      <c r="C105" s="81"/>
      <c r="E105" s="82"/>
      <c r="F105" s="76"/>
      <c r="G105" s="76"/>
      <c r="H105" s="7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">
      <c r="A106" s="80"/>
      <c r="B106" s="81"/>
      <c r="C106" s="81"/>
      <c r="D106" s="83"/>
      <c r="E106" s="82"/>
      <c r="F106" s="76"/>
      <c r="G106" s="76"/>
      <c r="H106" s="7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">
      <c r="A107" s="80"/>
      <c r="B107" s="81"/>
      <c r="C107" s="81"/>
      <c r="D107" s="83"/>
      <c r="E107" s="82"/>
      <c r="F107" s="76"/>
      <c r="G107" s="76"/>
      <c r="H107" s="7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">
      <c r="A108" s="80"/>
      <c r="B108" s="81"/>
      <c r="C108" s="81"/>
      <c r="D108" s="83"/>
      <c r="E108" s="82"/>
      <c r="F108" s="76"/>
      <c r="G108" s="76"/>
      <c r="H108" s="7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">
      <c r="A109" s="80"/>
      <c r="B109" s="81"/>
      <c r="C109" s="81"/>
      <c r="D109" s="83"/>
      <c r="E109" s="82"/>
      <c r="F109" s="76"/>
      <c r="G109" s="76"/>
      <c r="H109" s="7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">
      <c r="A110" s="80"/>
      <c r="B110" s="81"/>
      <c r="C110" s="81"/>
      <c r="D110" s="83"/>
      <c r="E110" s="82"/>
      <c r="F110" s="76"/>
      <c r="G110" s="76"/>
      <c r="H110" s="7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">
      <c r="A111" s="44"/>
      <c r="B111" s="44"/>
      <c r="C111" s="44"/>
      <c r="D111" s="45"/>
      <c r="E111" s="46"/>
      <c r="F111" s="45"/>
      <c r="G111" s="45"/>
      <c r="H111" s="45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">
      <c r="A112" s="44"/>
      <c r="B112" s="44"/>
      <c r="C112" s="44"/>
      <c r="D112" s="45"/>
      <c r="E112" s="46"/>
      <c r="F112" s="45"/>
      <c r="G112" s="45"/>
      <c r="H112" s="45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">
      <c r="A113" s="44"/>
      <c r="B113" s="44"/>
      <c r="C113" s="44"/>
      <c r="D113" s="45"/>
      <c r="E113" s="46"/>
      <c r="F113" s="45"/>
      <c r="G113" s="45"/>
      <c r="H113" s="45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">
      <c r="A114" s="44"/>
      <c r="B114" s="44"/>
      <c r="C114" s="44"/>
      <c r="D114" s="45"/>
      <c r="E114" s="46"/>
      <c r="F114" s="45"/>
      <c r="G114" s="45"/>
      <c r="H114" s="45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">
      <c r="A115" s="44"/>
      <c r="B115" s="44"/>
      <c r="C115" s="44"/>
      <c r="D115" s="45"/>
      <c r="E115" s="46"/>
      <c r="F115" s="45"/>
      <c r="G115" s="45"/>
      <c r="H115" s="45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">
      <c r="A116" s="44"/>
      <c r="B116" s="44"/>
      <c r="C116" s="44"/>
      <c r="D116" s="45"/>
      <c r="E116" s="46"/>
      <c r="F116" s="45"/>
      <c r="G116" s="45"/>
      <c r="H116" s="45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">
      <c r="A117" s="44"/>
      <c r="B117" s="44"/>
      <c r="C117" s="44"/>
      <c r="D117" s="45"/>
      <c r="E117" s="46"/>
      <c r="F117" s="45"/>
      <c r="G117" s="45"/>
      <c r="H117" s="45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">
      <c r="A118" s="44"/>
      <c r="B118" s="44"/>
      <c r="C118" s="44"/>
      <c r="D118" s="45"/>
      <c r="E118" s="46"/>
      <c r="F118" s="45"/>
      <c r="G118" s="45"/>
      <c r="H118" s="45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">
      <c r="A119" s="44"/>
      <c r="B119" s="44"/>
      <c r="C119" s="44"/>
      <c r="D119" s="45"/>
      <c r="E119" s="46"/>
      <c r="F119" s="45"/>
      <c r="G119" s="45"/>
      <c r="H119" s="45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">
      <c r="A120" s="44"/>
      <c r="B120" s="44"/>
      <c r="C120" s="44"/>
      <c r="D120" s="45"/>
      <c r="E120" s="46"/>
      <c r="F120" s="45"/>
      <c r="G120" s="45"/>
      <c r="H120" s="45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">
      <c r="A121" s="44"/>
      <c r="B121" s="44"/>
      <c r="C121" s="44"/>
      <c r="D121" s="45"/>
      <c r="E121" s="46"/>
      <c r="F121" s="45"/>
      <c r="G121" s="45"/>
      <c r="H121" s="45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">
      <c r="A122" s="44"/>
      <c r="B122" s="44"/>
      <c r="C122" s="44"/>
      <c r="D122" s="45"/>
      <c r="E122" s="46"/>
      <c r="F122" s="45"/>
      <c r="G122" s="45"/>
      <c r="H122" s="45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">
      <c r="A123" s="44"/>
      <c r="B123" s="44"/>
      <c r="C123" s="44"/>
      <c r="D123" s="45"/>
      <c r="E123" s="46"/>
      <c r="F123" s="45"/>
      <c r="G123" s="45"/>
      <c r="H123" s="45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">
      <c r="A124" s="44"/>
      <c r="B124" s="44"/>
      <c r="C124" s="44"/>
      <c r="D124" s="45"/>
      <c r="E124" s="46"/>
      <c r="F124" s="45"/>
      <c r="G124" s="45"/>
      <c r="H124" s="45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">
      <c r="A125" s="44"/>
      <c r="B125" s="44"/>
      <c r="C125" s="44"/>
      <c r="D125" s="45"/>
      <c r="E125" s="46"/>
      <c r="F125" s="45"/>
      <c r="G125" s="45"/>
      <c r="H125" s="45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">
      <c r="A126" s="44"/>
      <c r="B126" s="44"/>
      <c r="C126" s="44"/>
      <c r="D126" s="45"/>
      <c r="E126" s="46"/>
      <c r="F126" s="45"/>
      <c r="G126" s="45"/>
      <c r="H126" s="45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">
      <c r="A127" s="44"/>
      <c r="B127" s="44"/>
      <c r="C127" s="44"/>
      <c r="D127" s="45"/>
      <c r="E127" s="46"/>
      <c r="F127" s="45"/>
      <c r="G127" s="45"/>
      <c r="H127" s="45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">
      <c r="A128" s="44"/>
      <c r="B128" s="44"/>
      <c r="C128" s="44"/>
      <c r="D128" s="45"/>
      <c r="E128" s="46"/>
      <c r="F128" s="45"/>
      <c r="G128" s="45"/>
      <c r="H128" s="45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">
      <c r="A129" s="44"/>
      <c r="B129" s="44"/>
      <c r="C129" s="44"/>
      <c r="D129" s="45"/>
      <c r="E129" s="46"/>
      <c r="F129" s="45"/>
      <c r="G129" s="45"/>
      <c r="H129" s="45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">
      <c r="A130" s="44"/>
      <c r="B130" s="44"/>
      <c r="C130" s="44"/>
      <c r="D130" s="45"/>
      <c r="E130" s="46"/>
      <c r="F130" s="45"/>
      <c r="G130" s="45"/>
      <c r="H130" s="45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">
      <c r="A131" s="44"/>
      <c r="B131" s="44"/>
      <c r="C131" s="44"/>
      <c r="D131" s="45"/>
      <c r="E131" s="46"/>
      <c r="F131" s="45"/>
      <c r="G131" s="45"/>
      <c r="H131" s="45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">
      <c r="A132" s="44"/>
      <c r="B132" s="44"/>
      <c r="C132" s="44"/>
      <c r="D132" s="45"/>
      <c r="E132" s="46"/>
      <c r="F132" s="45"/>
      <c r="G132" s="45"/>
      <c r="H132" s="45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">
      <c r="A133" s="44"/>
      <c r="B133" s="44"/>
      <c r="C133" s="44"/>
      <c r="D133" s="45"/>
      <c r="E133" s="46"/>
      <c r="F133" s="45"/>
      <c r="G133" s="45"/>
      <c r="H133" s="45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">
      <c r="A134" s="44"/>
      <c r="B134" s="44"/>
      <c r="C134" s="44"/>
      <c r="D134" s="45"/>
      <c r="E134" s="46"/>
      <c r="F134" s="45"/>
      <c r="G134" s="45"/>
      <c r="H134" s="45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">
      <c r="A135" s="44"/>
      <c r="B135" s="44"/>
      <c r="C135" s="44"/>
      <c r="D135" s="45"/>
      <c r="E135" s="46"/>
      <c r="F135" s="45"/>
      <c r="G135" s="45"/>
      <c r="H135" s="45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">
      <c r="A136" s="44"/>
      <c r="B136" s="44"/>
      <c r="C136" s="44"/>
      <c r="D136" s="45"/>
      <c r="E136" s="46"/>
      <c r="F136" s="45"/>
      <c r="G136" s="45"/>
      <c r="H136" s="45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">
      <c r="A137" s="44"/>
      <c r="B137" s="44"/>
      <c r="C137" s="44"/>
      <c r="D137" s="45"/>
      <c r="E137" s="46"/>
      <c r="F137" s="45"/>
      <c r="G137" s="45"/>
      <c r="H137" s="45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">
      <c r="A138" s="44"/>
      <c r="B138" s="44"/>
      <c r="C138" s="44"/>
      <c r="D138" s="45"/>
      <c r="E138" s="46"/>
      <c r="F138" s="45"/>
      <c r="G138" s="45"/>
      <c r="H138" s="45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">
      <c r="A139" s="44"/>
      <c r="B139" s="44"/>
      <c r="C139" s="44"/>
      <c r="D139" s="45"/>
      <c r="E139" s="46"/>
      <c r="F139" s="45"/>
      <c r="G139" s="45"/>
      <c r="H139" s="45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">
      <c r="A140" s="44"/>
      <c r="B140" s="44"/>
      <c r="C140" s="44"/>
      <c r="D140" s="45"/>
      <c r="E140" s="46"/>
      <c r="F140" s="45"/>
      <c r="G140" s="45"/>
      <c r="H140" s="45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">
      <c r="A141" s="44"/>
      <c r="B141" s="44"/>
      <c r="C141" s="44"/>
      <c r="D141" s="45"/>
      <c r="E141" s="46"/>
      <c r="F141" s="45"/>
      <c r="G141" s="45"/>
      <c r="H141" s="45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">
      <c r="A142" s="44"/>
      <c r="B142" s="44"/>
      <c r="C142" s="44"/>
      <c r="D142" s="45"/>
      <c r="E142" s="46"/>
      <c r="F142" s="45"/>
      <c r="G142" s="45"/>
      <c r="H142" s="45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">
      <c r="A143" s="44"/>
      <c r="B143" s="44"/>
      <c r="C143" s="44"/>
      <c r="D143" s="45"/>
      <c r="E143" s="46"/>
      <c r="F143" s="45"/>
      <c r="G143" s="45"/>
      <c r="H143" s="45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">
      <c r="A144" s="44"/>
      <c r="B144" s="44"/>
      <c r="C144" s="44"/>
      <c r="D144" s="45"/>
      <c r="E144" s="46"/>
      <c r="F144" s="45"/>
      <c r="G144" s="45"/>
      <c r="H144" s="45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">
      <c r="A145" s="44"/>
      <c r="B145" s="44"/>
      <c r="C145" s="44"/>
      <c r="D145" s="45"/>
      <c r="E145" s="46"/>
      <c r="F145" s="45"/>
      <c r="G145" s="45"/>
      <c r="H145" s="45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">
      <c r="A146" s="44"/>
      <c r="B146" s="44"/>
      <c r="C146" s="44"/>
      <c r="D146" s="45"/>
      <c r="E146" s="46"/>
      <c r="F146" s="45"/>
      <c r="G146" s="45"/>
      <c r="H146" s="45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">
      <c r="A147" s="44"/>
      <c r="B147" s="44"/>
      <c r="C147" s="44"/>
      <c r="D147" s="45"/>
      <c r="E147" s="46"/>
      <c r="F147" s="45"/>
      <c r="G147" s="45"/>
      <c r="H147" s="45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">
      <c r="A148" s="44"/>
      <c r="B148" s="44"/>
      <c r="C148" s="44"/>
      <c r="D148" s="45"/>
      <c r="E148" s="46"/>
      <c r="F148" s="45"/>
      <c r="G148" s="45"/>
      <c r="H148" s="45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">
      <c r="A149" s="44"/>
      <c r="B149" s="44"/>
      <c r="C149" s="44"/>
      <c r="D149" s="45"/>
      <c r="E149" s="46"/>
      <c r="F149" s="45"/>
      <c r="G149" s="45"/>
      <c r="H149" s="45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">
      <c r="A150" s="44"/>
      <c r="B150" s="44"/>
      <c r="C150" s="44"/>
      <c r="D150" s="45"/>
      <c r="E150" s="46"/>
      <c r="F150" s="45"/>
      <c r="G150" s="45"/>
      <c r="H150" s="45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">
      <c r="A151" s="44"/>
      <c r="B151" s="44"/>
      <c r="C151" s="44"/>
      <c r="D151" s="45"/>
      <c r="E151" s="46"/>
      <c r="F151" s="45"/>
      <c r="G151" s="45"/>
      <c r="H151" s="45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">
      <c r="A152" s="44"/>
      <c r="B152" s="44"/>
      <c r="C152" s="44"/>
      <c r="D152" s="45"/>
      <c r="E152" s="46"/>
      <c r="F152" s="45"/>
      <c r="G152" s="45"/>
      <c r="H152" s="45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">
      <c r="A153" s="44"/>
      <c r="B153" s="44"/>
      <c r="C153" s="44"/>
      <c r="D153" s="45"/>
      <c r="E153" s="46"/>
      <c r="F153" s="45"/>
      <c r="G153" s="45"/>
      <c r="H153" s="45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">
      <c r="A154" s="44"/>
      <c r="B154" s="44"/>
      <c r="C154" s="44"/>
      <c r="D154" s="45"/>
      <c r="E154" s="46"/>
      <c r="F154" s="45"/>
      <c r="G154" s="45"/>
      <c r="H154" s="45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">
      <c r="A155" s="44"/>
      <c r="B155" s="44"/>
      <c r="C155" s="44"/>
      <c r="D155" s="45"/>
      <c r="E155" s="46"/>
      <c r="F155" s="45"/>
      <c r="G155" s="45"/>
      <c r="H155" s="45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">
      <c r="A156" s="44"/>
      <c r="B156" s="44"/>
      <c r="C156" s="44"/>
      <c r="D156" s="45"/>
      <c r="E156" s="46"/>
      <c r="F156" s="45"/>
      <c r="G156" s="45"/>
      <c r="H156" s="45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">
      <c r="A157" s="44"/>
      <c r="B157" s="44"/>
      <c r="C157" s="44"/>
      <c r="D157" s="45"/>
      <c r="E157" s="46"/>
      <c r="F157" s="45"/>
      <c r="G157" s="45"/>
      <c r="H157" s="45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">
      <c r="A158" s="44"/>
      <c r="B158" s="44"/>
      <c r="C158" s="44"/>
      <c r="D158" s="45"/>
      <c r="E158" s="46"/>
      <c r="F158" s="45"/>
      <c r="G158" s="45"/>
      <c r="H158" s="45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">
      <c r="A159" s="44"/>
      <c r="B159" s="44"/>
      <c r="C159" s="44"/>
      <c r="D159" s="45"/>
      <c r="E159" s="46"/>
      <c r="F159" s="45"/>
      <c r="G159" s="45"/>
      <c r="H159" s="45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">
      <c r="A160" s="44"/>
      <c r="B160" s="44"/>
      <c r="C160" s="44"/>
      <c r="D160" s="45"/>
      <c r="E160" s="46"/>
      <c r="F160" s="45"/>
      <c r="G160" s="45"/>
      <c r="H160" s="45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">
      <c r="A161" s="44"/>
      <c r="B161" s="44"/>
      <c r="C161" s="44"/>
      <c r="D161" s="45"/>
      <c r="E161" s="46"/>
      <c r="F161" s="45"/>
      <c r="G161" s="45"/>
      <c r="H161" s="45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">
      <c r="A162" s="44"/>
      <c r="B162" s="44"/>
      <c r="C162" s="44"/>
      <c r="D162" s="45"/>
      <c r="E162" s="46"/>
      <c r="F162" s="45"/>
      <c r="G162" s="45"/>
      <c r="H162" s="45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">
      <c r="A163" s="44"/>
      <c r="B163" s="44"/>
      <c r="C163" s="44"/>
      <c r="D163" s="45"/>
      <c r="E163" s="46"/>
      <c r="F163" s="45"/>
      <c r="G163" s="45"/>
      <c r="H163" s="45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">
      <c r="A164" s="44"/>
      <c r="B164" s="44"/>
      <c r="C164" s="44"/>
      <c r="D164" s="45"/>
      <c r="E164" s="46"/>
      <c r="F164" s="45"/>
      <c r="G164" s="45"/>
      <c r="H164" s="45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">
      <c r="A165" s="44"/>
      <c r="B165" s="44"/>
      <c r="C165" s="44"/>
      <c r="D165" s="45"/>
      <c r="E165" s="46"/>
      <c r="F165" s="45"/>
      <c r="G165" s="45"/>
      <c r="H165" s="45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">
      <c r="A166" s="44"/>
      <c r="B166" s="44"/>
      <c r="C166" s="44"/>
      <c r="D166" s="45"/>
      <c r="E166" s="46"/>
      <c r="F166" s="45"/>
      <c r="G166" s="45"/>
      <c r="H166" s="45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">
      <c r="A167" s="44"/>
      <c r="B167" s="44"/>
      <c r="C167" s="44"/>
      <c r="D167" s="45"/>
      <c r="E167" s="46"/>
      <c r="F167" s="45"/>
      <c r="G167" s="45"/>
      <c r="H167" s="45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">
      <c r="A168" s="44"/>
      <c r="B168" s="44"/>
      <c r="C168" s="44"/>
      <c r="D168" s="45"/>
      <c r="E168" s="46"/>
      <c r="F168" s="45"/>
      <c r="G168" s="45"/>
      <c r="H168" s="45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">
      <c r="A169" s="44"/>
      <c r="B169" s="44"/>
      <c r="C169" s="44"/>
      <c r="D169" s="45"/>
      <c r="E169" s="46"/>
      <c r="F169" s="45"/>
      <c r="G169" s="45"/>
      <c r="H169" s="45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">
      <c r="A170" s="44"/>
      <c r="B170" s="44"/>
      <c r="C170" s="44"/>
      <c r="D170" s="45"/>
      <c r="E170" s="46"/>
      <c r="F170" s="45"/>
      <c r="G170" s="45"/>
      <c r="H170" s="45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">
      <c r="A171" s="44"/>
      <c r="B171" s="44"/>
      <c r="C171" s="44"/>
      <c r="D171" s="45"/>
      <c r="E171" s="46"/>
      <c r="F171" s="45"/>
      <c r="G171" s="45"/>
      <c r="H171" s="45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">
      <c r="A172" s="44"/>
      <c r="B172" s="44"/>
      <c r="C172" s="44"/>
      <c r="D172" s="45"/>
      <c r="E172" s="46"/>
      <c r="F172" s="45"/>
      <c r="G172" s="45"/>
      <c r="H172" s="45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">
      <c r="A173" s="44"/>
      <c r="B173" s="44"/>
      <c r="C173" s="44"/>
      <c r="D173" s="45"/>
      <c r="E173" s="46"/>
      <c r="F173" s="45"/>
      <c r="G173" s="45"/>
      <c r="H173" s="45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">
      <c r="A174" s="44"/>
      <c r="B174" s="44"/>
      <c r="C174" s="44"/>
      <c r="D174" s="45"/>
      <c r="E174" s="46"/>
      <c r="F174" s="45"/>
      <c r="G174" s="45"/>
      <c r="H174" s="45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">
      <c r="A175" s="44"/>
      <c r="B175" s="44"/>
      <c r="C175" s="44"/>
      <c r="D175" s="45"/>
      <c r="E175" s="46"/>
      <c r="F175" s="45"/>
      <c r="G175" s="45"/>
      <c r="H175" s="45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">
      <c r="A176" s="44"/>
      <c r="B176" s="44"/>
      <c r="C176" s="44"/>
      <c r="D176" s="45"/>
      <c r="E176" s="46"/>
      <c r="F176" s="45"/>
      <c r="G176" s="45"/>
      <c r="H176" s="45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">
      <c r="A177" s="44"/>
      <c r="B177" s="44"/>
      <c r="C177" s="44"/>
      <c r="D177" s="45"/>
      <c r="E177" s="46"/>
      <c r="F177" s="45"/>
      <c r="G177" s="45"/>
      <c r="H177" s="45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">
      <c r="A178" s="44"/>
      <c r="B178" s="44"/>
      <c r="C178" s="44"/>
      <c r="D178" s="45"/>
      <c r="E178" s="46"/>
      <c r="F178" s="45"/>
      <c r="G178" s="45"/>
      <c r="H178" s="45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">
      <c r="A179" s="44"/>
      <c r="B179" s="44"/>
      <c r="C179" s="44"/>
      <c r="D179" s="45"/>
      <c r="E179" s="46"/>
      <c r="F179" s="45"/>
      <c r="G179" s="45"/>
      <c r="H179" s="45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">
      <c r="A180" s="44"/>
      <c r="B180" s="44"/>
      <c r="C180" s="44"/>
      <c r="D180" s="45"/>
      <c r="E180" s="46"/>
      <c r="F180" s="45"/>
      <c r="G180" s="45"/>
      <c r="H180" s="45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">
      <c r="A181" s="44"/>
      <c r="B181" s="44"/>
      <c r="C181" s="44"/>
      <c r="D181" s="45"/>
      <c r="E181" s="46"/>
      <c r="F181" s="45"/>
      <c r="G181" s="45"/>
      <c r="H181" s="45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">
      <c r="A182" s="44"/>
      <c r="B182" s="44"/>
      <c r="C182" s="44"/>
      <c r="D182" s="45"/>
      <c r="E182" s="46"/>
      <c r="F182" s="45"/>
      <c r="G182" s="45"/>
      <c r="H182" s="45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">
      <c r="A183" s="44"/>
      <c r="B183" s="44"/>
      <c r="C183" s="44"/>
      <c r="D183" s="45"/>
      <c r="E183" s="46"/>
      <c r="F183" s="45"/>
      <c r="G183" s="45"/>
      <c r="H183" s="45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">
      <c r="A184" s="44"/>
      <c r="B184" s="44"/>
      <c r="C184" s="44"/>
      <c r="D184" s="45"/>
      <c r="E184" s="46"/>
      <c r="F184" s="45"/>
      <c r="G184" s="45"/>
      <c r="H184" s="45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">
      <c r="A185" s="44"/>
      <c r="B185" s="44"/>
      <c r="C185" s="44"/>
      <c r="D185" s="45"/>
      <c r="E185" s="46"/>
      <c r="F185" s="45"/>
      <c r="G185" s="45"/>
      <c r="H185" s="45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">
      <c r="A186" s="44"/>
      <c r="B186" s="44"/>
      <c r="C186" s="44"/>
      <c r="D186" s="45"/>
      <c r="E186" s="46"/>
      <c r="F186" s="45"/>
      <c r="G186" s="45"/>
      <c r="H186" s="45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">
      <c r="A187" s="44"/>
      <c r="B187" s="44"/>
      <c r="C187" s="44"/>
      <c r="D187" s="45"/>
      <c r="E187" s="46"/>
      <c r="F187" s="45"/>
      <c r="G187" s="45"/>
      <c r="H187" s="45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">
      <c r="A188" s="44"/>
      <c r="B188" s="44"/>
      <c r="C188" s="44"/>
      <c r="D188" s="45"/>
      <c r="E188" s="46"/>
      <c r="F188" s="45"/>
      <c r="G188" s="45"/>
      <c r="H188" s="45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">
      <c r="A189" s="44"/>
      <c r="B189" s="44"/>
      <c r="C189" s="44"/>
      <c r="D189" s="45"/>
      <c r="E189" s="46"/>
      <c r="F189" s="45"/>
      <c r="G189" s="45"/>
      <c r="H189" s="45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">
      <c r="A190" s="44"/>
      <c r="B190" s="44"/>
      <c r="C190" s="44"/>
      <c r="D190" s="45"/>
      <c r="E190" s="46"/>
      <c r="F190" s="45"/>
      <c r="G190" s="45"/>
      <c r="H190" s="45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">
      <c r="A191" s="44"/>
      <c r="B191" s="44"/>
      <c r="C191" s="44"/>
      <c r="D191" s="45"/>
      <c r="E191" s="46"/>
      <c r="F191" s="45"/>
      <c r="G191" s="45"/>
      <c r="H191" s="45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">
      <c r="A192" s="44"/>
      <c r="B192" s="44"/>
      <c r="C192" s="44"/>
      <c r="D192" s="45"/>
      <c r="E192" s="46"/>
      <c r="F192" s="45"/>
      <c r="G192" s="45"/>
      <c r="H192" s="45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">
      <c r="A193" s="44"/>
      <c r="B193" s="44"/>
      <c r="C193" s="44"/>
      <c r="D193" s="45"/>
      <c r="E193" s="46"/>
      <c r="F193" s="45"/>
      <c r="G193" s="45"/>
      <c r="H193" s="45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">
      <c r="A194" s="44"/>
      <c r="B194" s="44"/>
      <c r="C194" s="44"/>
      <c r="D194" s="45"/>
      <c r="E194" s="46"/>
      <c r="F194" s="45"/>
      <c r="G194" s="45"/>
      <c r="H194" s="45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">
      <c r="A195" s="44"/>
      <c r="B195" s="44"/>
      <c r="C195" s="44"/>
      <c r="D195" s="45"/>
      <c r="E195" s="46"/>
      <c r="F195" s="45"/>
      <c r="G195" s="45"/>
      <c r="H195" s="45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">
      <c r="A196" s="44"/>
      <c r="B196" s="44"/>
      <c r="C196" s="44"/>
      <c r="D196" s="45"/>
      <c r="E196" s="46"/>
      <c r="F196" s="45"/>
      <c r="G196" s="45"/>
      <c r="H196" s="45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">
      <c r="A197" s="44"/>
      <c r="B197" s="44"/>
      <c r="C197" s="44"/>
      <c r="D197" s="45"/>
      <c r="E197" s="46"/>
      <c r="F197" s="45"/>
      <c r="G197" s="45"/>
      <c r="H197" s="45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">
      <c r="A198" s="44"/>
      <c r="B198" s="44"/>
      <c r="C198" s="44"/>
      <c r="D198" s="45"/>
      <c r="E198" s="46"/>
      <c r="F198" s="45"/>
      <c r="G198" s="45"/>
      <c r="H198" s="45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">
      <c r="A199" s="44"/>
      <c r="B199" s="44"/>
      <c r="C199" s="44"/>
      <c r="D199" s="45"/>
      <c r="E199" s="46"/>
      <c r="F199" s="45"/>
      <c r="G199" s="45"/>
      <c r="H199" s="45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">
      <c r="A200" s="44"/>
      <c r="B200" s="44"/>
      <c r="C200" s="44"/>
      <c r="D200" s="45"/>
      <c r="E200" s="46"/>
      <c r="F200" s="45"/>
      <c r="G200" s="45"/>
      <c r="H200" s="45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">
      <c r="A201" s="44"/>
      <c r="B201" s="44"/>
      <c r="C201" s="44"/>
      <c r="D201" s="45"/>
      <c r="E201" s="46"/>
      <c r="F201" s="45"/>
      <c r="G201" s="45"/>
      <c r="H201" s="45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">
      <c r="A202" s="44"/>
      <c r="B202" s="44"/>
      <c r="C202" s="44"/>
      <c r="D202" s="45"/>
      <c r="E202" s="46"/>
      <c r="F202" s="45"/>
      <c r="G202" s="45"/>
      <c r="H202" s="45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">
      <c r="A203" s="44"/>
      <c r="B203" s="44"/>
      <c r="C203" s="44"/>
      <c r="D203" s="45"/>
      <c r="E203" s="46"/>
      <c r="F203" s="45"/>
      <c r="G203" s="45"/>
      <c r="H203" s="45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">
      <c r="A204" s="44"/>
      <c r="B204" s="44"/>
      <c r="C204" s="44"/>
      <c r="D204" s="45"/>
      <c r="E204" s="46"/>
      <c r="F204" s="45"/>
      <c r="G204" s="45"/>
      <c r="H204" s="45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">
      <c r="A205" s="44"/>
      <c r="B205" s="44"/>
      <c r="C205" s="44"/>
      <c r="D205" s="45"/>
      <c r="E205" s="46"/>
      <c r="F205" s="45"/>
      <c r="G205" s="45"/>
      <c r="H205" s="45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">
      <c r="A206" s="44"/>
      <c r="B206" s="44"/>
      <c r="C206" s="44"/>
      <c r="D206" s="45"/>
      <c r="E206" s="46"/>
      <c r="F206" s="45"/>
      <c r="G206" s="45"/>
      <c r="H206" s="45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">
      <c r="A207" s="44"/>
      <c r="B207" s="44"/>
      <c r="C207" s="44"/>
      <c r="D207" s="45"/>
      <c r="E207" s="46"/>
      <c r="F207" s="45"/>
      <c r="G207" s="45"/>
      <c r="H207" s="45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">
      <c r="A208" s="44"/>
      <c r="B208" s="44"/>
      <c r="C208" s="44"/>
      <c r="D208" s="45"/>
      <c r="E208" s="46"/>
      <c r="F208" s="45"/>
      <c r="G208" s="45"/>
      <c r="H208" s="45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">
      <c r="A209" s="44"/>
      <c r="B209" s="44"/>
      <c r="C209" s="44"/>
      <c r="D209" s="45"/>
      <c r="E209" s="46"/>
      <c r="F209" s="45"/>
      <c r="G209" s="45"/>
      <c r="H209" s="45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">
      <c r="A210" s="44"/>
      <c r="B210" s="44"/>
      <c r="C210" s="44"/>
      <c r="D210" s="45"/>
      <c r="E210" s="46"/>
      <c r="F210" s="45"/>
      <c r="G210" s="45"/>
      <c r="H210" s="45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">
      <c r="A211" s="44"/>
      <c r="B211" s="44"/>
      <c r="C211" s="44"/>
      <c r="D211" s="45"/>
      <c r="E211" s="46"/>
      <c r="F211" s="45"/>
      <c r="G211" s="45"/>
      <c r="H211" s="45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">
      <c r="A212" s="44"/>
      <c r="B212" s="44"/>
      <c r="C212" s="44"/>
      <c r="D212" s="45"/>
      <c r="E212" s="46"/>
      <c r="F212" s="45"/>
      <c r="G212" s="45"/>
      <c r="H212" s="45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">
      <c r="A213" s="44"/>
      <c r="B213" s="44"/>
      <c r="C213" s="44"/>
      <c r="D213" s="45"/>
      <c r="E213" s="46"/>
      <c r="F213" s="45"/>
      <c r="G213" s="45"/>
      <c r="H213" s="45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">
      <c r="A214" s="44"/>
      <c r="B214" s="44"/>
      <c r="C214" s="44"/>
      <c r="D214" s="45"/>
      <c r="E214" s="46"/>
      <c r="F214" s="45"/>
      <c r="G214" s="45"/>
      <c r="H214" s="45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">
      <c r="A215" s="44"/>
      <c r="B215" s="44"/>
      <c r="C215" s="44"/>
      <c r="D215" s="45"/>
      <c r="E215" s="46"/>
      <c r="F215" s="45"/>
      <c r="G215" s="45"/>
      <c r="H215" s="45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">
      <c r="A216" s="44"/>
      <c r="B216" s="44"/>
      <c r="C216" s="44"/>
      <c r="D216" s="45"/>
      <c r="E216" s="46"/>
      <c r="F216" s="45"/>
      <c r="G216" s="45"/>
      <c r="H216" s="45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">
      <c r="A217" s="44"/>
      <c r="B217" s="44"/>
      <c r="C217" s="44"/>
      <c r="D217" s="45"/>
      <c r="E217" s="46"/>
      <c r="F217" s="45"/>
      <c r="G217" s="45"/>
      <c r="H217" s="45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">
      <c r="A218" s="44"/>
      <c r="B218" s="44"/>
      <c r="C218" s="44"/>
      <c r="D218" s="45"/>
      <c r="E218" s="46"/>
      <c r="F218" s="45"/>
      <c r="G218" s="45"/>
      <c r="H218" s="45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">
      <c r="A219" s="44"/>
      <c r="B219" s="44"/>
      <c r="C219" s="44"/>
      <c r="D219" s="45"/>
      <c r="E219" s="46"/>
      <c r="F219" s="45"/>
      <c r="G219" s="45"/>
      <c r="H219" s="45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">
      <c r="A220" s="44"/>
      <c r="B220" s="44"/>
      <c r="C220" s="44"/>
      <c r="D220" s="45"/>
      <c r="E220" s="46"/>
      <c r="F220" s="45"/>
      <c r="G220" s="45"/>
      <c r="H220" s="45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">
      <c r="A221" s="44"/>
      <c r="B221" s="44"/>
      <c r="C221" s="44"/>
      <c r="D221" s="45"/>
      <c r="E221" s="46"/>
      <c r="F221" s="45"/>
      <c r="G221" s="45"/>
      <c r="H221" s="45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">
      <c r="A222" s="44"/>
      <c r="B222" s="44"/>
      <c r="C222" s="44"/>
      <c r="D222" s="45"/>
      <c r="E222" s="46"/>
      <c r="F222" s="45"/>
      <c r="G222" s="45"/>
      <c r="H222" s="45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">
      <c r="A223" s="44"/>
      <c r="B223" s="44"/>
      <c r="C223" s="44"/>
      <c r="D223" s="45"/>
      <c r="E223" s="46"/>
      <c r="F223" s="45"/>
      <c r="G223" s="45"/>
      <c r="H223" s="45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">
      <c r="A224" s="44"/>
      <c r="B224" s="44"/>
      <c r="C224" s="44"/>
      <c r="D224" s="45"/>
      <c r="E224" s="46"/>
      <c r="F224" s="45"/>
      <c r="G224" s="45"/>
      <c r="H224" s="45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">
      <c r="A225" s="44"/>
      <c r="B225" s="44"/>
      <c r="C225" s="44"/>
      <c r="D225" s="45"/>
      <c r="E225" s="46"/>
      <c r="F225" s="45"/>
      <c r="G225" s="45"/>
      <c r="H225" s="45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">
      <c r="A226" s="44"/>
      <c r="B226" s="44"/>
      <c r="C226" s="44"/>
      <c r="D226" s="45"/>
      <c r="E226" s="46"/>
      <c r="F226" s="45"/>
      <c r="G226" s="45"/>
      <c r="H226" s="45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2">
      <c r="A227" s="44"/>
      <c r="B227" s="44"/>
      <c r="C227" s="44"/>
      <c r="D227" s="45"/>
      <c r="E227" s="46"/>
      <c r="F227" s="45"/>
      <c r="G227" s="45"/>
      <c r="H227" s="45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 x14ac:dyDescent="0.2">
      <c r="A228" s="44"/>
      <c r="B228" s="44"/>
      <c r="C228" s="44"/>
      <c r="D228" s="45"/>
      <c r="E228" s="46"/>
      <c r="F228" s="45"/>
      <c r="G228" s="45"/>
      <c r="H228" s="45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2">
      <c r="A229" s="44"/>
      <c r="B229" s="44"/>
      <c r="C229" s="44"/>
      <c r="D229" s="45"/>
      <c r="E229" s="46"/>
      <c r="F229" s="45"/>
      <c r="G229" s="45"/>
      <c r="H229" s="45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 x14ac:dyDescent="0.2">
      <c r="A230" s="44"/>
      <c r="B230" s="44"/>
      <c r="C230" s="44"/>
      <c r="D230" s="45"/>
      <c r="E230" s="46"/>
      <c r="F230" s="45"/>
      <c r="G230" s="45"/>
      <c r="H230" s="45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 x14ac:dyDescent="0.2">
      <c r="A231" s="44"/>
      <c r="B231" s="44"/>
      <c r="C231" s="44"/>
      <c r="D231" s="45"/>
      <c r="E231" s="46"/>
      <c r="F231" s="45"/>
      <c r="G231" s="45"/>
      <c r="H231" s="45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 x14ac:dyDescent="0.2">
      <c r="A232" s="44"/>
      <c r="B232" s="44"/>
      <c r="C232" s="44"/>
      <c r="D232" s="45"/>
      <c r="E232" s="46"/>
      <c r="F232" s="45"/>
      <c r="G232" s="45"/>
      <c r="H232" s="45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 x14ac:dyDescent="0.2">
      <c r="A233" s="44"/>
      <c r="B233" s="44"/>
      <c r="C233" s="44"/>
      <c r="D233" s="45"/>
      <c r="E233" s="46"/>
      <c r="F233" s="45"/>
      <c r="G233" s="45"/>
      <c r="H233" s="45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 x14ac:dyDescent="0.2">
      <c r="A234" s="44"/>
      <c r="B234" s="44"/>
      <c r="C234" s="44"/>
      <c r="D234" s="45"/>
      <c r="E234" s="46"/>
      <c r="F234" s="45"/>
      <c r="G234" s="45"/>
      <c r="H234" s="45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 x14ac:dyDescent="0.2">
      <c r="A235" s="44"/>
      <c r="B235" s="44"/>
      <c r="C235" s="44"/>
      <c r="D235" s="45"/>
      <c r="E235" s="46"/>
      <c r="F235" s="45"/>
      <c r="G235" s="45"/>
      <c r="H235" s="45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 x14ac:dyDescent="0.2">
      <c r="A236" s="44"/>
      <c r="B236" s="44"/>
      <c r="C236" s="44"/>
      <c r="D236" s="45"/>
      <c r="E236" s="46"/>
      <c r="F236" s="45"/>
      <c r="G236" s="45"/>
      <c r="H236" s="45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 x14ac:dyDescent="0.2">
      <c r="A237" s="44"/>
      <c r="B237" s="44"/>
      <c r="C237" s="44"/>
      <c r="D237" s="45"/>
      <c r="E237" s="46"/>
      <c r="F237" s="45"/>
      <c r="G237" s="45"/>
      <c r="H237" s="45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 x14ac:dyDescent="0.2">
      <c r="A238" s="44"/>
      <c r="B238" s="44"/>
      <c r="C238" s="44"/>
      <c r="D238" s="45"/>
      <c r="E238" s="46"/>
      <c r="F238" s="45"/>
      <c r="G238" s="45"/>
      <c r="H238" s="45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 x14ac:dyDescent="0.2">
      <c r="A239" s="44"/>
      <c r="B239" s="44"/>
      <c r="C239" s="44"/>
      <c r="D239" s="45"/>
      <c r="E239" s="46"/>
      <c r="F239" s="45"/>
      <c r="G239" s="45"/>
      <c r="H239" s="45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 x14ac:dyDescent="0.2">
      <c r="A240" s="44"/>
      <c r="B240" s="44"/>
      <c r="C240" s="44"/>
      <c r="D240" s="45"/>
      <c r="E240" s="46"/>
      <c r="F240" s="45"/>
      <c r="G240" s="45"/>
      <c r="H240" s="45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 x14ac:dyDescent="0.2">
      <c r="A241" s="44"/>
      <c r="B241" s="44"/>
      <c r="C241" s="44"/>
      <c r="D241" s="45"/>
      <c r="E241" s="46"/>
      <c r="F241" s="45"/>
      <c r="G241" s="45"/>
      <c r="H241" s="45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 x14ac:dyDescent="0.2">
      <c r="A242" s="44"/>
      <c r="B242" s="44"/>
      <c r="C242" s="44"/>
      <c r="D242" s="45"/>
      <c r="E242" s="46"/>
      <c r="F242" s="45"/>
      <c r="G242" s="45"/>
      <c r="H242" s="45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 x14ac:dyDescent="0.2">
      <c r="A243" s="44"/>
      <c r="B243" s="44"/>
      <c r="C243" s="44"/>
      <c r="D243" s="45"/>
      <c r="E243" s="46"/>
      <c r="F243" s="45"/>
      <c r="G243" s="45"/>
      <c r="H243" s="45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 x14ac:dyDescent="0.2">
      <c r="A244" s="44"/>
      <c r="B244" s="44"/>
      <c r="C244" s="44"/>
      <c r="D244" s="45"/>
      <c r="E244" s="46"/>
      <c r="F244" s="45"/>
      <c r="G244" s="45"/>
      <c r="H244" s="45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 x14ac:dyDescent="0.2">
      <c r="A245" s="44"/>
      <c r="B245" s="44"/>
      <c r="C245" s="44"/>
      <c r="D245" s="45"/>
      <c r="E245" s="46"/>
      <c r="F245" s="45"/>
      <c r="G245" s="45"/>
      <c r="H245" s="45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 x14ac:dyDescent="0.2">
      <c r="A246" s="44"/>
      <c r="B246" s="44"/>
      <c r="C246" s="44"/>
      <c r="D246" s="45"/>
      <c r="E246" s="46"/>
      <c r="F246" s="45"/>
      <c r="G246" s="45"/>
      <c r="H246" s="45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 x14ac:dyDescent="0.2">
      <c r="A247" s="44"/>
      <c r="B247" s="44"/>
      <c r="C247" s="44"/>
      <c r="D247" s="45"/>
      <c r="E247" s="46"/>
      <c r="F247" s="45"/>
      <c r="G247" s="45"/>
      <c r="H247" s="45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 x14ac:dyDescent="0.2">
      <c r="A248" s="44"/>
      <c r="B248" s="44"/>
      <c r="C248" s="44"/>
      <c r="D248" s="45"/>
      <c r="E248" s="46"/>
      <c r="F248" s="45"/>
      <c r="G248" s="45"/>
      <c r="H248" s="45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 x14ac:dyDescent="0.2">
      <c r="A249" s="44"/>
      <c r="B249" s="44"/>
      <c r="C249" s="44"/>
      <c r="D249" s="45"/>
      <c r="E249" s="46"/>
      <c r="F249" s="45"/>
      <c r="G249" s="45"/>
      <c r="H249" s="45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 x14ac:dyDescent="0.2">
      <c r="A250" s="44"/>
      <c r="B250" s="44"/>
      <c r="C250" s="44"/>
      <c r="D250" s="45"/>
      <c r="E250" s="46"/>
      <c r="F250" s="45"/>
      <c r="G250" s="45"/>
      <c r="H250" s="45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 x14ac:dyDescent="0.2">
      <c r="A251" s="44"/>
      <c r="B251" s="44"/>
      <c r="C251" s="44"/>
      <c r="D251" s="45"/>
      <c r="E251" s="46"/>
      <c r="F251" s="45"/>
      <c r="G251" s="45"/>
      <c r="H251" s="45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 x14ac:dyDescent="0.2">
      <c r="A252" s="44"/>
      <c r="B252" s="44"/>
      <c r="C252" s="44"/>
      <c r="D252" s="45"/>
      <c r="E252" s="46"/>
      <c r="F252" s="45"/>
      <c r="G252" s="45"/>
      <c r="H252" s="45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 x14ac:dyDescent="0.2">
      <c r="A253" s="44"/>
      <c r="B253" s="44"/>
      <c r="C253" s="44"/>
      <c r="D253" s="45"/>
      <c r="E253" s="46"/>
      <c r="F253" s="45"/>
      <c r="G253" s="45"/>
      <c r="H253" s="45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 x14ac:dyDescent="0.2">
      <c r="A254" s="44"/>
      <c r="B254" s="44"/>
      <c r="C254" s="44"/>
      <c r="D254" s="45"/>
      <c r="E254" s="46"/>
      <c r="F254" s="45"/>
      <c r="G254" s="45"/>
      <c r="H254" s="45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 x14ac:dyDescent="0.2">
      <c r="A255" s="44"/>
      <c r="B255" s="44"/>
      <c r="C255" s="44"/>
      <c r="D255" s="45"/>
      <c r="E255" s="46"/>
      <c r="F255" s="45"/>
      <c r="G255" s="45"/>
      <c r="H255" s="45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 x14ac:dyDescent="0.2">
      <c r="A256" s="44"/>
      <c r="B256" s="44"/>
      <c r="C256" s="44"/>
      <c r="D256" s="45"/>
      <c r="E256" s="46"/>
      <c r="F256" s="45"/>
      <c r="G256" s="45"/>
      <c r="H256" s="45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 x14ac:dyDescent="0.2">
      <c r="A257" s="44"/>
      <c r="B257" s="44"/>
      <c r="C257" s="44"/>
      <c r="D257" s="45"/>
      <c r="E257" s="46"/>
      <c r="F257" s="45"/>
      <c r="G257" s="45"/>
      <c r="H257" s="45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 x14ac:dyDescent="0.2">
      <c r="A258" s="44"/>
      <c r="B258" s="44"/>
      <c r="C258" s="44"/>
      <c r="D258" s="45"/>
      <c r="E258" s="46"/>
      <c r="F258" s="45"/>
      <c r="G258" s="45"/>
      <c r="H258" s="45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 x14ac:dyDescent="0.2">
      <c r="A259" s="44"/>
      <c r="B259" s="44"/>
      <c r="C259" s="44"/>
      <c r="D259" s="45"/>
      <c r="E259" s="46"/>
      <c r="F259" s="45"/>
      <c r="G259" s="45"/>
      <c r="H259" s="45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 x14ac:dyDescent="0.2">
      <c r="A260" s="44"/>
      <c r="B260" s="44"/>
      <c r="C260" s="44"/>
      <c r="D260" s="45"/>
      <c r="E260" s="46"/>
      <c r="F260" s="45"/>
      <c r="G260" s="45"/>
      <c r="H260" s="45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 x14ac:dyDescent="0.2">
      <c r="A261" s="44"/>
      <c r="B261" s="44"/>
      <c r="C261" s="44"/>
      <c r="D261" s="45"/>
      <c r="E261" s="46"/>
      <c r="F261" s="45"/>
      <c r="G261" s="45"/>
      <c r="H261" s="45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 x14ac:dyDescent="0.2">
      <c r="A262" s="44"/>
      <c r="B262" s="44"/>
      <c r="C262" s="44"/>
      <c r="D262" s="45"/>
      <c r="E262" s="46"/>
      <c r="F262" s="45"/>
      <c r="G262" s="45"/>
      <c r="H262" s="45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 x14ac:dyDescent="0.2">
      <c r="A263" s="44"/>
      <c r="B263" s="44"/>
      <c r="C263" s="44"/>
      <c r="D263" s="45"/>
      <c r="E263" s="46"/>
      <c r="F263" s="45"/>
      <c r="G263" s="45"/>
      <c r="H263" s="45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 x14ac:dyDescent="0.2">
      <c r="A264" s="44"/>
      <c r="B264" s="44"/>
      <c r="C264" s="44"/>
      <c r="D264" s="45"/>
      <c r="E264" s="46"/>
      <c r="F264" s="45"/>
      <c r="G264" s="45"/>
      <c r="H264" s="45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 x14ac:dyDescent="0.2">
      <c r="A265" s="44"/>
      <c r="B265" s="44"/>
      <c r="C265" s="44"/>
      <c r="D265" s="45"/>
      <c r="E265" s="46"/>
      <c r="F265" s="45"/>
      <c r="G265" s="45"/>
      <c r="H265" s="45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 x14ac:dyDescent="0.2">
      <c r="A266" s="44"/>
      <c r="B266" s="44"/>
      <c r="C266" s="44"/>
      <c r="D266" s="45"/>
      <c r="E266" s="46"/>
      <c r="F266" s="45"/>
      <c r="G266" s="45"/>
      <c r="H266" s="45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 x14ac:dyDescent="0.2">
      <c r="A267" s="44"/>
      <c r="B267" s="44"/>
      <c r="C267" s="44"/>
      <c r="D267" s="45"/>
      <c r="E267" s="46"/>
      <c r="F267" s="45"/>
      <c r="G267" s="45"/>
      <c r="H267" s="45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 x14ac:dyDescent="0.2">
      <c r="A268" s="44"/>
      <c r="B268" s="44"/>
      <c r="C268" s="44"/>
      <c r="D268" s="45"/>
      <c r="E268" s="46"/>
      <c r="F268" s="45"/>
      <c r="G268" s="45"/>
      <c r="H268" s="45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 x14ac:dyDescent="0.2">
      <c r="A269" s="44"/>
      <c r="B269" s="44"/>
      <c r="C269" s="44"/>
      <c r="D269" s="45"/>
      <c r="E269" s="46"/>
      <c r="F269" s="45"/>
      <c r="G269" s="45"/>
      <c r="H269" s="45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 x14ac:dyDescent="0.2">
      <c r="A270" s="44"/>
      <c r="B270" s="44"/>
      <c r="C270" s="44"/>
      <c r="D270" s="45"/>
      <c r="E270" s="46"/>
      <c r="F270" s="45"/>
      <c r="G270" s="45"/>
      <c r="H270" s="45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 x14ac:dyDescent="0.2">
      <c r="A271" s="44"/>
      <c r="B271" s="44"/>
      <c r="C271" s="44"/>
      <c r="D271" s="45"/>
      <c r="E271" s="46"/>
      <c r="F271" s="45"/>
      <c r="G271" s="45"/>
      <c r="H271" s="45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 x14ac:dyDescent="0.2">
      <c r="A272" s="44"/>
      <c r="B272" s="44"/>
      <c r="C272" s="44"/>
      <c r="D272" s="45"/>
      <c r="E272" s="46"/>
      <c r="F272" s="45"/>
      <c r="G272" s="45"/>
      <c r="H272" s="45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 x14ac:dyDescent="0.2">
      <c r="A273" s="44"/>
      <c r="B273" s="44"/>
      <c r="C273" s="44"/>
      <c r="D273" s="45"/>
      <c r="E273" s="46"/>
      <c r="F273" s="45"/>
      <c r="G273" s="45"/>
      <c r="H273" s="45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 x14ac:dyDescent="0.2">
      <c r="A274" s="44"/>
      <c r="B274" s="44"/>
      <c r="C274" s="44"/>
      <c r="D274" s="45"/>
      <c r="E274" s="46"/>
      <c r="F274" s="45"/>
      <c r="G274" s="45"/>
      <c r="H274" s="45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 x14ac:dyDescent="0.2">
      <c r="A275" s="44"/>
      <c r="B275" s="44"/>
      <c r="C275" s="44"/>
      <c r="D275" s="45"/>
      <c r="E275" s="46"/>
      <c r="F275" s="45"/>
      <c r="G275" s="45"/>
      <c r="H275" s="45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 x14ac:dyDescent="0.2">
      <c r="A276" s="44"/>
      <c r="B276" s="44"/>
      <c r="C276" s="44"/>
      <c r="D276" s="45"/>
      <c r="E276" s="46"/>
      <c r="F276" s="45"/>
      <c r="G276" s="45"/>
      <c r="H276" s="45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 x14ac:dyDescent="0.2">
      <c r="A277" s="44"/>
      <c r="B277" s="44"/>
      <c r="C277" s="44"/>
      <c r="D277" s="45"/>
      <c r="E277" s="46"/>
      <c r="F277" s="45"/>
      <c r="G277" s="45"/>
      <c r="H277" s="45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 x14ac:dyDescent="0.2">
      <c r="A278" s="44"/>
      <c r="B278" s="44"/>
      <c r="C278" s="44"/>
      <c r="D278" s="45"/>
      <c r="E278" s="46"/>
      <c r="F278" s="45"/>
      <c r="G278" s="45"/>
      <c r="H278" s="45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 x14ac:dyDescent="0.2">
      <c r="A279" s="44"/>
      <c r="B279" s="44"/>
      <c r="C279" s="44"/>
      <c r="D279" s="45"/>
      <c r="E279" s="46"/>
      <c r="F279" s="45"/>
      <c r="G279" s="45"/>
      <c r="H279" s="45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2">
      <c r="A280" s="44"/>
      <c r="B280" s="44"/>
      <c r="C280" s="44"/>
      <c r="D280" s="45"/>
      <c r="E280" s="46"/>
      <c r="F280" s="45"/>
      <c r="G280" s="45"/>
      <c r="H280" s="45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 x14ac:dyDescent="0.2">
      <c r="A281" s="44"/>
      <c r="B281" s="44"/>
      <c r="C281" s="44"/>
      <c r="D281" s="45"/>
      <c r="E281" s="46"/>
      <c r="F281" s="45"/>
      <c r="G281" s="45"/>
      <c r="H281" s="45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 x14ac:dyDescent="0.2">
      <c r="A282" s="44"/>
      <c r="B282" s="44"/>
      <c r="C282" s="44"/>
      <c r="D282" s="45"/>
      <c r="E282" s="46"/>
      <c r="F282" s="45"/>
      <c r="G282" s="45"/>
      <c r="H282" s="45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 x14ac:dyDescent="0.2">
      <c r="A283" s="44"/>
      <c r="B283" s="44"/>
      <c r="C283" s="44"/>
      <c r="D283" s="45"/>
      <c r="E283" s="46"/>
      <c r="F283" s="45"/>
      <c r="G283" s="45"/>
      <c r="H283" s="45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 x14ac:dyDescent="0.2">
      <c r="A284" s="44"/>
      <c r="B284" s="44"/>
      <c r="C284" s="44"/>
      <c r="D284" s="45"/>
      <c r="E284" s="46"/>
      <c r="F284" s="45"/>
      <c r="G284" s="45"/>
      <c r="H284" s="45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 x14ac:dyDescent="0.2">
      <c r="A285" s="44"/>
      <c r="B285" s="44"/>
      <c r="C285" s="44"/>
      <c r="D285" s="45"/>
      <c r="E285" s="46"/>
      <c r="F285" s="45"/>
      <c r="G285" s="45"/>
      <c r="H285" s="45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 x14ac:dyDescent="0.2">
      <c r="A286" s="44"/>
      <c r="B286" s="44"/>
      <c r="C286" s="44"/>
      <c r="D286" s="45"/>
      <c r="E286" s="46"/>
      <c r="F286" s="45"/>
      <c r="G286" s="45"/>
      <c r="H286" s="45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 x14ac:dyDescent="0.2">
      <c r="A287" s="44"/>
      <c r="B287" s="44"/>
      <c r="C287" s="44"/>
      <c r="D287" s="45"/>
      <c r="E287" s="46"/>
      <c r="F287" s="45"/>
      <c r="G287" s="45"/>
      <c r="H287" s="45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 x14ac:dyDescent="0.2">
      <c r="A288" s="44"/>
      <c r="B288" s="44"/>
      <c r="C288" s="44"/>
      <c r="D288" s="45"/>
      <c r="E288" s="46"/>
      <c r="F288" s="45"/>
      <c r="G288" s="45"/>
      <c r="H288" s="45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 x14ac:dyDescent="0.2">
      <c r="A289" s="44"/>
      <c r="B289" s="44"/>
      <c r="C289" s="44"/>
      <c r="D289" s="45"/>
      <c r="E289" s="46"/>
      <c r="F289" s="45"/>
      <c r="G289" s="45"/>
      <c r="H289" s="45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 x14ac:dyDescent="0.2">
      <c r="A290" s="44"/>
      <c r="B290" s="44"/>
      <c r="C290" s="44"/>
      <c r="D290" s="45"/>
      <c r="E290" s="46"/>
      <c r="F290" s="45"/>
      <c r="G290" s="45"/>
      <c r="H290" s="45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 x14ac:dyDescent="0.2">
      <c r="A291" s="44"/>
      <c r="B291" s="44"/>
      <c r="C291" s="44"/>
      <c r="D291" s="45"/>
      <c r="E291" s="46"/>
      <c r="F291" s="45"/>
      <c r="G291" s="45"/>
      <c r="H291" s="45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 x14ac:dyDescent="0.2">
      <c r="A292" s="44"/>
      <c r="B292" s="44"/>
      <c r="C292" s="44"/>
      <c r="D292" s="45"/>
      <c r="E292" s="46"/>
      <c r="F292" s="45"/>
      <c r="G292" s="45"/>
      <c r="H292" s="45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 x14ac:dyDescent="0.2">
      <c r="A293" s="44"/>
      <c r="B293" s="44"/>
      <c r="C293" s="44"/>
      <c r="D293" s="45"/>
      <c r="E293" s="46"/>
      <c r="F293" s="45"/>
      <c r="G293" s="45"/>
      <c r="H293" s="45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 x14ac:dyDescent="0.2">
      <c r="A294" s="44"/>
      <c r="B294" s="44"/>
      <c r="C294" s="44"/>
      <c r="D294" s="45"/>
      <c r="E294" s="46"/>
      <c r="F294" s="45"/>
      <c r="G294" s="45"/>
      <c r="H294" s="45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 x14ac:dyDescent="0.2">
      <c r="A295" s="44"/>
      <c r="B295" s="44"/>
      <c r="C295" s="44"/>
      <c r="D295" s="45"/>
      <c r="E295" s="46"/>
      <c r="F295" s="45"/>
      <c r="G295" s="45"/>
      <c r="H295" s="45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 x14ac:dyDescent="0.2">
      <c r="A296" s="44"/>
      <c r="B296" s="44"/>
      <c r="C296" s="44"/>
      <c r="D296" s="45"/>
      <c r="E296" s="46"/>
      <c r="F296" s="45"/>
      <c r="G296" s="45"/>
      <c r="H296" s="45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 x14ac:dyDescent="0.2">
      <c r="A297" s="44"/>
      <c r="B297" s="44"/>
      <c r="C297" s="44"/>
      <c r="D297" s="45"/>
      <c r="E297" s="46"/>
      <c r="F297" s="45"/>
      <c r="G297" s="45"/>
      <c r="H297" s="45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 x14ac:dyDescent="0.2">
      <c r="A298" s="44"/>
      <c r="B298" s="44"/>
      <c r="C298" s="44"/>
      <c r="D298" s="45"/>
      <c r="E298" s="46"/>
      <c r="F298" s="45"/>
      <c r="G298" s="45"/>
      <c r="H298" s="45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 x14ac:dyDescent="0.2">
      <c r="A299" s="44"/>
      <c r="B299" s="44"/>
      <c r="C299" s="44"/>
      <c r="D299" s="45"/>
      <c r="E299" s="46"/>
      <c r="F299" s="45"/>
      <c r="G299" s="45"/>
      <c r="H299" s="45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 x14ac:dyDescent="0.2">
      <c r="A300" s="44"/>
      <c r="B300" s="44"/>
      <c r="C300" s="44"/>
      <c r="D300" s="45"/>
      <c r="E300" s="46"/>
      <c r="F300" s="45"/>
      <c r="G300" s="45"/>
      <c r="H300" s="45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 x14ac:dyDescent="0.2">
      <c r="A301" s="44"/>
      <c r="B301" s="44"/>
      <c r="C301" s="44"/>
      <c r="D301" s="45"/>
      <c r="E301" s="46"/>
      <c r="F301" s="45"/>
      <c r="G301" s="45"/>
      <c r="H301" s="45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 x14ac:dyDescent="0.2">
      <c r="A302" s="44"/>
      <c r="B302" s="44"/>
      <c r="C302" s="44"/>
      <c r="D302" s="45"/>
      <c r="E302" s="46"/>
      <c r="F302" s="45"/>
      <c r="G302" s="45"/>
      <c r="H302" s="45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 x14ac:dyDescent="0.2">
      <c r="A303" s="44"/>
      <c r="B303" s="44"/>
      <c r="C303" s="44"/>
      <c r="D303" s="45"/>
      <c r="E303" s="46"/>
      <c r="F303" s="45"/>
      <c r="G303" s="45"/>
      <c r="H303" s="45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 x14ac:dyDescent="0.2">
      <c r="A304" s="44"/>
      <c r="B304" s="44"/>
      <c r="C304" s="44"/>
      <c r="D304" s="45"/>
      <c r="E304" s="46"/>
      <c r="F304" s="45"/>
      <c r="G304" s="45"/>
      <c r="H304" s="45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A7:D7"/>
    <mergeCell ref="E7:H7"/>
    <mergeCell ref="A4:D4"/>
    <mergeCell ref="E4:H4"/>
    <mergeCell ref="A5:D5"/>
    <mergeCell ref="E5:H5"/>
    <mergeCell ref="A6:D6"/>
  </mergeCells>
  <hyperlinks>
    <hyperlink ref="F11" location="'FE-01'!A1" display="FE-01" xr:uid="{00000000-0004-0000-0200-000000000000}"/>
    <hyperlink ref="F12" location="'FE-03'!A1" display="FE-03" xr:uid="{00000000-0004-0000-0200-000001000000}"/>
    <hyperlink ref="F13" location="'FE-05'!A1" display="FE-05" xr:uid="{00000000-0004-0000-0200-000002000000}"/>
    <hyperlink ref="F14" location="'FE-06'!A1" display="FE-06" xr:uid="{00000000-0004-0000-0200-000003000000}"/>
    <hyperlink ref="F15" location="'FE-07'!A1" display="FE-07" xr:uid="{00000000-0004-0000-0200-000004000000}"/>
    <hyperlink ref="F16" location="'FE-08'!A1" display="FE-08" xr:uid="{00000000-0004-0000-0200-000005000000}"/>
    <hyperlink ref="F17" location="'FE-09'!A1" display="FE-09" xr:uid="{00000000-0004-0000-0200-000006000000}"/>
    <hyperlink ref="F18" location="'FE-10'!A1" display="FE-10" xr:uid="{00000000-0004-0000-0200-000007000000}"/>
    <hyperlink ref="F19" location="'FE-11'!A1" display="FE-11" xr:uid="{00000000-0004-0000-0200-000008000000}"/>
    <hyperlink ref="F20" location="'FE-12'!A1" display="FE-12" xr:uid="{00000000-0004-0000-0200-000009000000}"/>
    <hyperlink ref="F21" location="'FE-13'!A1" display="FE-13" xr:uid="{00000000-0004-0000-0200-00000A000000}"/>
    <hyperlink ref="F22" location="'FE-14'!A1" display="FE-14" xr:uid="{00000000-0004-0000-0200-00000B000000}"/>
    <hyperlink ref="F23" location="'FE-15'!A1" display="FE-15" xr:uid="{00000000-0004-0000-0200-00000C000000}"/>
    <hyperlink ref="F24" location="'FE-16'!A1" display="FE-16" xr:uid="{00000000-0004-0000-0200-00000D000000}"/>
    <hyperlink ref="F25" location="'FE-17'!A1" display="FE-17" xr:uid="{00000000-0004-0000-0200-00000E000000}"/>
    <hyperlink ref="F26" location="'FE-18'!A1" display="FE-18" xr:uid="{00000000-0004-0000-0200-00000F000000}"/>
    <hyperlink ref="F27" location="'FE-19'!A1" display="FE-19" xr:uid="{00000000-0004-0000-0200-000010000000}"/>
    <hyperlink ref="F28" location="'FE-20'!A1" display="FE-20" xr:uid="{00000000-0004-0000-0200-000011000000}"/>
    <hyperlink ref="F29" location="'FE-21'!A1" display="FE-21" xr:uid="{00000000-0004-0000-0200-000012000000}"/>
    <hyperlink ref="F30" location="'FE-22'!A1" display="FE-22" xr:uid="{00000000-0004-0000-0200-000013000000}"/>
    <hyperlink ref="F31" location="'FE-23'!A1" display="FE-23" xr:uid="{00000000-0004-0000-0200-000014000000}"/>
    <hyperlink ref="F32" location="'FE-24'!A1" display="FE-24" xr:uid="{00000000-0004-0000-0200-000015000000}"/>
    <hyperlink ref="F33" location="'FE-26'!A1" display="FE-26" xr:uid="{00000000-0004-0000-0200-000016000000}"/>
    <hyperlink ref="F34" location="'FE-27'!A1" display="FE-27" xr:uid="{00000000-0004-0000-0200-000017000000}"/>
    <hyperlink ref="F35" location="'FE-28'!A1" display="FE-28" xr:uid="{00000000-0004-0000-0200-000018000000}"/>
    <hyperlink ref="F36" location="'FE-29'!A1" display="FE-29" xr:uid="{00000000-0004-0000-0200-000019000000}"/>
    <hyperlink ref="F37" location="'FE-30'!A1" display="FE-30" xr:uid="{00000000-0004-0000-0200-00001A000000}"/>
    <hyperlink ref="F38" location="'FE-31'!A1" display="FE-31" xr:uid="{00000000-0004-0000-0200-00001B000000}"/>
    <hyperlink ref="F39" location="'FE-32'!A1" display="FE-32" xr:uid="{00000000-0004-0000-0200-00001C000000}"/>
    <hyperlink ref="F40" location="'FE-33'!A1" display="FE-33" xr:uid="{00000000-0004-0000-0200-00001D000000}"/>
    <hyperlink ref="F41" location="'FE-34'!A1" display="FE-34" xr:uid="{00000000-0004-0000-0200-00001E000000}"/>
    <hyperlink ref="F42" location="'FE-35'!A1" display="FE-35" xr:uid="{00000000-0004-0000-0200-00001F000000}"/>
    <hyperlink ref="F43" location="'FE-36'!A1" display="FE-36" xr:uid="{00000000-0004-0000-0200-000020000000}"/>
    <hyperlink ref="F44" location="'FE-37'!A1" display="FE-37" xr:uid="{00000000-0004-0000-0200-000021000000}"/>
    <hyperlink ref="F45" location="'FE-38'!A1" display="FE-38" xr:uid="{00000000-0004-0000-0200-000022000000}"/>
    <hyperlink ref="F46" location="'FE-39'!A1" display="FE-39" xr:uid="{00000000-0004-0000-0200-000023000000}"/>
    <hyperlink ref="F47" location="'FE-40'!A1" display="FE-40" xr:uid="{00000000-0004-0000-0200-000024000000}"/>
    <hyperlink ref="F48" location="'FE-41'!A1" display="FE-41" xr:uid="{00000000-0004-0000-0200-000025000000}"/>
    <hyperlink ref="F49" location="'FE-42'!A1" display="FE-42" xr:uid="{00000000-0004-0000-0200-000026000000}"/>
    <hyperlink ref="F50" location="'FE-43'!A1" display="FE-43" xr:uid="{00000000-0004-0000-0200-000027000000}"/>
    <hyperlink ref="F51" location="'FE-44'!A1" display="FE-44" xr:uid="{00000000-0004-0000-0200-000028000000}"/>
    <hyperlink ref="F52" location="'FE-45'!A1" display="FE-45" xr:uid="{00000000-0004-0000-0200-000029000000}"/>
    <hyperlink ref="F53" location="'FE-46'!A1" display="FE-46" xr:uid="{00000000-0004-0000-0200-00002A000000}"/>
    <hyperlink ref="F54" location="'FE-47'!A1" display="FE-47" xr:uid="{00000000-0004-0000-0200-00002B000000}"/>
    <hyperlink ref="F55" location="'FE-48'!A1" display="FE-48" xr:uid="{00000000-0004-0000-0200-00002C000000}"/>
    <hyperlink ref="F56" location="'FE-49'!A1" display="FE-49" xr:uid="{00000000-0004-0000-0200-00002D000000}"/>
    <hyperlink ref="F57" location="'FE-50'!A1" display="FE-50" xr:uid="{00000000-0004-0000-0200-00002E000000}"/>
    <hyperlink ref="F58" location="'FE-51'!A1" display="FE-51" xr:uid="{00000000-0004-0000-0200-00002F000000}"/>
    <hyperlink ref="F59" location="'FE-52'!A1" display="FE-52" xr:uid="{00000000-0004-0000-0200-000030000000}"/>
    <hyperlink ref="F60" location="'FE-53'!A1" display="FE-53" xr:uid="{00000000-0004-0000-0200-000031000000}"/>
    <hyperlink ref="F61" location="'FE-54'!A1" display="FE-54" xr:uid="{00000000-0004-0000-0200-000032000000}"/>
    <hyperlink ref="F62" location="'FE-55'!A1" display="FE-55" xr:uid="{00000000-0004-0000-0200-000033000000}"/>
    <hyperlink ref="F63" location="'FE-56'!A1" display="FE-56" xr:uid="{00000000-0004-0000-0200-000034000000}"/>
    <hyperlink ref="F64" location="'FE-57'!A1" display="FE-57" xr:uid="{00000000-0004-0000-0200-000035000000}"/>
    <hyperlink ref="F65" location="'FE-58'!A1" display="FE-58" xr:uid="{00000000-0004-0000-0200-000036000000}"/>
    <hyperlink ref="F66" location="'FE-59'!A1" display="FE-59" xr:uid="{00000000-0004-0000-0200-000037000000}"/>
    <hyperlink ref="F67" location="'FE-60'!A1" display="FE-60" xr:uid="{00000000-0004-0000-0200-000038000000}"/>
    <hyperlink ref="F68" location="'FE-61'!A1" display="FE-61" xr:uid="{00000000-0004-0000-0200-000039000000}"/>
    <hyperlink ref="F69" location="'FE-62'!A1" display="FE-62" xr:uid="{00000000-0004-0000-0200-00003A000000}"/>
    <hyperlink ref="F70" location="'FE-63'!A1" display="FE-63" xr:uid="{00000000-0004-0000-0200-00003B000000}"/>
    <hyperlink ref="F71" location="'FE-64'!A1" display="FE-64" xr:uid="{00000000-0004-0000-0200-00003C000000}"/>
    <hyperlink ref="F72" location="'FE-65'!A1" display="FE-65" xr:uid="{00000000-0004-0000-0200-00003D000000}"/>
    <hyperlink ref="F73" location="'FE-66'!A1" display="FE-66" xr:uid="{00000000-0004-0000-0200-00003E000000}"/>
    <hyperlink ref="F74" location="'FE-67'!A1" display="FE-67" xr:uid="{00000000-0004-0000-0200-00003F000000}"/>
    <hyperlink ref="F75" location="'FE-68'!A1" display="FE-68" xr:uid="{00000000-0004-0000-0200-000040000000}"/>
    <hyperlink ref="F76" location="'FE-69'!A1" display="FE-69" xr:uid="{00000000-0004-0000-0200-000041000000}"/>
    <hyperlink ref="F77" location="'FE-70'!A1" display="FE-70" xr:uid="{00000000-0004-0000-0200-000042000000}"/>
    <hyperlink ref="F78" location="'FE-71'!A1" display="FE-71" xr:uid="{00000000-0004-0000-0200-000043000000}"/>
    <hyperlink ref="F79" location="'FE-72'!A1" display="FE-72" xr:uid="{00000000-0004-0000-0200-000044000000}"/>
    <hyperlink ref="F80" location="'FE-73'!A1" display="FE-73" xr:uid="{00000000-0004-0000-0200-000045000000}"/>
    <hyperlink ref="F81" location="'FE-74'!A1" display="FE-74" xr:uid="{00000000-0004-0000-0200-000046000000}"/>
    <hyperlink ref="F82" location="'FE-75'!A1" display="FE-75" xr:uid="{00000000-0004-0000-0200-000047000000}"/>
    <hyperlink ref="F83" location="'FE-76'!A1" display="FE-76" xr:uid="{00000000-0004-0000-0200-000048000000}"/>
    <hyperlink ref="F84" location="'FE-77'!A1" display="FE-77" xr:uid="{00000000-0004-0000-0200-000049000000}"/>
    <hyperlink ref="F85" location="'FE-78'!A1" display="FE-78" xr:uid="{00000000-0004-0000-0200-00004A000000}"/>
    <hyperlink ref="F86" location="'FE-79'!A1" display="FE-79" xr:uid="{00000000-0004-0000-0200-00004B000000}"/>
    <hyperlink ref="F87" location="'FE-82'!A1" display="FE-82" xr:uid="{00000000-0004-0000-0200-00004C000000}"/>
    <hyperlink ref="F88" location="'FE-83'!A1" display="FE-83" xr:uid="{00000000-0004-0000-0200-00004D000000}"/>
    <hyperlink ref="F89" location="'FE-84'!A1" display="FE-84" xr:uid="{00000000-0004-0000-0200-00004E000000}"/>
    <hyperlink ref="F90" location="'FE-85'!A1" display="FE-85" xr:uid="{00000000-0004-0000-0200-00004F000000}"/>
    <hyperlink ref="F91" location="'FE-86'!A1" display="FE-86" xr:uid="{00000000-0004-0000-0200-000050000000}"/>
    <hyperlink ref="F92" location="'FE-87'!A1" display="FE-87" xr:uid="{00000000-0004-0000-0200-000051000000}"/>
    <hyperlink ref="F93" location="'FE-88'!A1" display="FE-88" xr:uid="{00000000-0004-0000-0200-000052000000}"/>
    <hyperlink ref="F94" location="'FE-89'!A1" display="FE-89" xr:uid="{00000000-0004-0000-0200-000053000000}"/>
    <hyperlink ref="F95" location="'FE-90'!A1" display="FE-90" xr:uid="{00000000-0004-0000-0200-000054000000}"/>
    <hyperlink ref="F96" location="'FE-91'!A1" display="FE-91" xr:uid="{00000000-0004-0000-0200-000055000000}"/>
    <hyperlink ref="F97" location="'FE-92'!A1" display="FE-92" xr:uid="{00000000-0004-0000-0200-000056000000}"/>
    <hyperlink ref="F98" location="'FE-95'!A1" display="FE-95" xr:uid="{00000000-0004-0000-0200-000057000000}"/>
    <hyperlink ref="F99" location="'FE-96'!A1" display="FE-96" xr:uid="{00000000-0004-0000-0200-000058000000}"/>
    <hyperlink ref="F100" location="'FE-97'!A1" display="FE-97" xr:uid="{00000000-0004-0000-0200-000059000000}"/>
    <hyperlink ref="F101" location="'FE-98'!A1" display="FE-98" xr:uid="{00000000-0004-0000-0200-00005A000000}"/>
    <hyperlink ref="F102" location="'FE-99'!A1" display="FE-99" xr:uid="{00000000-0004-0000-0200-00005B000000}"/>
    <hyperlink ref="F103" location="'FE-100'!A1" display="FE-100" xr:uid="{00000000-0004-0000-0200-00005C000000}"/>
    <hyperlink ref="F104" location="'FE-101'!A1" display="FE-101" xr:uid="{00000000-0004-0000-0200-00005D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workbookViewId="0"/>
  </sheetViews>
  <sheetFormatPr defaultColWidth="12.625" defaultRowHeight="15" customHeight="1" x14ac:dyDescent="0.15"/>
  <cols>
    <col min="1" max="1" width="15.375" customWidth="1"/>
    <col min="2" max="2" width="49.625" customWidth="1"/>
    <col min="3" max="3" width="12.125" customWidth="1"/>
    <col min="4" max="4" width="9.625" customWidth="1"/>
    <col min="5" max="5" width="9.875" customWidth="1"/>
    <col min="6" max="8" width="5.125" customWidth="1"/>
    <col min="9" max="9" width="21" customWidth="1"/>
    <col min="10" max="26" width="10" customWidth="1"/>
  </cols>
  <sheetData>
    <row r="1" spans="1:26" ht="12.75" customHeight="1" x14ac:dyDescent="0.2">
      <c r="A1" s="84"/>
      <c r="B1" s="84"/>
      <c r="C1" s="84"/>
      <c r="D1" s="84"/>
      <c r="E1" s="84"/>
      <c r="F1" s="84"/>
      <c r="G1" s="84"/>
      <c r="H1" s="84"/>
      <c r="I1" s="84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25.5" customHeight="1" x14ac:dyDescent="0.35">
      <c r="A2" s="395" t="s">
        <v>393</v>
      </c>
      <c r="B2" s="396"/>
      <c r="C2" s="396"/>
      <c r="D2" s="396"/>
      <c r="E2" s="396"/>
      <c r="F2" s="396"/>
      <c r="G2" s="396"/>
      <c r="H2" s="396"/>
      <c r="I2" s="396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4.25" customHeight="1" x14ac:dyDescent="0.2">
      <c r="A3" s="84"/>
      <c r="B3" s="84"/>
      <c r="C3" s="84"/>
      <c r="D3" s="84"/>
      <c r="E3" s="84"/>
      <c r="F3" s="84"/>
      <c r="G3" s="84"/>
      <c r="H3" s="84"/>
      <c r="I3" s="86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3.5" customHeight="1" x14ac:dyDescent="0.2">
      <c r="A4" s="87" t="s">
        <v>46</v>
      </c>
      <c r="B4" s="391" t="str">
        <f>Cover!B4</f>
        <v>Building a real-time platform to support exam management and organization at FPT University using Clean Architecture, NextJS, .Net, MySQL, and Zalo Mini App</v>
      </c>
      <c r="C4" s="382"/>
      <c r="D4" s="392" t="s">
        <v>48</v>
      </c>
      <c r="E4" s="382"/>
      <c r="F4" s="394" t="s">
        <v>394</v>
      </c>
      <c r="G4" s="381"/>
      <c r="H4" s="381"/>
      <c r="I4" s="382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3.5" customHeight="1" x14ac:dyDescent="0.2">
      <c r="A5" s="87" t="s">
        <v>50</v>
      </c>
      <c r="B5" s="391" t="str">
        <f>Cover!B5</f>
        <v>FUEM</v>
      </c>
      <c r="C5" s="382"/>
      <c r="D5" s="392" t="s">
        <v>395</v>
      </c>
      <c r="E5" s="382"/>
      <c r="F5" s="394" t="s">
        <v>396</v>
      </c>
      <c r="G5" s="381"/>
      <c r="H5" s="381"/>
      <c r="I5" s="382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2.75" customHeight="1" x14ac:dyDescent="0.2">
      <c r="A6" s="87" t="s">
        <v>53</v>
      </c>
      <c r="B6" s="391" t="str">
        <f>B5&amp;"_"&amp;"Test Report"&amp;"_"&amp;"v1.0"</f>
        <v>FUEM_Test Report_v1.0</v>
      </c>
      <c r="C6" s="382"/>
      <c r="D6" s="392" t="s">
        <v>52</v>
      </c>
      <c r="E6" s="382"/>
      <c r="F6" s="393">
        <v>45768</v>
      </c>
      <c r="G6" s="381"/>
      <c r="H6" s="381"/>
      <c r="I6" s="382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.75" customHeight="1" x14ac:dyDescent="0.15">
      <c r="A7" s="87" t="s">
        <v>397</v>
      </c>
      <c r="B7" s="394"/>
      <c r="C7" s="381"/>
      <c r="D7" s="381"/>
      <c r="E7" s="381"/>
      <c r="F7" s="381"/>
      <c r="G7" s="381"/>
      <c r="H7" s="381"/>
      <c r="I7" s="382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4.25" customHeight="1" x14ac:dyDescent="0.2">
      <c r="A8" s="84"/>
      <c r="B8" s="84"/>
      <c r="C8" s="84"/>
      <c r="D8" s="84"/>
      <c r="E8" s="84"/>
      <c r="F8" s="84"/>
      <c r="G8" s="84"/>
      <c r="H8" s="84"/>
      <c r="I8" s="86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2.75" customHeight="1" x14ac:dyDescent="0.2">
      <c r="A9" s="84"/>
      <c r="B9" s="84"/>
      <c r="C9" s="84"/>
      <c r="D9" s="84"/>
      <c r="E9" s="84"/>
      <c r="F9" s="84"/>
      <c r="G9" s="84"/>
      <c r="H9" s="84"/>
      <c r="I9" s="86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2.75" customHeight="1" x14ac:dyDescent="0.2">
      <c r="A10" s="84"/>
      <c r="B10" s="84"/>
      <c r="C10" s="84"/>
      <c r="D10" s="84"/>
      <c r="E10" s="84"/>
      <c r="F10" s="84"/>
      <c r="G10" s="84"/>
      <c r="H10" s="84"/>
      <c r="I10" s="84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4.25" customHeight="1" x14ac:dyDescent="0.2">
      <c r="A11" s="88" t="s">
        <v>73</v>
      </c>
      <c r="B11" s="89" t="s">
        <v>398</v>
      </c>
      <c r="C11" s="90" t="s">
        <v>399</v>
      </c>
      <c r="D11" s="89" t="s">
        <v>400</v>
      </c>
      <c r="E11" s="91" t="s">
        <v>401</v>
      </c>
      <c r="F11" s="91" t="s">
        <v>402</v>
      </c>
      <c r="G11" s="91" t="s">
        <v>64</v>
      </c>
      <c r="H11" s="91" t="s">
        <v>403</v>
      </c>
      <c r="I11" s="92" t="s">
        <v>404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2.75" customHeight="1" x14ac:dyDescent="0.2">
      <c r="A12" s="93">
        <v>1</v>
      </c>
      <c r="B12" s="94" t="s">
        <v>84</v>
      </c>
      <c r="C12" s="76">
        <f t="shared" ref="C12:C102" ca="1" si="0">INDIRECT("'" &amp; B12 &amp; "'!A7")</f>
        <v>5</v>
      </c>
      <c r="D12" s="76">
        <f t="shared" ref="D12:D102" ca="1" si="1">INDIRECT("'" &amp; B12 &amp; "'!C7")</f>
        <v>0</v>
      </c>
      <c r="E12" s="76">
        <f t="shared" ref="E12:E23" ca="1" si="2">INDIRECT("'" &amp; B12 &amp; "'!F7")</f>
        <v>0</v>
      </c>
      <c r="F12" s="76">
        <f t="shared" ref="F12:F23" ca="1" si="3">INDIRECT("'" &amp; B12 &amp; "'!L7")</f>
        <v>1</v>
      </c>
      <c r="G12" s="76">
        <f t="shared" ref="G12:G23" ca="1" si="4">INDIRECT("'" &amp; B12 &amp; "'!M7")</f>
        <v>4</v>
      </c>
      <c r="H12" s="76">
        <f t="shared" ref="H12:H23" ca="1" si="5">INDIRECT("'" &amp; B12 &amp; "'!N7")</f>
        <v>0</v>
      </c>
      <c r="I12" s="76">
        <f t="shared" ref="I12:I23" ca="1" si="6">INDIRECT("'" &amp; B12 &amp; "'!O7")</f>
        <v>5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2.75" customHeight="1" x14ac:dyDescent="0.2">
      <c r="A13" s="93">
        <v>2</v>
      </c>
      <c r="B13" s="94" t="s">
        <v>87</v>
      </c>
      <c r="C13" s="76">
        <f t="shared" ca="1" si="0"/>
        <v>5</v>
      </c>
      <c r="D13" s="76">
        <f t="shared" ca="1" si="1"/>
        <v>0</v>
      </c>
      <c r="E13" s="76">
        <f t="shared" ca="1" si="2"/>
        <v>0</v>
      </c>
      <c r="F13" s="76">
        <f t="shared" ca="1" si="3"/>
        <v>1</v>
      </c>
      <c r="G13" s="76">
        <f t="shared" ca="1" si="4"/>
        <v>4</v>
      </c>
      <c r="H13" s="76">
        <f t="shared" ca="1" si="5"/>
        <v>0</v>
      </c>
      <c r="I13" s="76">
        <f t="shared" ca="1" si="6"/>
        <v>5</v>
      </c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2.75" customHeight="1" x14ac:dyDescent="0.2">
      <c r="A14" s="93">
        <v>3</v>
      </c>
      <c r="B14" s="94" t="s">
        <v>90</v>
      </c>
      <c r="C14" s="76">
        <f t="shared" ca="1" si="0"/>
        <v>9</v>
      </c>
      <c r="D14" s="76">
        <f t="shared" ca="1" si="1"/>
        <v>0</v>
      </c>
      <c r="E14" s="76">
        <f t="shared" ca="1" si="2"/>
        <v>0</v>
      </c>
      <c r="F14" s="76">
        <f t="shared" ca="1" si="3"/>
        <v>5</v>
      </c>
      <c r="G14" s="76">
        <f t="shared" ca="1" si="4"/>
        <v>4</v>
      </c>
      <c r="H14" s="76">
        <f t="shared" ca="1" si="5"/>
        <v>0</v>
      </c>
      <c r="I14" s="76">
        <f t="shared" ca="1" si="6"/>
        <v>9</v>
      </c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3.5" customHeight="1" x14ac:dyDescent="0.2">
      <c r="A15" s="93">
        <v>4</v>
      </c>
      <c r="B15" s="94" t="s">
        <v>93</v>
      </c>
      <c r="C15" s="76">
        <f t="shared" ca="1" si="0"/>
        <v>7</v>
      </c>
      <c r="D15" s="76">
        <f t="shared" ca="1" si="1"/>
        <v>0</v>
      </c>
      <c r="E15" s="76">
        <f t="shared" ca="1" si="2"/>
        <v>0</v>
      </c>
      <c r="F15" s="76">
        <f t="shared" ca="1" si="3"/>
        <v>7</v>
      </c>
      <c r="G15" s="76">
        <f t="shared" ca="1" si="4"/>
        <v>0</v>
      </c>
      <c r="H15" s="76">
        <f t="shared" ca="1" si="5"/>
        <v>0</v>
      </c>
      <c r="I15" s="76">
        <f t="shared" ca="1" si="6"/>
        <v>7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3.5" customHeight="1" x14ac:dyDescent="0.2">
      <c r="A16" s="93">
        <v>5</v>
      </c>
      <c r="B16" s="94" t="s">
        <v>96</v>
      </c>
      <c r="C16" s="76">
        <f t="shared" ca="1" si="0"/>
        <v>6</v>
      </c>
      <c r="D16" s="76">
        <f t="shared" ca="1" si="1"/>
        <v>0</v>
      </c>
      <c r="E16" s="76">
        <f t="shared" ca="1" si="2"/>
        <v>0</v>
      </c>
      <c r="F16" s="76">
        <f t="shared" ca="1" si="3"/>
        <v>6</v>
      </c>
      <c r="G16" s="76">
        <f t="shared" ca="1" si="4"/>
        <v>0</v>
      </c>
      <c r="H16" s="76">
        <f t="shared" ca="1" si="5"/>
        <v>0</v>
      </c>
      <c r="I16" s="76">
        <f t="shared" ca="1" si="6"/>
        <v>6</v>
      </c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3.5" customHeight="1" x14ac:dyDescent="0.2">
      <c r="A17" s="93">
        <v>6</v>
      </c>
      <c r="B17" s="94" t="s">
        <v>99</v>
      </c>
      <c r="C17" s="76">
        <f t="shared" ca="1" si="0"/>
        <v>5</v>
      </c>
      <c r="D17" s="76">
        <f t="shared" ca="1" si="1"/>
        <v>0</v>
      </c>
      <c r="E17" s="76">
        <f t="shared" ca="1" si="2"/>
        <v>0</v>
      </c>
      <c r="F17" s="76">
        <f t="shared" ca="1" si="3"/>
        <v>5</v>
      </c>
      <c r="G17" s="76">
        <f t="shared" ca="1" si="4"/>
        <v>0</v>
      </c>
      <c r="H17" s="76">
        <f t="shared" ca="1" si="5"/>
        <v>0</v>
      </c>
      <c r="I17" s="76">
        <f t="shared" ca="1" si="6"/>
        <v>5</v>
      </c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3.5" customHeight="1" x14ac:dyDescent="0.2">
      <c r="A18" s="93">
        <v>7</v>
      </c>
      <c r="B18" s="94" t="s">
        <v>102</v>
      </c>
      <c r="C18" s="76">
        <f t="shared" ca="1" si="0"/>
        <v>3</v>
      </c>
      <c r="D18" s="76">
        <f t="shared" ca="1" si="1"/>
        <v>0</v>
      </c>
      <c r="E18" s="76">
        <f t="shared" ca="1" si="2"/>
        <v>0</v>
      </c>
      <c r="F18" s="76">
        <f t="shared" ca="1" si="3"/>
        <v>1</v>
      </c>
      <c r="G18" s="76">
        <f t="shared" ca="1" si="4"/>
        <v>2</v>
      </c>
      <c r="H18" s="76">
        <f t="shared" ca="1" si="5"/>
        <v>0</v>
      </c>
      <c r="I18" s="76">
        <f t="shared" ca="1" si="6"/>
        <v>3</v>
      </c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3.5" customHeight="1" x14ac:dyDescent="0.2">
      <c r="A19" s="93">
        <v>8</v>
      </c>
      <c r="B19" s="94" t="s">
        <v>106</v>
      </c>
      <c r="C19" s="76">
        <f t="shared" ca="1" si="0"/>
        <v>6</v>
      </c>
      <c r="D19" s="76">
        <f t="shared" ca="1" si="1"/>
        <v>0</v>
      </c>
      <c r="E19" s="76">
        <f t="shared" ca="1" si="2"/>
        <v>0</v>
      </c>
      <c r="F19" s="76">
        <f t="shared" ca="1" si="3"/>
        <v>3</v>
      </c>
      <c r="G19" s="76">
        <f t="shared" ca="1" si="4"/>
        <v>3</v>
      </c>
      <c r="H19" s="76">
        <f t="shared" ca="1" si="5"/>
        <v>0</v>
      </c>
      <c r="I19" s="76">
        <f t="shared" ca="1" si="6"/>
        <v>6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3.5" customHeight="1" x14ac:dyDescent="0.2">
      <c r="A20" s="93">
        <v>9</v>
      </c>
      <c r="B20" s="94" t="s">
        <v>109</v>
      </c>
      <c r="C20" s="76">
        <f t="shared" ca="1" si="0"/>
        <v>15</v>
      </c>
      <c r="D20" s="76">
        <f t="shared" ca="1" si="1"/>
        <v>0</v>
      </c>
      <c r="E20" s="76">
        <f t="shared" ca="1" si="2"/>
        <v>0</v>
      </c>
      <c r="F20" s="76">
        <f t="shared" ca="1" si="3"/>
        <v>4</v>
      </c>
      <c r="G20" s="76">
        <f t="shared" ca="1" si="4"/>
        <v>11</v>
      </c>
      <c r="H20" s="76">
        <f t="shared" ca="1" si="5"/>
        <v>0</v>
      </c>
      <c r="I20" s="76">
        <f t="shared" ca="1" si="6"/>
        <v>15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3.5" customHeight="1" x14ac:dyDescent="0.2">
      <c r="A21" s="93">
        <v>10</v>
      </c>
      <c r="B21" s="94" t="s">
        <v>113</v>
      </c>
      <c r="C21" s="76">
        <f t="shared" ca="1" si="0"/>
        <v>9</v>
      </c>
      <c r="D21" s="76">
        <f t="shared" ca="1" si="1"/>
        <v>0</v>
      </c>
      <c r="E21" s="76">
        <f t="shared" ca="1" si="2"/>
        <v>0</v>
      </c>
      <c r="F21" s="76">
        <f t="shared" ca="1" si="3"/>
        <v>6</v>
      </c>
      <c r="G21" s="76">
        <f t="shared" ca="1" si="4"/>
        <v>3</v>
      </c>
      <c r="H21" s="76">
        <f t="shared" ca="1" si="5"/>
        <v>0</v>
      </c>
      <c r="I21" s="76">
        <f t="shared" ca="1" si="6"/>
        <v>9</v>
      </c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3.5" customHeight="1" x14ac:dyDescent="0.2">
      <c r="A22" s="93">
        <v>11</v>
      </c>
      <c r="B22" s="94" t="s">
        <v>116</v>
      </c>
      <c r="C22" s="76">
        <f t="shared" ca="1" si="0"/>
        <v>17</v>
      </c>
      <c r="D22" s="76">
        <f t="shared" ca="1" si="1"/>
        <v>0</v>
      </c>
      <c r="E22" s="76">
        <f t="shared" ca="1" si="2"/>
        <v>0</v>
      </c>
      <c r="F22" s="76">
        <f t="shared" ca="1" si="3"/>
        <v>4</v>
      </c>
      <c r="G22" s="76">
        <f t="shared" ca="1" si="4"/>
        <v>13</v>
      </c>
      <c r="H22" s="76">
        <f t="shared" ca="1" si="5"/>
        <v>0</v>
      </c>
      <c r="I22" s="76">
        <f t="shared" ca="1" si="6"/>
        <v>17</v>
      </c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3.5" customHeight="1" x14ac:dyDescent="0.2">
      <c r="A23" s="93">
        <v>12</v>
      </c>
      <c r="B23" s="94" t="s">
        <v>119</v>
      </c>
      <c r="C23" s="76">
        <f t="shared" ca="1" si="0"/>
        <v>3</v>
      </c>
      <c r="D23" s="76">
        <f t="shared" ca="1" si="1"/>
        <v>0</v>
      </c>
      <c r="E23" s="76">
        <f t="shared" ca="1" si="2"/>
        <v>0</v>
      </c>
      <c r="F23" s="76">
        <f t="shared" ca="1" si="3"/>
        <v>1</v>
      </c>
      <c r="G23" s="76">
        <f t="shared" ca="1" si="4"/>
        <v>2</v>
      </c>
      <c r="H23" s="76">
        <f t="shared" ca="1" si="5"/>
        <v>0</v>
      </c>
      <c r="I23" s="76">
        <f t="shared" ca="1" si="6"/>
        <v>3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3.5" customHeight="1" x14ac:dyDescent="0.2">
      <c r="A24" s="93">
        <v>13</v>
      </c>
      <c r="B24" s="94" t="s">
        <v>123</v>
      </c>
      <c r="C24" s="76">
        <f t="shared" ca="1" si="0"/>
        <v>9</v>
      </c>
      <c r="D24" s="76">
        <f t="shared" ca="1" si="1"/>
        <v>0</v>
      </c>
      <c r="E24" s="76">
        <f t="shared" ref="E24:E25" ca="1" si="7">INDIRECT("'" &amp; B24 &amp; "'!E7")</f>
        <v>0</v>
      </c>
      <c r="F24" s="76">
        <f t="shared" ref="F24:F25" ca="1" si="8">INDIRECT("'" &amp; B24 &amp; "'!K7")</f>
        <v>6</v>
      </c>
      <c r="G24" s="76">
        <f t="shared" ref="G24:G25" ca="1" si="9">INDIRECT("'" &amp; B24 &amp; "'!L7")</f>
        <v>3</v>
      </c>
      <c r="H24" s="76">
        <f t="shared" ref="H24:H25" ca="1" si="10">INDIRECT("'" &amp; B24 &amp; "'!M7")</f>
        <v>0</v>
      </c>
      <c r="I24" s="76">
        <f t="shared" ref="I24:I25" ca="1" si="11">INDIRECT("'" &amp; B24 &amp; "'!N7")</f>
        <v>9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3.5" customHeight="1" x14ac:dyDescent="0.2">
      <c r="A25" s="93">
        <v>14</v>
      </c>
      <c r="B25" s="94" t="s">
        <v>126</v>
      </c>
      <c r="C25" s="76">
        <f t="shared" ca="1" si="0"/>
        <v>17</v>
      </c>
      <c r="D25" s="76">
        <f t="shared" ca="1" si="1"/>
        <v>0</v>
      </c>
      <c r="E25" s="76">
        <f t="shared" ca="1" si="7"/>
        <v>0</v>
      </c>
      <c r="F25" s="76">
        <f t="shared" ca="1" si="8"/>
        <v>4</v>
      </c>
      <c r="G25" s="76">
        <f t="shared" ca="1" si="9"/>
        <v>13</v>
      </c>
      <c r="H25" s="76">
        <f t="shared" ca="1" si="10"/>
        <v>0</v>
      </c>
      <c r="I25" s="76">
        <f t="shared" ca="1" si="11"/>
        <v>17</v>
      </c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3.5" customHeight="1" x14ac:dyDescent="0.2">
      <c r="A26" s="93">
        <v>15</v>
      </c>
      <c r="B26" s="94" t="s">
        <v>129</v>
      </c>
      <c r="C26" s="76">
        <f t="shared" ca="1" si="0"/>
        <v>3</v>
      </c>
      <c r="D26" s="76">
        <f t="shared" ca="1" si="1"/>
        <v>0</v>
      </c>
      <c r="E26" s="76">
        <f ca="1">INDIRECT("'" &amp; B26 &amp; "'!F7")</f>
        <v>0</v>
      </c>
      <c r="F26" s="76">
        <f ca="1">INDIRECT("'" &amp; B26 &amp; "'!L7")</f>
        <v>1</v>
      </c>
      <c r="G26" s="76">
        <f ca="1">INDIRECT("'" &amp; B26 &amp; "'!M7")</f>
        <v>2</v>
      </c>
      <c r="H26" s="76">
        <f ca="1">INDIRECT("'" &amp; B26 &amp; "'!N7")</f>
        <v>0</v>
      </c>
      <c r="I26" s="76">
        <f ca="1">INDIRECT("'" &amp; B26 &amp; "'!O7")</f>
        <v>3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3.5" customHeight="1" x14ac:dyDescent="0.2">
      <c r="A27" s="93">
        <v>16</v>
      </c>
      <c r="B27" s="94" t="s">
        <v>133</v>
      </c>
      <c r="C27" s="76">
        <f t="shared" ca="1" si="0"/>
        <v>9</v>
      </c>
      <c r="D27" s="76">
        <f t="shared" ca="1" si="1"/>
        <v>0</v>
      </c>
      <c r="E27" s="76">
        <f t="shared" ref="E27:E28" ca="1" si="12">INDIRECT("'" &amp; B27 &amp; "'!E7")</f>
        <v>0</v>
      </c>
      <c r="F27" s="76">
        <f t="shared" ref="F27:F28" ca="1" si="13">INDIRECT("'" &amp; B27 &amp; "'!K7")</f>
        <v>6</v>
      </c>
      <c r="G27" s="76">
        <f t="shared" ref="G27:G28" ca="1" si="14">INDIRECT("'" &amp; B27 &amp; "'!L7")</f>
        <v>3</v>
      </c>
      <c r="H27" s="76">
        <f t="shared" ref="H27:H28" ca="1" si="15">INDIRECT("'" &amp; B27 &amp; "'!M7")</f>
        <v>0</v>
      </c>
      <c r="I27" s="76">
        <f t="shared" ref="I27:I28" ca="1" si="16">INDIRECT("'" &amp; B27 &amp; "'!N7")</f>
        <v>9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3.5" customHeight="1" x14ac:dyDescent="0.2">
      <c r="A28" s="93">
        <v>17</v>
      </c>
      <c r="B28" s="94" t="s">
        <v>136</v>
      </c>
      <c r="C28" s="76">
        <f t="shared" ca="1" si="0"/>
        <v>17</v>
      </c>
      <c r="D28" s="76">
        <f t="shared" ca="1" si="1"/>
        <v>0</v>
      </c>
      <c r="E28" s="76">
        <f t="shared" ca="1" si="12"/>
        <v>0</v>
      </c>
      <c r="F28" s="76">
        <f t="shared" ca="1" si="13"/>
        <v>4</v>
      </c>
      <c r="G28" s="76">
        <f t="shared" ca="1" si="14"/>
        <v>13</v>
      </c>
      <c r="H28" s="76">
        <f t="shared" ca="1" si="15"/>
        <v>0</v>
      </c>
      <c r="I28" s="76">
        <f t="shared" ca="1" si="16"/>
        <v>17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3.5" customHeight="1" x14ac:dyDescent="0.2">
      <c r="A29" s="93">
        <v>18</v>
      </c>
      <c r="B29" s="94" t="s">
        <v>139</v>
      </c>
      <c r="C29" s="76">
        <f t="shared" ca="1" si="0"/>
        <v>3</v>
      </c>
      <c r="D29" s="76">
        <f t="shared" ca="1" si="1"/>
        <v>0</v>
      </c>
      <c r="E29" s="76">
        <f ca="1">INDIRECT("'" &amp; B29 &amp; "'!F7")</f>
        <v>0</v>
      </c>
      <c r="F29" s="76">
        <f ca="1">INDIRECT("'" &amp; B29 &amp; "'!L7")</f>
        <v>1</v>
      </c>
      <c r="G29" s="76">
        <f ca="1">INDIRECT("'" &amp; B29 &amp; "'!M7")</f>
        <v>2</v>
      </c>
      <c r="H29" s="76">
        <f ca="1">INDIRECT("'" &amp; B29 &amp; "'!N7")</f>
        <v>0</v>
      </c>
      <c r="I29" s="76">
        <f ca="1">INDIRECT("'" &amp; B29 &amp; "'!O7")</f>
        <v>3</v>
      </c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3.5" customHeight="1" x14ac:dyDescent="0.2">
      <c r="A30" s="93">
        <v>19</v>
      </c>
      <c r="B30" s="94" t="s">
        <v>143</v>
      </c>
      <c r="C30" s="76">
        <f t="shared" ca="1" si="0"/>
        <v>9</v>
      </c>
      <c r="D30" s="76">
        <f t="shared" ca="1" si="1"/>
        <v>0</v>
      </c>
      <c r="E30" s="76">
        <f t="shared" ref="E30:E33" ca="1" si="17">INDIRECT("'" &amp; B30 &amp; "'!E7")</f>
        <v>0</v>
      </c>
      <c r="F30" s="76">
        <f t="shared" ref="F30:F33" ca="1" si="18">INDIRECT("'" &amp; B30 &amp; "'!K7")</f>
        <v>6</v>
      </c>
      <c r="G30" s="76">
        <f t="shared" ref="G30:G33" ca="1" si="19">INDIRECT("'" &amp; B30 &amp; "'!L7")</f>
        <v>3</v>
      </c>
      <c r="H30" s="76">
        <f t="shared" ref="H30:H33" ca="1" si="20">INDIRECT("'" &amp; B30 &amp; "'!M7")</f>
        <v>0</v>
      </c>
      <c r="I30" s="76">
        <f t="shared" ref="I30:I33" ca="1" si="21">INDIRECT("'" &amp; B30 &amp; "'!N7")</f>
        <v>9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3.5" customHeight="1" x14ac:dyDescent="0.2">
      <c r="A31" s="93">
        <v>20</v>
      </c>
      <c r="B31" s="94" t="s">
        <v>146</v>
      </c>
      <c r="C31" s="76">
        <f t="shared" ca="1" si="0"/>
        <v>17</v>
      </c>
      <c r="D31" s="76">
        <f t="shared" ca="1" si="1"/>
        <v>0</v>
      </c>
      <c r="E31" s="76">
        <f t="shared" ca="1" si="17"/>
        <v>0</v>
      </c>
      <c r="F31" s="76">
        <f t="shared" ca="1" si="18"/>
        <v>4</v>
      </c>
      <c r="G31" s="76">
        <f t="shared" ca="1" si="19"/>
        <v>13</v>
      </c>
      <c r="H31" s="76">
        <f t="shared" ca="1" si="20"/>
        <v>0</v>
      </c>
      <c r="I31" s="76">
        <f t="shared" ca="1" si="21"/>
        <v>17</v>
      </c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3.5" customHeight="1" x14ac:dyDescent="0.2">
      <c r="A32" s="93">
        <v>21</v>
      </c>
      <c r="B32" s="94" t="s">
        <v>150</v>
      </c>
      <c r="C32" s="76">
        <f t="shared" ca="1" si="0"/>
        <v>9</v>
      </c>
      <c r="D32" s="76">
        <f t="shared" ca="1" si="1"/>
        <v>0</v>
      </c>
      <c r="E32" s="76">
        <f t="shared" ca="1" si="17"/>
        <v>0</v>
      </c>
      <c r="F32" s="76">
        <f t="shared" ca="1" si="18"/>
        <v>6</v>
      </c>
      <c r="G32" s="76">
        <f t="shared" ca="1" si="19"/>
        <v>3</v>
      </c>
      <c r="H32" s="76">
        <f t="shared" ca="1" si="20"/>
        <v>0</v>
      </c>
      <c r="I32" s="76">
        <f t="shared" ca="1" si="21"/>
        <v>9</v>
      </c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 x14ac:dyDescent="0.2">
      <c r="A33" s="93">
        <v>22</v>
      </c>
      <c r="B33" s="94" t="s">
        <v>153</v>
      </c>
      <c r="C33" s="76">
        <f t="shared" ca="1" si="0"/>
        <v>17</v>
      </c>
      <c r="D33" s="76">
        <f t="shared" ca="1" si="1"/>
        <v>0</v>
      </c>
      <c r="E33" s="76">
        <f t="shared" ca="1" si="17"/>
        <v>0</v>
      </c>
      <c r="F33" s="76">
        <f t="shared" ca="1" si="18"/>
        <v>4</v>
      </c>
      <c r="G33" s="76">
        <f t="shared" ca="1" si="19"/>
        <v>13</v>
      </c>
      <c r="H33" s="76">
        <f t="shared" ca="1" si="20"/>
        <v>0</v>
      </c>
      <c r="I33" s="76">
        <f t="shared" ca="1" si="21"/>
        <v>17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 x14ac:dyDescent="0.2">
      <c r="A34" s="93">
        <v>23</v>
      </c>
      <c r="B34" s="94" t="s">
        <v>157</v>
      </c>
      <c r="C34" s="76">
        <f t="shared" ca="1" si="0"/>
        <v>9</v>
      </c>
      <c r="D34" s="76">
        <f t="shared" ca="1" si="1"/>
        <v>0</v>
      </c>
      <c r="E34" s="76">
        <f t="shared" ref="E34:E35" ca="1" si="22">INDIRECT("'" &amp; B34 &amp; "'!F7")</f>
        <v>0</v>
      </c>
      <c r="F34" s="76">
        <f t="shared" ref="F34:F35" ca="1" si="23">INDIRECT("'" &amp; B34 &amp; "'!L7")</f>
        <v>6</v>
      </c>
      <c r="G34" s="76">
        <f t="shared" ref="G34:G35" ca="1" si="24">INDIRECT("'" &amp; B34 &amp; "'!M7")</f>
        <v>3</v>
      </c>
      <c r="H34" s="76">
        <f t="shared" ref="H34:H35" ca="1" si="25">INDIRECT("'" &amp; B34 &amp; "'!N7")</f>
        <v>0</v>
      </c>
      <c r="I34" s="76">
        <f t="shared" ref="I34:I35" ca="1" si="26">INDIRECT("'" &amp; B34 &amp; "'!O7")</f>
        <v>9</v>
      </c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 x14ac:dyDescent="0.2">
      <c r="A35" s="93">
        <v>24</v>
      </c>
      <c r="B35" s="94" t="s">
        <v>160</v>
      </c>
      <c r="C35" s="76">
        <f t="shared" ca="1" si="0"/>
        <v>19</v>
      </c>
      <c r="D35" s="76">
        <f t="shared" ca="1" si="1"/>
        <v>0</v>
      </c>
      <c r="E35" s="76">
        <f t="shared" ca="1" si="22"/>
        <v>0</v>
      </c>
      <c r="F35" s="76">
        <f t="shared" ca="1" si="23"/>
        <v>4</v>
      </c>
      <c r="G35" s="76">
        <f t="shared" ca="1" si="24"/>
        <v>15</v>
      </c>
      <c r="H35" s="76">
        <f t="shared" ca="1" si="25"/>
        <v>0</v>
      </c>
      <c r="I35" s="76">
        <f t="shared" ca="1" si="26"/>
        <v>19</v>
      </c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 x14ac:dyDescent="0.2">
      <c r="A36" s="93">
        <v>25</v>
      </c>
      <c r="B36" s="94" t="s">
        <v>163</v>
      </c>
      <c r="C36" s="76">
        <f t="shared" ca="1" si="0"/>
        <v>4</v>
      </c>
      <c r="D36" s="76">
        <f t="shared" ca="1" si="1"/>
        <v>0</v>
      </c>
      <c r="E36" s="76">
        <f t="shared" ref="E36:E41" ca="1" si="27">INDIRECT("'" &amp; B36 &amp; "'!E7")</f>
        <v>0</v>
      </c>
      <c r="F36" s="76">
        <f t="shared" ref="F36:F41" ca="1" si="28">INDIRECT("'" &amp; B36 &amp; "'!K7")</f>
        <v>1</v>
      </c>
      <c r="G36" s="76">
        <f t="shared" ref="G36:G41" ca="1" si="29">INDIRECT("'" &amp; B36 &amp; "'!L7")</f>
        <v>3</v>
      </c>
      <c r="H36" s="76">
        <f t="shared" ref="H36:H41" ca="1" si="30">INDIRECT("'" &amp; B36 &amp; "'!M7")</f>
        <v>0</v>
      </c>
      <c r="I36" s="76">
        <f t="shared" ref="I36:I41" ca="1" si="31">INDIRECT("'" &amp; B36 &amp; "'!N7")</f>
        <v>4</v>
      </c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 x14ac:dyDescent="0.2">
      <c r="A37" s="93">
        <v>26</v>
      </c>
      <c r="B37" s="94" t="s">
        <v>167</v>
      </c>
      <c r="C37" s="76">
        <f t="shared" ca="1" si="0"/>
        <v>9</v>
      </c>
      <c r="D37" s="76">
        <f t="shared" ca="1" si="1"/>
        <v>0</v>
      </c>
      <c r="E37" s="76">
        <f t="shared" ca="1" si="27"/>
        <v>0</v>
      </c>
      <c r="F37" s="76">
        <f t="shared" ca="1" si="28"/>
        <v>6</v>
      </c>
      <c r="G37" s="76">
        <f t="shared" ca="1" si="29"/>
        <v>3</v>
      </c>
      <c r="H37" s="76">
        <f t="shared" ca="1" si="30"/>
        <v>0</v>
      </c>
      <c r="I37" s="76">
        <f t="shared" ca="1" si="31"/>
        <v>9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 x14ac:dyDescent="0.2">
      <c r="A38" s="93">
        <v>27</v>
      </c>
      <c r="B38" s="94" t="s">
        <v>171</v>
      </c>
      <c r="C38" s="76">
        <f t="shared" ca="1" si="0"/>
        <v>17</v>
      </c>
      <c r="D38" s="76">
        <f t="shared" ca="1" si="1"/>
        <v>0</v>
      </c>
      <c r="E38" s="76">
        <f t="shared" ca="1" si="27"/>
        <v>0</v>
      </c>
      <c r="F38" s="76">
        <f t="shared" ca="1" si="28"/>
        <v>4</v>
      </c>
      <c r="G38" s="76">
        <f t="shared" ca="1" si="29"/>
        <v>13</v>
      </c>
      <c r="H38" s="76">
        <f t="shared" ca="1" si="30"/>
        <v>0</v>
      </c>
      <c r="I38" s="76">
        <f t="shared" ca="1" si="31"/>
        <v>17</v>
      </c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 x14ac:dyDescent="0.2">
      <c r="A39" s="93">
        <v>28</v>
      </c>
      <c r="B39" s="94" t="s">
        <v>174</v>
      </c>
      <c r="C39" s="76">
        <f t="shared" ca="1" si="0"/>
        <v>9</v>
      </c>
      <c r="D39" s="76">
        <f t="shared" ca="1" si="1"/>
        <v>0</v>
      </c>
      <c r="E39" s="76">
        <f t="shared" ca="1" si="27"/>
        <v>0</v>
      </c>
      <c r="F39" s="76">
        <f t="shared" ca="1" si="28"/>
        <v>6</v>
      </c>
      <c r="G39" s="76">
        <f t="shared" ca="1" si="29"/>
        <v>3</v>
      </c>
      <c r="H39" s="76">
        <f t="shared" ca="1" si="30"/>
        <v>0</v>
      </c>
      <c r="I39" s="76">
        <f t="shared" ca="1" si="31"/>
        <v>9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 x14ac:dyDescent="0.2">
      <c r="A40" s="93">
        <v>29</v>
      </c>
      <c r="B40" s="94" t="s">
        <v>177</v>
      </c>
      <c r="C40" s="76">
        <f t="shared" ca="1" si="0"/>
        <v>5</v>
      </c>
      <c r="D40" s="76">
        <f t="shared" ca="1" si="1"/>
        <v>0</v>
      </c>
      <c r="E40" s="76">
        <f t="shared" ca="1" si="27"/>
        <v>0</v>
      </c>
      <c r="F40" s="76">
        <f t="shared" ca="1" si="28"/>
        <v>1</v>
      </c>
      <c r="G40" s="76">
        <f t="shared" ca="1" si="29"/>
        <v>4</v>
      </c>
      <c r="H40" s="76">
        <f t="shared" ca="1" si="30"/>
        <v>0</v>
      </c>
      <c r="I40" s="76">
        <f t="shared" ca="1" si="31"/>
        <v>5</v>
      </c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 x14ac:dyDescent="0.2">
      <c r="A41" s="93">
        <v>30</v>
      </c>
      <c r="B41" s="94" t="s">
        <v>180</v>
      </c>
      <c r="C41" s="76">
        <f t="shared" ca="1" si="0"/>
        <v>3</v>
      </c>
      <c r="D41" s="76">
        <f t="shared" ca="1" si="1"/>
        <v>0</v>
      </c>
      <c r="E41" s="76">
        <f t="shared" ca="1" si="27"/>
        <v>0</v>
      </c>
      <c r="F41" s="76">
        <f t="shared" ca="1" si="28"/>
        <v>1</v>
      </c>
      <c r="G41" s="76">
        <f t="shared" ca="1" si="29"/>
        <v>2</v>
      </c>
      <c r="H41" s="76">
        <f t="shared" ca="1" si="30"/>
        <v>0</v>
      </c>
      <c r="I41" s="76">
        <f t="shared" ca="1" si="31"/>
        <v>3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 x14ac:dyDescent="0.2">
      <c r="A42" s="93">
        <v>31</v>
      </c>
      <c r="B42" s="94" t="s">
        <v>184</v>
      </c>
      <c r="C42" s="76">
        <f t="shared" ca="1" si="0"/>
        <v>6</v>
      </c>
      <c r="D42" s="76">
        <f t="shared" ca="1" si="1"/>
        <v>0</v>
      </c>
      <c r="E42" s="76">
        <f t="shared" ref="E42:E45" ca="1" si="32">INDIRECT("'" &amp; B42 &amp; "'!F7")</f>
        <v>0</v>
      </c>
      <c r="F42" s="76">
        <f t="shared" ref="F42:F45" ca="1" si="33">INDIRECT("'" &amp; B42 &amp; "'!L7")</f>
        <v>3</v>
      </c>
      <c r="G42" s="76">
        <f t="shared" ref="G42:G45" ca="1" si="34">INDIRECT("'" &amp; B42 &amp; "'!M7")</f>
        <v>3</v>
      </c>
      <c r="H42" s="76">
        <f t="shared" ref="H42:H45" ca="1" si="35">INDIRECT("'" &amp; B42 &amp; "'!N7")</f>
        <v>0</v>
      </c>
      <c r="I42" s="76">
        <f t="shared" ref="I42:I45" ca="1" si="36">INDIRECT("'" &amp; B42 &amp; "'!O7")</f>
        <v>6</v>
      </c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 x14ac:dyDescent="0.2">
      <c r="A43" s="93">
        <v>32</v>
      </c>
      <c r="B43" s="94" t="s">
        <v>188</v>
      </c>
      <c r="C43" s="76">
        <f t="shared" ca="1" si="0"/>
        <v>17</v>
      </c>
      <c r="D43" s="76">
        <f t="shared" ca="1" si="1"/>
        <v>0</v>
      </c>
      <c r="E43" s="76">
        <f t="shared" ca="1" si="32"/>
        <v>0</v>
      </c>
      <c r="F43" s="76">
        <f t="shared" ca="1" si="33"/>
        <v>4</v>
      </c>
      <c r="G43" s="76">
        <f t="shared" ca="1" si="34"/>
        <v>13</v>
      </c>
      <c r="H43" s="76">
        <f t="shared" ca="1" si="35"/>
        <v>0</v>
      </c>
      <c r="I43" s="76">
        <f t="shared" ca="1" si="36"/>
        <v>17</v>
      </c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 x14ac:dyDescent="0.2">
      <c r="A44" s="93">
        <v>33</v>
      </c>
      <c r="B44" s="94" t="s">
        <v>191</v>
      </c>
      <c r="C44" s="76">
        <f t="shared" ca="1" si="0"/>
        <v>4</v>
      </c>
      <c r="D44" s="76">
        <f t="shared" ca="1" si="1"/>
        <v>0</v>
      </c>
      <c r="E44" s="76">
        <f t="shared" ca="1" si="32"/>
        <v>0</v>
      </c>
      <c r="F44" s="76">
        <f t="shared" ca="1" si="33"/>
        <v>1</v>
      </c>
      <c r="G44" s="76">
        <f t="shared" ca="1" si="34"/>
        <v>3</v>
      </c>
      <c r="H44" s="76">
        <f t="shared" ca="1" si="35"/>
        <v>0</v>
      </c>
      <c r="I44" s="76">
        <f t="shared" ca="1" si="36"/>
        <v>4</v>
      </c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 x14ac:dyDescent="0.2">
      <c r="A45" s="93">
        <v>34</v>
      </c>
      <c r="B45" s="94" t="s">
        <v>194</v>
      </c>
      <c r="C45" s="76">
        <f t="shared" ca="1" si="0"/>
        <v>6</v>
      </c>
      <c r="D45" s="76">
        <f t="shared" ca="1" si="1"/>
        <v>0</v>
      </c>
      <c r="E45" s="76">
        <f t="shared" ca="1" si="32"/>
        <v>0</v>
      </c>
      <c r="F45" s="76">
        <f t="shared" ca="1" si="33"/>
        <v>3</v>
      </c>
      <c r="G45" s="76">
        <f t="shared" ca="1" si="34"/>
        <v>3</v>
      </c>
      <c r="H45" s="76">
        <f t="shared" ca="1" si="35"/>
        <v>0</v>
      </c>
      <c r="I45" s="76">
        <f t="shared" ca="1" si="36"/>
        <v>6</v>
      </c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 x14ac:dyDescent="0.2">
      <c r="A46" s="93">
        <v>35</v>
      </c>
      <c r="B46" s="94" t="s">
        <v>197</v>
      </c>
      <c r="C46" s="76">
        <f t="shared" ca="1" si="0"/>
        <v>7</v>
      </c>
      <c r="D46" s="76">
        <f t="shared" ca="1" si="1"/>
        <v>0</v>
      </c>
      <c r="E46" s="76">
        <f t="shared" ref="E46:E48" ca="1" si="37">INDIRECT("'" &amp; B46 &amp; "'!E7")</f>
        <v>0</v>
      </c>
      <c r="F46" s="76">
        <f t="shared" ref="F46:F48" ca="1" si="38">INDIRECT("'" &amp; B46 &amp; "'!K7")</f>
        <v>1</v>
      </c>
      <c r="G46" s="76">
        <f t="shared" ref="G46:G48" ca="1" si="39">INDIRECT("'" &amp; B46 &amp; "'!L7")</f>
        <v>6</v>
      </c>
      <c r="H46" s="76">
        <f t="shared" ref="H46:H48" ca="1" si="40">INDIRECT("'" &amp; B46 &amp; "'!M7")</f>
        <v>0</v>
      </c>
      <c r="I46" s="76">
        <f t="shared" ref="I46:I48" ca="1" si="41">INDIRECT("'" &amp; B46 &amp; "'!N7")</f>
        <v>7</v>
      </c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 x14ac:dyDescent="0.2">
      <c r="A47" s="93">
        <v>36</v>
      </c>
      <c r="B47" s="94" t="s">
        <v>200</v>
      </c>
      <c r="C47" s="76">
        <f t="shared" ca="1" si="0"/>
        <v>8</v>
      </c>
      <c r="D47" s="76">
        <f t="shared" ca="1" si="1"/>
        <v>0</v>
      </c>
      <c r="E47" s="76">
        <f t="shared" ca="1" si="37"/>
        <v>0</v>
      </c>
      <c r="F47" s="76">
        <f t="shared" ca="1" si="38"/>
        <v>1</v>
      </c>
      <c r="G47" s="76">
        <f t="shared" ca="1" si="39"/>
        <v>7</v>
      </c>
      <c r="H47" s="76">
        <f t="shared" ca="1" si="40"/>
        <v>0</v>
      </c>
      <c r="I47" s="76">
        <f t="shared" ca="1" si="41"/>
        <v>8</v>
      </c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 x14ac:dyDescent="0.2">
      <c r="A48" s="93">
        <v>37</v>
      </c>
      <c r="B48" s="94" t="s">
        <v>204</v>
      </c>
      <c r="C48" s="76">
        <f t="shared" ca="1" si="0"/>
        <v>3</v>
      </c>
      <c r="D48" s="76">
        <f t="shared" ca="1" si="1"/>
        <v>0</v>
      </c>
      <c r="E48" s="76">
        <f t="shared" ca="1" si="37"/>
        <v>0</v>
      </c>
      <c r="F48" s="76">
        <f t="shared" ca="1" si="38"/>
        <v>1</v>
      </c>
      <c r="G48" s="76">
        <f t="shared" ca="1" si="39"/>
        <v>2</v>
      </c>
      <c r="H48" s="76">
        <f t="shared" ca="1" si="40"/>
        <v>0</v>
      </c>
      <c r="I48" s="76">
        <f t="shared" ca="1" si="41"/>
        <v>3</v>
      </c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 x14ac:dyDescent="0.2">
      <c r="A49" s="93">
        <v>38</v>
      </c>
      <c r="B49" s="94" t="s">
        <v>207</v>
      </c>
      <c r="C49" s="76">
        <f t="shared" ca="1" si="0"/>
        <v>6</v>
      </c>
      <c r="D49" s="76">
        <f t="shared" ca="1" si="1"/>
        <v>0</v>
      </c>
      <c r="E49" s="76">
        <f t="shared" ref="E49:E56" ca="1" si="42">INDIRECT("'" &amp; B49 &amp; "'!F7")</f>
        <v>0</v>
      </c>
      <c r="F49" s="76">
        <f t="shared" ref="F49:F56" ca="1" si="43">INDIRECT("'" &amp; B49 &amp; "'!L7")</f>
        <v>3</v>
      </c>
      <c r="G49" s="76">
        <f t="shared" ref="G49:G56" ca="1" si="44">INDIRECT("'" &amp; B49 &amp; "'!M7")</f>
        <v>3</v>
      </c>
      <c r="H49" s="76">
        <f t="shared" ref="H49:H56" ca="1" si="45">INDIRECT("'" &amp; B49 &amp; "'!N7")</f>
        <v>0</v>
      </c>
      <c r="I49" s="76">
        <f t="shared" ref="I49:I56" ca="1" si="46">INDIRECT("'" &amp; B49 &amp; "'!O7")</f>
        <v>6</v>
      </c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 x14ac:dyDescent="0.2">
      <c r="A50" s="93">
        <v>39</v>
      </c>
      <c r="B50" s="94" t="s">
        <v>210</v>
      </c>
      <c r="C50" s="76">
        <f t="shared" ca="1" si="0"/>
        <v>5</v>
      </c>
      <c r="D50" s="76">
        <f t="shared" ca="1" si="1"/>
        <v>0</v>
      </c>
      <c r="E50" s="76">
        <f t="shared" ca="1" si="42"/>
        <v>0</v>
      </c>
      <c r="F50" s="76">
        <f t="shared" ca="1" si="43"/>
        <v>1</v>
      </c>
      <c r="G50" s="76">
        <f t="shared" ca="1" si="44"/>
        <v>4</v>
      </c>
      <c r="H50" s="76">
        <f t="shared" ca="1" si="45"/>
        <v>0</v>
      </c>
      <c r="I50" s="76">
        <f t="shared" ca="1" si="46"/>
        <v>5</v>
      </c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 x14ac:dyDescent="0.2">
      <c r="A51" s="93">
        <v>40</v>
      </c>
      <c r="B51" s="94" t="s">
        <v>213</v>
      </c>
      <c r="C51" s="76">
        <f t="shared" ca="1" si="0"/>
        <v>6</v>
      </c>
      <c r="D51" s="76">
        <f t="shared" ca="1" si="1"/>
        <v>0</v>
      </c>
      <c r="E51" s="76">
        <f t="shared" ca="1" si="42"/>
        <v>0</v>
      </c>
      <c r="F51" s="76">
        <f t="shared" ca="1" si="43"/>
        <v>3</v>
      </c>
      <c r="G51" s="76">
        <f t="shared" ca="1" si="44"/>
        <v>3</v>
      </c>
      <c r="H51" s="76">
        <f t="shared" ca="1" si="45"/>
        <v>0</v>
      </c>
      <c r="I51" s="76">
        <f t="shared" ca="1" si="46"/>
        <v>6</v>
      </c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 x14ac:dyDescent="0.2">
      <c r="A52" s="93">
        <v>41</v>
      </c>
      <c r="B52" s="94" t="s">
        <v>216</v>
      </c>
      <c r="C52" s="76">
        <f t="shared" ca="1" si="0"/>
        <v>4</v>
      </c>
      <c r="D52" s="76">
        <f t="shared" ca="1" si="1"/>
        <v>0</v>
      </c>
      <c r="E52" s="76">
        <f t="shared" ca="1" si="42"/>
        <v>0</v>
      </c>
      <c r="F52" s="76">
        <f t="shared" ca="1" si="43"/>
        <v>4</v>
      </c>
      <c r="G52" s="76">
        <f t="shared" ca="1" si="44"/>
        <v>0</v>
      </c>
      <c r="H52" s="76">
        <f t="shared" ca="1" si="45"/>
        <v>0</v>
      </c>
      <c r="I52" s="76">
        <f t="shared" ca="1" si="46"/>
        <v>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 x14ac:dyDescent="0.2">
      <c r="A53" s="93">
        <v>42</v>
      </c>
      <c r="B53" s="94" t="s">
        <v>220</v>
      </c>
      <c r="C53" s="76">
        <f t="shared" ca="1" si="0"/>
        <v>6</v>
      </c>
      <c r="D53" s="76">
        <f t="shared" ca="1" si="1"/>
        <v>0</v>
      </c>
      <c r="E53" s="76">
        <f t="shared" ca="1" si="42"/>
        <v>0</v>
      </c>
      <c r="F53" s="76">
        <f t="shared" ca="1" si="43"/>
        <v>3</v>
      </c>
      <c r="G53" s="76">
        <f t="shared" ca="1" si="44"/>
        <v>3</v>
      </c>
      <c r="H53" s="76">
        <f t="shared" ca="1" si="45"/>
        <v>0</v>
      </c>
      <c r="I53" s="76">
        <f t="shared" ca="1" si="46"/>
        <v>6</v>
      </c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 x14ac:dyDescent="0.2">
      <c r="A54" s="93">
        <v>43</v>
      </c>
      <c r="B54" s="94" t="s">
        <v>223</v>
      </c>
      <c r="C54" s="76">
        <f t="shared" ca="1" si="0"/>
        <v>10</v>
      </c>
      <c r="D54" s="76">
        <f t="shared" ca="1" si="1"/>
        <v>0</v>
      </c>
      <c r="E54" s="76">
        <f t="shared" ca="1" si="42"/>
        <v>0</v>
      </c>
      <c r="F54" s="76">
        <f t="shared" ca="1" si="43"/>
        <v>3</v>
      </c>
      <c r="G54" s="76">
        <f t="shared" ca="1" si="44"/>
        <v>7</v>
      </c>
      <c r="H54" s="76">
        <f t="shared" ca="1" si="45"/>
        <v>0</v>
      </c>
      <c r="I54" s="76">
        <f t="shared" ca="1" si="46"/>
        <v>10</v>
      </c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 x14ac:dyDescent="0.2">
      <c r="A55" s="93">
        <v>44</v>
      </c>
      <c r="B55" s="94" t="s">
        <v>226</v>
      </c>
      <c r="C55" s="76">
        <f t="shared" ca="1" si="0"/>
        <v>6</v>
      </c>
      <c r="D55" s="76">
        <f t="shared" ca="1" si="1"/>
        <v>0</v>
      </c>
      <c r="E55" s="76">
        <f t="shared" ca="1" si="42"/>
        <v>0</v>
      </c>
      <c r="F55" s="76">
        <f t="shared" ca="1" si="43"/>
        <v>3</v>
      </c>
      <c r="G55" s="76">
        <f t="shared" ca="1" si="44"/>
        <v>3</v>
      </c>
      <c r="H55" s="76">
        <f t="shared" ca="1" si="45"/>
        <v>0</v>
      </c>
      <c r="I55" s="76">
        <f t="shared" ca="1" si="46"/>
        <v>6</v>
      </c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 x14ac:dyDescent="0.2">
      <c r="A56" s="93">
        <v>45</v>
      </c>
      <c r="B56" s="94" t="s">
        <v>229</v>
      </c>
      <c r="C56" s="76">
        <f t="shared" ca="1" si="0"/>
        <v>5</v>
      </c>
      <c r="D56" s="76">
        <f t="shared" ca="1" si="1"/>
        <v>0</v>
      </c>
      <c r="E56" s="76">
        <f t="shared" ca="1" si="42"/>
        <v>0</v>
      </c>
      <c r="F56" s="76">
        <f t="shared" ca="1" si="43"/>
        <v>1</v>
      </c>
      <c r="G56" s="76">
        <f t="shared" ca="1" si="44"/>
        <v>4</v>
      </c>
      <c r="H56" s="76">
        <f t="shared" ca="1" si="45"/>
        <v>0</v>
      </c>
      <c r="I56" s="76">
        <f t="shared" ca="1" si="46"/>
        <v>5</v>
      </c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 x14ac:dyDescent="0.2">
      <c r="A57" s="93">
        <v>46</v>
      </c>
      <c r="B57" s="94" t="s">
        <v>232</v>
      </c>
      <c r="C57" s="76">
        <f t="shared" ca="1" si="0"/>
        <v>3</v>
      </c>
      <c r="D57" s="76">
        <f t="shared" ca="1" si="1"/>
        <v>0</v>
      </c>
      <c r="E57" s="76">
        <f ca="1">INDIRECT("'" &amp; B57 &amp; "'!E7")</f>
        <v>0</v>
      </c>
      <c r="F57" s="76">
        <f ca="1">INDIRECT("'" &amp; B57 &amp; "'!K7")</f>
        <v>1</v>
      </c>
      <c r="G57" s="76">
        <f ca="1">INDIRECT("'" &amp; B57 &amp; "'!L7")</f>
        <v>2</v>
      </c>
      <c r="H57" s="76">
        <f ca="1">INDIRECT("'" &amp; B57 &amp; "'!M7")</f>
        <v>0</v>
      </c>
      <c r="I57" s="76">
        <f ca="1">INDIRECT("'" &amp; B57 &amp; "'!N7")</f>
        <v>3</v>
      </c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 x14ac:dyDescent="0.2">
      <c r="A58" s="93">
        <v>47</v>
      </c>
      <c r="B58" s="94" t="s">
        <v>236</v>
      </c>
      <c r="C58" s="76">
        <f t="shared" ca="1" si="0"/>
        <v>6</v>
      </c>
      <c r="D58" s="76">
        <f t="shared" ca="1" si="1"/>
        <v>0</v>
      </c>
      <c r="E58" s="76">
        <f t="shared" ref="E58:E102" ca="1" si="47">INDIRECT("'" &amp; B58 &amp; "'!F7")</f>
        <v>0</v>
      </c>
      <c r="F58" s="76">
        <f t="shared" ref="F58:F102" ca="1" si="48">INDIRECT("'" &amp; B58 &amp; "'!L7")</f>
        <v>3</v>
      </c>
      <c r="G58" s="76">
        <f t="shared" ref="G58:G102" ca="1" si="49">INDIRECT("'" &amp; B58 &amp; "'!M7")</f>
        <v>3</v>
      </c>
      <c r="H58" s="76">
        <f t="shared" ref="H58:H102" ca="1" si="50">INDIRECT("'" &amp; B58 &amp; "'!N7")</f>
        <v>0</v>
      </c>
      <c r="I58" s="76">
        <f t="shared" ref="I58:I102" ca="1" si="51">INDIRECT("'" &amp; B58 &amp; "'!O7")</f>
        <v>6</v>
      </c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 x14ac:dyDescent="0.2">
      <c r="A59" s="93">
        <v>48</v>
      </c>
      <c r="B59" s="94" t="s">
        <v>240</v>
      </c>
      <c r="C59" s="76">
        <f t="shared" ca="1" si="0"/>
        <v>5</v>
      </c>
      <c r="D59" s="76">
        <f t="shared" ca="1" si="1"/>
        <v>0</v>
      </c>
      <c r="E59" s="76">
        <f t="shared" ca="1" si="47"/>
        <v>0</v>
      </c>
      <c r="F59" s="76">
        <f t="shared" ca="1" si="48"/>
        <v>1</v>
      </c>
      <c r="G59" s="76">
        <f t="shared" ca="1" si="49"/>
        <v>4</v>
      </c>
      <c r="H59" s="76">
        <f t="shared" ca="1" si="50"/>
        <v>0</v>
      </c>
      <c r="I59" s="76">
        <f t="shared" ca="1" si="51"/>
        <v>5</v>
      </c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 x14ac:dyDescent="0.2">
      <c r="A60" s="93">
        <v>49</v>
      </c>
      <c r="B60" s="94" t="s">
        <v>243</v>
      </c>
      <c r="C60" s="76">
        <f t="shared" ca="1" si="0"/>
        <v>5</v>
      </c>
      <c r="D60" s="76">
        <f t="shared" ca="1" si="1"/>
        <v>0</v>
      </c>
      <c r="E60" s="76">
        <f t="shared" ca="1" si="47"/>
        <v>0</v>
      </c>
      <c r="F60" s="76">
        <f t="shared" ca="1" si="48"/>
        <v>1</v>
      </c>
      <c r="G60" s="76">
        <f t="shared" ca="1" si="49"/>
        <v>4</v>
      </c>
      <c r="H60" s="76">
        <f t="shared" ca="1" si="50"/>
        <v>0</v>
      </c>
      <c r="I60" s="76">
        <f t="shared" ca="1" si="51"/>
        <v>5</v>
      </c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 x14ac:dyDescent="0.2">
      <c r="A61" s="93">
        <v>50</v>
      </c>
      <c r="B61" s="94" t="s">
        <v>246</v>
      </c>
      <c r="C61" s="76">
        <f t="shared" ca="1" si="0"/>
        <v>6</v>
      </c>
      <c r="D61" s="76">
        <f t="shared" ca="1" si="1"/>
        <v>0</v>
      </c>
      <c r="E61" s="76">
        <f t="shared" ca="1" si="47"/>
        <v>0</v>
      </c>
      <c r="F61" s="76">
        <f t="shared" ca="1" si="48"/>
        <v>6</v>
      </c>
      <c r="G61" s="76">
        <f t="shared" ca="1" si="49"/>
        <v>0</v>
      </c>
      <c r="H61" s="76">
        <f t="shared" ca="1" si="50"/>
        <v>0</v>
      </c>
      <c r="I61" s="76">
        <f t="shared" ca="1" si="51"/>
        <v>6</v>
      </c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 x14ac:dyDescent="0.2">
      <c r="A62" s="93">
        <v>51</v>
      </c>
      <c r="B62" s="94" t="s">
        <v>249</v>
      </c>
      <c r="C62" s="76">
        <f t="shared" ca="1" si="0"/>
        <v>5</v>
      </c>
      <c r="D62" s="76">
        <f t="shared" ca="1" si="1"/>
        <v>0</v>
      </c>
      <c r="E62" s="76">
        <f t="shared" ca="1" si="47"/>
        <v>0</v>
      </c>
      <c r="F62" s="76">
        <f t="shared" ca="1" si="48"/>
        <v>5</v>
      </c>
      <c r="G62" s="76">
        <f t="shared" ca="1" si="49"/>
        <v>0</v>
      </c>
      <c r="H62" s="76">
        <f t="shared" ca="1" si="50"/>
        <v>0</v>
      </c>
      <c r="I62" s="76">
        <f t="shared" ca="1" si="51"/>
        <v>5</v>
      </c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 x14ac:dyDescent="0.2">
      <c r="A63" s="93">
        <v>52</v>
      </c>
      <c r="B63" s="94" t="s">
        <v>253</v>
      </c>
      <c r="C63" s="76">
        <f t="shared" ca="1" si="0"/>
        <v>5</v>
      </c>
      <c r="D63" s="76">
        <f t="shared" ca="1" si="1"/>
        <v>0</v>
      </c>
      <c r="E63" s="76">
        <f t="shared" ca="1" si="47"/>
        <v>0</v>
      </c>
      <c r="F63" s="76">
        <f t="shared" ca="1" si="48"/>
        <v>2</v>
      </c>
      <c r="G63" s="76">
        <f t="shared" ca="1" si="49"/>
        <v>3</v>
      </c>
      <c r="H63" s="76">
        <f t="shared" ca="1" si="50"/>
        <v>0</v>
      </c>
      <c r="I63" s="76">
        <f t="shared" ca="1" si="51"/>
        <v>5</v>
      </c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 x14ac:dyDescent="0.2">
      <c r="A64" s="93">
        <v>53</v>
      </c>
      <c r="B64" s="94" t="s">
        <v>256</v>
      </c>
      <c r="C64" s="76">
        <f t="shared" ca="1" si="0"/>
        <v>5</v>
      </c>
      <c r="D64" s="76">
        <f t="shared" ca="1" si="1"/>
        <v>0</v>
      </c>
      <c r="E64" s="76">
        <f t="shared" ca="1" si="47"/>
        <v>0</v>
      </c>
      <c r="F64" s="76">
        <f t="shared" ca="1" si="48"/>
        <v>2</v>
      </c>
      <c r="G64" s="76">
        <f t="shared" ca="1" si="49"/>
        <v>3</v>
      </c>
      <c r="H64" s="76">
        <f t="shared" ca="1" si="50"/>
        <v>0</v>
      </c>
      <c r="I64" s="76">
        <f t="shared" ca="1" si="51"/>
        <v>5</v>
      </c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 x14ac:dyDescent="0.2">
      <c r="A65" s="93">
        <v>54</v>
      </c>
      <c r="B65" s="94" t="s">
        <v>260</v>
      </c>
      <c r="C65" s="76">
        <f t="shared" ca="1" si="0"/>
        <v>7</v>
      </c>
      <c r="D65" s="76">
        <f t="shared" ca="1" si="1"/>
        <v>0</v>
      </c>
      <c r="E65" s="76">
        <f t="shared" ca="1" si="47"/>
        <v>0</v>
      </c>
      <c r="F65" s="76">
        <f t="shared" ca="1" si="48"/>
        <v>1</v>
      </c>
      <c r="G65" s="76">
        <f t="shared" ca="1" si="49"/>
        <v>6</v>
      </c>
      <c r="H65" s="76">
        <f t="shared" ca="1" si="50"/>
        <v>0</v>
      </c>
      <c r="I65" s="76">
        <f t="shared" ca="1" si="51"/>
        <v>7</v>
      </c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 x14ac:dyDescent="0.2">
      <c r="A66" s="93">
        <v>55</v>
      </c>
      <c r="B66" s="94" t="s">
        <v>263</v>
      </c>
      <c r="C66" s="76">
        <f t="shared" ca="1" si="0"/>
        <v>5</v>
      </c>
      <c r="D66" s="76">
        <f t="shared" ca="1" si="1"/>
        <v>0</v>
      </c>
      <c r="E66" s="76">
        <f t="shared" ca="1" si="47"/>
        <v>0</v>
      </c>
      <c r="F66" s="76">
        <f t="shared" ca="1" si="48"/>
        <v>1</v>
      </c>
      <c r="G66" s="76">
        <f t="shared" ca="1" si="49"/>
        <v>4</v>
      </c>
      <c r="H66" s="76">
        <f t="shared" ca="1" si="50"/>
        <v>0</v>
      </c>
      <c r="I66" s="76">
        <f t="shared" ca="1" si="51"/>
        <v>5</v>
      </c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 x14ac:dyDescent="0.2">
      <c r="A67" s="93">
        <v>56</v>
      </c>
      <c r="B67" s="94" t="s">
        <v>266</v>
      </c>
      <c r="C67" s="76">
        <f t="shared" ca="1" si="0"/>
        <v>4</v>
      </c>
      <c r="D67" s="76">
        <f t="shared" ca="1" si="1"/>
        <v>0</v>
      </c>
      <c r="E67" s="76">
        <f t="shared" ca="1" si="47"/>
        <v>0</v>
      </c>
      <c r="F67" s="76">
        <f t="shared" ca="1" si="48"/>
        <v>4</v>
      </c>
      <c r="G67" s="76">
        <f t="shared" ca="1" si="49"/>
        <v>0</v>
      </c>
      <c r="H67" s="76">
        <f t="shared" ca="1" si="50"/>
        <v>0</v>
      </c>
      <c r="I67" s="76">
        <f t="shared" ca="1" si="51"/>
        <v>4</v>
      </c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 x14ac:dyDescent="0.2">
      <c r="A68" s="93">
        <v>57</v>
      </c>
      <c r="B68" s="94" t="s">
        <v>270</v>
      </c>
      <c r="C68" s="76">
        <f t="shared" ca="1" si="0"/>
        <v>5</v>
      </c>
      <c r="D68" s="76">
        <f t="shared" ca="1" si="1"/>
        <v>0</v>
      </c>
      <c r="E68" s="76">
        <f t="shared" ca="1" si="47"/>
        <v>0</v>
      </c>
      <c r="F68" s="76">
        <f t="shared" ca="1" si="48"/>
        <v>1</v>
      </c>
      <c r="G68" s="76">
        <f t="shared" ca="1" si="49"/>
        <v>4</v>
      </c>
      <c r="H68" s="76">
        <f t="shared" ca="1" si="50"/>
        <v>0</v>
      </c>
      <c r="I68" s="76">
        <f t="shared" ca="1" si="51"/>
        <v>5</v>
      </c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 x14ac:dyDescent="0.2">
      <c r="A69" s="93">
        <v>58</v>
      </c>
      <c r="B69" s="94" t="s">
        <v>273</v>
      </c>
      <c r="C69" s="76">
        <f t="shared" ca="1" si="0"/>
        <v>5</v>
      </c>
      <c r="D69" s="76">
        <f t="shared" ca="1" si="1"/>
        <v>0</v>
      </c>
      <c r="E69" s="76">
        <f t="shared" ca="1" si="47"/>
        <v>0</v>
      </c>
      <c r="F69" s="76">
        <f t="shared" ca="1" si="48"/>
        <v>1</v>
      </c>
      <c r="G69" s="76">
        <f t="shared" ca="1" si="49"/>
        <v>4</v>
      </c>
      <c r="H69" s="76">
        <f t="shared" ca="1" si="50"/>
        <v>0</v>
      </c>
      <c r="I69" s="76">
        <f t="shared" ca="1" si="51"/>
        <v>5</v>
      </c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 x14ac:dyDescent="0.2">
      <c r="A70" s="93">
        <v>59</v>
      </c>
      <c r="B70" s="94" t="s">
        <v>277</v>
      </c>
      <c r="C70" s="76">
        <f t="shared" ca="1" si="0"/>
        <v>4</v>
      </c>
      <c r="D70" s="76">
        <f t="shared" ca="1" si="1"/>
        <v>0</v>
      </c>
      <c r="E70" s="76">
        <f t="shared" ca="1" si="47"/>
        <v>0</v>
      </c>
      <c r="F70" s="76">
        <f t="shared" ca="1" si="48"/>
        <v>1</v>
      </c>
      <c r="G70" s="76">
        <f t="shared" ca="1" si="49"/>
        <v>3</v>
      </c>
      <c r="H70" s="76">
        <f t="shared" ca="1" si="50"/>
        <v>0</v>
      </c>
      <c r="I70" s="76">
        <f t="shared" ca="1" si="51"/>
        <v>4</v>
      </c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 x14ac:dyDescent="0.2">
      <c r="A71" s="93">
        <v>60</v>
      </c>
      <c r="B71" s="94" t="s">
        <v>281</v>
      </c>
      <c r="C71" s="76">
        <f t="shared" ca="1" si="0"/>
        <v>4</v>
      </c>
      <c r="D71" s="76">
        <f t="shared" ca="1" si="1"/>
        <v>0</v>
      </c>
      <c r="E71" s="76">
        <f t="shared" ca="1" si="47"/>
        <v>0</v>
      </c>
      <c r="F71" s="76">
        <f t="shared" ca="1" si="48"/>
        <v>1</v>
      </c>
      <c r="G71" s="76">
        <f t="shared" ca="1" si="49"/>
        <v>3</v>
      </c>
      <c r="H71" s="76">
        <f t="shared" ca="1" si="50"/>
        <v>0</v>
      </c>
      <c r="I71" s="76">
        <f t="shared" ca="1" si="51"/>
        <v>4</v>
      </c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 x14ac:dyDescent="0.2">
      <c r="A72" s="93">
        <v>61</v>
      </c>
      <c r="B72" s="94" t="s">
        <v>284</v>
      </c>
      <c r="C72" s="76">
        <f t="shared" ca="1" si="0"/>
        <v>3</v>
      </c>
      <c r="D72" s="76">
        <f t="shared" ca="1" si="1"/>
        <v>0</v>
      </c>
      <c r="E72" s="76">
        <f t="shared" ca="1" si="47"/>
        <v>0</v>
      </c>
      <c r="F72" s="76">
        <f t="shared" ca="1" si="48"/>
        <v>1</v>
      </c>
      <c r="G72" s="76">
        <f t="shared" ca="1" si="49"/>
        <v>2</v>
      </c>
      <c r="H72" s="76">
        <f t="shared" ca="1" si="50"/>
        <v>0</v>
      </c>
      <c r="I72" s="76">
        <f t="shared" ca="1" si="51"/>
        <v>3</v>
      </c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 x14ac:dyDescent="0.2">
      <c r="A73" s="93">
        <v>62</v>
      </c>
      <c r="B73" s="94" t="s">
        <v>288</v>
      </c>
      <c r="C73" s="76">
        <f t="shared" ca="1" si="0"/>
        <v>3</v>
      </c>
      <c r="D73" s="76">
        <f t="shared" ca="1" si="1"/>
        <v>0</v>
      </c>
      <c r="E73" s="76">
        <f t="shared" ca="1" si="47"/>
        <v>0</v>
      </c>
      <c r="F73" s="76">
        <f t="shared" ca="1" si="48"/>
        <v>1</v>
      </c>
      <c r="G73" s="76">
        <f t="shared" ca="1" si="49"/>
        <v>2</v>
      </c>
      <c r="H73" s="76">
        <f t="shared" ca="1" si="50"/>
        <v>0</v>
      </c>
      <c r="I73" s="76">
        <f t="shared" ca="1" si="51"/>
        <v>3</v>
      </c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 x14ac:dyDescent="0.2">
      <c r="A74" s="93">
        <v>63</v>
      </c>
      <c r="B74" s="94" t="s">
        <v>291</v>
      </c>
      <c r="C74" s="76">
        <f t="shared" ca="1" si="0"/>
        <v>7</v>
      </c>
      <c r="D74" s="76">
        <f t="shared" ca="1" si="1"/>
        <v>0</v>
      </c>
      <c r="E74" s="76">
        <f t="shared" ca="1" si="47"/>
        <v>0</v>
      </c>
      <c r="F74" s="76">
        <f t="shared" ca="1" si="48"/>
        <v>4</v>
      </c>
      <c r="G74" s="76">
        <f t="shared" ca="1" si="49"/>
        <v>3</v>
      </c>
      <c r="H74" s="76">
        <f t="shared" ca="1" si="50"/>
        <v>0</v>
      </c>
      <c r="I74" s="76">
        <f t="shared" ca="1" si="51"/>
        <v>7</v>
      </c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 x14ac:dyDescent="0.2">
      <c r="A75" s="93">
        <v>64</v>
      </c>
      <c r="B75" s="94" t="s">
        <v>295</v>
      </c>
      <c r="C75" s="76">
        <f t="shared" ca="1" si="0"/>
        <v>15</v>
      </c>
      <c r="D75" s="76">
        <f t="shared" ca="1" si="1"/>
        <v>0</v>
      </c>
      <c r="E75" s="76">
        <f t="shared" ca="1" si="47"/>
        <v>0</v>
      </c>
      <c r="F75" s="76">
        <f t="shared" ca="1" si="48"/>
        <v>4</v>
      </c>
      <c r="G75" s="76">
        <f t="shared" ca="1" si="49"/>
        <v>11</v>
      </c>
      <c r="H75" s="76">
        <f t="shared" ca="1" si="50"/>
        <v>0</v>
      </c>
      <c r="I75" s="76">
        <f t="shared" ca="1" si="51"/>
        <v>15</v>
      </c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 x14ac:dyDescent="0.2">
      <c r="A76" s="93">
        <v>65</v>
      </c>
      <c r="B76" s="94" t="s">
        <v>298</v>
      </c>
      <c r="C76" s="76">
        <f t="shared" ca="1" si="0"/>
        <v>5</v>
      </c>
      <c r="D76" s="76">
        <f t="shared" ca="1" si="1"/>
        <v>0</v>
      </c>
      <c r="E76" s="76">
        <f t="shared" ca="1" si="47"/>
        <v>0</v>
      </c>
      <c r="F76" s="76">
        <f t="shared" ca="1" si="48"/>
        <v>4</v>
      </c>
      <c r="G76" s="76">
        <f t="shared" ca="1" si="49"/>
        <v>1</v>
      </c>
      <c r="H76" s="76">
        <f t="shared" ca="1" si="50"/>
        <v>0</v>
      </c>
      <c r="I76" s="76">
        <f t="shared" ca="1" si="51"/>
        <v>5</v>
      </c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 x14ac:dyDescent="0.2">
      <c r="A77" s="93">
        <v>66</v>
      </c>
      <c r="B77" s="94" t="s">
        <v>301</v>
      </c>
      <c r="C77" s="76">
        <f t="shared" ca="1" si="0"/>
        <v>5</v>
      </c>
      <c r="D77" s="76">
        <f t="shared" ca="1" si="1"/>
        <v>0</v>
      </c>
      <c r="E77" s="76">
        <f t="shared" ca="1" si="47"/>
        <v>0</v>
      </c>
      <c r="F77" s="76">
        <f t="shared" ca="1" si="48"/>
        <v>4</v>
      </c>
      <c r="G77" s="76">
        <f t="shared" ca="1" si="49"/>
        <v>1</v>
      </c>
      <c r="H77" s="76">
        <f t="shared" ca="1" si="50"/>
        <v>0</v>
      </c>
      <c r="I77" s="76">
        <f t="shared" ca="1" si="51"/>
        <v>5</v>
      </c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 x14ac:dyDescent="0.2">
      <c r="A78" s="93">
        <v>67</v>
      </c>
      <c r="B78" s="94" t="s">
        <v>304</v>
      </c>
      <c r="C78" s="76">
        <f t="shared" ca="1" si="0"/>
        <v>5</v>
      </c>
      <c r="D78" s="76">
        <f t="shared" ca="1" si="1"/>
        <v>0</v>
      </c>
      <c r="E78" s="76">
        <f t="shared" ca="1" si="47"/>
        <v>0</v>
      </c>
      <c r="F78" s="76">
        <f t="shared" ca="1" si="48"/>
        <v>4</v>
      </c>
      <c r="G78" s="76">
        <f t="shared" ca="1" si="49"/>
        <v>1</v>
      </c>
      <c r="H78" s="76">
        <f t="shared" ca="1" si="50"/>
        <v>0</v>
      </c>
      <c r="I78" s="76">
        <f t="shared" ca="1" si="51"/>
        <v>5</v>
      </c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 x14ac:dyDescent="0.2">
      <c r="A79" s="93">
        <v>68</v>
      </c>
      <c r="B79" s="94" t="s">
        <v>307</v>
      </c>
      <c r="C79" s="76">
        <f t="shared" ca="1" si="0"/>
        <v>7</v>
      </c>
      <c r="D79" s="76">
        <f t="shared" ca="1" si="1"/>
        <v>0</v>
      </c>
      <c r="E79" s="76">
        <f t="shared" ca="1" si="47"/>
        <v>0</v>
      </c>
      <c r="F79" s="76">
        <f t="shared" ca="1" si="48"/>
        <v>4</v>
      </c>
      <c r="G79" s="76">
        <f t="shared" ca="1" si="49"/>
        <v>3</v>
      </c>
      <c r="H79" s="76">
        <f t="shared" ca="1" si="50"/>
        <v>0</v>
      </c>
      <c r="I79" s="76">
        <f t="shared" ca="1" si="51"/>
        <v>7</v>
      </c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 x14ac:dyDescent="0.2">
      <c r="A80" s="93">
        <v>69</v>
      </c>
      <c r="B80" s="94" t="s">
        <v>310</v>
      </c>
      <c r="C80" s="76">
        <f t="shared" ca="1" si="0"/>
        <v>10</v>
      </c>
      <c r="D80" s="76">
        <f t="shared" ca="1" si="1"/>
        <v>0</v>
      </c>
      <c r="E80" s="76">
        <f t="shared" ca="1" si="47"/>
        <v>0</v>
      </c>
      <c r="F80" s="76">
        <f t="shared" ca="1" si="48"/>
        <v>2</v>
      </c>
      <c r="G80" s="76">
        <f t="shared" ca="1" si="49"/>
        <v>8</v>
      </c>
      <c r="H80" s="76">
        <f t="shared" ca="1" si="50"/>
        <v>0</v>
      </c>
      <c r="I80" s="76">
        <f t="shared" ca="1" si="51"/>
        <v>10</v>
      </c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 x14ac:dyDescent="0.2">
      <c r="A81" s="93">
        <v>70</v>
      </c>
      <c r="B81" s="94" t="s">
        <v>313</v>
      </c>
      <c r="C81" s="76">
        <f t="shared" ca="1" si="0"/>
        <v>6</v>
      </c>
      <c r="D81" s="76">
        <f t="shared" ca="1" si="1"/>
        <v>0</v>
      </c>
      <c r="E81" s="76">
        <f t="shared" ca="1" si="47"/>
        <v>0</v>
      </c>
      <c r="F81" s="76">
        <f t="shared" ca="1" si="48"/>
        <v>3</v>
      </c>
      <c r="G81" s="76">
        <f t="shared" ca="1" si="49"/>
        <v>3</v>
      </c>
      <c r="H81" s="76">
        <f t="shared" ca="1" si="50"/>
        <v>0</v>
      </c>
      <c r="I81" s="76">
        <f t="shared" ca="1" si="51"/>
        <v>6</v>
      </c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 x14ac:dyDescent="0.2">
      <c r="A82" s="93">
        <v>71</v>
      </c>
      <c r="B82" s="94" t="s">
        <v>316</v>
      </c>
      <c r="C82" s="76">
        <f t="shared" ca="1" si="0"/>
        <v>2</v>
      </c>
      <c r="D82" s="76">
        <f t="shared" ca="1" si="1"/>
        <v>0</v>
      </c>
      <c r="E82" s="76">
        <f t="shared" ca="1" si="47"/>
        <v>0</v>
      </c>
      <c r="F82" s="76">
        <f t="shared" ca="1" si="48"/>
        <v>2</v>
      </c>
      <c r="G82" s="76">
        <f t="shared" ca="1" si="49"/>
        <v>0</v>
      </c>
      <c r="H82" s="76">
        <f t="shared" ca="1" si="50"/>
        <v>0</v>
      </c>
      <c r="I82" s="76">
        <f t="shared" ca="1" si="51"/>
        <v>2</v>
      </c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 x14ac:dyDescent="0.2">
      <c r="A83" s="93">
        <v>72</v>
      </c>
      <c r="B83" s="94" t="s">
        <v>320</v>
      </c>
      <c r="C83" s="76">
        <f t="shared" ca="1" si="0"/>
        <v>7</v>
      </c>
      <c r="D83" s="76">
        <f t="shared" ca="1" si="1"/>
        <v>0</v>
      </c>
      <c r="E83" s="76">
        <f t="shared" ca="1" si="47"/>
        <v>0</v>
      </c>
      <c r="F83" s="76">
        <f t="shared" ca="1" si="48"/>
        <v>7</v>
      </c>
      <c r="G83" s="76">
        <f t="shared" ca="1" si="49"/>
        <v>0</v>
      </c>
      <c r="H83" s="76">
        <f t="shared" ca="1" si="50"/>
        <v>0</v>
      </c>
      <c r="I83" s="76">
        <f t="shared" ca="1" si="51"/>
        <v>7</v>
      </c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 x14ac:dyDescent="0.2">
      <c r="A84" s="93">
        <v>73</v>
      </c>
      <c r="B84" s="94" t="s">
        <v>323</v>
      </c>
      <c r="C84" s="76">
        <f t="shared" ca="1" si="0"/>
        <v>4</v>
      </c>
      <c r="D84" s="76">
        <f t="shared" ca="1" si="1"/>
        <v>0</v>
      </c>
      <c r="E84" s="76">
        <f t="shared" ca="1" si="47"/>
        <v>0</v>
      </c>
      <c r="F84" s="76">
        <f t="shared" ca="1" si="48"/>
        <v>1</v>
      </c>
      <c r="G84" s="76">
        <f t="shared" ca="1" si="49"/>
        <v>3</v>
      </c>
      <c r="H84" s="76">
        <f t="shared" ca="1" si="50"/>
        <v>0</v>
      </c>
      <c r="I84" s="76">
        <f t="shared" ca="1" si="51"/>
        <v>4</v>
      </c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 x14ac:dyDescent="0.2">
      <c r="A85" s="93">
        <v>74</v>
      </c>
      <c r="B85" s="94" t="s">
        <v>326</v>
      </c>
      <c r="C85" s="76">
        <f t="shared" ca="1" si="0"/>
        <v>4</v>
      </c>
      <c r="D85" s="76">
        <f t="shared" ca="1" si="1"/>
        <v>0</v>
      </c>
      <c r="E85" s="76">
        <f t="shared" ca="1" si="47"/>
        <v>0</v>
      </c>
      <c r="F85" s="76">
        <f t="shared" ca="1" si="48"/>
        <v>1</v>
      </c>
      <c r="G85" s="76">
        <f t="shared" ca="1" si="49"/>
        <v>3</v>
      </c>
      <c r="H85" s="76">
        <f t="shared" ca="1" si="50"/>
        <v>0</v>
      </c>
      <c r="I85" s="76">
        <f t="shared" ca="1" si="51"/>
        <v>4</v>
      </c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 x14ac:dyDescent="0.2">
      <c r="A86" s="93">
        <v>75</v>
      </c>
      <c r="B86" s="94" t="s">
        <v>330</v>
      </c>
      <c r="C86" s="76">
        <f t="shared" ca="1" si="0"/>
        <v>6</v>
      </c>
      <c r="D86" s="76">
        <f t="shared" ca="1" si="1"/>
        <v>0</v>
      </c>
      <c r="E86" s="76">
        <f t="shared" ca="1" si="47"/>
        <v>0</v>
      </c>
      <c r="F86" s="76">
        <f t="shared" ca="1" si="48"/>
        <v>3</v>
      </c>
      <c r="G86" s="76">
        <f t="shared" ca="1" si="49"/>
        <v>3</v>
      </c>
      <c r="H86" s="76">
        <f t="shared" ca="1" si="50"/>
        <v>0</v>
      </c>
      <c r="I86" s="76">
        <f t="shared" ca="1" si="51"/>
        <v>6</v>
      </c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 x14ac:dyDescent="0.2">
      <c r="A87" s="93">
        <v>76</v>
      </c>
      <c r="B87" s="94" t="s">
        <v>333</v>
      </c>
      <c r="C87" s="76">
        <f t="shared" ca="1" si="0"/>
        <v>15</v>
      </c>
      <c r="D87" s="76">
        <f t="shared" ca="1" si="1"/>
        <v>0</v>
      </c>
      <c r="E87" s="76">
        <f t="shared" ca="1" si="47"/>
        <v>0</v>
      </c>
      <c r="F87" s="76">
        <f t="shared" ca="1" si="48"/>
        <v>4</v>
      </c>
      <c r="G87" s="76">
        <f t="shared" ca="1" si="49"/>
        <v>11</v>
      </c>
      <c r="H87" s="76">
        <f t="shared" ca="1" si="50"/>
        <v>0</v>
      </c>
      <c r="I87" s="76">
        <f t="shared" ca="1" si="51"/>
        <v>15</v>
      </c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 x14ac:dyDescent="0.2">
      <c r="A88" s="93">
        <v>77</v>
      </c>
      <c r="B88" s="94" t="s">
        <v>336</v>
      </c>
      <c r="C88" s="76">
        <f t="shared" ca="1" si="0"/>
        <v>6</v>
      </c>
      <c r="D88" s="76">
        <f t="shared" ca="1" si="1"/>
        <v>0</v>
      </c>
      <c r="E88" s="76">
        <f t="shared" ca="1" si="47"/>
        <v>0</v>
      </c>
      <c r="F88" s="76">
        <f t="shared" ca="1" si="48"/>
        <v>6</v>
      </c>
      <c r="G88" s="76">
        <f t="shared" ca="1" si="49"/>
        <v>0</v>
      </c>
      <c r="H88" s="76">
        <f t="shared" ca="1" si="50"/>
        <v>0</v>
      </c>
      <c r="I88" s="76">
        <f t="shared" ca="1" si="51"/>
        <v>6</v>
      </c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 x14ac:dyDescent="0.2">
      <c r="A89" s="93">
        <v>78</v>
      </c>
      <c r="B89" s="94" t="s">
        <v>339</v>
      </c>
      <c r="C89" s="76">
        <f t="shared" ca="1" si="0"/>
        <v>6</v>
      </c>
      <c r="D89" s="76">
        <f t="shared" ca="1" si="1"/>
        <v>0</v>
      </c>
      <c r="E89" s="76">
        <f t="shared" ca="1" si="47"/>
        <v>0</v>
      </c>
      <c r="F89" s="76">
        <f t="shared" ca="1" si="48"/>
        <v>6</v>
      </c>
      <c r="G89" s="76">
        <f t="shared" ca="1" si="49"/>
        <v>6</v>
      </c>
      <c r="H89" s="76">
        <f t="shared" ca="1" si="50"/>
        <v>0</v>
      </c>
      <c r="I89" s="76">
        <f t="shared" ca="1" si="51"/>
        <v>6</v>
      </c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 x14ac:dyDescent="0.2">
      <c r="A90" s="93">
        <v>79</v>
      </c>
      <c r="B90" s="94" t="s">
        <v>342</v>
      </c>
      <c r="C90" s="76">
        <f t="shared" ca="1" si="0"/>
        <v>7</v>
      </c>
      <c r="D90" s="76">
        <f t="shared" ca="1" si="1"/>
        <v>0</v>
      </c>
      <c r="E90" s="76">
        <f t="shared" ca="1" si="47"/>
        <v>0</v>
      </c>
      <c r="F90" s="76">
        <f t="shared" ca="1" si="48"/>
        <v>7</v>
      </c>
      <c r="G90" s="76">
        <f t="shared" ca="1" si="49"/>
        <v>0</v>
      </c>
      <c r="H90" s="76">
        <f t="shared" ca="1" si="50"/>
        <v>0</v>
      </c>
      <c r="I90" s="76">
        <f t="shared" ca="1" si="51"/>
        <v>7</v>
      </c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 x14ac:dyDescent="0.2">
      <c r="A91" s="93">
        <v>80</v>
      </c>
      <c r="B91" s="94" t="s">
        <v>345</v>
      </c>
      <c r="C91" s="76">
        <f t="shared" ca="1" si="0"/>
        <v>4</v>
      </c>
      <c r="D91" s="76">
        <f t="shared" ca="1" si="1"/>
        <v>0</v>
      </c>
      <c r="E91" s="76">
        <f t="shared" ca="1" si="47"/>
        <v>0</v>
      </c>
      <c r="F91" s="76">
        <f t="shared" ca="1" si="48"/>
        <v>1</v>
      </c>
      <c r="G91" s="76">
        <f t="shared" ca="1" si="49"/>
        <v>3</v>
      </c>
      <c r="H91" s="76">
        <f t="shared" ca="1" si="50"/>
        <v>0</v>
      </c>
      <c r="I91" s="76">
        <f t="shared" ca="1" si="51"/>
        <v>4</v>
      </c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 x14ac:dyDescent="0.2">
      <c r="A92" s="93">
        <v>81</v>
      </c>
      <c r="B92" s="94" t="s">
        <v>348</v>
      </c>
      <c r="C92" s="76">
        <f t="shared" ca="1" si="0"/>
        <v>4</v>
      </c>
      <c r="D92" s="76">
        <f t="shared" ca="1" si="1"/>
        <v>0</v>
      </c>
      <c r="E92" s="76">
        <f t="shared" ca="1" si="47"/>
        <v>0</v>
      </c>
      <c r="F92" s="76">
        <f t="shared" ca="1" si="48"/>
        <v>1</v>
      </c>
      <c r="G92" s="76">
        <f t="shared" ca="1" si="49"/>
        <v>3</v>
      </c>
      <c r="H92" s="76">
        <f t="shared" ca="1" si="50"/>
        <v>0</v>
      </c>
      <c r="I92" s="76">
        <f t="shared" ca="1" si="51"/>
        <v>4</v>
      </c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 x14ac:dyDescent="0.2">
      <c r="A93" s="93">
        <v>82</v>
      </c>
      <c r="B93" s="94" t="s">
        <v>351</v>
      </c>
      <c r="C93" s="76">
        <f t="shared" ca="1" si="0"/>
        <v>5</v>
      </c>
      <c r="D93" s="76">
        <f t="shared" ca="1" si="1"/>
        <v>0</v>
      </c>
      <c r="E93" s="76">
        <f t="shared" ca="1" si="47"/>
        <v>0</v>
      </c>
      <c r="F93" s="76">
        <f t="shared" ca="1" si="48"/>
        <v>1</v>
      </c>
      <c r="G93" s="76">
        <f t="shared" ca="1" si="49"/>
        <v>4</v>
      </c>
      <c r="H93" s="76">
        <f t="shared" ca="1" si="50"/>
        <v>0</v>
      </c>
      <c r="I93" s="76">
        <f t="shared" ca="1" si="51"/>
        <v>5</v>
      </c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 x14ac:dyDescent="0.2">
      <c r="A94" s="93">
        <v>83</v>
      </c>
      <c r="B94" s="94" t="s">
        <v>354</v>
      </c>
      <c r="C94" s="76">
        <f t="shared" ca="1" si="0"/>
        <v>4</v>
      </c>
      <c r="D94" s="76">
        <f t="shared" ca="1" si="1"/>
        <v>0</v>
      </c>
      <c r="E94" s="76">
        <f t="shared" ca="1" si="47"/>
        <v>0</v>
      </c>
      <c r="F94" s="76">
        <f t="shared" ca="1" si="48"/>
        <v>1</v>
      </c>
      <c r="G94" s="76">
        <f t="shared" ca="1" si="49"/>
        <v>3</v>
      </c>
      <c r="H94" s="76">
        <f t="shared" ca="1" si="50"/>
        <v>0</v>
      </c>
      <c r="I94" s="76">
        <f t="shared" ca="1" si="51"/>
        <v>4</v>
      </c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 x14ac:dyDescent="0.2">
      <c r="A95" s="93">
        <v>84</v>
      </c>
      <c r="B95" s="94" t="s">
        <v>358</v>
      </c>
      <c r="C95" s="76">
        <f t="shared" ca="1" si="0"/>
        <v>5</v>
      </c>
      <c r="D95" s="76">
        <f t="shared" ca="1" si="1"/>
        <v>0</v>
      </c>
      <c r="E95" s="76">
        <f t="shared" ca="1" si="47"/>
        <v>0</v>
      </c>
      <c r="F95" s="76">
        <f t="shared" ca="1" si="48"/>
        <v>4</v>
      </c>
      <c r="G95" s="76">
        <f t="shared" ca="1" si="49"/>
        <v>1</v>
      </c>
      <c r="H95" s="76">
        <f t="shared" ca="1" si="50"/>
        <v>0</v>
      </c>
      <c r="I95" s="76">
        <f t="shared" ca="1" si="51"/>
        <v>5</v>
      </c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 x14ac:dyDescent="0.2">
      <c r="A96" s="93">
        <v>85</v>
      </c>
      <c r="B96" s="94" t="s">
        <v>361</v>
      </c>
      <c r="C96" s="76">
        <f t="shared" ca="1" si="0"/>
        <v>7</v>
      </c>
      <c r="D96" s="76">
        <f t="shared" ca="1" si="1"/>
        <v>0</v>
      </c>
      <c r="E96" s="76">
        <f t="shared" ca="1" si="47"/>
        <v>0</v>
      </c>
      <c r="F96" s="76">
        <f t="shared" ca="1" si="48"/>
        <v>7</v>
      </c>
      <c r="G96" s="76">
        <f t="shared" ca="1" si="49"/>
        <v>0</v>
      </c>
      <c r="H96" s="76">
        <f t="shared" ca="1" si="50"/>
        <v>0</v>
      </c>
      <c r="I96" s="76">
        <f t="shared" ca="1" si="51"/>
        <v>7</v>
      </c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 x14ac:dyDescent="0.2">
      <c r="A97" s="93">
        <v>86</v>
      </c>
      <c r="B97" s="94" t="s">
        <v>365</v>
      </c>
      <c r="C97" s="76">
        <f t="shared" ca="1" si="0"/>
        <v>5</v>
      </c>
      <c r="D97" s="76">
        <f t="shared" ca="1" si="1"/>
        <v>0</v>
      </c>
      <c r="E97" s="76">
        <f t="shared" ca="1" si="47"/>
        <v>0</v>
      </c>
      <c r="F97" s="76">
        <f t="shared" ca="1" si="48"/>
        <v>5</v>
      </c>
      <c r="G97" s="76">
        <f t="shared" ca="1" si="49"/>
        <v>0</v>
      </c>
      <c r="H97" s="76">
        <f t="shared" ca="1" si="50"/>
        <v>0</v>
      </c>
      <c r="I97" s="76">
        <f t="shared" ca="1" si="51"/>
        <v>5</v>
      </c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 x14ac:dyDescent="0.2">
      <c r="A98" s="93">
        <v>87</v>
      </c>
      <c r="B98" s="94" t="s">
        <v>368</v>
      </c>
      <c r="C98" s="76">
        <f t="shared" ca="1" si="0"/>
        <v>6</v>
      </c>
      <c r="D98" s="76">
        <f t="shared" ca="1" si="1"/>
        <v>0</v>
      </c>
      <c r="E98" s="76">
        <f t="shared" ca="1" si="47"/>
        <v>0</v>
      </c>
      <c r="F98" s="76">
        <f t="shared" ca="1" si="48"/>
        <v>6</v>
      </c>
      <c r="G98" s="76">
        <f t="shared" ca="1" si="49"/>
        <v>0</v>
      </c>
      <c r="H98" s="76">
        <f t="shared" ca="1" si="50"/>
        <v>0</v>
      </c>
      <c r="I98" s="76">
        <f t="shared" ca="1" si="51"/>
        <v>6</v>
      </c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 x14ac:dyDescent="0.2">
      <c r="A99" s="93">
        <v>88</v>
      </c>
      <c r="B99" s="94" t="s">
        <v>372</v>
      </c>
      <c r="C99" s="76">
        <f t="shared" ca="1" si="0"/>
        <v>5</v>
      </c>
      <c r="D99" s="76">
        <f t="shared" ca="1" si="1"/>
        <v>0</v>
      </c>
      <c r="E99" s="76">
        <f t="shared" ca="1" si="47"/>
        <v>0</v>
      </c>
      <c r="F99" s="76">
        <f t="shared" ca="1" si="48"/>
        <v>5</v>
      </c>
      <c r="G99" s="76">
        <f t="shared" ca="1" si="49"/>
        <v>0</v>
      </c>
      <c r="H99" s="76">
        <f t="shared" ca="1" si="50"/>
        <v>0</v>
      </c>
      <c r="I99" s="76">
        <f t="shared" ca="1" si="51"/>
        <v>5</v>
      </c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 x14ac:dyDescent="0.2">
      <c r="A100" s="93">
        <v>89</v>
      </c>
      <c r="B100" s="94" t="s">
        <v>375</v>
      </c>
      <c r="C100" s="76">
        <f t="shared" ca="1" si="0"/>
        <v>6</v>
      </c>
      <c r="D100" s="76">
        <f t="shared" ca="1" si="1"/>
        <v>0</v>
      </c>
      <c r="E100" s="76">
        <f t="shared" ca="1" si="47"/>
        <v>0</v>
      </c>
      <c r="F100" s="76">
        <f t="shared" ca="1" si="48"/>
        <v>2</v>
      </c>
      <c r="G100" s="76">
        <f t="shared" ca="1" si="49"/>
        <v>3</v>
      </c>
      <c r="H100" s="76">
        <f t="shared" ca="1" si="50"/>
        <v>0</v>
      </c>
      <c r="I100" s="76">
        <f t="shared" ca="1" si="51"/>
        <v>6</v>
      </c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 x14ac:dyDescent="0.2">
      <c r="A101" s="93">
        <v>90</v>
      </c>
      <c r="B101" s="94" t="s">
        <v>379</v>
      </c>
      <c r="C101" s="76">
        <f t="shared" ca="1" si="0"/>
        <v>4</v>
      </c>
      <c r="D101" s="76">
        <f t="shared" ca="1" si="1"/>
        <v>0</v>
      </c>
      <c r="E101" s="76">
        <f t="shared" ca="1" si="47"/>
        <v>0</v>
      </c>
      <c r="F101" s="76">
        <f t="shared" ca="1" si="48"/>
        <v>2</v>
      </c>
      <c r="G101" s="76">
        <f t="shared" ca="1" si="49"/>
        <v>2</v>
      </c>
      <c r="H101" s="76">
        <f t="shared" ca="1" si="50"/>
        <v>0</v>
      </c>
      <c r="I101" s="76">
        <f t="shared" ca="1" si="51"/>
        <v>4</v>
      </c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 x14ac:dyDescent="0.2">
      <c r="A102" s="93">
        <v>91</v>
      </c>
      <c r="B102" s="94" t="s">
        <v>382</v>
      </c>
      <c r="C102" s="76">
        <f t="shared" ca="1" si="0"/>
        <v>4</v>
      </c>
      <c r="D102" s="76">
        <f t="shared" ca="1" si="1"/>
        <v>0</v>
      </c>
      <c r="E102" s="76">
        <f t="shared" ca="1" si="47"/>
        <v>0</v>
      </c>
      <c r="F102" s="76">
        <f t="shared" ca="1" si="48"/>
        <v>2</v>
      </c>
      <c r="G102" s="76">
        <f t="shared" ca="1" si="49"/>
        <v>2</v>
      </c>
      <c r="H102" s="76">
        <f t="shared" ca="1" si="50"/>
        <v>0</v>
      </c>
      <c r="I102" s="76">
        <f t="shared" ca="1" si="51"/>
        <v>4</v>
      </c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 x14ac:dyDescent="0.2">
      <c r="A103" s="95"/>
      <c r="B103" s="96" t="s">
        <v>405</v>
      </c>
      <c r="C103" s="97">
        <f t="shared" ref="C103:I103" ca="1" si="52">SUM(C10:C102)</f>
        <v>630</v>
      </c>
      <c r="D103" s="97">
        <f t="shared" ca="1" si="52"/>
        <v>0</v>
      </c>
      <c r="E103" s="97">
        <f t="shared" ca="1" si="52"/>
        <v>0</v>
      </c>
      <c r="F103" s="97">
        <f t="shared" ca="1" si="52"/>
        <v>286</v>
      </c>
      <c r="G103" s="97">
        <f t="shared" ca="1" si="52"/>
        <v>349</v>
      </c>
      <c r="H103" s="97">
        <f t="shared" ca="1" si="52"/>
        <v>0</v>
      </c>
      <c r="I103" s="97">
        <f t="shared" ca="1" si="52"/>
        <v>630</v>
      </c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 x14ac:dyDescent="0.2">
      <c r="A104" s="84"/>
      <c r="B104" s="98"/>
      <c r="C104" s="99"/>
      <c r="D104" s="100"/>
      <c r="E104" s="100"/>
      <c r="F104" s="100"/>
      <c r="G104" s="100"/>
      <c r="H104" s="100"/>
      <c r="I104" s="100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 x14ac:dyDescent="0.2">
      <c r="A105" s="84"/>
      <c r="B105" s="101" t="s">
        <v>406</v>
      </c>
      <c r="C105" s="84"/>
      <c r="D105" s="102">
        <f ca="1">(C103+D103)*100/(I103)</f>
        <v>100</v>
      </c>
      <c r="E105" s="103" t="s">
        <v>407</v>
      </c>
      <c r="F105" s="84"/>
      <c r="G105" s="84"/>
      <c r="H105" s="84"/>
      <c r="I105" s="84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 x14ac:dyDescent="0.2">
      <c r="A106" s="84"/>
      <c r="B106" s="101" t="s">
        <v>408</v>
      </c>
      <c r="C106" s="84"/>
      <c r="D106" s="102">
        <f ca="1">C103*100/(I103)</f>
        <v>100</v>
      </c>
      <c r="E106" s="103" t="s">
        <v>407</v>
      </c>
      <c r="F106" s="84"/>
      <c r="G106" s="84"/>
      <c r="H106" s="84"/>
      <c r="I106" s="84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 x14ac:dyDescent="0.2">
      <c r="A107" s="84"/>
      <c r="B107" s="101" t="s">
        <v>409</v>
      </c>
      <c r="C107" s="84"/>
      <c r="D107" s="102">
        <f ca="1">F103*100/I103</f>
        <v>45.396825396825399</v>
      </c>
      <c r="E107" s="103" t="s">
        <v>407</v>
      </c>
      <c r="F107" s="84"/>
      <c r="G107" s="84"/>
      <c r="H107" s="84"/>
      <c r="I107" s="84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 x14ac:dyDescent="0.2">
      <c r="A108" s="84"/>
      <c r="B108" s="101" t="s">
        <v>410</v>
      </c>
      <c r="C108" s="84"/>
      <c r="D108" s="102">
        <f ca="1">G103*100/I103</f>
        <v>55.396825396825399</v>
      </c>
      <c r="E108" s="103" t="s">
        <v>407</v>
      </c>
      <c r="F108" s="84"/>
      <c r="G108" s="84"/>
      <c r="H108" s="84"/>
      <c r="I108" s="84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 x14ac:dyDescent="0.2">
      <c r="A109" s="84"/>
      <c r="B109" s="101" t="s">
        <v>411</v>
      </c>
      <c r="C109" s="84"/>
      <c r="D109" s="102">
        <f ca="1">H103*100/I103</f>
        <v>0</v>
      </c>
      <c r="E109" s="103" t="s">
        <v>407</v>
      </c>
      <c r="F109" s="84"/>
      <c r="G109" s="84"/>
      <c r="H109" s="84"/>
      <c r="I109" s="84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2.75" customHeight="1" x14ac:dyDescent="0.1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2.75" customHeight="1" x14ac:dyDescent="0.1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2.75" customHeight="1" x14ac:dyDescent="0.1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2.75" customHeight="1" x14ac:dyDescent="0.1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2.75" customHeight="1" x14ac:dyDescent="0.1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2.75" customHeight="1" x14ac:dyDescent="0.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2.75" customHeight="1" x14ac:dyDescent="0.1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2.75" customHeight="1" x14ac:dyDescent="0.1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2.75" customHeight="1" x14ac:dyDescent="0.1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2.75" customHeight="1" x14ac:dyDescent="0.1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2.75" customHeight="1" x14ac:dyDescent="0.1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2.75" customHeight="1" x14ac:dyDescent="0.1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2.75" customHeight="1" x14ac:dyDescent="0.1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2.75" customHeight="1" x14ac:dyDescent="0.1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2.75" customHeight="1" x14ac:dyDescent="0.1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2.75" customHeight="1" x14ac:dyDescent="0.1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2.75" customHeight="1" x14ac:dyDescent="0.1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2.75" customHeight="1" x14ac:dyDescent="0.1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2.75" customHeight="1" x14ac:dyDescent="0.1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2.75" customHeight="1" x14ac:dyDescent="0.1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2.75" customHeight="1" x14ac:dyDescent="0.1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2.75" customHeight="1" x14ac:dyDescent="0.1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2.75" customHeight="1" x14ac:dyDescent="0.1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2.75" customHeight="1" x14ac:dyDescent="0.1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2.75" customHeight="1" x14ac:dyDescent="0.1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2.75" customHeight="1" x14ac:dyDescent="0.1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2.75" customHeight="1" x14ac:dyDescent="0.1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2.75" customHeight="1" x14ac:dyDescent="0.1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2.75" customHeight="1" x14ac:dyDescent="0.1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2.75" customHeight="1" x14ac:dyDescent="0.1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2.75" customHeight="1" x14ac:dyDescent="0.1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2.75" customHeight="1" x14ac:dyDescent="0.1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2.75" customHeight="1" x14ac:dyDescent="0.1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2.75" customHeight="1" x14ac:dyDescent="0.1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2.75" customHeight="1" x14ac:dyDescent="0.1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2.75" customHeight="1" x14ac:dyDescent="0.1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2.75" customHeight="1" x14ac:dyDescent="0.1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2.75" customHeight="1" x14ac:dyDescent="0.1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2.75" customHeight="1" x14ac:dyDescent="0.1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2.75" customHeight="1" x14ac:dyDescent="0.1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2.75" customHeight="1" x14ac:dyDescent="0.1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2.75" customHeight="1" x14ac:dyDescent="0.1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2.75" customHeight="1" x14ac:dyDescent="0.1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2.75" customHeight="1" x14ac:dyDescent="0.1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2.75" customHeight="1" x14ac:dyDescent="0.1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2.75" customHeight="1" x14ac:dyDescent="0.1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2.75" customHeight="1" x14ac:dyDescent="0.1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2.75" customHeight="1" x14ac:dyDescent="0.1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2.75" customHeight="1" x14ac:dyDescent="0.1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2.75" customHeight="1" x14ac:dyDescent="0.1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2.75" customHeight="1" x14ac:dyDescent="0.1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2.75" customHeight="1" x14ac:dyDescent="0.1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2.75" customHeight="1" x14ac:dyDescent="0.1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2.75" customHeight="1" x14ac:dyDescent="0.1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2.75" customHeight="1" x14ac:dyDescent="0.1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2.75" customHeight="1" x14ac:dyDescent="0.1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2.75" customHeight="1" x14ac:dyDescent="0.1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2.75" customHeight="1" x14ac:dyDescent="0.1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2.75" customHeight="1" x14ac:dyDescent="0.1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2.75" customHeight="1" x14ac:dyDescent="0.1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2.75" customHeight="1" x14ac:dyDescent="0.1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2.75" customHeight="1" x14ac:dyDescent="0.1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2.75" customHeight="1" x14ac:dyDescent="0.1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2.75" customHeight="1" x14ac:dyDescent="0.1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2.75" customHeight="1" x14ac:dyDescent="0.1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2.75" customHeight="1" x14ac:dyDescent="0.1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2.75" customHeight="1" x14ac:dyDescent="0.1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2.75" customHeight="1" x14ac:dyDescent="0.1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2.75" customHeight="1" x14ac:dyDescent="0.1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2.75" customHeight="1" x14ac:dyDescent="0.1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2.75" customHeight="1" x14ac:dyDescent="0.1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2.75" customHeight="1" x14ac:dyDescent="0.1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2.75" customHeight="1" x14ac:dyDescent="0.1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2.75" customHeight="1" x14ac:dyDescent="0.1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2.75" customHeight="1" x14ac:dyDescent="0.1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2.75" customHeight="1" x14ac:dyDescent="0.1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2.75" customHeight="1" x14ac:dyDescent="0.1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2.75" customHeight="1" x14ac:dyDescent="0.1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2.75" customHeight="1" x14ac:dyDescent="0.1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2.75" customHeight="1" x14ac:dyDescent="0.1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2.75" customHeight="1" x14ac:dyDescent="0.1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2.75" customHeight="1" x14ac:dyDescent="0.1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2.75" customHeight="1" x14ac:dyDescent="0.1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2.75" customHeight="1" x14ac:dyDescent="0.1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2.75" customHeight="1" x14ac:dyDescent="0.1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2.75" customHeight="1" x14ac:dyDescent="0.1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2.75" customHeight="1" x14ac:dyDescent="0.1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2.75" customHeight="1" x14ac:dyDescent="0.1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2.75" customHeight="1" x14ac:dyDescent="0.1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2.75" customHeight="1" x14ac:dyDescent="0.1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2.75" customHeight="1" x14ac:dyDescent="0.1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2.75" customHeight="1" x14ac:dyDescent="0.1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2.75" customHeight="1" x14ac:dyDescent="0.1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2.75" customHeight="1" x14ac:dyDescent="0.1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2.75" customHeight="1" x14ac:dyDescent="0.1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2.75" customHeight="1" x14ac:dyDescent="0.1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2.75" customHeight="1" x14ac:dyDescent="0.1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2.75" customHeight="1" x14ac:dyDescent="0.1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2.75" customHeight="1" x14ac:dyDescent="0.1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2.75" customHeight="1" x14ac:dyDescent="0.1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2.75" customHeight="1" x14ac:dyDescent="0.1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2.75" customHeight="1" x14ac:dyDescent="0.1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2.75" customHeight="1" x14ac:dyDescent="0.1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2.75" customHeight="1" x14ac:dyDescent="0.1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2.75" customHeight="1" x14ac:dyDescent="0.1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2.75" customHeight="1" x14ac:dyDescent="0.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2.75" customHeight="1" x14ac:dyDescent="0.1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2.75" customHeight="1" x14ac:dyDescent="0.1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2.75" customHeight="1" x14ac:dyDescent="0.1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2.75" customHeight="1" x14ac:dyDescent="0.1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2.75" customHeight="1" x14ac:dyDescent="0.1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2.75" customHeight="1" x14ac:dyDescent="0.1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2.75" customHeight="1" x14ac:dyDescent="0.1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2.75" customHeight="1" x14ac:dyDescent="0.1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2.75" customHeight="1" x14ac:dyDescent="0.1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2.75" customHeight="1" x14ac:dyDescent="0.1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2.75" customHeight="1" x14ac:dyDescent="0.1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2.75" customHeight="1" x14ac:dyDescent="0.1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2.75" customHeight="1" x14ac:dyDescent="0.1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2.75" customHeight="1" x14ac:dyDescent="0.1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2.75" customHeight="1" x14ac:dyDescent="0.1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2.75" customHeight="1" x14ac:dyDescent="0.1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2.75" customHeight="1" x14ac:dyDescent="0.1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2.75" customHeight="1" x14ac:dyDescent="0.1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2.75" customHeight="1" x14ac:dyDescent="0.1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2.75" customHeight="1" x14ac:dyDescent="0.1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2.75" customHeight="1" x14ac:dyDescent="0.1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2.75" customHeight="1" x14ac:dyDescent="0.1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2.75" customHeight="1" x14ac:dyDescent="0.1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2.75" customHeight="1" x14ac:dyDescent="0.1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2.75" customHeight="1" x14ac:dyDescent="0.1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2.75" customHeight="1" x14ac:dyDescent="0.1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2.75" customHeight="1" x14ac:dyDescent="0.1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2.75" customHeight="1" x14ac:dyDescent="0.1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2.75" customHeight="1" x14ac:dyDescent="0.1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2.75" customHeight="1" x14ac:dyDescent="0.1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2.75" customHeight="1" x14ac:dyDescent="0.1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2.75" customHeight="1" x14ac:dyDescent="0.1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2.75" customHeight="1" x14ac:dyDescent="0.1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2.75" customHeight="1" x14ac:dyDescent="0.1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2.75" customHeight="1" x14ac:dyDescent="0.1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2.75" customHeight="1" x14ac:dyDescent="0.1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2.75" customHeight="1" x14ac:dyDescent="0.1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2.75" customHeight="1" x14ac:dyDescent="0.1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2.75" customHeight="1" x14ac:dyDescent="0.1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2.75" customHeight="1" x14ac:dyDescent="0.1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2.75" customHeight="1" x14ac:dyDescent="0.1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2.75" customHeight="1" x14ac:dyDescent="0.1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2.75" customHeight="1" x14ac:dyDescent="0.1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2.75" customHeight="1" x14ac:dyDescent="0.1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2.75" customHeight="1" x14ac:dyDescent="0.1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2.75" customHeight="1" x14ac:dyDescent="0.1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2.75" customHeight="1" x14ac:dyDescent="0.1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2.75" customHeight="1" x14ac:dyDescent="0.1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2.75" customHeight="1" x14ac:dyDescent="0.1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2.75" customHeight="1" x14ac:dyDescent="0.1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2.75" customHeight="1" x14ac:dyDescent="0.1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2.75" customHeight="1" x14ac:dyDescent="0.1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2.75" customHeight="1" x14ac:dyDescent="0.1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2.75" customHeight="1" x14ac:dyDescent="0.1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2.75" customHeight="1" x14ac:dyDescent="0.1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2.75" customHeight="1" x14ac:dyDescent="0.1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2.75" customHeight="1" x14ac:dyDescent="0.1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2.75" customHeight="1" x14ac:dyDescent="0.1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2.75" customHeight="1" x14ac:dyDescent="0.1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2.75" customHeight="1" x14ac:dyDescent="0.1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2.75" customHeight="1" x14ac:dyDescent="0.1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2.75" customHeight="1" x14ac:dyDescent="0.1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2.75" customHeight="1" x14ac:dyDescent="0.1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2.75" customHeight="1" x14ac:dyDescent="0.1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2.75" customHeight="1" x14ac:dyDescent="0.1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2.75" customHeight="1" x14ac:dyDescent="0.1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2.75" customHeight="1" x14ac:dyDescent="0.1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2.75" customHeight="1" x14ac:dyDescent="0.1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2.75" customHeight="1" x14ac:dyDescent="0.1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2.75" customHeight="1" x14ac:dyDescent="0.1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2.75" customHeight="1" x14ac:dyDescent="0.1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2.75" customHeight="1" x14ac:dyDescent="0.1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2.75" customHeight="1" x14ac:dyDescent="0.1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2.75" customHeight="1" x14ac:dyDescent="0.1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2.75" customHeight="1" x14ac:dyDescent="0.1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2.75" customHeight="1" x14ac:dyDescent="0.1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2.75" customHeight="1" x14ac:dyDescent="0.1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2.75" customHeight="1" x14ac:dyDescent="0.1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2.75" customHeight="1" x14ac:dyDescent="0.1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2.75" customHeight="1" x14ac:dyDescent="0.1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2.75" customHeight="1" x14ac:dyDescent="0.1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2.75" customHeight="1" x14ac:dyDescent="0.1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2.75" customHeight="1" x14ac:dyDescent="0.1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2.75" customHeight="1" x14ac:dyDescent="0.1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2.75" customHeight="1" x14ac:dyDescent="0.1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2.75" customHeight="1" x14ac:dyDescent="0.1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2.75" customHeight="1" x14ac:dyDescent="0.1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2.75" customHeight="1" x14ac:dyDescent="0.1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2.75" customHeight="1" x14ac:dyDescent="0.1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2.75" customHeight="1" x14ac:dyDescent="0.1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2.75" customHeight="1" x14ac:dyDescent="0.1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2.75" customHeight="1" x14ac:dyDescent="0.1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2.75" customHeight="1" x14ac:dyDescent="0.1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2.75" customHeight="1" x14ac:dyDescent="0.1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15"/>
    <row r="311" spans="1:26" ht="15.75" customHeight="1" x14ac:dyDescent="0.15"/>
    <row r="312" spans="1:26" ht="15.75" customHeight="1" x14ac:dyDescent="0.15"/>
    <row r="313" spans="1:26" ht="15.75" customHeight="1" x14ac:dyDescent="0.15"/>
    <row r="314" spans="1:26" ht="15.75" customHeight="1" x14ac:dyDescent="0.15"/>
    <row r="315" spans="1:26" ht="15.75" customHeight="1" x14ac:dyDescent="0.15"/>
    <row r="316" spans="1:26" ht="15.75" customHeight="1" x14ac:dyDescent="0.15"/>
    <row r="317" spans="1:26" ht="15.75" customHeight="1" x14ac:dyDescent="0.15"/>
    <row r="318" spans="1:26" ht="15.75" customHeight="1" x14ac:dyDescent="0.15"/>
    <row r="319" spans="1:26" ht="15.75" customHeight="1" x14ac:dyDescent="0.15"/>
    <row r="320" spans="1:26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ref="B12" location="'FE-01'!A1" display="FE-01" xr:uid="{00000000-0004-0000-0300-000000000000}"/>
    <hyperlink ref="B13" location="'FE-03'!A1" display="FE-03" xr:uid="{00000000-0004-0000-0300-000001000000}"/>
    <hyperlink ref="B14" location="'FE-05'!A1" display="FE-05" xr:uid="{00000000-0004-0000-0300-000002000000}"/>
    <hyperlink ref="B15" location="'FE-06'!A1" display="FE-06" xr:uid="{00000000-0004-0000-0300-000003000000}"/>
    <hyperlink ref="B16" location="'FE-07'!A1" display="FE-07" xr:uid="{00000000-0004-0000-0300-000004000000}"/>
    <hyperlink ref="B17" location="'FE-08'!A1" display="FE-08" xr:uid="{00000000-0004-0000-0300-000005000000}"/>
    <hyperlink ref="B18" location="'FE-09'!A1" display="FE-09" xr:uid="{00000000-0004-0000-0300-000006000000}"/>
    <hyperlink ref="B19" location="'FE-10'!A1" display="FE-10" xr:uid="{00000000-0004-0000-0300-000007000000}"/>
    <hyperlink ref="B20" location="'FE-11'!A1" display="FE-11" xr:uid="{00000000-0004-0000-0300-000008000000}"/>
    <hyperlink ref="B21" location="'FE-12'!A1" display="FE-12" xr:uid="{00000000-0004-0000-0300-000009000000}"/>
    <hyperlink ref="B22" location="'FE-13'!A1" display="FE-13" xr:uid="{00000000-0004-0000-0300-00000A000000}"/>
    <hyperlink ref="B23" location="'FE-14'!A1" display="FE-14" xr:uid="{00000000-0004-0000-0300-00000B000000}"/>
    <hyperlink ref="B24" location="'FE-15'!A1" display="FE-15" xr:uid="{00000000-0004-0000-0300-00000C000000}"/>
    <hyperlink ref="B25" location="'FE-16'!A1" display="FE-16" xr:uid="{00000000-0004-0000-0300-00000D000000}"/>
    <hyperlink ref="B26" location="'FE-17'!A1" display="FE-17" xr:uid="{00000000-0004-0000-0300-00000E000000}"/>
    <hyperlink ref="B27" location="'FE-18'!A1" display="FE-18" xr:uid="{00000000-0004-0000-0300-00000F000000}"/>
    <hyperlink ref="B28" location="'FE-19'!A1" display="FE-19" xr:uid="{00000000-0004-0000-0300-000010000000}"/>
    <hyperlink ref="B29" location="'FE-20'!A1" display="FE-20" xr:uid="{00000000-0004-0000-0300-000011000000}"/>
    <hyperlink ref="B30" location="'FE-21'!A1" display="FE-21" xr:uid="{00000000-0004-0000-0300-000012000000}"/>
    <hyperlink ref="B31" location="'FE-22'!A1" display="FE-22" xr:uid="{00000000-0004-0000-0300-000013000000}"/>
    <hyperlink ref="B32" location="'FE-23'!A1" display="FE-23" xr:uid="{00000000-0004-0000-0300-000014000000}"/>
    <hyperlink ref="B33" location="'FE-24'!A1" display="FE-24" xr:uid="{00000000-0004-0000-0300-000015000000}"/>
    <hyperlink ref="B34" location="'FE-26'!A1" display="FE-26" xr:uid="{00000000-0004-0000-0300-000016000000}"/>
    <hyperlink ref="B35" location="'FE-27'!A1" display="FE-27" xr:uid="{00000000-0004-0000-0300-000017000000}"/>
    <hyperlink ref="B36" location="'FE-28'!A1" display="FE-28" xr:uid="{00000000-0004-0000-0300-000018000000}"/>
    <hyperlink ref="B37" location="'FE-29'!A1" display="FE-29" xr:uid="{00000000-0004-0000-0300-000019000000}"/>
    <hyperlink ref="B38" location="'FE-30'!A1" display="FE-30" xr:uid="{00000000-0004-0000-0300-00001A000000}"/>
    <hyperlink ref="B39" location="'FE-31'!A1" display="FE-31" xr:uid="{00000000-0004-0000-0300-00001B000000}"/>
    <hyperlink ref="B40" location="'FE-32'!A1" display="FE-32" xr:uid="{00000000-0004-0000-0300-00001C000000}"/>
    <hyperlink ref="B41" location="'FE-33'!A1" display="FE-33" xr:uid="{00000000-0004-0000-0300-00001D000000}"/>
    <hyperlink ref="B42" location="'FE-34'!A1" display="FE-34" xr:uid="{00000000-0004-0000-0300-00001E000000}"/>
    <hyperlink ref="B43" location="'FE-35'!A1" display="FE-35" xr:uid="{00000000-0004-0000-0300-00001F000000}"/>
    <hyperlink ref="B44" location="'FE-36'!A1" display="FE-36" xr:uid="{00000000-0004-0000-0300-000020000000}"/>
    <hyperlink ref="B45" location="'FE-37'!A1" display="FE-37" xr:uid="{00000000-0004-0000-0300-000021000000}"/>
    <hyperlink ref="B46" location="'FE-38'!A1" display="FE-38" xr:uid="{00000000-0004-0000-0300-000022000000}"/>
    <hyperlink ref="B47" location="'FE-39'!A1" display="FE-39" xr:uid="{00000000-0004-0000-0300-000023000000}"/>
    <hyperlink ref="B48" location="'FE-40'!A1" display="FE-40" xr:uid="{00000000-0004-0000-0300-000024000000}"/>
    <hyperlink ref="B49" location="'FE-41'!A1" display="FE-41" xr:uid="{00000000-0004-0000-0300-000025000000}"/>
    <hyperlink ref="B50" location="'FE-42'!A1" display="FE-42" xr:uid="{00000000-0004-0000-0300-000026000000}"/>
    <hyperlink ref="B51" location="'FE-43'!A1" display="FE-43" xr:uid="{00000000-0004-0000-0300-000027000000}"/>
    <hyperlink ref="B52" location="'FE-44'!A1" display="FE-44" xr:uid="{00000000-0004-0000-0300-000028000000}"/>
    <hyperlink ref="B53" location="'FE-45'!A1" display="FE-45" xr:uid="{00000000-0004-0000-0300-000029000000}"/>
    <hyperlink ref="B54" location="'FE-46'!A1" display="FE-46" xr:uid="{00000000-0004-0000-0300-00002A000000}"/>
    <hyperlink ref="B55" location="'FE-47'!A1" display="FE-47" xr:uid="{00000000-0004-0000-0300-00002B000000}"/>
    <hyperlink ref="B56" location="'FE-48'!A1" display="FE-48" xr:uid="{00000000-0004-0000-0300-00002C000000}"/>
    <hyperlink ref="B57" location="'FE-49'!A1" display="FE-49" xr:uid="{00000000-0004-0000-0300-00002D000000}"/>
    <hyperlink ref="B58" location="'FE-50'!A1" display="FE-50" xr:uid="{00000000-0004-0000-0300-00002E000000}"/>
    <hyperlink ref="B59" location="'FE-51'!A1" display="FE-51" xr:uid="{00000000-0004-0000-0300-00002F000000}"/>
    <hyperlink ref="B60" location="'FE-52'!A1" display="FE-52" xr:uid="{00000000-0004-0000-0300-000030000000}"/>
    <hyperlink ref="B61" location="'FE-53'!A1" display="FE-53" xr:uid="{00000000-0004-0000-0300-000031000000}"/>
    <hyperlink ref="B62" location="'FE-54'!A1" display="FE-54" xr:uid="{00000000-0004-0000-0300-000032000000}"/>
    <hyperlink ref="B63" location="'FE-55'!A1" display="FE-55" xr:uid="{00000000-0004-0000-0300-000033000000}"/>
    <hyperlink ref="B64" location="'FE-56'!A1" display="FE-56" xr:uid="{00000000-0004-0000-0300-000034000000}"/>
    <hyperlink ref="B65" location="'FE-57'!A1" display="FE-57" xr:uid="{00000000-0004-0000-0300-000035000000}"/>
    <hyperlink ref="B66" location="'FE-58'!A1" display="FE-58" xr:uid="{00000000-0004-0000-0300-000036000000}"/>
    <hyperlink ref="B67" location="'FE-59'!A1" display="FE-59" xr:uid="{00000000-0004-0000-0300-000037000000}"/>
    <hyperlink ref="B68" location="'FE-60'!A1" display="FE-60" xr:uid="{00000000-0004-0000-0300-000038000000}"/>
    <hyperlink ref="B69" location="'FE-61'!A1" display="FE-61" xr:uid="{00000000-0004-0000-0300-000039000000}"/>
    <hyperlink ref="B70" location="'FE-62'!A1" display="FE-62" xr:uid="{00000000-0004-0000-0300-00003A000000}"/>
    <hyperlink ref="B71" location="'FE-63'!A1" display="FE-63" xr:uid="{00000000-0004-0000-0300-00003B000000}"/>
    <hyperlink ref="B72" location="'FE-64'!A1" display="FE-64" xr:uid="{00000000-0004-0000-0300-00003C000000}"/>
    <hyperlink ref="B73" location="'FE-65'!A1" display="FE-65" xr:uid="{00000000-0004-0000-0300-00003D000000}"/>
    <hyperlink ref="B74" location="'FE-66'!A1" display="FE-66" xr:uid="{00000000-0004-0000-0300-00003E000000}"/>
    <hyperlink ref="B75" location="'FE-67'!A1" display="FE-67" xr:uid="{00000000-0004-0000-0300-00003F000000}"/>
    <hyperlink ref="B76" location="'FE-68'!A1" display="FE-68" xr:uid="{00000000-0004-0000-0300-000040000000}"/>
    <hyperlink ref="B77" location="'FE-69'!A1" display="FE-69" xr:uid="{00000000-0004-0000-0300-000041000000}"/>
    <hyperlink ref="B78" location="'FE-70'!A1" display="FE-70" xr:uid="{00000000-0004-0000-0300-000042000000}"/>
    <hyperlink ref="B79" location="'FE-71'!A1" display="FE-71" xr:uid="{00000000-0004-0000-0300-000043000000}"/>
    <hyperlink ref="B80" location="'FE-72'!A1" display="FE-72" xr:uid="{00000000-0004-0000-0300-000044000000}"/>
    <hyperlink ref="B81" location="'FE-73'!A1" display="FE-73" xr:uid="{00000000-0004-0000-0300-000045000000}"/>
    <hyperlink ref="B82" location="'FE-74'!A1" display="FE-74" xr:uid="{00000000-0004-0000-0300-000046000000}"/>
    <hyperlink ref="B83" location="'FE-75'!A1" display="FE-75" xr:uid="{00000000-0004-0000-0300-000047000000}"/>
    <hyperlink ref="B84" location="'FE-76'!A1" display="FE-76" xr:uid="{00000000-0004-0000-0300-000048000000}"/>
    <hyperlink ref="B85" location="'FE-77'!A1" display="FE-77" xr:uid="{00000000-0004-0000-0300-000049000000}"/>
    <hyperlink ref="B86" location="'FE-78'!A1" display="FE-78" xr:uid="{00000000-0004-0000-0300-00004A000000}"/>
    <hyperlink ref="B87" location="'FE-79'!A1" display="FE-79" xr:uid="{00000000-0004-0000-0300-00004B000000}"/>
    <hyperlink ref="B88" location="'FE-82'!A1" display="FE-82" xr:uid="{00000000-0004-0000-0300-00004C000000}"/>
    <hyperlink ref="B89" location="'FE-83'!A1" display="FE-83" xr:uid="{00000000-0004-0000-0300-00004D000000}"/>
    <hyperlink ref="B90" location="'FE-84'!A1" display="FE-84" xr:uid="{00000000-0004-0000-0300-00004E000000}"/>
    <hyperlink ref="B91" location="'FE-85'!A1" display="FE-85" xr:uid="{00000000-0004-0000-0300-00004F000000}"/>
    <hyperlink ref="B92" location="'FE-86'!A1" display="FE-86" xr:uid="{00000000-0004-0000-0300-000050000000}"/>
    <hyperlink ref="B93" location="'FE-87'!A1" display="FE-87" xr:uid="{00000000-0004-0000-0300-000051000000}"/>
    <hyperlink ref="B94" location="'FE-88'!A1" display="FE-88" xr:uid="{00000000-0004-0000-0300-000052000000}"/>
    <hyperlink ref="B95" location="'FE-89'!A1" display="FE-89" xr:uid="{00000000-0004-0000-0300-000053000000}"/>
    <hyperlink ref="B96" location="'FE-90'!A1" display="FE-90" xr:uid="{00000000-0004-0000-0300-000054000000}"/>
    <hyperlink ref="B97" location="'FE-91'!A1" display="FE-91" xr:uid="{00000000-0004-0000-0300-000055000000}"/>
    <hyperlink ref="B98" location="'FE-92'!A1" display="FE-92" xr:uid="{00000000-0004-0000-0300-000056000000}"/>
    <hyperlink ref="B99" location="'FE-95'!A1" display="FE-95" xr:uid="{00000000-0004-0000-0300-000057000000}"/>
    <hyperlink ref="B100" location="'FE-96'!A1" display="FE-96" xr:uid="{00000000-0004-0000-0300-000058000000}"/>
    <hyperlink ref="B101" location="'FE-97'!A1" display="FE-97" xr:uid="{00000000-0004-0000-0300-000059000000}"/>
    <hyperlink ref="B102" location="'FE-98'!A1" display="FE-98" xr:uid="{00000000-0004-0000-0300-00005A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4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84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83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396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396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250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COUNTIF(F47:HQ47,"P")</f>
        <v>5</v>
      </c>
      <c r="B7" s="420"/>
      <c r="C7" s="414">
        <f>COUNTIF(F47:HQ47,"F")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COUNTIF(E46:HQ46,"N")</f>
        <v>1</v>
      </c>
      <c r="M7" s="112">
        <f>COUNTIF(E46:HQ46,"A")</f>
        <v>4</v>
      </c>
      <c r="N7" s="112">
        <f>COUNTIF(E46:HQ46,"B")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/>
      <c r="E11" s="126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 t="s">
        <v>427</v>
      </c>
      <c r="E12" s="126"/>
      <c r="F12" s="133" t="s">
        <v>428</v>
      </c>
      <c r="G12" s="133"/>
      <c r="H12" s="133"/>
      <c r="I12" s="133"/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429</v>
      </c>
      <c r="E13" s="135"/>
      <c r="F13" s="133"/>
      <c r="G13" s="133"/>
      <c r="H13" s="133"/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433</v>
      </c>
      <c r="C17" s="381"/>
      <c r="D17" s="382"/>
      <c r="E17" s="107"/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/>
      <c r="C18" s="381"/>
      <c r="D18" s="382"/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10" t="s">
        <v>434</v>
      </c>
      <c r="C19" s="381"/>
      <c r="D19" s="381"/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11" t="s">
        <v>435</v>
      </c>
      <c r="C20" s="381"/>
      <c r="D20" s="38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436</v>
      </c>
      <c r="C21" s="381"/>
      <c r="D21" s="382"/>
      <c r="E21" s="136"/>
      <c r="F21" s="133" t="s">
        <v>428</v>
      </c>
      <c r="G21" s="133"/>
      <c r="H21" s="133"/>
      <c r="I21" s="133" t="s">
        <v>428</v>
      </c>
      <c r="J21" s="133" t="s">
        <v>428</v>
      </c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437</v>
      </c>
      <c r="C22" s="398"/>
      <c r="D22" s="399"/>
      <c r="E22" s="136"/>
      <c r="F22" s="133"/>
      <c r="G22" s="133"/>
      <c r="H22" s="133" t="s">
        <v>428</v>
      </c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9" t="s">
        <v>438</v>
      </c>
      <c r="E23" s="136"/>
      <c r="F23" s="133"/>
      <c r="G23" s="133" t="s">
        <v>428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9"/>
      <c r="E24" s="136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30"/>
      <c r="C25" s="131"/>
      <c r="D25" s="139"/>
      <c r="E25" s="13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130"/>
      <c r="C26" s="131"/>
      <c r="D26" s="139"/>
      <c r="E26" s="136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140"/>
      <c r="C27" s="141"/>
      <c r="D27" s="142"/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06"/>
      <c r="V27" s="106"/>
      <c r="W27" s="106"/>
      <c r="X27" s="106"/>
      <c r="Y27" s="106"/>
      <c r="Z27" s="106"/>
    </row>
    <row r="28" spans="1:26" ht="13.5" customHeight="1" x14ac:dyDescent="0.2">
      <c r="A28" s="146" t="s">
        <v>439</v>
      </c>
      <c r="B28" s="147" t="s">
        <v>440</v>
      </c>
      <c r="C28" s="148"/>
      <c r="D28" s="149"/>
      <c r="E28" s="150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152"/>
      <c r="C29" s="153"/>
      <c r="D29" s="154" t="s">
        <v>441</v>
      </c>
      <c r="E29" s="155"/>
      <c r="F29" s="127" t="s">
        <v>428</v>
      </c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8"/>
      <c r="U29" s="106"/>
      <c r="V29" s="106"/>
      <c r="W29" s="106"/>
      <c r="X29" s="106"/>
      <c r="Y29" s="106"/>
      <c r="Z29" s="106"/>
    </row>
    <row r="30" spans="1:26" ht="13.5" customHeight="1" x14ac:dyDescent="0.2">
      <c r="A30" s="151"/>
      <c r="B30" s="152"/>
      <c r="C30" s="153"/>
      <c r="D30" s="154" t="s">
        <v>442</v>
      </c>
      <c r="E30" s="155"/>
      <c r="F30" s="127"/>
      <c r="G30" s="133" t="s">
        <v>428</v>
      </c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8"/>
      <c r="U30" s="106"/>
      <c r="V30" s="106"/>
      <c r="W30" s="106"/>
      <c r="X30" s="106"/>
      <c r="Y30" s="106"/>
      <c r="Z30" s="106"/>
    </row>
    <row r="31" spans="1:26" ht="13.5" customHeight="1" x14ac:dyDescent="0.2">
      <c r="A31" s="151"/>
      <c r="B31" s="152"/>
      <c r="C31" s="153"/>
      <c r="D31" s="154" t="s">
        <v>443</v>
      </c>
      <c r="E31" s="155"/>
      <c r="F31" s="127"/>
      <c r="G31" s="127"/>
      <c r="H31" s="133" t="s">
        <v>428</v>
      </c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8"/>
      <c r="U31" s="106"/>
      <c r="V31" s="106"/>
      <c r="W31" s="106"/>
      <c r="X31" s="106"/>
      <c r="Y31" s="106"/>
      <c r="Z31" s="106"/>
    </row>
    <row r="32" spans="1:26" ht="13.5" customHeight="1" x14ac:dyDescent="0.2">
      <c r="A32" s="151"/>
      <c r="B32" s="152"/>
      <c r="C32" s="153"/>
      <c r="D32" s="154" t="s">
        <v>444</v>
      </c>
      <c r="E32" s="155"/>
      <c r="F32" s="127"/>
      <c r="G32" s="127"/>
      <c r="H32" s="127"/>
      <c r="I32" s="133" t="s">
        <v>428</v>
      </c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8"/>
      <c r="U32" s="106"/>
      <c r="V32" s="106"/>
      <c r="W32" s="106"/>
      <c r="X32" s="106"/>
      <c r="Y32" s="106"/>
      <c r="Z32" s="106"/>
    </row>
    <row r="33" spans="1:26" ht="13.5" customHeight="1" x14ac:dyDescent="0.2">
      <c r="A33" s="151"/>
      <c r="B33" s="152"/>
      <c r="C33" s="153"/>
      <c r="D33" s="154" t="s">
        <v>445</v>
      </c>
      <c r="E33" s="155"/>
      <c r="F33" s="127"/>
      <c r="G33" s="127"/>
      <c r="H33" s="127"/>
      <c r="I33" s="127"/>
      <c r="J33" s="133" t="s">
        <v>428</v>
      </c>
      <c r="K33" s="127"/>
      <c r="L33" s="127"/>
      <c r="M33" s="127"/>
      <c r="N33" s="127"/>
      <c r="O33" s="127"/>
      <c r="P33" s="127"/>
      <c r="Q33" s="127"/>
      <c r="R33" s="127"/>
      <c r="S33" s="127"/>
      <c r="T33" s="128"/>
      <c r="U33" s="106"/>
      <c r="V33" s="106"/>
      <c r="W33" s="106"/>
      <c r="X33" s="106"/>
      <c r="Y33" s="106"/>
      <c r="Z33" s="106"/>
    </row>
    <row r="34" spans="1:26" ht="13.5" customHeight="1" x14ac:dyDescent="0.2">
      <c r="A34" s="151"/>
      <c r="B34" s="152"/>
      <c r="C34" s="153"/>
      <c r="D34" s="154"/>
      <c r="E34" s="155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8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157"/>
      <c r="C35" s="158"/>
      <c r="D35" s="154"/>
      <c r="E35" s="159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157"/>
      <c r="C36" s="160"/>
      <c r="D36" s="154"/>
      <c r="E36" s="161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157" t="s">
        <v>446</v>
      </c>
      <c r="C37" s="160"/>
      <c r="D37" s="154"/>
      <c r="E37" s="161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4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157"/>
      <c r="C38" s="160"/>
      <c r="D38" s="154"/>
      <c r="E38" s="161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157" t="s">
        <v>447</v>
      </c>
      <c r="C39" s="160"/>
      <c r="D39" s="154"/>
      <c r="E39" s="161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400" t="s">
        <v>448</v>
      </c>
      <c r="C40" s="381"/>
      <c r="D40" s="382"/>
      <c r="E40" s="161"/>
      <c r="F40" s="133" t="s">
        <v>428</v>
      </c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400" t="s">
        <v>449</v>
      </c>
      <c r="C41" s="381"/>
      <c r="D41" s="382"/>
      <c r="E41" s="162"/>
      <c r="F41" s="133"/>
      <c r="G41" s="133" t="s">
        <v>428</v>
      </c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  <c r="U41" s="106"/>
      <c r="V41" s="106"/>
      <c r="W41" s="106"/>
      <c r="X41" s="106"/>
      <c r="Y41" s="106"/>
      <c r="Z41" s="106"/>
    </row>
    <row r="42" spans="1:26" ht="13.5" customHeight="1" x14ac:dyDescent="0.2">
      <c r="A42" s="151"/>
      <c r="B42" s="400" t="s">
        <v>450</v>
      </c>
      <c r="C42" s="381"/>
      <c r="D42" s="382"/>
      <c r="E42" s="163"/>
      <c r="F42" s="133"/>
      <c r="G42" s="133"/>
      <c r="H42" s="133" t="s">
        <v>428</v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/>
      <c r="U42" s="106"/>
      <c r="V42" s="106"/>
      <c r="W42" s="106"/>
      <c r="X42" s="106"/>
      <c r="Y42" s="106"/>
      <c r="Z42" s="106"/>
    </row>
    <row r="43" spans="1:26" ht="13.5" customHeight="1" x14ac:dyDescent="0.2">
      <c r="A43" s="151"/>
      <c r="B43" s="400" t="s">
        <v>451</v>
      </c>
      <c r="C43" s="381"/>
      <c r="D43" s="382"/>
      <c r="E43" s="163"/>
      <c r="F43" s="133"/>
      <c r="G43" s="133"/>
      <c r="H43" s="133"/>
      <c r="I43" s="133" t="s">
        <v>428</v>
      </c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06"/>
      <c r="V43" s="106"/>
      <c r="W43" s="106"/>
      <c r="X43" s="106"/>
      <c r="Y43" s="106"/>
      <c r="Z43" s="106"/>
    </row>
    <row r="44" spans="1:26" ht="13.5" customHeight="1" x14ac:dyDescent="0.2">
      <c r="A44" s="151"/>
      <c r="B44" s="400" t="s">
        <v>452</v>
      </c>
      <c r="C44" s="381"/>
      <c r="D44" s="382"/>
      <c r="E44" s="163"/>
      <c r="F44" s="133"/>
      <c r="G44" s="133"/>
      <c r="H44" s="133"/>
      <c r="I44" s="133"/>
      <c r="J44" s="133" t="s">
        <v>428</v>
      </c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06"/>
      <c r="V44" s="106"/>
      <c r="W44" s="106"/>
      <c r="X44" s="106"/>
      <c r="Y44" s="106"/>
      <c r="Z44" s="106"/>
    </row>
    <row r="45" spans="1:26" ht="13.5" customHeight="1" x14ac:dyDescent="0.2">
      <c r="A45" s="151"/>
      <c r="B45" s="400"/>
      <c r="C45" s="381"/>
      <c r="D45" s="382"/>
      <c r="E45" s="163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5"/>
      <c r="U45" s="106"/>
      <c r="V45" s="106"/>
      <c r="W45" s="106"/>
      <c r="X45" s="106"/>
      <c r="Y45" s="106"/>
      <c r="Z45" s="106"/>
    </row>
    <row r="46" spans="1:26" ht="13.5" customHeight="1" x14ac:dyDescent="0.15">
      <c r="A46" s="146" t="s">
        <v>453</v>
      </c>
      <c r="B46" s="405" t="s">
        <v>454</v>
      </c>
      <c r="C46" s="406"/>
      <c r="D46" s="407"/>
      <c r="E46" s="166"/>
      <c r="F46" s="167" t="s">
        <v>402</v>
      </c>
      <c r="G46" s="167" t="s">
        <v>64</v>
      </c>
      <c r="H46" s="167" t="s">
        <v>64</v>
      </c>
      <c r="I46" s="167" t="s">
        <v>64</v>
      </c>
      <c r="J46" s="167" t="s">
        <v>64</v>
      </c>
      <c r="K46" s="167"/>
      <c r="L46" s="167"/>
      <c r="M46" s="167"/>
      <c r="N46" s="167"/>
      <c r="O46" s="167"/>
      <c r="P46" s="167"/>
      <c r="Q46" s="167"/>
      <c r="R46" s="167"/>
      <c r="S46" s="167"/>
      <c r="T46" s="168"/>
      <c r="U46" s="106"/>
      <c r="V46" s="106"/>
      <c r="W46" s="106"/>
      <c r="X46" s="106"/>
      <c r="Y46" s="106"/>
      <c r="Z46" s="106"/>
    </row>
    <row r="47" spans="1:26" ht="13.5" customHeight="1" x14ac:dyDescent="0.15">
      <c r="A47" s="156"/>
      <c r="B47" s="408" t="s">
        <v>455</v>
      </c>
      <c r="C47" s="381"/>
      <c r="D47" s="382"/>
      <c r="E47" s="169"/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/>
      <c r="L47" s="170"/>
      <c r="M47" s="170"/>
      <c r="N47" s="170"/>
      <c r="O47" s="170"/>
      <c r="P47" s="170"/>
      <c r="Q47" s="170"/>
      <c r="R47" s="170"/>
      <c r="S47" s="170"/>
      <c r="T47" s="171"/>
      <c r="U47" s="106"/>
      <c r="V47" s="106"/>
      <c r="W47" s="106"/>
      <c r="X47" s="106"/>
      <c r="Y47" s="106"/>
      <c r="Z47" s="106"/>
    </row>
    <row r="48" spans="1:26" ht="13.5" customHeight="1" x14ac:dyDescent="0.15">
      <c r="A48" s="156"/>
      <c r="B48" s="401" t="s">
        <v>457</v>
      </c>
      <c r="C48" s="381"/>
      <c r="D48" s="382"/>
      <c r="E48" s="172"/>
      <c r="F48" s="173">
        <v>45721</v>
      </c>
      <c r="G48" s="173">
        <v>45721</v>
      </c>
      <c r="H48" s="173">
        <v>45721</v>
      </c>
      <c r="I48" s="173">
        <v>45721</v>
      </c>
      <c r="J48" s="173">
        <v>45721</v>
      </c>
      <c r="K48" s="173"/>
      <c r="L48" s="173"/>
      <c r="M48" s="173"/>
      <c r="N48" s="173"/>
      <c r="O48" s="173"/>
      <c r="P48" s="173"/>
      <c r="Q48" s="173"/>
      <c r="R48" s="173"/>
      <c r="S48" s="173"/>
      <c r="T48" s="174"/>
      <c r="U48" s="106"/>
      <c r="V48" s="106"/>
      <c r="W48" s="106"/>
      <c r="X48" s="106"/>
      <c r="Y48" s="106"/>
      <c r="Z48" s="106"/>
    </row>
    <row r="49" spans="1:26" ht="79.5" customHeight="1" x14ac:dyDescent="0.15">
      <c r="A49" s="175"/>
      <c r="B49" s="402" t="s">
        <v>458</v>
      </c>
      <c r="C49" s="403"/>
      <c r="D49" s="404"/>
      <c r="E49" s="176"/>
      <c r="F49" s="173"/>
      <c r="G49" s="173"/>
      <c r="H49" s="173"/>
      <c r="I49" s="173"/>
      <c r="J49" s="173"/>
      <c r="K49" s="173"/>
      <c r="L49" s="173"/>
      <c r="M49" s="173"/>
      <c r="N49" s="173"/>
      <c r="O49" s="177"/>
      <c r="P49" s="177"/>
      <c r="Q49" s="177"/>
      <c r="R49" s="177"/>
      <c r="S49" s="177"/>
      <c r="T49" s="178"/>
      <c r="U49" s="106"/>
      <c r="V49" s="106"/>
      <c r="W49" s="106"/>
      <c r="X49" s="106"/>
      <c r="Y49" s="106"/>
      <c r="Z49" s="106"/>
    </row>
    <row r="50" spans="1:26" ht="12" customHeight="1" x14ac:dyDescent="0.15">
      <c r="A50" s="179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7:D17"/>
    <mergeCell ref="B18:D18"/>
    <mergeCell ref="B19:D19"/>
    <mergeCell ref="B20:D20"/>
    <mergeCell ref="B21:D21"/>
    <mergeCell ref="B22:D22"/>
    <mergeCell ref="B40:D40"/>
    <mergeCell ref="B48:D48"/>
    <mergeCell ref="B49:D49"/>
    <mergeCell ref="B41:D41"/>
    <mergeCell ref="B42:D42"/>
    <mergeCell ref="B43:D43"/>
    <mergeCell ref="B44:D44"/>
    <mergeCell ref="B45:D45"/>
    <mergeCell ref="B46:D46"/>
    <mergeCell ref="B47:D47"/>
  </mergeCells>
  <dataValidations count="3">
    <dataValidation type="list" allowBlank="1" showInputMessage="1" showErrorMessage="1" prompt=" - " sqref="F47:T47" xr:uid="{00000000-0002-0000-0400-000000000000}">
      <formula1>"P,F"</formula1>
    </dataValidation>
    <dataValidation type="list" allowBlank="1" showInputMessage="1" showErrorMessage="1" prompt=" - " sqref="F10:T45" xr:uid="{00000000-0002-0000-0400-000001000000}">
      <formula1>"O"</formula1>
    </dataValidation>
    <dataValidation type="list" allowBlank="1" showInputMessage="1" showErrorMessage="1" prompt=" - " sqref="F46:T46" xr:uid="{00000000-0002-0000-0400-000002000000}">
      <formula1>"N,A,B"</formula1>
    </dataValidation>
  </dataValidations>
  <hyperlinks>
    <hyperlink ref="L2" location="null!A1" display="FE-01_Sign in with Microsoft account &amp; Google Account" xr:uid="{00000000-0004-0000-04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4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87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86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396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6" t="s">
        <v>396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COUNTIF(F47:HQ47,"P")</f>
        <v>5</v>
      </c>
      <c r="B7" s="420"/>
      <c r="C7" s="414">
        <f>COUNTIF(F47:HQ47,"F")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COUNTIF(E46:HQ46,"N")</f>
        <v>1</v>
      </c>
      <c r="M7" s="112">
        <f>COUNTIF(E46:HQ46,"A")</f>
        <v>4</v>
      </c>
      <c r="N7" s="112">
        <f>COUNTIF(E46:HQ46,"B")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/>
      <c r="E11" s="126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 t="s">
        <v>427</v>
      </c>
      <c r="E12" s="126"/>
      <c r="F12" s="133" t="s">
        <v>428</v>
      </c>
      <c r="G12" s="133"/>
      <c r="H12" s="133"/>
      <c r="I12" s="133"/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429</v>
      </c>
      <c r="E13" s="135"/>
      <c r="F13" s="133"/>
      <c r="G13" s="133"/>
      <c r="H13" s="133"/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459</v>
      </c>
      <c r="C17" s="381"/>
      <c r="D17" s="382"/>
      <c r="E17" s="107"/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/>
      <c r="C18" s="381"/>
      <c r="D18" s="382"/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10" t="s">
        <v>434</v>
      </c>
      <c r="C19" s="381"/>
      <c r="D19" s="381"/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11" t="s">
        <v>435</v>
      </c>
      <c r="C20" s="381"/>
      <c r="D20" s="38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436</v>
      </c>
      <c r="C21" s="381"/>
      <c r="D21" s="382"/>
      <c r="E21" s="136"/>
      <c r="F21" s="133" t="s">
        <v>428</v>
      </c>
      <c r="G21" s="133"/>
      <c r="H21" s="133"/>
      <c r="I21" s="133" t="s">
        <v>428</v>
      </c>
      <c r="J21" s="133" t="s">
        <v>428</v>
      </c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437</v>
      </c>
      <c r="C22" s="398"/>
      <c r="D22" s="399"/>
      <c r="E22" s="136"/>
      <c r="F22" s="133"/>
      <c r="G22" s="133"/>
      <c r="H22" s="133" t="s">
        <v>428</v>
      </c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9" t="s">
        <v>438</v>
      </c>
      <c r="E23" s="136"/>
      <c r="F23" s="133"/>
      <c r="G23" s="133" t="s">
        <v>428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9"/>
      <c r="E24" s="136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30"/>
      <c r="C25" s="131"/>
      <c r="D25" s="139"/>
      <c r="E25" s="13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130"/>
      <c r="C26" s="131"/>
      <c r="D26" s="139"/>
      <c r="E26" s="136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140"/>
      <c r="C27" s="141"/>
      <c r="D27" s="142"/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06"/>
      <c r="V27" s="106"/>
      <c r="W27" s="106"/>
      <c r="X27" s="106"/>
      <c r="Y27" s="106"/>
      <c r="Z27" s="106"/>
    </row>
    <row r="28" spans="1:26" ht="13.5" customHeight="1" x14ac:dyDescent="0.2">
      <c r="A28" s="146" t="s">
        <v>439</v>
      </c>
      <c r="B28" s="147" t="s">
        <v>440</v>
      </c>
      <c r="C28" s="148"/>
      <c r="D28" s="149"/>
      <c r="E28" s="150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152"/>
      <c r="C29" s="153"/>
      <c r="D29" s="154" t="s">
        <v>441</v>
      </c>
      <c r="E29" s="155"/>
      <c r="F29" s="127" t="s">
        <v>428</v>
      </c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8"/>
      <c r="U29" s="106"/>
      <c r="V29" s="106"/>
      <c r="W29" s="106"/>
      <c r="X29" s="106"/>
      <c r="Y29" s="106"/>
      <c r="Z29" s="106"/>
    </row>
    <row r="30" spans="1:26" ht="13.5" customHeight="1" x14ac:dyDescent="0.2">
      <c r="A30" s="151"/>
      <c r="B30" s="152"/>
      <c r="C30" s="153"/>
      <c r="D30" s="154" t="s">
        <v>442</v>
      </c>
      <c r="E30" s="155"/>
      <c r="F30" s="127"/>
      <c r="G30" s="133" t="s">
        <v>428</v>
      </c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8"/>
      <c r="U30" s="106"/>
      <c r="V30" s="106"/>
      <c r="W30" s="106"/>
      <c r="X30" s="106"/>
      <c r="Y30" s="106"/>
      <c r="Z30" s="106"/>
    </row>
    <row r="31" spans="1:26" ht="13.5" customHeight="1" x14ac:dyDescent="0.2">
      <c r="A31" s="151"/>
      <c r="B31" s="152"/>
      <c r="C31" s="153"/>
      <c r="D31" s="154" t="s">
        <v>443</v>
      </c>
      <c r="E31" s="155"/>
      <c r="F31" s="127"/>
      <c r="G31" s="127"/>
      <c r="H31" s="133" t="s">
        <v>428</v>
      </c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8"/>
      <c r="U31" s="106"/>
      <c r="V31" s="106"/>
      <c r="W31" s="106"/>
      <c r="X31" s="106"/>
      <c r="Y31" s="106"/>
      <c r="Z31" s="106"/>
    </row>
    <row r="32" spans="1:26" ht="13.5" customHeight="1" x14ac:dyDescent="0.2">
      <c r="A32" s="151"/>
      <c r="B32" s="152"/>
      <c r="C32" s="153"/>
      <c r="D32" s="154" t="s">
        <v>444</v>
      </c>
      <c r="E32" s="155"/>
      <c r="F32" s="127"/>
      <c r="G32" s="127"/>
      <c r="H32" s="127"/>
      <c r="I32" s="133" t="s">
        <v>428</v>
      </c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8"/>
      <c r="U32" s="106"/>
      <c r="V32" s="106"/>
      <c r="W32" s="106"/>
      <c r="X32" s="106"/>
      <c r="Y32" s="106"/>
      <c r="Z32" s="106"/>
    </row>
    <row r="33" spans="1:26" ht="13.5" customHeight="1" x14ac:dyDescent="0.2">
      <c r="A33" s="151"/>
      <c r="B33" s="152"/>
      <c r="C33" s="153"/>
      <c r="D33" s="154" t="s">
        <v>445</v>
      </c>
      <c r="E33" s="155"/>
      <c r="F33" s="127"/>
      <c r="G33" s="127"/>
      <c r="H33" s="127"/>
      <c r="I33" s="127"/>
      <c r="J33" s="133" t="s">
        <v>428</v>
      </c>
      <c r="K33" s="127"/>
      <c r="L33" s="127"/>
      <c r="M33" s="127"/>
      <c r="N33" s="127"/>
      <c r="O33" s="127"/>
      <c r="P33" s="127"/>
      <c r="Q33" s="127"/>
      <c r="R33" s="127"/>
      <c r="S33" s="127"/>
      <c r="T33" s="128"/>
      <c r="U33" s="106"/>
      <c r="V33" s="106"/>
      <c r="W33" s="106"/>
      <c r="X33" s="106"/>
      <c r="Y33" s="106"/>
      <c r="Z33" s="106"/>
    </row>
    <row r="34" spans="1:26" ht="13.5" customHeight="1" x14ac:dyDescent="0.2">
      <c r="A34" s="151"/>
      <c r="B34" s="152"/>
      <c r="C34" s="153"/>
      <c r="D34" s="154"/>
      <c r="E34" s="155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8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157"/>
      <c r="C35" s="158"/>
      <c r="D35" s="154"/>
      <c r="E35" s="159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157"/>
      <c r="C36" s="160"/>
      <c r="D36" s="154"/>
      <c r="E36" s="161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157" t="s">
        <v>446</v>
      </c>
      <c r="C37" s="160"/>
      <c r="D37" s="154"/>
      <c r="E37" s="161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4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157"/>
      <c r="C38" s="160"/>
      <c r="D38" s="154"/>
      <c r="E38" s="161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157" t="s">
        <v>447</v>
      </c>
      <c r="C39" s="160"/>
      <c r="D39" s="154"/>
      <c r="E39" s="161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400" t="s">
        <v>448</v>
      </c>
      <c r="C40" s="381"/>
      <c r="D40" s="382"/>
      <c r="E40" s="161"/>
      <c r="F40" s="133" t="s">
        <v>428</v>
      </c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400" t="s">
        <v>449</v>
      </c>
      <c r="C41" s="381"/>
      <c r="D41" s="382"/>
      <c r="E41" s="162"/>
      <c r="F41" s="133"/>
      <c r="G41" s="133" t="s">
        <v>428</v>
      </c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  <c r="U41" s="106"/>
      <c r="V41" s="106"/>
      <c r="W41" s="106"/>
      <c r="X41" s="106"/>
      <c r="Y41" s="106"/>
      <c r="Z41" s="106"/>
    </row>
    <row r="42" spans="1:26" ht="13.5" customHeight="1" x14ac:dyDescent="0.2">
      <c r="A42" s="151"/>
      <c r="B42" s="400" t="s">
        <v>450</v>
      </c>
      <c r="C42" s="381"/>
      <c r="D42" s="382"/>
      <c r="E42" s="163"/>
      <c r="F42" s="133"/>
      <c r="G42" s="133"/>
      <c r="H42" s="133" t="s">
        <v>428</v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/>
      <c r="U42" s="106"/>
      <c r="V42" s="106"/>
      <c r="W42" s="106"/>
      <c r="X42" s="106"/>
      <c r="Y42" s="106"/>
      <c r="Z42" s="106"/>
    </row>
    <row r="43" spans="1:26" ht="13.5" customHeight="1" x14ac:dyDescent="0.2">
      <c r="A43" s="151"/>
      <c r="B43" s="400" t="s">
        <v>451</v>
      </c>
      <c r="C43" s="381"/>
      <c r="D43" s="382"/>
      <c r="E43" s="163"/>
      <c r="F43" s="133"/>
      <c r="G43" s="133"/>
      <c r="H43" s="133"/>
      <c r="I43" s="133" t="s">
        <v>428</v>
      </c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06"/>
      <c r="V43" s="106"/>
      <c r="W43" s="106"/>
      <c r="X43" s="106"/>
      <c r="Y43" s="106"/>
      <c r="Z43" s="106"/>
    </row>
    <row r="44" spans="1:26" ht="13.5" customHeight="1" x14ac:dyDescent="0.2">
      <c r="A44" s="151"/>
      <c r="B44" s="400" t="s">
        <v>452</v>
      </c>
      <c r="C44" s="381"/>
      <c r="D44" s="382"/>
      <c r="E44" s="163"/>
      <c r="F44" s="133"/>
      <c r="G44" s="133"/>
      <c r="H44" s="133"/>
      <c r="I44" s="133"/>
      <c r="J44" s="133" t="s">
        <v>428</v>
      </c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06"/>
      <c r="V44" s="106"/>
      <c r="W44" s="106"/>
      <c r="X44" s="106"/>
      <c r="Y44" s="106"/>
      <c r="Z44" s="106"/>
    </row>
    <row r="45" spans="1:26" ht="13.5" customHeight="1" x14ac:dyDescent="0.2">
      <c r="A45" s="151"/>
      <c r="B45" s="400"/>
      <c r="C45" s="381"/>
      <c r="D45" s="382"/>
      <c r="E45" s="163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5"/>
      <c r="U45" s="106"/>
      <c r="V45" s="106"/>
      <c r="W45" s="106"/>
      <c r="X45" s="106"/>
      <c r="Y45" s="106"/>
      <c r="Z45" s="106"/>
    </row>
    <row r="46" spans="1:26" ht="13.5" customHeight="1" x14ac:dyDescent="0.15">
      <c r="A46" s="146" t="s">
        <v>453</v>
      </c>
      <c r="B46" s="405" t="s">
        <v>454</v>
      </c>
      <c r="C46" s="406"/>
      <c r="D46" s="407"/>
      <c r="E46" s="166"/>
      <c r="F46" s="167" t="s">
        <v>402</v>
      </c>
      <c r="G46" s="167" t="s">
        <v>64</v>
      </c>
      <c r="H46" s="167" t="s">
        <v>64</v>
      </c>
      <c r="I46" s="167" t="s">
        <v>64</v>
      </c>
      <c r="J46" s="167" t="s">
        <v>64</v>
      </c>
      <c r="K46" s="167"/>
      <c r="L46" s="167"/>
      <c r="M46" s="167"/>
      <c r="N46" s="167"/>
      <c r="O46" s="167"/>
      <c r="P46" s="167"/>
      <c r="Q46" s="167"/>
      <c r="R46" s="167"/>
      <c r="S46" s="167"/>
      <c r="T46" s="168"/>
      <c r="U46" s="106"/>
      <c r="V46" s="106"/>
      <c r="W46" s="106"/>
      <c r="X46" s="106"/>
      <c r="Y46" s="106"/>
      <c r="Z46" s="106"/>
    </row>
    <row r="47" spans="1:26" ht="13.5" customHeight="1" x14ac:dyDescent="0.15">
      <c r="A47" s="156"/>
      <c r="B47" s="408" t="s">
        <v>455</v>
      </c>
      <c r="C47" s="381"/>
      <c r="D47" s="382"/>
      <c r="E47" s="169"/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/>
      <c r="L47" s="170"/>
      <c r="M47" s="170"/>
      <c r="N47" s="170"/>
      <c r="O47" s="170"/>
      <c r="P47" s="170"/>
      <c r="Q47" s="170"/>
      <c r="R47" s="170"/>
      <c r="S47" s="170"/>
      <c r="T47" s="171"/>
      <c r="U47" s="106"/>
      <c r="V47" s="106"/>
      <c r="W47" s="106"/>
      <c r="X47" s="106"/>
      <c r="Y47" s="106"/>
      <c r="Z47" s="106"/>
    </row>
    <row r="48" spans="1:26" ht="13.5" customHeight="1" x14ac:dyDescent="0.15">
      <c r="A48" s="156"/>
      <c r="B48" s="401" t="s">
        <v>457</v>
      </c>
      <c r="C48" s="381"/>
      <c r="D48" s="382"/>
      <c r="E48" s="172"/>
      <c r="F48" s="173">
        <v>45721</v>
      </c>
      <c r="G48" s="173">
        <v>45721</v>
      </c>
      <c r="H48" s="173">
        <v>45721</v>
      </c>
      <c r="I48" s="173">
        <v>45721</v>
      </c>
      <c r="J48" s="173">
        <v>45721</v>
      </c>
      <c r="K48" s="173"/>
      <c r="L48" s="173"/>
      <c r="M48" s="173"/>
      <c r="N48" s="173"/>
      <c r="O48" s="173"/>
      <c r="P48" s="173"/>
      <c r="Q48" s="173"/>
      <c r="R48" s="173"/>
      <c r="S48" s="173"/>
      <c r="T48" s="174"/>
      <c r="U48" s="106"/>
      <c r="V48" s="106"/>
      <c r="W48" s="106"/>
      <c r="X48" s="106"/>
      <c r="Y48" s="106"/>
      <c r="Z48" s="106"/>
    </row>
    <row r="49" spans="1:26" ht="79.5" customHeight="1" x14ac:dyDescent="0.15">
      <c r="A49" s="175"/>
      <c r="B49" s="402" t="s">
        <v>458</v>
      </c>
      <c r="C49" s="403"/>
      <c r="D49" s="404"/>
      <c r="E49" s="176"/>
      <c r="F49" s="173"/>
      <c r="G49" s="173"/>
      <c r="H49" s="173"/>
      <c r="I49" s="173"/>
      <c r="J49" s="173"/>
      <c r="K49" s="173"/>
      <c r="L49" s="173"/>
      <c r="M49" s="173"/>
      <c r="N49" s="173"/>
      <c r="O49" s="177"/>
      <c r="P49" s="177"/>
      <c r="Q49" s="177"/>
      <c r="R49" s="177"/>
      <c r="S49" s="177"/>
      <c r="T49" s="178"/>
      <c r="U49" s="106"/>
      <c r="V49" s="106"/>
      <c r="W49" s="106"/>
      <c r="X49" s="106"/>
      <c r="Y49" s="106"/>
      <c r="Z49" s="106"/>
    </row>
    <row r="50" spans="1:26" ht="12" customHeight="1" x14ac:dyDescent="0.15">
      <c r="A50" s="179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7:D17"/>
    <mergeCell ref="B18:D18"/>
    <mergeCell ref="B19:D19"/>
    <mergeCell ref="B20:D20"/>
    <mergeCell ref="B21:D21"/>
    <mergeCell ref="B22:D22"/>
    <mergeCell ref="B40:D40"/>
    <mergeCell ref="B48:D48"/>
    <mergeCell ref="B49:D49"/>
    <mergeCell ref="B41:D41"/>
    <mergeCell ref="B42:D42"/>
    <mergeCell ref="B43:D43"/>
    <mergeCell ref="B44:D44"/>
    <mergeCell ref="B45:D45"/>
    <mergeCell ref="B46:D46"/>
    <mergeCell ref="B47:D47"/>
  </mergeCells>
  <dataValidations count="3">
    <dataValidation type="list" allowBlank="1" showInputMessage="1" showErrorMessage="1" prompt=" - " sqref="F47:T47" xr:uid="{00000000-0002-0000-0500-000000000000}">
      <formula1>"P,F"</formula1>
    </dataValidation>
    <dataValidation type="list" allowBlank="1" showInputMessage="1" showErrorMessage="1" prompt=" - " sqref="F10:T45" xr:uid="{00000000-0002-0000-0500-000001000000}">
      <formula1>"O"</formula1>
    </dataValidation>
    <dataValidation type="list" allowBlank="1" showInputMessage="1" showErrorMessage="1" prompt=" - " sqref="F46:T46" xr:uid="{00000000-0002-0000-0500-000002000000}">
      <formula1>"N,A,B"</formula1>
    </dataValidation>
  </dataValidations>
  <hyperlinks>
    <hyperlink ref="L2" location="null!A1" display="FE-03_[ZMP] Log in with zalo account" xr:uid="{00000000-0004-0000-05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90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89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460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460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-7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COUNTIF(F48:HQ48,"P")</f>
        <v>9</v>
      </c>
      <c r="B7" s="420"/>
      <c r="C7" s="414">
        <f>COUNTIF(F48:HQ48,"F")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COUNTIF(E47:HQ47,"N")</f>
        <v>5</v>
      </c>
      <c r="M7" s="112">
        <f>COUNTIF(E47:HQ47,"A")</f>
        <v>4</v>
      </c>
      <c r="N7" s="112">
        <f>COUNTIF(E47:HQ47,"B")</f>
        <v>0</v>
      </c>
      <c r="O7" s="414">
        <f>COUNTA(E9:HT9)</f>
        <v>9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06"/>
      <c r="P9" s="106"/>
      <c r="Q9" s="106"/>
      <c r="R9" s="106"/>
      <c r="S9" s="106"/>
      <c r="T9" s="106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 t="s">
        <v>428</v>
      </c>
      <c r="O11" s="106"/>
      <c r="P11" s="106"/>
      <c r="Q11" s="106"/>
      <c r="R11" s="106"/>
      <c r="S11" s="106"/>
      <c r="T11" s="106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 t="s">
        <v>466</v>
      </c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133" t="s">
        <v>428</v>
      </c>
      <c r="N12" s="133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/>
      <c r="E13" s="135"/>
      <c r="F13" s="133"/>
      <c r="G13" s="133"/>
      <c r="H13" s="133"/>
      <c r="I13" s="133"/>
      <c r="J13" s="133"/>
      <c r="K13" s="133"/>
      <c r="L13" s="133"/>
      <c r="M13" s="133"/>
      <c r="N13" s="133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133" t="s">
        <v>428</v>
      </c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06"/>
      <c r="P16" s="106"/>
      <c r="Q16" s="106"/>
      <c r="R16" s="106"/>
      <c r="S16" s="106"/>
      <c r="T16" s="106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468</v>
      </c>
      <c r="C17" s="381"/>
      <c r="D17" s="382"/>
      <c r="E17" s="107"/>
      <c r="F17" s="133" t="s">
        <v>428</v>
      </c>
      <c r="G17" s="133"/>
      <c r="H17" s="133"/>
      <c r="I17" s="133"/>
      <c r="J17" s="133"/>
      <c r="K17" s="133"/>
      <c r="L17" s="133"/>
      <c r="M17" s="133" t="s">
        <v>428</v>
      </c>
      <c r="N17" s="133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469</v>
      </c>
      <c r="C18" s="381"/>
      <c r="D18" s="382"/>
      <c r="E18" s="136"/>
      <c r="F18" s="133"/>
      <c r="G18" s="133" t="s">
        <v>428</v>
      </c>
      <c r="H18" s="133"/>
      <c r="I18" s="133"/>
      <c r="J18" s="133"/>
      <c r="K18" s="133"/>
      <c r="L18" s="133"/>
      <c r="M18" s="133"/>
      <c r="N18" s="133" t="s">
        <v>428</v>
      </c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470</v>
      </c>
      <c r="C19" s="381"/>
      <c r="D19" s="382"/>
      <c r="E19" s="136"/>
      <c r="F19" s="133"/>
      <c r="G19" s="133"/>
      <c r="H19" s="133" t="s">
        <v>428</v>
      </c>
      <c r="I19" s="133"/>
      <c r="J19" s="133"/>
      <c r="K19" s="133"/>
      <c r="L19" s="133"/>
      <c r="M19" s="133"/>
      <c r="N19" s="133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471</v>
      </c>
      <c r="C20" s="381"/>
      <c r="D20" s="382"/>
      <c r="E20" s="136"/>
      <c r="F20" s="133"/>
      <c r="G20" s="133"/>
      <c r="H20" s="133"/>
      <c r="I20" s="133" t="s">
        <v>428</v>
      </c>
      <c r="J20" s="133"/>
      <c r="K20" s="133"/>
      <c r="L20" s="133"/>
      <c r="M20" s="133"/>
      <c r="N20" s="133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472</v>
      </c>
      <c r="C21" s="381"/>
      <c r="D21" s="382"/>
      <c r="E21" s="136"/>
      <c r="F21" s="133"/>
      <c r="G21" s="133" t="s">
        <v>428</v>
      </c>
      <c r="H21" s="133"/>
      <c r="I21" s="133"/>
      <c r="J21" s="133" t="s">
        <v>428</v>
      </c>
      <c r="K21" s="133"/>
      <c r="L21" s="133"/>
      <c r="M21" s="133"/>
      <c r="N21" s="133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473</v>
      </c>
      <c r="C22" s="398"/>
      <c r="D22" s="399"/>
      <c r="E22" s="136"/>
      <c r="F22" s="133"/>
      <c r="G22" s="133"/>
      <c r="H22" s="133"/>
      <c r="I22" s="133"/>
      <c r="J22" s="133"/>
      <c r="K22" s="133" t="s">
        <v>428</v>
      </c>
      <c r="L22" s="133"/>
      <c r="M22" s="133"/>
      <c r="N22" s="133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9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9"/>
      <c r="E24" s="136"/>
      <c r="F24" s="133"/>
      <c r="G24" s="133"/>
      <c r="H24" s="133"/>
      <c r="I24" s="133"/>
      <c r="J24" s="133"/>
      <c r="K24" s="133"/>
      <c r="L24" s="133"/>
      <c r="M24" s="133"/>
      <c r="N24" s="133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30"/>
      <c r="C25" s="131"/>
      <c r="D25" s="139"/>
      <c r="E25" s="136"/>
      <c r="F25" s="133"/>
      <c r="G25" s="133"/>
      <c r="H25" s="133"/>
      <c r="I25" s="133"/>
      <c r="J25" s="133"/>
      <c r="K25" s="133"/>
      <c r="L25" s="133"/>
      <c r="M25" s="133"/>
      <c r="N25" s="133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130"/>
      <c r="C26" s="131"/>
      <c r="D26" s="139"/>
      <c r="E26" s="136"/>
      <c r="F26" s="133"/>
      <c r="G26" s="133"/>
      <c r="H26" s="133"/>
      <c r="I26" s="133"/>
      <c r="J26" s="133"/>
      <c r="K26" s="133"/>
      <c r="L26" s="133"/>
      <c r="M26" s="133"/>
      <c r="N26" s="133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140"/>
      <c r="C27" s="141"/>
      <c r="D27" s="142"/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3.5" customHeight="1" x14ac:dyDescent="0.2">
      <c r="A28" s="146" t="s">
        <v>439</v>
      </c>
      <c r="B28" s="147" t="s">
        <v>440</v>
      </c>
      <c r="C28" s="148"/>
      <c r="D28" s="149"/>
      <c r="E28" s="150"/>
      <c r="F28" s="127"/>
      <c r="G28" s="127"/>
      <c r="H28" s="127"/>
      <c r="I28" s="127"/>
      <c r="J28" s="127"/>
      <c r="K28" s="127"/>
      <c r="L28" s="127"/>
      <c r="M28" s="127"/>
      <c r="N28" s="127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/>
      <c r="C29" s="158"/>
      <c r="D29" s="154" t="s">
        <v>474</v>
      </c>
      <c r="E29" s="159"/>
      <c r="F29" s="133" t="s">
        <v>428</v>
      </c>
      <c r="G29" s="133"/>
      <c r="H29" s="133"/>
      <c r="I29" s="133"/>
      <c r="J29" s="133"/>
      <c r="K29" s="133"/>
      <c r="L29" s="133"/>
      <c r="M29" s="133"/>
      <c r="N29" s="133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60"/>
      <c r="D30" s="154" t="s">
        <v>475</v>
      </c>
      <c r="E30" s="161"/>
      <c r="F30" s="133"/>
      <c r="G30" s="133" t="s">
        <v>428</v>
      </c>
      <c r="H30" s="133"/>
      <c r="I30" s="133"/>
      <c r="J30" s="133"/>
      <c r="K30" s="133"/>
      <c r="L30" s="133"/>
      <c r="M30" s="133"/>
      <c r="N30" s="133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/>
      <c r="C31" s="160"/>
      <c r="D31" s="154" t="s">
        <v>476</v>
      </c>
      <c r="E31" s="161"/>
      <c r="F31" s="133"/>
      <c r="G31" s="133"/>
      <c r="H31" s="133" t="s">
        <v>428</v>
      </c>
      <c r="I31" s="133"/>
      <c r="J31" s="133"/>
      <c r="K31" s="133"/>
      <c r="L31" s="133"/>
      <c r="M31" s="133"/>
      <c r="N31" s="133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157"/>
      <c r="C32" s="160"/>
      <c r="D32" s="154" t="s">
        <v>477</v>
      </c>
      <c r="E32" s="161"/>
      <c r="F32" s="133"/>
      <c r="G32" s="133"/>
      <c r="H32" s="133"/>
      <c r="I32" s="133" t="s">
        <v>428</v>
      </c>
      <c r="J32" s="133"/>
      <c r="K32" s="133"/>
      <c r="L32" s="133"/>
      <c r="M32" s="133"/>
      <c r="N32" s="133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157"/>
      <c r="C33" s="160"/>
      <c r="D33" s="154" t="s">
        <v>478</v>
      </c>
      <c r="E33" s="161"/>
      <c r="F33" s="133"/>
      <c r="G33" s="133"/>
      <c r="H33" s="133"/>
      <c r="I33" s="133"/>
      <c r="J33" s="133" t="s">
        <v>428</v>
      </c>
      <c r="K33" s="133"/>
      <c r="L33" s="133"/>
      <c r="M33" s="133"/>
      <c r="N33" s="133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157"/>
      <c r="C34" s="160"/>
      <c r="D34" s="154" t="s">
        <v>442</v>
      </c>
      <c r="E34" s="161"/>
      <c r="F34" s="133"/>
      <c r="G34" s="133"/>
      <c r="H34" s="133"/>
      <c r="I34" s="133"/>
      <c r="J34" s="133"/>
      <c r="K34" s="133" t="s">
        <v>428</v>
      </c>
      <c r="L34" s="133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157"/>
      <c r="C35" s="160"/>
      <c r="D35" s="154" t="s">
        <v>479</v>
      </c>
      <c r="E35" s="161"/>
      <c r="F35" s="133"/>
      <c r="G35" s="133"/>
      <c r="H35" s="133"/>
      <c r="I35" s="133"/>
      <c r="J35" s="133"/>
      <c r="K35" s="133"/>
      <c r="L35" s="133"/>
      <c r="M35" s="133" t="s">
        <v>428</v>
      </c>
      <c r="N35" s="133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157"/>
      <c r="C36" s="160"/>
      <c r="D36" s="154" t="s">
        <v>480</v>
      </c>
      <c r="E36" s="161"/>
      <c r="F36" s="133"/>
      <c r="G36" s="133"/>
      <c r="H36" s="133"/>
      <c r="I36" s="133"/>
      <c r="J36" s="133"/>
      <c r="K36" s="133"/>
      <c r="L36" s="133"/>
      <c r="M36" s="133"/>
      <c r="N36" s="133" t="s">
        <v>428</v>
      </c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157"/>
      <c r="C37" s="160"/>
      <c r="D37" s="154"/>
      <c r="E37" s="161"/>
      <c r="F37" s="133"/>
      <c r="G37" s="133"/>
      <c r="H37" s="133"/>
      <c r="I37" s="133"/>
      <c r="J37" s="133"/>
      <c r="K37" s="133"/>
      <c r="L37" s="133"/>
      <c r="M37" s="133"/>
      <c r="N37" s="133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157" t="s">
        <v>446</v>
      </c>
      <c r="C38" s="160"/>
      <c r="D38" s="154"/>
      <c r="E38" s="161"/>
      <c r="F38" s="133"/>
      <c r="G38" s="133"/>
      <c r="H38" s="133"/>
      <c r="I38" s="133"/>
      <c r="J38" s="133"/>
      <c r="K38" s="133"/>
      <c r="L38" s="133"/>
      <c r="M38" s="133"/>
      <c r="N38" s="133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157"/>
      <c r="C39" s="160"/>
      <c r="D39" s="154"/>
      <c r="E39" s="161"/>
      <c r="F39" s="133"/>
      <c r="G39" s="133"/>
      <c r="H39" s="133"/>
      <c r="I39" s="133"/>
      <c r="J39" s="133"/>
      <c r="K39" s="133"/>
      <c r="L39" s="133"/>
      <c r="M39" s="133"/>
      <c r="N39" s="133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157" t="s">
        <v>447</v>
      </c>
      <c r="C40" s="160"/>
      <c r="D40" s="154"/>
      <c r="E40" s="161"/>
      <c r="F40" s="133"/>
      <c r="G40" s="133"/>
      <c r="H40" s="133"/>
      <c r="I40" s="133"/>
      <c r="J40" s="133"/>
      <c r="K40" s="133"/>
      <c r="L40" s="133"/>
      <c r="M40" s="133"/>
      <c r="N40" s="133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400" t="s">
        <v>481</v>
      </c>
      <c r="C41" s="381"/>
      <c r="D41" s="382"/>
      <c r="E41" s="161"/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133" t="s">
        <v>428</v>
      </c>
      <c r="L41" s="133"/>
      <c r="M41" s="133"/>
      <c r="N41" s="133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437" t="s">
        <v>482</v>
      </c>
      <c r="C42" s="438"/>
      <c r="D42" s="439"/>
      <c r="E42" s="162"/>
      <c r="F42" s="182"/>
      <c r="G42" s="182"/>
      <c r="H42" s="182"/>
      <c r="I42" s="182"/>
      <c r="J42" s="182"/>
      <c r="K42" s="182"/>
      <c r="L42" s="182"/>
      <c r="M42" s="182"/>
      <c r="N42" s="182" t="s">
        <v>428</v>
      </c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2">
      <c r="A43" s="151"/>
      <c r="B43" s="400" t="s">
        <v>483</v>
      </c>
      <c r="C43" s="381"/>
      <c r="D43" s="382"/>
      <c r="E43" s="163"/>
      <c r="F43" s="164"/>
      <c r="G43" s="164"/>
      <c r="H43" s="164"/>
      <c r="I43" s="164"/>
      <c r="J43" s="164"/>
      <c r="K43" s="164"/>
      <c r="L43" s="164" t="s">
        <v>428</v>
      </c>
      <c r="M43" s="164"/>
      <c r="N43" s="164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2">
      <c r="A44" s="151"/>
      <c r="B44" s="400" t="s">
        <v>484</v>
      </c>
      <c r="C44" s="381"/>
      <c r="D44" s="382"/>
      <c r="E44" s="163"/>
      <c r="F44" s="164"/>
      <c r="G44" s="164"/>
      <c r="H44" s="164"/>
      <c r="I44" s="164"/>
      <c r="J44" s="164"/>
      <c r="K44" s="164"/>
      <c r="L44" s="164"/>
      <c r="M44" s="164" t="s">
        <v>428</v>
      </c>
      <c r="N44" s="164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4.25" customHeight="1" x14ac:dyDescent="0.2">
      <c r="A45" s="151"/>
      <c r="B45" s="440"/>
      <c r="C45" s="381"/>
      <c r="D45" s="382"/>
      <c r="E45" s="163"/>
      <c r="F45" s="164"/>
      <c r="G45" s="164"/>
      <c r="H45" s="164"/>
      <c r="I45" s="164"/>
      <c r="J45" s="164"/>
      <c r="K45" s="164"/>
      <c r="L45" s="164"/>
      <c r="M45" s="164"/>
      <c r="N45" s="164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4.25" customHeight="1" x14ac:dyDescent="0.2">
      <c r="A46" s="151"/>
      <c r="B46" s="440"/>
      <c r="C46" s="381"/>
      <c r="D46" s="382"/>
      <c r="E46" s="163"/>
      <c r="F46" s="164"/>
      <c r="G46" s="164"/>
      <c r="H46" s="164"/>
      <c r="I46" s="164"/>
      <c r="J46" s="164"/>
      <c r="K46" s="164"/>
      <c r="L46" s="164"/>
      <c r="M46" s="164"/>
      <c r="N46" s="164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46" t="s">
        <v>453</v>
      </c>
      <c r="B47" s="441" t="s">
        <v>454</v>
      </c>
      <c r="C47" s="398"/>
      <c r="D47" s="399"/>
      <c r="E47" s="166"/>
      <c r="F47" s="167" t="s">
        <v>402</v>
      </c>
      <c r="G47" s="167" t="s">
        <v>402</v>
      </c>
      <c r="H47" s="167" t="s">
        <v>402</v>
      </c>
      <c r="I47" s="167" t="s">
        <v>402</v>
      </c>
      <c r="J47" s="167" t="s">
        <v>402</v>
      </c>
      <c r="K47" s="167" t="s">
        <v>64</v>
      </c>
      <c r="L47" s="167" t="s">
        <v>64</v>
      </c>
      <c r="M47" s="167" t="s">
        <v>64</v>
      </c>
      <c r="N47" s="167" t="s">
        <v>64</v>
      </c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56"/>
      <c r="B48" s="408" t="s">
        <v>455</v>
      </c>
      <c r="C48" s="381"/>
      <c r="D48" s="382"/>
      <c r="E48" s="169"/>
      <c r="F48" s="170" t="s">
        <v>456</v>
      </c>
      <c r="G48" s="170" t="s">
        <v>456</v>
      </c>
      <c r="H48" s="170" t="s">
        <v>456</v>
      </c>
      <c r="I48" s="170" t="s">
        <v>456</v>
      </c>
      <c r="J48" s="170" t="s">
        <v>456</v>
      </c>
      <c r="K48" s="170" t="s">
        <v>456</v>
      </c>
      <c r="L48" s="170" t="s">
        <v>456</v>
      </c>
      <c r="M48" s="170" t="s">
        <v>456</v>
      </c>
      <c r="N48" s="170" t="s">
        <v>456</v>
      </c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56"/>
      <c r="B49" s="401" t="s">
        <v>457</v>
      </c>
      <c r="C49" s="381"/>
      <c r="D49" s="382"/>
      <c r="E49" s="172"/>
      <c r="F49" s="173">
        <v>45780</v>
      </c>
      <c r="G49" s="173">
        <v>45780</v>
      </c>
      <c r="H49" s="173">
        <v>45780</v>
      </c>
      <c r="I49" s="173">
        <v>45780</v>
      </c>
      <c r="J49" s="173">
        <v>45780</v>
      </c>
      <c r="K49" s="173">
        <v>45780</v>
      </c>
      <c r="L49" s="173">
        <v>45780</v>
      </c>
      <c r="M49" s="173">
        <v>45780</v>
      </c>
      <c r="N49" s="173">
        <v>45780</v>
      </c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79.5" customHeight="1" x14ac:dyDescent="0.15">
      <c r="A50" s="175"/>
      <c r="B50" s="402" t="s">
        <v>458</v>
      </c>
      <c r="C50" s="403"/>
      <c r="D50" s="404"/>
      <c r="E50" s="176"/>
      <c r="F50" s="177"/>
      <c r="G50" s="177"/>
      <c r="H50" s="177"/>
      <c r="I50" s="177"/>
      <c r="J50" s="177"/>
      <c r="K50" s="177"/>
      <c r="L50" s="177"/>
      <c r="M50" s="177"/>
      <c r="N50" s="177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2" customHeight="1" x14ac:dyDescent="0.15">
      <c r="A51" s="179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7:D17"/>
    <mergeCell ref="B18:D18"/>
    <mergeCell ref="B19:D19"/>
    <mergeCell ref="B20:D20"/>
    <mergeCell ref="B21:D21"/>
    <mergeCell ref="B22:D22"/>
    <mergeCell ref="B41:D41"/>
    <mergeCell ref="B49:D49"/>
    <mergeCell ref="B50:D50"/>
    <mergeCell ref="B42:D42"/>
    <mergeCell ref="B43:D43"/>
    <mergeCell ref="B44:D44"/>
    <mergeCell ref="B45:D45"/>
    <mergeCell ref="B46:D46"/>
    <mergeCell ref="B47:D47"/>
    <mergeCell ref="B48:D48"/>
  </mergeCells>
  <dataValidations count="3">
    <dataValidation type="list" allowBlank="1" showInputMessage="1" showErrorMessage="1" prompt=" - " sqref="F48:N48" xr:uid="{00000000-0002-0000-0600-000000000000}">
      <formula1>"P,F"</formula1>
    </dataValidation>
    <dataValidation type="list" allowBlank="1" showInputMessage="1" showErrorMessage="1" prompt=" - " sqref="F10:N46" xr:uid="{00000000-0002-0000-0600-000001000000}">
      <formula1>"O"</formula1>
    </dataValidation>
    <dataValidation type="list" allowBlank="1" showInputMessage="1" showErrorMessage="1" prompt=" - " sqref="F47:N47" xr:uid="{00000000-0002-0000-0600-000002000000}">
      <formula1>"N,A,B"</formula1>
    </dataValidation>
  </dataValidations>
  <hyperlinks>
    <hyperlink ref="L2" location="'FE-05'!A1" display="FE-05_View the list of users on the system" xr:uid="{00000000-0004-0000-06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10" width="4.625" customWidth="1"/>
    <col min="11" max="11" width="5.375" customWidth="1"/>
    <col min="12" max="12" width="6" customWidth="1"/>
    <col min="13" max="21" width="2.875" customWidth="1"/>
    <col min="22" max="23" width="9" customWidth="1"/>
    <col min="24" max="26" width="10" customWidth="1"/>
  </cols>
  <sheetData>
    <row r="1" spans="1:26" ht="22.5" customHeight="1" x14ac:dyDescent="0.15">
      <c r="A1" s="106"/>
      <c r="B1" s="114"/>
      <c r="C1" s="106"/>
      <c r="D1" s="183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5" customHeight="1" x14ac:dyDescent="0.15">
      <c r="A2" s="426" t="s">
        <v>412</v>
      </c>
      <c r="B2" s="429"/>
      <c r="C2" s="428" t="s">
        <v>93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92</v>
      </c>
      <c r="M2" s="427"/>
      <c r="N2" s="427"/>
      <c r="O2" s="427"/>
      <c r="P2" s="427"/>
      <c r="Q2" s="427"/>
      <c r="R2" s="427"/>
      <c r="S2" s="427"/>
      <c r="T2" s="433"/>
      <c r="U2" s="106"/>
      <c r="V2" s="106"/>
      <c r="W2" s="106"/>
      <c r="X2" s="106"/>
      <c r="Y2" s="106"/>
      <c r="Z2" s="106"/>
    </row>
    <row r="3" spans="1:26" ht="13.5" customHeight="1" x14ac:dyDescent="0.15">
      <c r="A3" s="448" t="s">
        <v>413</v>
      </c>
      <c r="B3" s="444"/>
      <c r="C3" s="442" t="s">
        <v>460</v>
      </c>
      <c r="D3" s="443"/>
      <c r="E3" s="444"/>
      <c r="F3" s="447" t="s">
        <v>414</v>
      </c>
      <c r="G3" s="443"/>
      <c r="H3" s="443"/>
      <c r="I3" s="443"/>
      <c r="J3" s="443"/>
      <c r="K3" s="444"/>
      <c r="L3" s="445" t="s">
        <v>460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300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COUNTIF(F41:HQ41,"P")</f>
        <v>7</v>
      </c>
      <c r="B7" s="420"/>
      <c r="C7" s="414">
        <f>COUNTIF(F41:HQ41,"F")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COUNTIF(E40:HQ40,"N")</f>
        <v>7</v>
      </c>
      <c r="M7" s="112">
        <f>COUNTIF(E40:HQ40,"A")</f>
        <v>0</v>
      </c>
      <c r="N7" s="112">
        <f>COUNTIF(E40:HQ40,"B")</f>
        <v>0</v>
      </c>
      <c r="O7" s="414">
        <f>COUNTA(E9:HT9)</f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" customHeight="1" x14ac:dyDescent="0.15">
      <c r="A9" s="185"/>
      <c r="B9" s="186"/>
      <c r="C9" s="187"/>
      <c r="D9" s="188"/>
      <c r="E9" s="187"/>
      <c r="F9" s="189" t="s">
        <v>420</v>
      </c>
      <c r="G9" s="189" t="s">
        <v>421</v>
      </c>
      <c r="H9" s="189" t="s">
        <v>422</v>
      </c>
      <c r="I9" s="189" t="s">
        <v>423</v>
      </c>
      <c r="J9" s="189" t="s">
        <v>424</v>
      </c>
      <c r="K9" s="189" t="s">
        <v>461</v>
      </c>
      <c r="L9" s="189" t="s">
        <v>462</v>
      </c>
      <c r="M9" s="106"/>
      <c r="N9" s="106"/>
      <c r="O9" s="106"/>
      <c r="P9" s="106"/>
      <c r="Q9" s="106"/>
      <c r="R9" s="106"/>
      <c r="S9" s="106"/>
      <c r="T9" s="106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30" t="s">
        <v>426</v>
      </c>
      <c r="C10" s="131"/>
      <c r="D10" s="190"/>
      <c r="E10" s="191"/>
      <c r="F10" s="133"/>
      <c r="G10" s="133"/>
      <c r="H10" s="133"/>
      <c r="I10" s="133"/>
      <c r="J10" s="133"/>
      <c r="K10" s="133"/>
      <c r="L10" s="133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 t="s">
        <v>428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92" t="s">
        <v>430</v>
      </c>
      <c r="C12" s="193"/>
      <c r="D12" s="194"/>
      <c r="E12" s="195"/>
      <c r="F12" s="133"/>
      <c r="G12" s="133"/>
      <c r="H12" s="133"/>
      <c r="I12" s="133"/>
      <c r="J12" s="133"/>
      <c r="K12" s="133"/>
      <c r="L12" s="133"/>
      <c r="M12" s="106"/>
      <c r="N12" s="106"/>
      <c r="O12" s="106"/>
      <c r="P12" s="106"/>
      <c r="Q12" s="106"/>
      <c r="R12" s="106"/>
      <c r="S12" s="106"/>
      <c r="T12" s="106"/>
      <c r="U12" s="106"/>
      <c r="V12" s="108"/>
      <c r="W12" s="106"/>
      <c r="X12" s="106"/>
      <c r="Y12" s="106"/>
      <c r="Z12" s="106"/>
    </row>
    <row r="13" spans="1:26" ht="13.5" customHeight="1" x14ac:dyDescent="0.2">
      <c r="A13" s="129"/>
      <c r="B13" s="196"/>
      <c r="C13" s="193"/>
      <c r="D13" s="197" t="s">
        <v>467</v>
      </c>
      <c r="E13" s="198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96"/>
      <c r="C14" s="193"/>
      <c r="D14" s="132" t="s">
        <v>485</v>
      </c>
      <c r="E14" s="136"/>
      <c r="F14" s="133" t="s">
        <v>428</v>
      </c>
      <c r="G14" s="133"/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92" t="s">
        <v>432</v>
      </c>
      <c r="C15" s="193"/>
      <c r="D15" s="199"/>
      <c r="E15" s="136"/>
      <c r="F15" s="133"/>
      <c r="G15" s="133"/>
      <c r="H15" s="133"/>
      <c r="I15" s="133"/>
      <c r="J15" s="133"/>
      <c r="K15" s="144"/>
      <c r="L15" s="144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96"/>
      <c r="C16" s="193"/>
      <c r="D16" s="132" t="s">
        <v>486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 t="s">
        <v>428</v>
      </c>
      <c r="K16" s="127" t="s">
        <v>428</v>
      </c>
      <c r="L16" s="127"/>
      <c r="M16" s="106"/>
      <c r="N16" s="106"/>
      <c r="O16" s="106"/>
      <c r="P16" s="106"/>
      <c r="Q16" s="106"/>
      <c r="R16" s="106"/>
      <c r="S16" s="106"/>
      <c r="T16" s="106"/>
      <c r="U16" s="200"/>
      <c r="V16" s="106"/>
      <c r="W16" s="106"/>
      <c r="X16" s="106"/>
      <c r="Y16" s="106"/>
      <c r="Z16" s="106"/>
    </row>
    <row r="17" spans="1:26" ht="13.5" customHeight="1" x14ac:dyDescent="0.2">
      <c r="A17" s="129"/>
      <c r="B17" s="196"/>
      <c r="C17" s="193"/>
      <c r="D17" s="132" t="s">
        <v>487</v>
      </c>
      <c r="E17" s="136"/>
      <c r="F17" s="133"/>
      <c r="G17" s="133"/>
      <c r="H17" s="133"/>
      <c r="I17" s="133" t="s">
        <v>428</v>
      </c>
      <c r="J17" s="133"/>
      <c r="K17" s="133"/>
      <c r="L17" s="133"/>
      <c r="M17" s="106"/>
      <c r="N17" s="106"/>
      <c r="O17" s="106"/>
      <c r="P17" s="106"/>
      <c r="Q17" s="106"/>
      <c r="R17" s="106"/>
      <c r="S17" s="106"/>
      <c r="T17" s="106"/>
      <c r="U17" s="200"/>
      <c r="V17" s="106"/>
      <c r="W17" s="106"/>
      <c r="X17" s="106"/>
      <c r="Y17" s="106"/>
      <c r="Z17" s="106"/>
    </row>
    <row r="18" spans="1:26" ht="13.5" customHeight="1" x14ac:dyDescent="0.2">
      <c r="A18" s="129"/>
      <c r="B18" s="196"/>
      <c r="C18" s="193"/>
      <c r="D18" s="201" t="s">
        <v>488</v>
      </c>
      <c r="E18" s="198"/>
      <c r="F18" s="133"/>
      <c r="G18" s="133"/>
      <c r="H18" s="133"/>
      <c r="I18" s="133"/>
      <c r="J18" s="133"/>
      <c r="K18" s="133"/>
      <c r="L18" s="133" t="s">
        <v>428</v>
      </c>
      <c r="M18" s="106"/>
      <c r="N18" s="106"/>
      <c r="O18" s="106"/>
      <c r="P18" s="106"/>
      <c r="Q18" s="106"/>
      <c r="R18" s="106"/>
      <c r="S18" s="106"/>
      <c r="T18" s="106"/>
      <c r="U18" s="200"/>
      <c r="V18" s="106"/>
      <c r="W18" s="106"/>
      <c r="X18" s="106"/>
      <c r="Y18" s="106"/>
      <c r="Z18" s="106"/>
    </row>
    <row r="19" spans="1:26" ht="13.5" customHeight="1" x14ac:dyDescent="0.2">
      <c r="A19" s="129"/>
      <c r="B19" s="192" t="s">
        <v>434</v>
      </c>
      <c r="C19" s="193"/>
      <c r="D19" s="202"/>
      <c r="E19" s="107"/>
      <c r="F19" s="133"/>
      <c r="G19" s="133"/>
      <c r="H19" s="133"/>
      <c r="I19" s="133"/>
      <c r="J19" s="133"/>
      <c r="K19" s="133"/>
      <c r="L19" s="133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96"/>
      <c r="C20" s="193"/>
      <c r="D20" s="132" t="s">
        <v>489</v>
      </c>
      <c r="E20" s="136"/>
      <c r="F20" s="133" t="s">
        <v>428</v>
      </c>
      <c r="G20" s="133"/>
      <c r="H20" s="133"/>
      <c r="I20" s="133" t="s">
        <v>428</v>
      </c>
      <c r="J20" s="133" t="s">
        <v>428</v>
      </c>
      <c r="K20" s="133"/>
      <c r="L20" s="133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96"/>
      <c r="C21" s="193"/>
      <c r="D21" s="132"/>
      <c r="E21" s="136"/>
      <c r="F21" s="133"/>
      <c r="G21" s="133"/>
      <c r="H21" s="133"/>
      <c r="I21" s="133"/>
      <c r="J21" s="133"/>
      <c r="K21" s="133"/>
      <c r="L21" s="133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203"/>
      <c r="C22" s="204"/>
      <c r="D22" s="205" t="s">
        <v>490</v>
      </c>
      <c r="E22" s="136"/>
      <c r="F22" s="133"/>
      <c r="G22" s="133"/>
      <c r="H22" s="133"/>
      <c r="I22" s="133"/>
      <c r="J22" s="133"/>
      <c r="K22" s="133" t="s">
        <v>428</v>
      </c>
      <c r="L22" s="133" t="s">
        <v>428</v>
      </c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206"/>
      <c r="C23" s="207"/>
      <c r="D23" s="208" t="s">
        <v>491</v>
      </c>
      <c r="E23" s="136"/>
      <c r="F23" s="133"/>
      <c r="G23" s="133" t="s">
        <v>428</v>
      </c>
      <c r="H23" s="133"/>
      <c r="I23" s="133"/>
      <c r="J23" s="133"/>
      <c r="K23" s="133"/>
      <c r="L23" s="133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208" t="s">
        <v>492</v>
      </c>
      <c r="E24" s="136"/>
      <c r="F24" s="133"/>
      <c r="G24" s="133"/>
      <c r="H24" s="133" t="s">
        <v>428</v>
      </c>
      <c r="I24" s="133"/>
      <c r="J24" s="133"/>
      <c r="K24" s="133"/>
      <c r="L24" s="133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40"/>
      <c r="C25" s="141"/>
      <c r="D25" s="209"/>
      <c r="E25" s="143"/>
      <c r="F25" s="144"/>
      <c r="G25" s="144"/>
      <c r="H25" s="144"/>
      <c r="I25" s="144"/>
      <c r="J25" s="144"/>
      <c r="K25" s="133"/>
      <c r="L25" s="133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3.5" customHeight="1" x14ac:dyDescent="0.2">
      <c r="A26" s="146" t="s">
        <v>439</v>
      </c>
      <c r="B26" s="147" t="s">
        <v>440</v>
      </c>
      <c r="C26" s="148"/>
      <c r="D26" s="149"/>
      <c r="E26" s="150"/>
      <c r="F26" s="127"/>
      <c r="G26" s="127"/>
      <c r="H26" s="127"/>
      <c r="I26" s="127"/>
      <c r="J26" s="127"/>
      <c r="K26" s="133"/>
      <c r="L26" s="133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58"/>
      <c r="D27" s="132" t="s">
        <v>493</v>
      </c>
      <c r="E27" s="159"/>
      <c r="F27" s="133" t="s">
        <v>428</v>
      </c>
      <c r="G27" s="133"/>
      <c r="H27" s="133"/>
      <c r="I27" s="133"/>
      <c r="J27" s="133"/>
      <c r="K27" s="133"/>
      <c r="L27" s="133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158"/>
      <c r="D28" s="154" t="s">
        <v>494</v>
      </c>
      <c r="E28" s="159"/>
      <c r="F28" s="133"/>
      <c r="G28" s="133"/>
      <c r="H28" s="133"/>
      <c r="I28" s="133" t="s">
        <v>428</v>
      </c>
      <c r="J28" s="133"/>
      <c r="K28" s="133"/>
      <c r="L28" s="133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/>
      <c r="C29" s="158"/>
      <c r="D29" s="154" t="s">
        <v>495</v>
      </c>
      <c r="E29" s="159"/>
      <c r="F29" s="133"/>
      <c r="G29" s="133" t="s">
        <v>428</v>
      </c>
      <c r="H29" s="133" t="s">
        <v>428</v>
      </c>
      <c r="I29" s="133"/>
      <c r="J29" s="133"/>
      <c r="K29" s="133" t="s">
        <v>428</v>
      </c>
      <c r="L29" s="133" t="s">
        <v>428</v>
      </c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58"/>
      <c r="D30" s="154" t="s">
        <v>496</v>
      </c>
      <c r="E30" s="159"/>
      <c r="F30" s="133"/>
      <c r="G30" s="133"/>
      <c r="H30" s="133"/>
      <c r="I30" s="133"/>
      <c r="J30" s="133" t="s">
        <v>428</v>
      </c>
      <c r="K30" s="133"/>
      <c r="L30" s="133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 t="s">
        <v>446</v>
      </c>
      <c r="C31" s="160"/>
      <c r="D31" s="210"/>
      <c r="E31" s="159"/>
      <c r="F31" s="133"/>
      <c r="G31" s="133"/>
      <c r="H31" s="133"/>
      <c r="I31" s="133"/>
      <c r="J31" s="133"/>
      <c r="K31" s="182"/>
      <c r="L31" s="182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11"/>
      <c r="C32" s="160"/>
      <c r="D32" s="210"/>
      <c r="E32" s="159"/>
      <c r="F32" s="133"/>
      <c r="G32" s="133"/>
      <c r="H32" s="133"/>
      <c r="I32" s="133"/>
      <c r="J32" s="133"/>
      <c r="K32" s="182"/>
      <c r="L32" s="182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157" t="s">
        <v>447</v>
      </c>
      <c r="C33" s="160"/>
      <c r="D33" s="210"/>
      <c r="E33" s="159"/>
      <c r="F33" s="133"/>
      <c r="G33" s="133"/>
      <c r="H33" s="133"/>
      <c r="I33" s="133"/>
      <c r="J33" s="133"/>
      <c r="K33" s="182"/>
      <c r="L33" s="182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02"/>
      <c r="C34" s="160"/>
      <c r="D34" s="154" t="s">
        <v>497</v>
      </c>
      <c r="E34" s="161"/>
      <c r="F34" s="133" t="s">
        <v>428</v>
      </c>
      <c r="G34" s="133"/>
      <c r="H34" s="133"/>
      <c r="I34" s="133"/>
      <c r="J34" s="133"/>
      <c r="K34" s="182"/>
      <c r="L34" s="182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2"/>
      <c r="C35" s="213"/>
      <c r="D35" s="154" t="s">
        <v>498</v>
      </c>
      <c r="E35" s="161"/>
      <c r="F35" s="133"/>
      <c r="G35" s="133" t="s">
        <v>428</v>
      </c>
      <c r="H35" s="133"/>
      <c r="I35" s="133"/>
      <c r="J35" s="133"/>
      <c r="K35" s="182"/>
      <c r="L35" s="182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157"/>
      <c r="C36" s="160"/>
      <c r="D36" s="154" t="s">
        <v>499</v>
      </c>
      <c r="E36" s="161"/>
      <c r="F36" s="133"/>
      <c r="G36" s="133"/>
      <c r="H36" s="133" t="s">
        <v>428</v>
      </c>
      <c r="I36" s="133"/>
      <c r="J36" s="133"/>
      <c r="K36" s="182"/>
      <c r="L36" s="182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157"/>
      <c r="C37" s="160"/>
      <c r="D37" s="154" t="s">
        <v>500</v>
      </c>
      <c r="E37" s="161"/>
      <c r="F37" s="133"/>
      <c r="G37" s="133"/>
      <c r="H37" s="133"/>
      <c r="I37" s="133"/>
      <c r="J37" s="133" t="s">
        <v>428</v>
      </c>
      <c r="K37" s="182"/>
      <c r="L37" s="182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157"/>
      <c r="C38" s="160"/>
      <c r="D38" s="154" t="s">
        <v>501</v>
      </c>
      <c r="E38" s="161"/>
      <c r="F38" s="133"/>
      <c r="G38" s="133"/>
      <c r="H38" s="133"/>
      <c r="I38" s="133"/>
      <c r="J38" s="133"/>
      <c r="K38" s="182"/>
      <c r="L38" s="182" t="s">
        <v>428</v>
      </c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14"/>
      <c r="C39" s="215"/>
      <c r="D39" s="216"/>
      <c r="E39" s="162"/>
      <c r="F39" s="182"/>
      <c r="G39" s="182"/>
      <c r="H39" s="182"/>
      <c r="I39" s="182"/>
      <c r="J39" s="182"/>
      <c r="K39" s="182"/>
      <c r="L39" s="182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46" t="s">
        <v>453</v>
      </c>
      <c r="B40" s="405" t="s">
        <v>454</v>
      </c>
      <c r="C40" s="406"/>
      <c r="D40" s="407"/>
      <c r="E40" s="166"/>
      <c r="F40" s="167" t="s">
        <v>402</v>
      </c>
      <c r="G40" s="167" t="s">
        <v>402</v>
      </c>
      <c r="H40" s="167" t="s">
        <v>402</v>
      </c>
      <c r="I40" s="167" t="s">
        <v>402</v>
      </c>
      <c r="J40" s="167" t="s">
        <v>402</v>
      </c>
      <c r="K40" s="167" t="s">
        <v>402</v>
      </c>
      <c r="L40" s="167" t="s">
        <v>402</v>
      </c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56"/>
      <c r="B41" s="408" t="s">
        <v>455</v>
      </c>
      <c r="C41" s="381"/>
      <c r="D41" s="382"/>
      <c r="E41" s="169"/>
      <c r="F41" s="170" t="s">
        <v>456</v>
      </c>
      <c r="G41" s="170" t="s">
        <v>456</v>
      </c>
      <c r="H41" s="170" t="s">
        <v>456</v>
      </c>
      <c r="I41" s="170" t="s">
        <v>456</v>
      </c>
      <c r="J41" s="170" t="s">
        <v>456</v>
      </c>
      <c r="K41" s="170" t="s">
        <v>456</v>
      </c>
      <c r="L41" s="170" t="s">
        <v>456</v>
      </c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56"/>
      <c r="B42" s="401" t="s">
        <v>457</v>
      </c>
      <c r="C42" s="381"/>
      <c r="D42" s="382"/>
      <c r="E42" s="172"/>
      <c r="F42" s="173">
        <v>45780</v>
      </c>
      <c r="G42" s="173">
        <v>45780</v>
      </c>
      <c r="H42" s="173">
        <v>45780</v>
      </c>
      <c r="I42" s="173">
        <v>45780</v>
      </c>
      <c r="J42" s="173">
        <v>45780</v>
      </c>
      <c r="K42" s="173">
        <v>45780</v>
      </c>
      <c r="L42" s="173">
        <v>45780</v>
      </c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79.5" customHeight="1" x14ac:dyDescent="0.15">
      <c r="A43" s="175"/>
      <c r="B43" s="402" t="s">
        <v>458</v>
      </c>
      <c r="C43" s="403"/>
      <c r="D43" s="404"/>
      <c r="E43" s="176"/>
      <c r="F43" s="177"/>
      <c r="G43" s="177"/>
      <c r="H43" s="177"/>
      <c r="I43" s="177"/>
      <c r="J43" s="177"/>
      <c r="K43" s="177"/>
      <c r="L43" s="177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2" customHeight="1" x14ac:dyDescent="0.15">
      <c r="A44" s="114"/>
      <c r="B44" s="106"/>
      <c r="C44" s="107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0:D40"/>
    <mergeCell ref="B41:D41"/>
    <mergeCell ref="B42:D42"/>
    <mergeCell ref="B43:D43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41:L41" xr:uid="{00000000-0002-0000-0700-000000000000}">
      <formula1>"P,F"</formula1>
    </dataValidation>
    <dataValidation type="list" allowBlank="1" showInputMessage="1" showErrorMessage="1" prompt=" - " sqref="F10:L39" xr:uid="{00000000-0002-0000-0700-000001000000}">
      <formula1>"O"</formula1>
    </dataValidation>
    <dataValidation type="list" allowBlank="1" showInputMessage="1" showErrorMessage="1" prompt=" - " sqref="F40:L40" xr:uid="{00000000-0002-0000-0700-000002000000}">
      <formula1>"N,A,B"</formula1>
    </dataValidation>
  </dataValidations>
  <hyperlinks>
    <hyperlink ref="L2" location="'FE-06'!A1" display="FE-06_View and update user details" xr:uid="{00000000-0004-0000-07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6.87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62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6"/>
      <c r="B1" s="114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9"/>
      <c r="C2" s="428" t="s">
        <v>96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95</v>
      </c>
      <c r="M2" s="427"/>
      <c r="N2" s="427"/>
      <c r="O2" s="427"/>
      <c r="P2" s="427"/>
      <c r="Q2" s="427"/>
      <c r="R2" s="427"/>
      <c r="S2" s="427"/>
      <c r="T2" s="433"/>
      <c r="U2" s="106"/>
      <c r="V2" s="106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6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300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COUNTIF(F50:HQ50,"P")</f>
        <v>6</v>
      </c>
      <c r="B7" s="420"/>
      <c r="C7" s="414">
        <f>COUNTIF(F50:HQ50,"F")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COUNTIF(E49:HQ49,"N")</f>
        <v>6</v>
      </c>
      <c r="M7" s="112">
        <f>COUNTIF(E49:HQ49,"A")</f>
        <v>0</v>
      </c>
      <c r="N7" s="112">
        <f>COUNTIF(E49:HQ49,"B")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220" t="s">
        <v>461</v>
      </c>
      <c r="L9" s="106"/>
      <c r="M9" s="106"/>
      <c r="N9" s="106"/>
      <c r="O9" s="106"/>
      <c r="P9" s="106"/>
      <c r="Q9" s="106"/>
      <c r="R9" s="106"/>
      <c r="S9" s="106"/>
      <c r="T9" s="106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221" t="s">
        <v>426</v>
      </c>
      <c r="C10" s="222"/>
      <c r="D10" s="190"/>
      <c r="E10" s="191"/>
      <c r="F10" s="133"/>
      <c r="G10" s="133"/>
      <c r="H10" s="133"/>
      <c r="I10" s="133"/>
      <c r="J10" s="133"/>
      <c r="K10" s="133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96"/>
      <c r="C11" s="193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96"/>
      <c r="C12" s="193"/>
      <c r="D12" s="132"/>
      <c r="E12" s="126"/>
      <c r="F12" s="133"/>
      <c r="G12" s="133"/>
      <c r="H12" s="133"/>
      <c r="I12" s="133"/>
      <c r="J12" s="133"/>
      <c r="K12" s="133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92" t="s">
        <v>430</v>
      </c>
      <c r="C13" s="193"/>
      <c r="D13" s="202"/>
      <c r="E13" s="135"/>
      <c r="F13" s="133"/>
      <c r="G13" s="133"/>
      <c r="H13" s="133"/>
      <c r="I13" s="133"/>
      <c r="J13" s="133"/>
      <c r="K13" s="133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96"/>
      <c r="C14" s="193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92" t="s">
        <v>432</v>
      </c>
      <c r="C15" s="193"/>
      <c r="D15" s="199"/>
      <c r="E15" s="136"/>
      <c r="F15" s="133"/>
      <c r="G15" s="133"/>
      <c r="H15" s="133"/>
      <c r="I15" s="133"/>
      <c r="J15" s="133"/>
      <c r="K15" s="133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8"/>
      <c r="X15" s="106"/>
      <c r="Y15" s="106"/>
      <c r="Z15" s="106"/>
    </row>
    <row r="16" spans="1:26" ht="13.5" customHeight="1" x14ac:dyDescent="0.2">
      <c r="A16" s="129"/>
      <c r="B16" s="202"/>
      <c r="C16" s="193"/>
      <c r="D16" s="132" t="s">
        <v>468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202"/>
      <c r="C17" s="193"/>
      <c r="D17" s="132" t="s">
        <v>502</v>
      </c>
      <c r="E17" s="136"/>
      <c r="F17" s="133"/>
      <c r="G17" s="133"/>
      <c r="H17" s="133"/>
      <c r="I17" s="133"/>
      <c r="J17" s="133"/>
      <c r="K17" s="133" t="s">
        <v>428</v>
      </c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92" t="s">
        <v>434</v>
      </c>
      <c r="C18" s="193"/>
      <c r="D18" s="202"/>
      <c r="E18" s="136"/>
      <c r="F18" s="133"/>
      <c r="G18" s="133"/>
      <c r="H18" s="133"/>
      <c r="I18" s="133"/>
      <c r="J18" s="133"/>
      <c r="K18" s="133"/>
      <c r="L18" s="106"/>
      <c r="M18" s="106"/>
      <c r="N18" s="106"/>
      <c r="O18" s="106"/>
      <c r="P18" s="106"/>
      <c r="Q18" s="106"/>
      <c r="R18" s="106"/>
      <c r="S18" s="106"/>
      <c r="T18" s="106"/>
      <c r="U18" s="200"/>
      <c r="V18" s="106"/>
      <c r="W18" s="106"/>
      <c r="X18" s="106"/>
      <c r="Y18" s="106"/>
      <c r="Z18" s="106"/>
    </row>
    <row r="19" spans="1:26" ht="13.5" customHeight="1" x14ac:dyDescent="0.2">
      <c r="A19" s="129"/>
      <c r="B19" s="196"/>
      <c r="C19" s="193"/>
      <c r="D19" s="132"/>
      <c r="E19" s="136"/>
      <c r="F19" s="133"/>
      <c r="G19" s="133"/>
      <c r="H19" s="133"/>
      <c r="I19" s="133"/>
      <c r="J19" s="133"/>
      <c r="K19" s="133"/>
      <c r="L19" s="106"/>
      <c r="M19" s="106"/>
      <c r="N19" s="106"/>
      <c r="O19" s="106"/>
      <c r="P19" s="106"/>
      <c r="Q19" s="106"/>
      <c r="R19" s="106"/>
      <c r="S19" s="106"/>
      <c r="T19" s="106"/>
      <c r="U19" s="200"/>
      <c r="V19" s="106"/>
      <c r="W19" s="106"/>
      <c r="X19" s="106"/>
      <c r="Y19" s="106"/>
      <c r="Z19" s="106"/>
    </row>
    <row r="20" spans="1:26" ht="13.5" customHeight="1" x14ac:dyDescent="0.2">
      <c r="A20" s="129"/>
      <c r="B20" s="196"/>
      <c r="C20" s="193"/>
      <c r="D20" s="132"/>
      <c r="E20" s="107"/>
      <c r="F20" s="133"/>
      <c r="G20" s="133"/>
      <c r="H20" s="133"/>
      <c r="I20" s="133"/>
      <c r="J20" s="133"/>
      <c r="K20" s="133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96"/>
      <c r="C21" s="193"/>
      <c r="D21" s="132" t="s">
        <v>503</v>
      </c>
      <c r="E21" s="136"/>
      <c r="F21" s="133" t="s">
        <v>428</v>
      </c>
      <c r="G21" s="133"/>
      <c r="H21" s="133"/>
      <c r="I21" s="133"/>
      <c r="J21" s="133" t="s">
        <v>428</v>
      </c>
      <c r="K21" s="133" t="s">
        <v>428</v>
      </c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30"/>
      <c r="C22" s="131"/>
      <c r="D22" s="132"/>
      <c r="E22" s="136"/>
      <c r="F22" s="133"/>
      <c r="G22" s="133"/>
      <c r="H22" s="133"/>
      <c r="I22" s="133"/>
      <c r="J22" s="133"/>
      <c r="K22" s="133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2" t="s">
        <v>504</v>
      </c>
      <c r="E23" s="136"/>
      <c r="F23" s="133"/>
      <c r="G23" s="133" t="s">
        <v>428</v>
      </c>
      <c r="H23" s="133"/>
      <c r="I23" s="133"/>
      <c r="J23" s="133"/>
      <c r="K23" s="133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2"/>
      <c r="E24" s="136"/>
      <c r="F24" s="133"/>
      <c r="G24" s="133"/>
      <c r="H24" s="133"/>
      <c r="I24" s="133"/>
      <c r="J24" s="133"/>
      <c r="K24" s="133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30"/>
      <c r="C25" s="131"/>
      <c r="D25" s="132" t="s">
        <v>505</v>
      </c>
      <c r="E25" s="136"/>
      <c r="F25" s="133"/>
      <c r="G25" s="133"/>
      <c r="H25" s="133" t="s">
        <v>428</v>
      </c>
      <c r="I25" s="133"/>
      <c r="J25" s="133"/>
      <c r="K25" s="133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130"/>
      <c r="C26" s="131"/>
      <c r="D26" s="132"/>
      <c r="E26" s="136"/>
      <c r="F26" s="133"/>
      <c r="G26" s="133"/>
      <c r="H26" s="133"/>
      <c r="I26" s="133"/>
      <c r="J26" s="133"/>
      <c r="K26" s="133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130"/>
      <c r="C27" s="131"/>
      <c r="D27" s="132" t="s">
        <v>503</v>
      </c>
      <c r="E27" s="136"/>
      <c r="F27" s="133"/>
      <c r="G27" s="133"/>
      <c r="H27" s="133"/>
      <c r="I27" s="133" t="s">
        <v>428</v>
      </c>
      <c r="J27" s="133"/>
      <c r="K27" s="133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130"/>
      <c r="C28" s="131"/>
      <c r="D28" s="132"/>
      <c r="E28" s="136"/>
      <c r="F28" s="133"/>
      <c r="G28" s="133"/>
      <c r="H28" s="133"/>
      <c r="I28" s="133"/>
      <c r="J28" s="133"/>
      <c r="K28" s="133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130"/>
      <c r="C29" s="131"/>
      <c r="D29" s="132"/>
      <c r="E29" s="136"/>
      <c r="F29" s="133"/>
      <c r="G29" s="133"/>
      <c r="H29" s="133"/>
      <c r="I29" s="133"/>
      <c r="J29" s="133"/>
      <c r="K29" s="133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130"/>
      <c r="C30" s="131"/>
      <c r="D30" s="132"/>
      <c r="E30" s="136"/>
      <c r="F30" s="133"/>
      <c r="G30" s="133"/>
      <c r="H30" s="133"/>
      <c r="I30" s="133"/>
      <c r="J30" s="133"/>
      <c r="K30" s="133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140"/>
      <c r="C31" s="141"/>
      <c r="D31" s="209"/>
      <c r="E31" s="143"/>
      <c r="F31" s="144"/>
      <c r="G31" s="144"/>
      <c r="H31" s="144"/>
      <c r="I31" s="144"/>
      <c r="J31" s="144"/>
      <c r="K31" s="144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3.5" customHeight="1" x14ac:dyDescent="0.2">
      <c r="A32" s="146" t="s">
        <v>439</v>
      </c>
      <c r="B32" s="147" t="s">
        <v>440</v>
      </c>
      <c r="C32" s="223"/>
      <c r="D32" s="224"/>
      <c r="E32" s="150"/>
      <c r="F32" s="127"/>
      <c r="G32" s="127"/>
      <c r="H32" s="127"/>
      <c r="I32" s="127"/>
      <c r="J32" s="127"/>
      <c r="K32" s="127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1"/>
      <c r="C33" s="160"/>
      <c r="D33" s="154" t="s">
        <v>506</v>
      </c>
      <c r="E33" s="159"/>
      <c r="F33" s="133" t="s">
        <v>428</v>
      </c>
      <c r="G33" s="133"/>
      <c r="H33" s="133"/>
      <c r="I33" s="133"/>
      <c r="J33" s="133"/>
      <c r="K33" s="133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1"/>
      <c r="C34" s="160"/>
      <c r="D34" s="154" t="s">
        <v>507</v>
      </c>
      <c r="E34" s="159"/>
      <c r="F34" s="133"/>
      <c r="G34" s="133"/>
      <c r="H34" s="133" t="s">
        <v>428</v>
      </c>
      <c r="I34" s="133"/>
      <c r="J34" s="133"/>
      <c r="K34" s="133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1"/>
      <c r="C35" s="160"/>
      <c r="D35" s="154" t="s">
        <v>494</v>
      </c>
      <c r="E35" s="159"/>
      <c r="F35" s="133"/>
      <c r="G35" s="133"/>
      <c r="H35" s="133"/>
      <c r="I35" s="133"/>
      <c r="J35" s="133"/>
      <c r="K35" s="133" t="s">
        <v>428</v>
      </c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11"/>
      <c r="C36" s="160"/>
      <c r="D36" s="154" t="s">
        <v>496</v>
      </c>
      <c r="E36" s="159"/>
      <c r="F36" s="133"/>
      <c r="G36" s="133"/>
      <c r="H36" s="133"/>
      <c r="I36" s="133"/>
      <c r="J36" s="133" t="s">
        <v>428</v>
      </c>
      <c r="K36" s="133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11"/>
      <c r="C37" s="160"/>
      <c r="D37" s="154" t="s">
        <v>508</v>
      </c>
      <c r="E37" s="159"/>
      <c r="F37" s="133"/>
      <c r="G37" s="133" t="s">
        <v>428</v>
      </c>
      <c r="H37" s="133"/>
      <c r="I37" s="133" t="s">
        <v>428</v>
      </c>
      <c r="J37" s="133"/>
      <c r="K37" s="133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11"/>
      <c r="C38" s="160"/>
      <c r="D38" s="154" t="s">
        <v>509</v>
      </c>
      <c r="E38" s="159"/>
      <c r="F38" s="133"/>
      <c r="G38" s="133"/>
      <c r="H38" s="133"/>
      <c r="I38" s="133"/>
      <c r="J38" s="133"/>
      <c r="K38" s="133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11"/>
      <c r="C39" s="160"/>
      <c r="D39" s="154" t="s">
        <v>510</v>
      </c>
      <c r="E39" s="159"/>
      <c r="F39" s="133"/>
      <c r="G39" s="133" t="s">
        <v>428</v>
      </c>
      <c r="H39" s="133"/>
      <c r="I39" s="133"/>
      <c r="J39" s="133"/>
      <c r="K39" s="133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11"/>
      <c r="C40" s="160"/>
      <c r="D40" s="154" t="s">
        <v>511</v>
      </c>
      <c r="E40" s="159"/>
      <c r="F40" s="133"/>
      <c r="G40" s="133"/>
      <c r="H40" s="133"/>
      <c r="I40" s="133"/>
      <c r="J40" s="133"/>
      <c r="K40" s="133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157" t="s">
        <v>446</v>
      </c>
      <c r="C41" s="160"/>
      <c r="D41" s="210"/>
      <c r="E41" s="161"/>
      <c r="F41" s="133"/>
      <c r="G41" s="133"/>
      <c r="H41" s="133"/>
      <c r="I41" s="133"/>
      <c r="J41" s="133"/>
      <c r="K41" s="133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11"/>
      <c r="C42" s="160"/>
      <c r="D42" s="210"/>
      <c r="E42" s="161"/>
      <c r="F42" s="133"/>
      <c r="G42" s="133"/>
      <c r="H42" s="133"/>
      <c r="I42" s="133"/>
      <c r="J42" s="133"/>
      <c r="K42" s="133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157" t="s">
        <v>447</v>
      </c>
      <c r="C43" s="160"/>
      <c r="D43" s="210"/>
      <c r="E43" s="161"/>
      <c r="F43" s="133"/>
      <c r="G43" s="133"/>
      <c r="H43" s="133"/>
      <c r="I43" s="133"/>
      <c r="J43" s="133"/>
      <c r="K43" s="133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02"/>
      <c r="C44" s="160"/>
      <c r="D44" s="154" t="s">
        <v>512</v>
      </c>
      <c r="E44" s="161"/>
      <c r="F44" s="133" t="s">
        <v>428</v>
      </c>
      <c r="G44" s="133"/>
      <c r="H44" s="133"/>
      <c r="I44" s="133"/>
      <c r="J44" s="133"/>
      <c r="K44" s="133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157"/>
      <c r="C45" s="160"/>
      <c r="D45" s="154" t="s">
        <v>513</v>
      </c>
      <c r="E45" s="161"/>
      <c r="F45" s="133"/>
      <c r="G45" s="133"/>
      <c r="H45" s="133"/>
      <c r="I45" s="133" t="s">
        <v>428</v>
      </c>
      <c r="J45" s="133"/>
      <c r="K45" s="133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25"/>
      <c r="C46" s="226"/>
      <c r="D46" s="154" t="s">
        <v>514</v>
      </c>
      <c r="E46" s="227"/>
      <c r="F46" s="182"/>
      <c r="G46" s="182" t="s">
        <v>428</v>
      </c>
      <c r="H46" s="182"/>
      <c r="I46" s="182" t="s">
        <v>428</v>
      </c>
      <c r="J46" s="182"/>
      <c r="K46" s="182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2">
      <c r="A47" s="156"/>
      <c r="B47" s="225"/>
      <c r="C47" s="226"/>
      <c r="D47" s="154" t="s">
        <v>515</v>
      </c>
      <c r="E47" s="227"/>
      <c r="F47" s="182"/>
      <c r="G47" s="182"/>
      <c r="H47" s="182"/>
      <c r="I47" s="182" t="s">
        <v>428</v>
      </c>
      <c r="J47" s="182"/>
      <c r="K47" s="182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2">
      <c r="A48" s="156"/>
      <c r="B48" s="214"/>
      <c r="C48" s="215"/>
      <c r="D48" s="216" t="s">
        <v>516</v>
      </c>
      <c r="E48" s="162"/>
      <c r="F48" s="182"/>
      <c r="G48" s="182"/>
      <c r="H48" s="182"/>
      <c r="I48" s="182"/>
      <c r="J48" s="182" t="s">
        <v>428</v>
      </c>
      <c r="K48" s="182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46" t="s">
        <v>453</v>
      </c>
      <c r="B49" s="405" t="s">
        <v>454</v>
      </c>
      <c r="C49" s="406"/>
      <c r="D49" s="407"/>
      <c r="E49" s="166"/>
      <c r="F49" s="167" t="s">
        <v>402</v>
      </c>
      <c r="G49" s="167" t="s">
        <v>402</v>
      </c>
      <c r="H49" s="167" t="s">
        <v>402</v>
      </c>
      <c r="I49" s="167" t="s">
        <v>402</v>
      </c>
      <c r="J49" s="167" t="s">
        <v>402</v>
      </c>
      <c r="K49" s="167" t="s">
        <v>402</v>
      </c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228"/>
      <c r="B50" s="408" t="s">
        <v>455</v>
      </c>
      <c r="C50" s="381"/>
      <c r="D50" s="382"/>
      <c r="E50" s="169"/>
      <c r="F50" s="170" t="s">
        <v>456</v>
      </c>
      <c r="G50" s="170" t="s">
        <v>456</v>
      </c>
      <c r="H50" s="170" t="s">
        <v>456</v>
      </c>
      <c r="I50" s="170" t="s">
        <v>456</v>
      </c>
      <c r="J50" s="170" t="s">
        <v>456</v>
      </c>
      <c r="K50" s="170" t="s">
        <v>456</v>
      </c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228"/>
      <c r="B51" s="401" t="s">
        <v>457</v>
      </c>
      <c r="C51" s="381"/>
      <c r="D51" s="382"/>
      <c r="E51" s="172"/>
      <c r="F51" s="173">
        <v>45765</v>
      </c>
      <c r="G51" s="173">
        <v>45765</v>
      </c>
      <c r="H51" s="173">
        <v>39140</v>
      </c>
      <c r="I51" s="173">
        <v>39141</v>
      </c>
      <c r="J51" s="173">
        <v>39142</v>
      </c>
      <c r="K51" s="173">
        <v>39143</v>
      </c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79.5" customHeight="1" x14ac:dyDescent="0.15">
      <c r="A52" s="229"/>
      <c r="B52" s="402" t="s">
        <v>458</v>
      </c>
      <c r="C52" s="403"/>
      <c r="D52" s="404"/>
      <c r="E52" s="176"/>
      <c r="F52" s="177"/>
      <c r="G52" s="177"/>
      <c r="H52" s="177"/>
      <c r="I52" s="177"/>
      <c r="J52" s="177"/>
      <c r="K52" s="177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2" customHeight="1" x14ac:dyDescent="0.15">
      <c r="A53" s="114"/>
      <c r="B53" s="106"/>
      <c r="C53" s="107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9:D49"/>
    <mergeCell ref="B50:D50"/>
    <mergeCell ref="B51:D51"/>
    <mergeCell ref="B52:D52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50:K50" xr:uid="{00000000-0002-0000-0800-000000000000}">
      <formula1>"P,F"</formula1>
    </dataValidation>
    <dataValidation type="list" allowBlank="1" showInputMessage="1" showErrorMessage="1" prompt=" - " sqref="F10:K48" xr:uid="{00000000-0002-0000-0800-000001000000}">
      <formula1>"O"</formula1>
    </dataValidation>
    <dataValidation type="list" allowBlank="1" showInputMessage="1" showErrorMessage="1" prompt=" - " sqref="F49:K49" xr:uid="{00000000-0002-0000-0800-000002000000}">
      <formula1>"N,A,B"</formula1>
    </dataValidation>
  </dataValidations>
  <hyperlinks>
    <hyperlink ref="L2" location="'FE-07'!A1" display="FE-07_Add users with access to the system" xr:uid="{00000000-0004-0000-08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6.875" customWidth="1"/>
    <col min="2" max="2" width="13.375" customWidth="1"/>
    <col min="3" max="3" width="10.875" customWidth="1"/>
    <col min="4" max="4" width="20.125" customWidth="1"/>
    <col min="5" max="5" width="1.875" hidden="1" customWidth="1"/>
    <col min="6" max="8" width="7" customWidth="1"/>
    <col min="9" max="10" width="6.5" customWidth="1"/>
    <col min="11" max="21" width="2.875" customWidth="1"/>
    <col min="22" max="23" width="9" customWidth="1"/>
    <col min="24" max="26" width="10" customWidth="1"/>
  </cols>
  <sheetData>
    <row r="1" spans="1:26" ht="13.5" customHeight="1" x14ac:dyDescent="0.15">
      <c r="A1" s="106"/>
      <c r="B1" s="114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9"/>
      <c r="C2" s="428" t="s">
        <v>99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98</v>
      </c>
      <c r="M2" s="427"/>
      <c r="N2" s="427"/>
      <c r="O2" s="427"/>
      <c r="P2" s="427"/>
      <c r="Q2" s="427"/>
      <c r="R2" s="427"/>
      <c r="S2" s="427"/>
      <c r="T2" s="433"/>
      <c r="U2" s="106"/>
      <c r="V2" s="106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6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300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5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5</v>
      </c>
      <c r="M7" s="112">
        <f>COUNTIF(E35:HQ35,"A")</f>
        <v>0</v>
      </c>
      <c r="N7" s="112">
        <f>COUNTIF(E35:HQ35,"B")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221" t="s">
        <v>426</v>
      </c>
      <c r="C10" s="222"/>
      <c r="D10" s="190"/>
      <c r="E10" s="191"/>
      <c r="F10" s="133"/>
      <c r="G10" s="133"/>
      <c r="H10" s="133"/>
      <c r="I10" s="133"/>
      <c r="J10" s="133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96"/>
      <c r="C11" s="193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96"/>
      <c r="C12" s="193"/>
      <c r="D12" s="132" t="s">
        <v>517</v>
      </c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96"/>
      <c r="C13" s="193"/>
      <c r="D13" s="132" t="s">
        <v>518</v>
      </c>
      <c r="E13" s="230"/>
      <c r="F13" s="133"/>
      <c r="G13" s="133"/>
      <c r="H13" s="133"/>
      <c r="I13" s="133"/>
      <c r="J13" s="133" t="s">
        <v>428</v>
      </c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92" t="s">
        <v>430</v>
      </c>
      <c r="C14" s="193"/>
      <c r="D14" s="202"/>
      <c r="E14" s="135"/>
      <c r="F14" s="133"/>
      <c r="G14" s="133"/>
      <c r="H14" s="133"/>
      <c r="I14" s="133"/>
      <c r="J14" s="133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96"/>
      <c r="C15" s="193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92" t="s">
        <v>432</v>
      </c>
      <c r="C16" s="193"/>
      <c r="D16" s="199"/>
      <c r="E16" s="136"/>
      <c r="F16" s="133"/>
      <c r="G16" s="133"/>
      <c r="H16" s="133"/>
      <c r="I16" s="133"/>
      <c r="J16" s="133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8"/>
      <c r="X16" s="106"/>
      <c r="Y16" s="106"/>
      <c r="Z16" s="106"/>
    </row>
    <row r="17" spans="1:26" ht="13.5" customHeight="1" x14ac:dyDescent="0.2">
      <c r="A17" s="129"/>
      <c r="B17" s="196"/>
      <c r="C17" s="193"/>
      <c r="D17" s="132" t="s">
        <v>519</v>
      </c>
      <c r="E17" s="136"/>
      <c r="F17" s="133" t="s">
        <v>428</v>
      </c>
      <c r="G17" s="133"/>
      <c r="H17" s="133" t="s">
        <v>428</v>
      </c>
      <c r="I17" s="133" t="s">
        <v>428</v>
      </c>
      <c r="J17" s="133" t="s">
        <v>428</v>
      </c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96"/>
      <c r="C18" s="193"/>
      <c r="D18" s="132" t="s">
        <v>520</v>
      </c>
      <c r="E18" s="136"/>
      <c r="F18" s="133"/>
      <c r="G18" s="133" t="s">
        <v>428</v>
      </c>
      <c r="H18" s="133"/>
      <c r="I18" s="133"/>
      <c r="J18" s="133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200"/>
      <c r="V18" s="106"/>
      <c r="W18" s="106"/>
      <c r="X18" s="106"/>
      <c r="Y18" s="106"/>
      <c r="Z18" s="106"/>
    </row>
    <row r="19" spans="1:26" ht="13.5" customHeight="1" x14ac:dyDescent="0.2">
      <c r="A19" s="129"/>
      <c r="B19" s="130"/>
      <c r="C19" s="131"/>
      <c r="D19" s="132"/>
      <c r="E19" s="136"/>
      <c r="F19" s="133"/>
      <c r="G19" s="133"/>
      <c r="H19" s="133"/>
      <c r="I19" s="133"/>
      <c r="J19" s="133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30"/>
      <c r="C20" s="131"/>
      <c r="D20" s="132"/>
      <c r="E20" s="136"/>
      <c r="F20" s="133"/>
      <c r="G20" s="133"/>
      <c r="H20" s="133"/>
      <c r="I20" s="133"/>
      <c r="J20" s="133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209"/>
      <c r="E21" s="143"/>
      <c r="F21" s="144"/>
      <c r="G21" s="144"/>
      <c r="H21" s="144"/>
      <c r="I21" s="144"/>
      <c r="J21" s="144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223"/>
      <c r="D22" s="224"/>
      <c r="E22" s="150"/>
      <c r="F22" s="127"/>
      <c r="G22" s="127"/>
      <c r="H22" s="127"/>
      <c r="I22" s="127"/>
      <c r="J22" s="127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11"/>
      <c r="C23" s="160"/>
      <c r="D23" s="132" t="s">
        <v>521</v>
      </c>
      <c r="E23" s="159"/>
      <c r="F23" s="133" t="s">
        <v>428</v>
      </c>
      <c r="G23" s="133"/>
      <c r="H23" s="133"/>
      <c r="I23" s="133"/>
      <c r="J23" s="133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11"/>
      <c r="C24" s="160"/>
      <c r="D24" s="154" t="s">
        <v>494</v>
      </c>
      <c r="E24" s="161"/>
      <c r="F24" s="133"/>
      <c r="G24" s="133" t="s">
        <v>428</v>
      </c>
      <c r="H24" s="133"/>
      <c r="I24" s="133"/>
      <c r="J24" s="133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11"/>
      <c r="C25" s="160"/>
      <c r="D25" s="154" t="s">
        <v>496</v>
      </c>
      <c r="E25" s="161"/>
      <c r="F25" s="133"/>
      <c r="G25" s="133"/>
      <c r="H25" s="133" t="s">
        <v>428</v>
      </c>
      <c r="I25" s="133"/>
      <c r="J25" s="133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11"/>
      <c r="C26" s="160"/>
      <c r="D26" s="154" t="s">
        <v>522</v>
      </c>
      <c r="E26" s="161"/>
      <c r="F26" s="133"/>
      <c r="G26" s="133"/>
      <c r="H26" s="133"/>
      <c r="I26" s="133" t="s">
        <v>428</v>
      </c>
      <c r="J26" s="133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11"/>
      <c r="C27" s="160"/>
      <c r="D27" s="154" t="s">
        <v>495</v>
      </c>
      <c r="E27" s="161"/>
      <c r="F27" s="133"/>
      <c r="G27" s="133"/>
      <c r="H27" s="133"/>
      <c r="I27" s="133"/>
      <c r="J27" s="133" t="s">
        <v>428</v>
      </c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 t="s">
        <v>446</v>
      </c>
      <c r="C28" s="160"/>
      <c r="D28" s="210"/>
      <c r="E28" s="161"/>
      <c r="F28" s="133"/>
      <c r="G28" s="133"/>
      <c r="H28" s="133"/>
      <c r="I28" s="133"/>
      <c r="J28" s="133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11"/>
      <c r="C29" s="160"/>
      <c r="D29" s="154" t="s">
        <v>523</v>
      </c>
      <c r="E29" s="161"/>
      <c r="F29" s="133"/>
      <c r="G29" s="133"/>
      <c r="H29" s="133"/>
      <c r="I29" s="133" t="s">
        <v>428</v>
      </c>
      <c r="J29" s="133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 t="s">
        <v>447</v>
      </c>
      <c r="C30" s="160"/>
      <c r="D30" s="210"/>
      <c r="E30" s="161"/>
      <c r="F30" s="133"/>
      <c r="G30" s="133"/>
      <c r="H30" s="133"/>
      <c r="I30" s="133"/>
      <c r="J30" s="133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02"/>
      <c r="C31" s="160"/>
      <c r="D31" s="154" t="s">
        <v>524</v>
      </c>
      <c r="E31" s="161"/>
      <c r="F31" s="133" t="s">
        <v>428</v>
      </c>
      <c r="G31" s="133"/>
      <c r="H31" s="133"/>
      <c r="I31" s="133"/>
      <c r="J31" s="133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12"/>
      <c r="C32" s="213"/>
      <c r="D32" s="154" t="s">
        <v>525</v>
      </c>
      <c r="E32" s="161"/>
      <c r="F32" s="133"/>
      <c r="G32" s="133"/>
      <c r="H32" s="133"/>
      <c r="I32" s="133"/>
      <c r="J32" s="133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2"/>
      <c r="C33" s="213"/>
      <c r="D33" s="231" t="s">
        <v>526</v>
      </c>
      <c r="E33" s="227"/>
      <c r="F33" s="182"/>
      <c r="G33" s="182"/>
      <c r="H33" s="182"/>
      <c r="I33" s="182" t="s">
        <v>428</v>
      </c>
      <c r="J33" s="182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4"/>
      <c r="C34" s="215"/>
      <c r="D34" s="216" t="s">
        <v>527</v>
      </c>
      <c r="E34" s="162"/>
      <c r="F34" s="182"/>
      <c r="G34" s="182"/>
      <c r="H34" s="182" t="s">
        <v>428</v>
      </c>
      <c r="I34" s="182"/>
      <c r="J34" s="182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402</v>
      </c>
      <c r="H35" s="167" t="s">
        <v>402</v>
      </c>
      <c r="I35" s="167" t="s">
        <v>402</v>
      </c>
      <c r="J35" s="167" t="s">
        <v>402</v>
      </c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228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228"/>
      <c r="B37" s="401" t="s">
        <v>457</v>
      </c>
      <c r="C37" s="381"/>
      <c r="D37" s="382"/>
      <c r="E37" s="172"/>
      <c r="F37" s="173">
        <v>45780</v>
      </c>
      <c r="G37" s="173">
        <v>45780</v>
      </c>
      <c r="H37" s="173">
        <v>45780</v>
      </c>
      <c r="I37" s="173">
        <v>45780</v>
      </c>
      <c r="J37" s="173">
        <v>45780</v>
      </c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79.5" customHeight="1" x14ac:dyDescent="0.15">
      <c r="A38" s="229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2" customHeight="1" x14ac:dyDescent="0.15">
      <c r="A39" s="114"/>
      <c r="B39" s="106"/>
      <c r="C39" s="107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5:D35"/>
    <mergeCell ref="B36:D36"/>
    <mergeCell ref="B37:D37"/>
    <mergeCell ref="B38:D38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36:J36" xr:uid="{00000000-0002-0000-0900-000000000000}">
      <formula1>"P,F"</formula1>
    </dataValidation>
    <dataValidation type="list" allowBlank="1" showInputMessage="1" showErrorMessage="1" prompt=" - " sqref="F10:J34" xr:uid="{00000000-0002-0000-0900-000001000000}">
      <formula1>"O"</formula1>
    </dataValidation>
    <dataValidation type="list" allowBlank="1" showInputMessage="1" showErrorMessage="1" prompt=" - " sqref="F35:J35" xr:uid="{00000000-0002-0000-0900-000002000000}">
      <formula1>"N,A,B"</formula1>
    </dataValidation>
  </dataValidations>
  <hyperlinks>
    <hyperlink ref="L2" location="'FE-08'!A1" display="FE-08_Lock user accounts" xr:uid="{00000000-0004-0000-09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abSelected="1" workbookViewId="0">
      <pane ySplit="9" topLeftCell="A20" activePane="bottomLeft" state="frozen"/>
      <selection pane="bottomLeft" activeCell="M32" sqref="M32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102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101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49" t="s">
        <v>414</v>
      </c>
      <c r="G3" s="398"/>
      <c r="H3" s="398"/>
      <c r="I3" s="398"/>
      <c r="J3" s="398"/>
      <c r="K3" s="399"/>
      <c r="L3" s="436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COUNTIF(F31:HQ31,"P")</f>
        <v>3</v>
      </c>
      <c r="B7" s="420"/>
      <c r="C7" s="414">
        <f>COUNTIF(F31:HQ31,"F")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COUNTIF(E30:HQ30,"N")</f>
        <v>1</v>
      </c>
      <c r="M7" s="112">
        <f>COUNTIF(E30:HQ30,"A")</f>
        <v>2</v>
      </c>
      <c r="N7" s="112">
        <f>COUNTIF(E30:HQ30,"B")</f>
        <v>0</v>
      </c>
      <c r="O7" s="414">
        <f>COUNTA(E9:HT9)</f>
        <v>3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/>
      <c r="E12" s="135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529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232" t="s">
        <v>434</v>
      </c>
      <c r="C17" s="233"/>
      <c r="D17" s="234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237" t="s">
        <v>530</v>
      </c>
      <c r="C18" s="233"/>
      <c r="D18" s="234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32"/>
      <c r="C19" s="233"/>
      <c r="D19" s="132" t="s">
        <v>531</v>
      </c>
      <c r="E19" s="235"/>
      <c r="F19" s="182" t="s">
        <v>428</v>
      </c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32"/>
      <c r="C20" s="233"/>
      <c r="D20" s="132" t="s">
        <v>532</v>
      </c>
      <c r="E20" s="235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32" t="s">
        <v>533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495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14"/>
      <c r="C25" s="215"/>
      <c r="D25" s="154" t="s">
        <v>496</v>
      </c>
      <c r="E25" s="162"/>
      <c r="F25" s="133"/>
      <c r="G25" s="133"/>
      <c r="H25" s="133" t="s">
        <v>428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1"/>
      <c r="B26" s="214" t="s">
        <v>447</v>
      </c>
      <c r="C26" s="215"/>
      <c r="D26" s="154"/>
      <c r="E26" s="16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1"/>
      <c r="B27" s="214"/>
      <c r="C27" s="215"/>
      <c r="D27" s="154" t="s">
        <v>534</v>
      </c>
      <c r="E27" s="163"/>
      <c r="F27" s="133" t="s">
        <v>428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1"/>
      <c r="B28" s="214"/>
      <c r="C28" s="215"/>
      <c r="D28" s="154" t="s">
        <v>535</v>
      </c>
      <c r="E28" s="163"/>
      <c r="F28" s="133"/>
      <c r="G28" s="133" t="s">
        <v>428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214"/>
      <c r="C29" s="215"/>
      <c r="D29" s="154" t="s">
        <v>536</v>
      </c>
      <c r="E29" s="163"/>
      <c r="F29" s="133"/>
      <c r="G29" s="133"/>
      <c r="H29" s="133" t="s">
        <v>428</v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15">
      <c r="A30" s="146" t="s">
        <v>453</v>
      </c>
      <c r="B30" s="405" t="s">
        <v>454</v>
      </c>
      <c r="C30" s="406"/>
      <c r="D30" s="407"/>
      <c r="E30" s="166"/>
      <c r="F30" s="167" t="s">
        <v>402</v>
      </c>
      <c r="G30" s="167" t="s">
        <v>64</v>
      </c>
      <c r="H30" s="167" t="s">
        <v>64</v>
      </c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8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8" t="s">
        <v>455</v>
      </c>
      <c r="C31" s="381"/>
      <c r="D31" s="382"/>
      <c r="E31" s="169"/>
      <c r="F31" s="170" t="s">
        <v>456</v>
      </c>
      <c r="G31" s="170" t="s">
        <v>456</v>
      </c>
      <c r="H31" s="170" t="s">
        <v>456</v>
      </c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/>
      <c r="U31" s="106"/>
      <c r="V31" s="106"/>
      <c r="W31" s="106"/>
      <c r="X31" s="106"/>
      <c r="Y31" s="106"/>
      <c r="Z31" s="106"/>
    </row>
    <row r="32" spans="1:26" ht="81.75" customHeight="1" x14ac:dyDescent="0.15">
      <c r="A32" s="156"/>
      <c r="B32" s="401" t="s">
        <v>457</v>
      </c>
      <c r="C32" s="381"/>
      <c r="D32" s="382"/>
      <c r="E32" s="172"/>
      <c r="F32" s="173">
        <v>45757</v>
      </c>
      <c r="G32" s="173">
        <v>45757</v>
      </c>
      <c r="H32" s="173">
        <v>45757</v>
      </c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4"/>
      <c r="U32" s="106"/>
      <c r="V32" s="106"/>
      <c r="W32" s="106"/>
      <c r="X32" s="106"/>
      <c r="Y32" s="106"/>
      <c r="Z32" s="106"/>
    </row>
    <row r="33" spans="1:26" ht="79.5" customHeight="1" x14ac:dyDescent="0.15">
      <c r="A33" s="175"/>
      <c r="B33" s="402" t="s">
        <v>458</v>
      </c>
      <c r="C33" s="403"/>
      <c r="D33" s="404"/>
      <c r="E33" s="176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8"/>
      <c r="U33" s="106"/>
      <c r="V33" s="106"/>
      <c r="W33" s="106"/>
      <c r="X33" s="106"/>
      <c r="Y33" s="106"/>
      <c r="Z33" s="106"/>
    </row>
    <row r="34" spans="1:26" ht="12" customHeight="1" x14ac:dyDescent="0.15">
      <c r="A34" s="179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0:D30"/>
    <mergeCell ref="B31:D31"/>
    <mergeCell ref="B32:D32"/>
    <mergeCell ref="B33:D33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31:T31" xr:uid="{00000000-0002-0000-0A00-000000000000}">
      <formula1>"P,F"</formula1>
    </dataValidation>
    <dataValidation type="list" allowBlank="1" showInputMessage="1" showErrorMessage="1" prompt=" - " sqref="F10:T29" xr:uid="{00000000-0002-0000-0A00-000001000000}">
      <formula1>"O"</formula1>
    </dataValidation>
    <dataValidation type="list" allowBlank="1" showInputMessage="1" showErrorMessage="1" prompt=" - " sqref="F30:T30" xr:uid="{00000000-0002-0000-0A00-000002000000}">
      <formula1>"N,A,B"</formula1>
    </dataValidation>
  </dataValidations>
  <hyperlinks>
    <hyperlink ref="L2" location="'FE-09'!A1" display="FE-09_Import users using excel file" xr:uid="{00000000-0004-0000-0A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106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105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49" t="s">
        <v>414</v>
      </c>
      <c r="G3" s="398"/>
      <c r="H3" s="398"/>
      <c r="I3" s="398"/>
      <c r="J3" s="398"/>
      <c r="K3" s="399"/>
      <c r="L3" s="436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6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3</v>
      </c>
      <c r="M7" s="112">
        <f>COUNTIF(E36:HQ36,"A")</f>
        <v>3</v>
      </c>
      <c r="N7" s="112">
        <f>COUNTIF(E36:HQ36,"B")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538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539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540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541</v>
      </c>
      <c r="C19" s="381"/>
      <c r="D19" s="382"/>
      <c r="E19" s="235"/>
      <c r="F19" s="182"/>
      <c r="G19" s="182"/>
      <c r="H19" s="182"/>
      <c r="I19" s="182" t="s">
        <v>428</v>
      </c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542</v>
      </c>
      <c r="C20" s="398"/>
      <c r="D20" s="399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54" t="s">
        <v>474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475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477</v>
      </c>
      <c r="E25" s="227"/>
      <c r="F25" s="182"/>
      <c r="G25" s="182"/>
      <c r="H25" s="182" t="s">
        <v>428</v>
      </c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442</v>
      </c>
      <c r="E26" s="227"/>
      <c r="F26" s="182"/>
      <c r="G26" s="182"/>
      <c r="H26" s="182"/>
      <c r="I26" s="182" t="s">
        <v>428</v>
      </c>
      <c r="J26" s="182" t="s">
        <v>428</v>
      </c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443</v>
      </c>
      <c r="E27" s="227"/>
      <c r="F27" s="182"/>
      <c r="G27" s="182"/>
      <c r="H27" s="182"/>
      <c r="I27" s="182"/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480</v>
      </c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 t="s">
        <v>447</v>
      </c>
      <c r="C29" s="238"/>
      <c r="D29" s="154"/>
      <c r="E29" s="239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38"/>
      <c r="D30" s="154" t="s">
        <v>543</v>
      </c>
      <c r="E30" s="239"/>
      <c r="F30" s="182" t="s">
        <v>428</v>
      </c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38"/>
      <c r="D31" s="154" t="s">
        <v>544</v>
      </c>
      <c r="E31" s="239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/>
      <c r="E32" s="239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545</v>
      </c>
      <c r="E33" s="239"/>
      <c r="F33" s="182"/>
      <c r="G33" s="182"/>
      <c r="H33" s="182"/>
      <c r="I33" s="182" t="s">
        <v>428</v>
      </c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546</v>
      </c>
      <c r="E34" s="239"/>
      <c r="F34" s="182"/>
      <c r="G34" s="182"/>
      <c r="H34" s="182"/>
      <c r="I34" s="182"/>
      <c r="J34" s="182" t="s">
        <v>428</v>
      </c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 t="s">
        <v>547</v>
      </c>
      <c r="E35" s="162"/>
      <c r="F35" s="182"/>
      <c r="G35" s="182"/>
      <c r="H35" s="182"/>
      <c r="I35" s="182"/>
      <c r="J35" s="182"/>
      <c r="K35" s="182" t="s">
        <v>428</v>
      </c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402</v>
      </c>
      <c r="H36" s="167" t="s">
        <v>402</v>
      </c>
      <c r="I36" s="167" t="s">
        <v>64</v>
      </c>
      <c r="J36" s="167" t="s">
        <v>64</v>
      </c>
      <c r="K36" s="167" t="s">
        <v>64</v>
      </c>
      <c r="L36" s="167"/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 t="s">
        <v>456</v>
      </c>
      <c r="K37" s="170" t="s">
        <v>456</v>
      </c>
      <c r="L37" s="170"/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1" t="s">
        <v>457</v>
      </c>
      <c r="C38" s="381"/>
      <c r="D38" s="382"/>
      <c r="E38" s="172"/>
      <c r="F38" s="173">
        <v>45757</v>
      </c>
      <c r="G38" s="173">
        <v>45757</v>
      </c>
      <c r="H38" s="173">
        <v>45757</v>
      </c>
      <c r="I38" s="173">
        <v>45757</v>
      </c>
      <c r="J38" s="173">
        <v>45757</v>
      </c>
      <c r="K38" s="173">
        <v>45757</v>
      </c>
      <c r="L38" s="173"/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7:D37"/>
    <mergeCell ref="B38:D38"/>
    <mergeCell ref="B39:D39"/>
    <mergeCell ref="B12:D12"/>
    <mergeCell ref="B16:D16"/>
    <mergeCell ref="B17:D17"/>
    <mergeCell ref="B18:D18"/>
    <mergeCell ref="B19:D19"/>
    <mergeCell ref="B20:D20"/>
    <mergeCell ref="B36:D36"/>
  </mergeCells>
  <dataValidations count="3">
    <dataValidation type="list" allowBlank="1" showInputMessage="1" showErrorMessage="1" prompt=" - " sqref="F37:T37" xr:uid="{00000000-0002-0000-0B00-000000000000}">
      <formula1>"P,F"</formula1>
    </dataValidation>
    <dataValidation type="list" allowBlank="1" showInputMessage="1" showErrorMessage="1" prompt=" - " sqref="F10:T35" xr:uid="{00000000-0002-0000-0B00-000001000000}">
      <formula1>"O"</formula1>
    </dataValidation>
    <dataValidation type="list" allowBlank="1" showInputMessage="1" showErrorMessage="1" prompt=" - " sqref="F36:T36" xr:uid="{00000000-0002-0000-0B00-000002000000}">
      <formula1>"N,A,B"</formula1>
    </dataValidation>
  </dataValidations>
  <hyperlinks>
    <hyperlink ref="L2" location="'FE-10'!A1" display="FE-10_View list of departments" xr:uid="{00000000-0004-0000-0B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109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108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49" t="s">
        <v>414</v>
      </c>
      <c r="G3" s="398"/>
      <c r="H3" s="398"/>
      <c r="I3" s="398"/>
      <c r="J3" s="398"/>
      <c r="K3" s="399"/>
      <c r="L3" s="436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COUNTIF(F70:HQ70,"P")</f>
        <v>15</v>
      </c>
      <c r="B7" s="420"/>
      <c r="C7" s="414">
        <f>COUNTIF(F70:HQ70,"F")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COUNTIF(E69:HQ69,"N")</f>
        <v>4</v>
      </c>
      <c r="M7" s="112">
        <f>COUNTIF(E69:HQ69,"A")</f>
        <v>11</v>
      </c>
      <c r="N7" s="112">
        <f>COUNTIF(E69:HQ69,"B")</f>
        <v>0</v>
      </c>
      <c r="O7" s="414">
        <f>COUNTA(E9:HT9)</f>
        <v>15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 t="s">
        <v>549</v>
      </c>
      <c r="Q9" s="119" t="s">
        <v>550</v>
      </c>
      <c r="R9" s="119" t="s">
        <v>551</v>
      </c>
      <c r="S9" s="119" t="s">
        <v>552</v>
      </c>
      <c r="T9" s="119" t="s">
        <v>553</v>
      </c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/>
      <c r="L11" s="133" t="s">
        <v>428</v>
      </c>
      <c r="M11" s="133" t="s">
        <v>428</v>
      </c>
      <c r="N11" s="133" t="s">
        <v>428</v>
      </c>
      <c r="O11" s="133"/>
      <c r="P11" s="133" t="s">
        <v>428</v>
      </c>
      <c r="Q11" s="133" t="s">
        <v>428</v>
      </c>
      <c r="R11" s="133" t="s">
        <v>428</v>
      </c>
      <c r="S11" s="133"/>
      <c r="T11" s="133" t="s">
        <v>428</v>
      </c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554</v>
      </c>
      <c r="C12" s="381"/>
      <c r="D12" s="382"/>
      <c r="E12" s="126"/>
      <c r="F12" s="133" t="s">
        <v>428</v>
      </c>
      <c r="G12" s="133" t="s">
        <v>428</v>
      </c>
      <c r="H12" s="133"/>
      <c r="I12" s="133" t="s">
        <v>428</v>
      </c>
      <c r="J12" s="133" t="s">
        <v>428</v>
      </c>
      <c r="K12" s="133"/>
      <c r="L12" s="133" t="s">
        <v>428</v>
      </c>
      <c r="M12" s="133" t="s">
        <v>428</v>
      </c>
      <c r="N12" s="133" t="s">
        <v>428</v>
      </c>
      <c r="O12" s="133"/>
      <c r="P12" s="133" t="s">
        <v>428</v>
      </c>
      <c r="Q12" s="133" t="s">
        <v>428</v>
      </c>
      <c r="R12" s="133" t="s">
        <v>428</v>
      </c>
      <c r="S12" s="133"/>
      <c r="T12" s="133" t="s">
        <v>428</v>
      </c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 t="s">
        <v>555</v>
      </c>
      <c r="C13" s="381"/>
      <c r="D13" s="382"/>
      <c r="E13" s="12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133" t="s">
        <v>428</v>
      </c>
      <c r="N13" s="133" t="s">
        <v>428</v>
      </c>
      <c r="O13" s="133" t="s">
        <v>428</v>
      </c>
      <c r="P13" s="133" t="s">
        <v>428</v>
      </c>
      <c r="Q13" s="133" t="s">
        <v>428</v>
      </c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431</v>
      </c>
      <c r="E16" s="136"/>
      <c r="F16" s="133"/>
      <c r="G16" s="133"/>
      <c r="H16" s="133"/>
      <c r="I16" s="133" t="s">
        <v>428</v>
      </c>
      <c r="J16" s="133" t="s">
        <v>428</v>
      </c>
      <c r="K16" s="133" t="s">
        <v>428</v>
      </c>
      <c r="L16" s="133" t="s">
        <v>428</v>
      </c>
      <c r="M16" s="133"/>
      <c r="N16" s="133"/>
      <c r="O16" s="133"/>
      <c r="P16" s="133"/>
      <c r="Q16" s="133"/>
      <c r="R16" s="133"/>
      <c r="S16" s="133"/>
      <c r="T16" s="133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130"/>
      <c r="C17" s="131"/>
      <c r="D17" s="132" t="s">
        <v>556</v>
      </c>
      <c r="E17" s="136"/>
      <c r="F17" s="133"/>
      <c r="G17" s="133"/>
      <c r="H17" s="133"/>
      <c r="I17" s="133"/>
      <c r="J17" s="133"/>
      <c r="K17" s="133"/>
      <c r="L17" s="133"/>
      <c r="M17" s="133" t="s">
        <v>428</v>
      </c>
      <c r="N17" s="133" t="s">
        <v>428</v>
      </c>
      <c r="O17" s="133" t="s">
        <v>428</v>
      </c>
      <c r="P17" s="133" t="s">
        <v>428</v>
      </c>
      <c r="Q17" s="133" t="s">
        <v>428</v>
      </c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30"/>
      <c r="C18" s="131"/>
      <c r="D18" s="132" t="s">
        <v>557</v>
      </c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 t="s">
        <v>428</v>
      </c>
      <c r="S18" s="133" t="s">
        <v>428</v>
      </c>
      <c r="T18" s="133" t="s">
        <v>428</v>
      </c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130" t="s">
        <v>432</v>
      </c>
      <c r="C19" s="131"/>
      <c r="D19" s="132"/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7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538</v>
      </c>
      <c r="C20" s="381"/>
      <c r="D20" s="382"/>
      <c r="E20" s="136"/>
      <c r="F20" s="133"/>
      <c r="G20" s="133"/>
      <c r="H20" s="133"/>
      <c r="I20" s="133" t="s">
        <v>428</v>
      </c>
      <c r="J20" s="133" t="s">
        <v>428</v>
      </c>
      <c r="K20" s="133" t="s">
        <v>428</v>
      </c>
      <c r="L20" s="133" t="s">
        <v>428</v>
      </c>
      <c r="M20" s="133"/>
      <c r="N20" s="133"/>
      <c r="O20" s="133"/>
      <c r="P20" s="133"/>
      <c r="Q20" s="133"/>
      <c r="R20" s="133"/>
      <c r="S20" s="133"/>
      <c r="T20" s="133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558</v>
      </c>
      <c r="C21" s="381"/>
      <c r="D21" s="382"/>
      <c r="E21" s="235"/>
      <c r="F21" s="182" t="s">
        <v>428</v>
      </c>
      <c r="G21" s="182" t="s">
        <v>428</v>
      </c>
      <c r="H21" s="182" t="s">
        <v>428</v>
      </c>
      <c r="I21" s="182"/>
      <c r="J21" s="182"/>
      <c r="K21" s="182"/>
      <c r="L21" s="182"/>
      <c r="M21" s="182" t="s">
        <v>428</v>
      </c>
      <c r="N21" s="182" t="s">
        <v>428</v>
      </c>
      <c r="O21" s="182" t="s">
        <v>428</v>
      </c>
      <c r="P21" s="182" t="s">
        <v>428</v>
      </c>
      <c r="Q21" s="182" t="s">
        <v>428</v>
      </c>
      <c r="R21" s="182" t="s">
        <v>428</v>
      </c>
      <c r="S21" s="182" t="s">
        <v>428</v>
      </c>
      <c r="T21" s="182" t="s">
        <v>428</v>
      </c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240" t="s">
        <v>434</v>
      </c>
      <c r="C22" s="241"/>
      <c r="D22" s="242"/>
      <c r="E22" s="235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243" t="s">
        <v>559</v>
      </c>
      <c r="C23" s="241"/>
      <c r="D23" s="242"/>
      <c r="E23" s="235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0"/>
      <c r="C24" s="241"/>
      <c r="D24" s="242" t="s">
        <v>560</v>
      </c>
      <c r="E24" s="235"/>
      <c r="F24" s="182" t="s">
        <v>428</v>
      </c>
      <c r="G24" s="182"/>
      <c r="H24" s="182" t="s">
        <v>428</v>
      </c>
      <c r="I24" s="182"/>
      <c r="J24" s="182"/>
      <c r="K24" s="182"/>
      <c r="L24" s="182"/>
      <c r="M24" s="182" t="s">
        <v>428</v>
      </c>
      <c r="N24" s="182"/>
      <c r="O24" s="182"/>
      <c r="P24" s="182"/>
      <c r="Q24" s="182" t="s">
        <v>428</v>
      </c>
      <c r="R24" s="182" t="s">
        <v>428</v>
      </c>
      <c r="S24" s="182" t="s">
        <v>428</v>
      </c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450" t="s">
        <v>561</v>
      </c>
      <c r="C25" s="438"/>
      <c r="D25" s="439"/>
      <c r="E25" s="235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/>
      <c r="P25" s="182" t="s">
        <v>428</v>
      </c>
      <c r="Q25" s="182"/>
      <c r="R25" s="182"/>
      <c r="S25" s="182"/>
      <c r="T25" s="182" t="s">
        <v>428</v>
      </c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240"/>
      <c r="C26" s="241"/>
      <c r="D26" s="242" t="s">
        <v>562</v>
      </c>
      <c r="E26" s="235"/>
      <c r="F26" s="182"/>
      <c r="G26" s="182"/>
      <c r="H26" s="182"/>
      <c r="I26" s="182"/>
      <c r="J26" s="182"/>
      <c r="K26" s="182"/>
      <c r="L26" s="182"/>
      <c r="M26" s="182"/>
      <c r="N26" s="182" t="s">
        <v>428</v>
      </c>
      <c r="O26" s="182" t="s">
        <v>428</v>
      </c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243" t="s">
        <v>563</v>
      </c>
      <c r="C27" s="241"/>
      <c r="D27" s="242"/>
      <c r="E27" s="235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243"/>
      <c r="C28" s="241"/>
      <c r="D28" s="242" t="s">
        <v>564</v>
      </c>
      <c r="E28" s="235"/>
      <c r="F28" s="182"/>
      <c r="G28" s="182"/>
      <c r="H28" s="182"/>
      <c r="I28" s="182"/>
      <c r="J28" s="182" t="s">
        <v>428</v>
      </c>
      <c r="K28" s="182"/>
      <c r="L28" s="182"/>
      <c r="M28" s="182"/>
      <c r="N28" s="182" t="s">
        <v>428</v>
      </c>
      <c r="O28" s="182"/>
      <c r="P28" s="182" t="s">
        <v>428</v>
      </c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243"/>
      <c r="C29" s="241"/>
      <c r="D29" s="242" t="s">
        <v>565</v>
      </c>
      <c r="E29" s="235"/>
      <c r="F29" s="182"/>
      <c r="G29" s="182"/>
      <c r="H29" s="182"/>
      <c r="I29" s="182" t="s">
        <v>428</v>
      </c>
      <c r="J29" s="182"/>
      <c r="K29" s="182" t="s">
        <v>428</v>
      </c>
      <c r="L29" s="182"/>
      <c r="M29" s="182" t="s">
        <v>428</v>
      </c>
      <c r="N29" s="182"/>
      <c r="O29" s="182" t="s">
        <v>428</v>
      </c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243"/>
      <c r="C30" s="450" t="s">
        <v>566</v>
      </c>
      <c r="D30" s="439"/>
      <c r="E30" s="235"/>
      <c r="F30" s="182"/>
      <c r="G30" s="182"/>
      <c r="H30" s="182"/>
      <c r="I30" s="182"/>
      <c r="J30" s="182"/>
      <c r="K30" s="182"/>
      <c r="L30" s="182" t="s">
        <v>428</v>
      </c>
      <c r="M30" s="182"/>
      <c r="N30" s="182"/>
      <c r="O30" s="182"/>
      <c r="P30" s="182"/>
      <c r="Q30" s="182" t="s">
        <v>428</v>
      </c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243" t="s">
        <v>567</v>
      </c>
      <c r="C31" s="241"/>
      <c r="D31" s="242"/>
      <c r="E31" s="235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29"/>
      <c r="B32" s="243"/>
      <c r="C32" s="241"/>
      <c r="D32" s="242" t="s">
        <v>564</v>
      </c>
      <c r="E32" s="235"/>
      <c r="F32" s="182"/>
      <c r="G32" s="182"/>
      <c r="H32" s="182"/>
      <c r="I32" s="182"/>
      <c r="J32" s="182"/>
      <c r="K32" s="182"/>
      <c r="L32" s="182"/>
      <c r="M32" s="182" t="s">
        <v>428</v>
      </c>
      <c r="N32" s="182"/>
      <c r="O32" s="182"/>
      <c r="P32" s="182"/>
      <c r="Q32" s="182" t="s">
        <v>428</v>
      </c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29"/>
      <c r="B33" s="243"/>
      <c r="C33" s="241"/>
      <c r="D33" s="242" t="s">
        <v>568</v>
      </c>
      <c r="E33" s="235"/>
      <c r="F33" s="182"/>
      <c r="G33" s="182"/>
      <c r="H33" s="182"/>
      <c r="I33" s="182" t="s">
        <v>428</v>
      </c>
      <c r="J33" s="182" t="s">
        <v>428</v>
      </c>
      <c r="K33" s="182" t="s">
        <v>428</v>
      </c>
      <c r="L33" s="182" t="s">
        <v>428</v>
      </c>
      <c r="M33" s="182"/>
      <c r="N33" s="182" t="s">
        <v>428</v>
      </c>
      <c r="O33" s="182" t="s">
        <v>428</v>
      </c>
      <c r="P33" s="182" t="s">
        <v>428</v>
      </c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29"/>
      <c r="B34" s="243" t="s">
        <v>569</v>
      </c>
      <c r="C34" s="241"/>
      <c r="D34" s="242"/>
      <c r="E34" s="235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2">
      <c r="A35" s="129"/>
      <c r="B35" s="243"/>
      <c r="C35" s="241"/>
      <c r="D35" s="242" t="s">
        <v>564</v>
      </c>
      <c r="E35" s="235"/>
      <c r="F35" s="182"/>
      <c r="G35" s="182"/>
      <c r="H35" s="182"/>
      <c r="I35" s="182" t="s">
        <v>428</v>
      </c>
      <c r="J35" s="182"/>
      <c r="K35" s="182"/>
      <c r="L35" s="182"/>
      <c r="M35" s="182" t="s">
        <v>428</v>
      </c>
      <c r="N35" s="182" t="s">
        <v>428</v>
      </c>
      <c r="O35" s="182"/>
      <c r="P35" s="182" t="s">
        <v>428</v>
      </c>
      <c r="Q35" s="182" t="s">
        <v>428</v>
      </c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29"/>
      <c r="B36" s="450" t="s">
        <v>570</v>
      </c>
      <c r="C36" s="438"/>
      <c r="D36" s="439"/>
      <c r="E36" s="235"/>
      <c r="F36" s="182"/>
      <c r="G36" s="182"/>
      <c r="H36" s="182"/>
      <c r="I36" s="182"/>
      <c r="J36" s="182" t="s">
        <v>428</v>
      </c>
      <c r="K36" s="182" t="s">
        <v>428</v>
      </c>
      <c r="L36" s="182" t="s">
        <v>428</v>
      </c>
      <c r="M36" s="182"/>
      <c r="N36" s="182"/>
      <c r="O36" s="182" t="s">
        <v>428</v>
      </c>
      <c r="P36" s="182"/>
      <c r="Q36" s="182"/>
      <c r="R36" s="182"/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29"/>
      <c r="B37" s="243"/>
      <c r="C37" s="241"/>
      <c r="D37" s="242"/>
      <c r="E37" s="235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06"/>
      <c r="V37" s="106"/>
      <c r="W37" s="106"/>
      <c r="X37" s="106"/>
      <c r="Y37" s="106"/>
      <c r="Z37" s="106"/>
    </row>
    <row r="38" spans="1:26" ht="13.5" customHeight="1" x14ac:dyDescent="0.2">
      <c r="A38" s="129"/>
      <c r="B38" s="140"/>
      <c r="C38" s="141"/>
      <c r="D38" s="142"/>
      <c r="E38" s="143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06"/>
      <c r="V38" s="106"/>
      <c r="W38" s="106"/>
      <c r="X38" s="106"/>
      <c r="Y38" s="106"/>
      <c r="Z38" s="106"/>
    </row>
    <row r="39" spans="1:26" ht="13.5" customHeight="1" x14ac:dyDescent="0.2">
      <c r="A39" s="146" t="s">
        <v>439</v>
      </c>
      <c r="B39" s="147" t="s">
        <v>440</v>
      </c>
      <c r="C39" s="148"/>
      <c r="D39" s="149"/>
      <c r="E39" s="150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06"/>
      <c r="V39" s="106"/>
      <c r="W39" s="106"/>
      <c r="X39" s="106"/>
      <c r="Y39" s="106"/>
      <c r="Z39" s="106"/>
    </row>
    <row r="40" spans="1:26" ht="13.5" customHeight="1" x14ac:dyDescent="0.2">
      <c r="A40" s="151"/>
      <c r="B40" s="152"/>
      <c r="C40" s="244"/>
      <c r="D40" s="208" t="s">
        <v>571</v>
      </c>
      <c r="E40" s="155"/>
      <c r="F40" s="127" t="s">
        <v>428</v>
      </c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157"/>
      <c r="C41" s="158"/>
      <c r="D41" s="154" t="s">
        <v>572</v>
      </c>
      <c r="E41" s="159"/>
      <c r="F41" s="133"/>
      <c r="G41" s="133"/>
      <c r="H41" s="133"/>
      <c r="I41" s="133" t="s">
        <v>428</v>
      </c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157"/>
      <c r="C42" s="160"/>
      <c r="D42" s="154" t="s">
        <v>573</v>
      </c>
      <c r="E42" s="161"/>
      <c r="F42" s="133"/>
      <c r="G42" s="133"/>
      <c r="H42" s="133"/>
      <c r="I42" s="133"/>
      <c r="J42" s="133"/>
      <c r="K42" s="133"/>
      <c r="L42" s="133"/>
      <c r="M42" s="133" t="s">
        <v>428</v>
      </c>
      <c r="N42" s="133"/>
      <c r="O42" s="133"/>
      <c r="P42" s="133"/>
      <c r="Q42" s="133"/>
      <c r="R42" s="133"/>
      <c r="S42" s="133"/>
      <c r="T42" s="133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26"/>
      <c r="D43" s="154" t="s">
        <v>574</v>
      </c>
      <c r="E43" s="227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 t="s">
        <v>428</v>
      </c>
      <c r="S43" s="182"/>
      <c r="T43" s="182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/>
      <c r="C44" s="226"/>
      <c r="D44" s="154" t="s">
        <v>442</v>
      </c>
      <c r="E44" s="227"/>
      <c r="F44" s="182"/>
      <c r="G44" s="182" t="s">
        <v>428</v>
      </c>
      <c r="H44" s="182" t="s">
        <v>428</v>
      </c>
      <c r="I44" s="182"/>
      <c r="J44" s="182" t="s">
        <v>428</v>
      </c>
      <c r="K44" s="182" t="s">
        <v>428</v>
      </c>
      <c r="L44" s="182" t="s">
        <v>428</v>
      </c>
      <c r="M44" s="182"/>
      <c r="N44" s="182" t="s">
        <v>428</v>
      </c>
      <c r="O44" s="182"/>
      <c r="P44" s="182" t="s">
        <v>428</v>
      </c>
      <c r="Q44" s="182" t="s">
        <v>428</v>
      </c>
      <c r="R44" s="182"/>
      <c r="S44" s="182"/>
      <c r="T44" s="182" t="s">
        <v>428</v>
      </c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225"/>
      <c r="C45" s="226"/>
      <c r="D45" s="154" t="s">
        <v>443</v>
      </c>
      <c r="E45" s="227"/>
      <c r="F45" s="182"/>
      <c r="G45" s="182"/>
      <c r="H45" s="182"/>
      <c r="I45" s="182"/>
      <c r="J45" s="182"/>
      <c r="K45" s="182"/>
      <c r="L45" s="182"/>
      <c r="M45" s="182"/>
      <c r="N45" s="182"/>
      <c r="O45" s="182" t="s">
        <v>428</v>
      </c>
      <c r="P45" s="182"/>
      <c r="Q45" s="182"/>
      <c r="R45" s="182"/>
      <c r="S45" s="182" t="s">
        <v>428</v>
      </c>
      <c r="T45" s="182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25"/>
      <c r="C46" s="226"/>
      <c r="D46" s="154" t="s">
        <v>480</v>
      </c>
      <c r="E46" s="227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06"/>
      <c r="V46" s="106"/>
      <c r="W46" s="106"/>
      <c r="X46" s="106"/>
      <c r="Y46" s="106"/>
      <c r="Z46" s="106"/>
    </row>
    <row r="47" spans="1:26" ht="13.5" customHeight="1" x14ac:dyDescent="0.2">
      <c r="A47" s="156"/>
      <c r="B47" s="225" t="s">
        <v>446</v>
      </c>
      <c r="C47" s="226"/>
      <c r="D47" s="154"/>
      <c r="E47" s="227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06"/>
      <c r="V47" s="106"/>
      <c r="W47" s="106"/>
      <c r="X47" s="106"/>
      <c r="Y47" s="106"/>
      <c r="Z47" s="106"/>
    </row>
    <row r="48" spans="1:26" ht="13.5" customHeight="1" x14ac:dyDescent="0.2">
      <c r="A48" s="156"/>
      <c r="B48" s="225"/>
      <c r="C48" s="226"/>
      <c r="D48" s="154"/>
      <c r="E48" s="227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06"/>
      <c r="V48" s="106"/>
      <c r="W48" s="106"/>
      <c r="X48" s="106"/>
      <c r="Y48" s="106"/>
      <c r="Z48" s="106"/>
    </row>
    <row r="49" spans="1:26" ht="13.5" customHeight="1" x14ac:dyDescent="0.2">
      <c r="A49" s="156"/>
      <c r="B49" s="225" t="s">
        <v>575</v>
      </c>
      <c r="C49" s="226"/>
      <c r="D49" s="154"/>
      <c r="E49" s="227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06"/>
      <c r="V49" s="106"/>
      <c r="W49" s="106"/>
      <c r="X49" s="106"/>
      <c r="Y49" s="106"/>
      <c r="Z49" s="106"/>
    </row>
    <row r="50" spans="1:26" ht="13.5" customHeight="1" x14ac:dyDescent="0.2">
      <c r="A50" s="156"/>
      <c r="B50" s="225"/>
      <c r="C50" s="226"/>
      <c r="D50" s="154" t="s">
        <v>576</v>
      </c>
      <c r="E50" s="227"/>
      <c r="F50" s="182" t="s">
        <v>428</v>
      </c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06"/>
      <c r="V50" s="106"/>
      <c r="W50" s="106"/>
      <c r="X50" s="106"/>
      <c r="Y50" s="106"/>
      <c r="Z50" s="106"/>
    </row>
    <row r="51" spans="1:26" ht="13.5" customHeight="1" x14ac:dyDescent="0.2">
      <c r="A51" s="156"/>
      <c r="B51" s="225"/>
      <c r="C51" s="226"/>
      <c r="D51" s="154" t="s">
        <v>577</v>
      </c>
      <c r="E51" s="227"/>
      <c r="F51" s="182"/>
      <c r="G51" s="182" t="s">
        <v>428</v>
      </c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06"/>
      <c r="V51" s="106"/>
      <c r="W51" s="106"/>
      <c r="X51" s="106"/>
      <c r="Y51" s="106"/>
      <c r="Z51" s="106"/>
    </row>
    <row r="52" spans="1:26" ht="13.5" customHeight="1" x14ac:dyDescent="0.2">
      <c r="A52" s="156"/>
      <c r="B52" s="451" t="s">
        <v>578</v>
      </c>
      <c r="C52" s="381"/>
      <c r="D52" s="382"/>
      <c r="E52" s="227"/>
      <c r="F52" s="182"/>
      <c r="G52" s="182"/>
      <c r="H52" s="182" t="s">
        <v>428</v>
      </c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06"/>
      <c r="V52" s="106"/>
      <c r="W52" s="106"/>
      <c r="X52" s="106"/>
      <c r="Y52" s="106"/>
      <c r="Z52" s="106"/>
    </row>
    <row r="53" spans="1:26" ht="13.5" customHeight="1" x14ac:dyDescent="0.2">
      <c r="A53" s="156"/>
      <c r="B53" s="225"/>
      <c r="C53" s="226"/>
      <c r="D53" s="154"/>
      <c r="E53" s="227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06"/>
      <c r="V53" s="106"/>
      <c r="W53" s="106"/>
      <c r="X53" s="106"/>
      <c r="Y53" s="106"/>
      <c r="Z53" s="106"/>
    </row>
    <row r="54" spans="1:26" ht="13.5" customHeight="1" x14ac:dyDescent="0.2">
      <c r="A54" s="156"/>
      <c r="B54" s="225"/>
      <c r="C54" s="226"/>
      <c r="D54" s="154" t="s">
        <v>579</v>
      </c>
      <c r="E54" s="227"/>
      <c r="F54" s="182"/>
      <c r="G54" s="182"/>
      <c r="H54" s="182"/>
      <c r="I54" s="182" t="s">
        <v>428</v>
      </c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06"/>
      <c r="V54" s="106"/>
      <c r="W54" s="106"/>
      <c r="X54" s="106"/>
      <c r="Y54" s="106"/>
      <c r="Z54" s="106"/>
    </row>
    <row r="55" spans="1:26" ht="13.5" customHeight="1" x14ac:dyDescent="0.2">
      <c r="A55" s="156"/>
      <c r="B55" s="225"/>
      <c r="C55" s="226"/>
      <c r="D55" s="231" t="s">
        <v>580</v>
      </c>
      <c r="E55" s="227"/>
      <c r="F55" s="182"/>
      <c r="G55" s="182"/>
      <c r="H55" s="182"/>
      <c r="I55" s="182"/>
      <c r="J55" s="182" t="s">
        <v>428</v>
      </c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06"/>
      <c r="V55" s="106"/>
      <c r="W55" s="106"/>
      <c r="X55" s="106"/>
      <c r="Y55" s="106"/>
      <c r="Z55" s="106"/>
    </row>
    <row r="56" spans="1:26" ht="13.5" customHeight="1" x14ac:dyDescent="0.2">
      <c r="A56" s="156"/>
      <c r="B56" s="225"/>
      <c r="C56" s="226"/>
      <c r="D56" s="231" t="s">
        <v>581</v>
      </c>
      <c r="E56" s="227"/>
      <c r="F56" s="182"/>
      <c r="G56" s="182"/>
      <c r="H56" s="182"/>
      <c r="I56" s="182"/>
      <c r="J56" s="182"/>
      <c r="K56" s="182" t="s">
        <v>428</v>
      </c>
      <c r="L56" s="182"/>
      <c r="M56" s="182"/>
      <c r="N56" s="182"/>
      <c r="O56" s="182"/>
      <c r="P56" s="182"/>
      <c r="Q56" s="182"/>
      <c r="R56" s="182"/>
      <c r="S56" s="182"/>
      <c r="T56" s="182"/>
      <c r="U56" s="106"/>
      <c r="V56" s="106"/>
      <c r="W56" s="106"/>
      <c r="X56" s="106"/>
      <c r="Y56" s="106"/>
      <c r="Z56" s="106"/>
    </row>
    <row r="57" spans="1:26" ht="13.5" customHeight="1" x14ac:dyDescent="0.2">
      <c r="A57" s="156"/>
      <c r="B57" s="452" t="s">
        <v>582</v>
      </c>
      <c r="C57" s="453"/>
      <c r="D57" s="454"/>
      <c r="E57" s="227"/>
      <c r="F57" s="182"/>
      <c r="G57" s="182"/>
      <c r="H57" s="182"/>
      <c r="I57" s="182"/>
      <c r="J57" s="182"/>
      <c r="K57" s="182"/>
      <c r="L57" s="182" t="s">
        <v>428</v>
      </c>
      <c r="M57" s="182"/>
      <c r="N57" s="182"/>
      <c r="O57" s="182"/>
      <c r="P57" s="182"/>
      <c r="Q57" s="182"/>
      <c r="R57" s="182"/>
      <c r="S57" s="182"/>
      <c r="T57" s="182"/>
      <c r="U57" s="106"/>
      <c r="V57" s="106"/>
      <c r="W57" s="106"/>
      <c r="X57" s="106"/>
      <c r="Y57" s="106"/>
      <c r="Z57" s="106"/>
    </row>
    <row r="58" spans="1:26" ht="13.5" customHeight="1" x14ac:dyDescent="0.2">
      <c r="A58" s="156"/>
      <c r="B58" s="225"/>
      <c r="C58" s="226"/>
      <c r="D58" s="154"/>
      <c r="E58" s="227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06"/>
      <c r="V58" s="106"/>
      <c r="W58" s="106"/>
      <c r="X58" s="106"/>
      <c r="Y58" s="106"/>
      <c r="Z58" s="106"/>
    </row>
    <row r="59" spans="1:26" ht="13.5" customHeight="1" x14ac:dyDescent="0.2">
      <c r="A59" s="156"/>
      <c r="B59" s="225"/>
      <c r="C59" s="226"/>
      <c r="D59" s="216" t="s">
        <v>583</v>
      </c>
      <c r="E59" s="227"/>
      <c r="F59" s="182"/>
      <c r="G59" s="182"/>
      <c r="H59" s="182"/>
      <c r="I59" s="182"/>
      <c r="J59" s="182"/>
      <c r="K59" s="182"/>
      <c r="L59" s="182"/>
      <c r="M59" s="182" t="s">
        <v>428</v>
      </c>
      <c r="N59" s="182"/>
      <c r="O59" s="182"/>
      <c r="P59" s="182"/>
      <c r="Q59" s="182"/>
      <c r="R59" s="182"/>
      <c r="S59" s="182"/>
      <c r="T59" s="182"/>
      <c r="U59" s="106"/>
      <c r="V59" s="106"/>
      <c r="W59" s="106"/>
      <c r="X59" s="106"/>
      <c r="Y59" s="106"/>
      <c r="Z59" s="106"/>
    </row>
    <row r="60" spans="1:26" ht="13.5" customHeight="1" x14ac:dyDescent="0.2">
      <c r="A60" s="156"/>
      <c r="B60" s="452" t="s">
        <v>584</v>
      </c>
      <c r="C60" s="453"/>
      <c r="D60" s="454"/>
      <c r="E60" s="227"/>
      <c r="F60" s="182"/>
      <c r="G60" s="182"/>
      <c r="H60" s="182"/>
      <c r="I60" s="182"/>
      <c r="J60" s="182"/>
      <c r="K60" s="182"/>
      <c r="L60" s="182"/>
      <c r="M60" s="182"/>
      <c r="N60" s="182" t="s">
        <v>428</v>
      </c>
      <c r="O60" s="182"/>
      <c r="P60" s="182"/>
      <c r="Q60" s="182"/>
      <c r="R60" s="182"/>
      <c r="S60" s="182"/>
      <c r="T60" s="182"/>
      <c r="U60" s="106"/>
      <c r="V60" s="106"/>
      <c r="W60" s="106"/>
      <c r="X60" s="106"/>
      <c r="Y60" s="106"/>
      <c r="Z60" s="106"/>
    </row>
    <row r="61" spans="1:26" ht="13.5" customHeight="1" x14ac:dyDescent="0.2">
      <c r="A61" s="156"/>
      <c r="B61" s="225"/>
      <c r="C61" s="226"/>
      <c r="D61" s="216" t="s">
        <v>585</v>
      </c>
      <c r="E61" s="227"/>
      <c r="F61" s="182"/>
      <c r="G61" s="182"/>
      <c r="H61" s="182"/>
      <c r="I61" s="182"/>
      <c r="J61" s="182"/>
      <c r="K61" s="182"/>
      <c r="L61" s="182"/>
      <c r="M61" s="182"/>
      <c r="N61" s="182"/>
      <c r="O61" s="182" t="s">
        <v>428</v>
      </c>
      <c r="P61" s="182"/>
      <c r="Q61" s="182"/>
      <c r="R61" s="182"/>
      <c r="S61" s="182"/>
      <c r="T61" s="182"/>
      <c r="U61" s="106"/>
      <c r="V61" s="106"/>
      <c r="W61" s="106"/>
      <c r="X61" s="106"/>
      <c r="Y61" s="106"/>
      <c r="Z61" s="106"/>
    </row>
    <row r="62" spans="1:26" ht="13.5" customHeight="1" x14ac:dyDescent="0.2">
      <c r="A62" s="156"/>
      <c r="B62" s="452" t="s">
        <v>586</v>
      </c>
      <c r="C62" s="453"/>
      <c r="D62" s="454"/>
      <c r="E62" s="227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 t="s">
        <v>428</v>
      </c>
      <c r="Q62" s="182"/>
      <c r="R62" s="182"/>
      <c r="S62" s="182"/>
      <c r="T62" s="182"/>
      <c r="U62" s="106"/>
      <c r="V62" s="106"/>
      <c r="W62" s="106"/>
      <c r="X62" s="106"/>
      <c r="Y62" s="106"/>
      <c r="Z62" s="106"/>
    </row>
    <row r="63" spans="1:26" ht="13.5" customHeight="1" x14ac:dyDescent="0.2">
      <c r="A63" s="156"/>
      <c r="B63" s="452" t="s">
        <v>587</v>
      </c>
      <c r="C63" s="453"/>
      <c r="D63" s="454"/>
      <c r="E63" s="227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 t="s">
        <v>428</v>
      </c>
      <c r="R63" s="182"/>
      <c r="S63" s="182"/>
      <c r="T63" s="182"/>
      <c r="U63" s="106"/>
      <c r="V63" s="106"/>
      <c r="W63" s="106"/>
      <c r="X63" s="106"/>
      <c r="Y63" s="106"/>
      <c r="Z63" s="106"/>
    </row>
    <row r="64" spans="1:26" ht="13.5" customHeight="1" x14ac:dyDescent="0.2">
      <c r="A64" s="156"/>
      <c r="B64" s="245"/>
      <c r="C64" s="246"/>
      <c r="D64" s="247"/>
      <c r="E64" s="227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06"/>
      <c r="V64" s="106"/>
      <c r="W64" s="106"/>
      <c r="X64" s="106"/>
      <c r="Y64" s="106"/>
      <c r="Z64" s="106"/>
    </row>
    <row r="65" spans="1:26" ht="13.5" customHeight="1" x14ac:dyDescent="0.2">
      <c r="A65" s="156"/>
      <c r="B65" s="245"/>
      <c r="C65" s="246"/>
      <c r="D65" s="216" t="s">
        <v>588</v>
      </c>
      <c r="E65" s="227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 t="s">
        <v>428</v>
      </c>
      <c r="S65" s="182"/>
      <c r="T65" s="182"/>
      <c r="U65" s="106"/>
      <c r="V65" s="106"/>
      <c r="W65" s="106"/>
      <c r="X65" s="106"/>
      <c r="Y65" s="106"/>
      <c r="Z65" s="106"/>
    </row>
    <row r="66" spans="1:26" ht="13.5" customHeight="1" x14ac:dyDescent="0.2">
      <c r="A66" s="156"/>
      <c r="B66" s="245"/>
      <c r="C66" s="246"/>
      <c r="D66" s="216" t="s">
        <v>589</v>
      </c>
      <c r="E66" s="227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 t="s">
        <v>428</v>
      </c>
      <c r="T66" s="182"/>
      <c r="U66" s="106"/>
      <c r="V66" s="106"/>
      <c r="W66" s="106"/>
      <c r="X66" s="106"/>
      <c r="Y66" s="106"/>
      <c r="Z66" s="106"/>
    </row>
    <row r="67" spans="1:26" ht="13.5" customHeight="1" x14ac:dyDescent="0.2">
      <c r="A67" s="156"/>
      <c r="B67" s="452" t="s">
        <v>590</v>
      </c>
      <c r="C67" s="453"/>
      <c r="D67" s="454"/>
      <c r="E67" s="227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 t="s">
        <v>428</v>
      </c>
      <c r="U67" s="106"/>
      <c r="V67" s="106"/>
      <c r="W67" s="106"/>
      <c r="X67" s="106"/>
      <c r="Y67" s="106"/>
      <c r="Z67" s="106"/>
    </row>
    <row r="68" spans="1:26" ht="13.5" customHeight="1" x14ac:dyDescent="0.2">
      <c r="A68" s="156"/>
      <c r="B68" s="214"/>
      <c r="C68" s="215"/>
      <c r="D68" s="154"/>
      <c r="E68" s="16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06"/>
      <c r="V68" s="106"/>
      <c r="W68" s="106"/>
      <c r="X68" s="106"/>
      <c r="Y68" s="106"/>
      <c r="Z68" s="106"/>
    </row>
    <row r="69" spans="1:26" ht="13.5" customHeight="1" x14ac:dyDescent="0.15">
      <c r="A69" s="146" t="s">
        <v>453</v>
      </c>
      <c r="B69" s="405" t="s">
        <v>454</v>
      </c>
      <c r="C69" s="406"/>
      <c r="D69" s="407"/>
      <c r="E69" s="166"/>
      <c r="F69" s="167" t="s">
        <v>402</v>
      </c>
      <c r="G69" s="167" t="s">
        <v>64</v>
      </c>
      <c r="H69" s="167" t="s">
        <v>64</v>
      </c>
      <c r="I69" s="167" t="s">
        <v>402</v>
      </c>
      <c r="J69" s="167" t="s">
        <v>64</v>
      </c>
      <c r="K69" s="167" t="s">
        <v>64</v>
      </c>
      <c r="L69" s="167" t="s">
        <v>64</v>
      </c>
      <c r="M69" s="167" t="s">
        <v>402</v>
      </c>
      <c r="N69" s="167" t="s">
        <v>64</v>
      </c>
      <c r="O69" s="167" t="s">
        <v>64</v>
      </c>
      <c r="P69" s="167" t="s">
        <v>64</v>
      </c>
      <c r="Q69" s="167" t="s">
        <v>64</v>
      </c>
      <c r="R69" s="167" t="s">
        <v>402</v>
      </c>
      <c r="S69" s="167" t="s">
        <v>64</v>
      </c>
      <c r="T69" s="167" t="s">
        <v>64</v>
      </c>
      <c r="U69" s="106"/>
      <c r="V69" s="106"/>
      <c r="W69" s="106"/>
      <c r="X69" s="106"/>
      <c r="Y69" s="106"/>
      <c r="Z69" s="106"/>
    </row>
    <row r="70" spans="1:26" ht="13.5" customHeight="1" x14ac:dyDescent="0.15">
      <c r="A70" s="156"/>
      <c r="B70" s="408" t="s">
        <v>455</v>
      </c>
      <c r="C70" s="381"/>
      <c r="D70" s="382"/>
      <c r="E70" s="169"/>
      <c r="F70" s="170" t="s">
        <v>456</v>
      </c>
      <c r="G70" s="170" t="s">
        <v>456</v>
      </c>
      <c r="H70" s="170" t="s">
        <v>456</v>
      </c>
      <c r="I70" s="170" t="s">
        <v>456</v>
      </c>
      <c r="J70" s="170" t="s">
        <v>456</v>
      </c>
      <c r="K70" s="170" t="s">
        <v>456</v>
      </c>
      <c r="L70" s="170" t="s">
        <v>456</v>
      </c>
      <c r="M70" s="170" t="s">
        <v>456</v>
      </c>
      <c r="N70" s="170" t="s">
        <v>456</v>
      </c>
      <c r="O70" s="170" t="s">
        <v>456</v>
      </c>
      <c r="P70" s="170" t="s">
        <v>456</v>
      </c>
      <c r="Q70" s="170" t="s">
        <v>456</v>
      </c>
      <c r="R70" s="170" t="s">
        <v>456</v>
      </c>
      <c r="S70" s="170" t="s">
        <v>456</v>
      </c>
      <c r="T70" s="170" t="s">
        <v>456</v>
      </c>
      <c r="U70" s="106"/>
      <c r="V70" s="106"/>
      <c r="W70" s="106"/>
      <c r="X70" s="106"/>
      <c r="Y70" s="106"/>
      <c r="Z70" s="106"/>
    </row>
    <row r="71" spans="1:26" ht="13.5" customHeight="1" x14ac:dyDescent="0.15">
      <c r="A71" s="156"/>
      <c r="B71" s="401" t="s">
        <v>457</v>
      </c>
      <c r="C71" s="381"/>
      <c r="D71" s="382"/>
      <c r="E71" s="172"/>
      <c r="F71" s="173">
        <v>45757</v>
      </c>
      <c r="G71" s="173">
        <v>45757</v>
      </c>
      <c r="H71" s="173">
        <v>45757</v>
      </c>
      <c r="I71" s="173">
        <v>45757</v>
      </c>
      <c r="J71" s="173">
        <v>45757</v>
      </c>
      <c r="K71" s="173">
        <v>45757</v>
      </c>
      <c r="L71" s="173">
        <v>45757</v>
      </c>
      <c r="M71" s="173">
        <v>45757</v>
      </c>
      <c r="N71" s="173">
        <v>45757</v>
      </c>
      <c r="O71" s="173">
        <v>45757</v>
      </c>
      <c r="P71" s="173">
        <v>45757</v>
      </c>
      <c r="Q71" s="173">
        <v>45757</v>
      </c>
      <c r="R71" s="173">
        <v>45757</v>
      </c>
      <c r="S71" s="173">
        <v>45757</v>
      </c>
      <c r="T71" s="173">
        <v>45757</v>
      </c>
      <c r="U71" s="106"/>
      <c r="V71" s="106"/>
      <c r="W71" s="106"/>
      <c r="X71" s="106"/>
      <c r="Y71" s="106"/>
      <c r="Z71" s="106"/>
    </row>
    <row r="72" spans="1:26" ht="79.5" customHeight="1" x14ac:dyDescent="0.15">
      <c r="A72" s="175"/>
      <c r="B72" s="402" t="s">
        <v>458</v>
      </c>
      <c r="C72" s="403"/>
      <c r="D72" s="404"/>
      <c r="E72" s="176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8"/>
      <c r="U72" s="106"/>
      <c r="V72" s="106"/>
      <c r="W72" s="106"/>
      <c r="X72" s="106"/>
      <c r="Y72" s="106"/>
      <c r="Z72" s="106"/>
    </row>
    <row r="73" spans="1:26" ht="12" customHeight="1" x14ac:dyDescent="0.15">
      <c r="A73" s="179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3.5" customHeight="1" x14ac:dyDescent="0.15">
      <c r="A262" s="106"/>
      <c r="B262" s="114"/>
      <c r="C262" s="106"/>
      <c r="D262" s="107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3.5" customHeight="1" x14ac:dyDescent="0.15">
      <c r="A263" s="106"/>
      <c r="B263" s="114"/>
      <c r="C263" s="106"/>
      <c r="D263" s="107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3.5" customHeight="1" x14ac:dyDescent="0.15">
      <c r="A264" s="106"/>
      <c r="B264" s="114"/>
      <c r="C264" s="106"/>
      <c r="D264" s="107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3.5" customHeight="1" x14ac:dyDescent="0.15">
      <c r="A265" s="106"/>
      <c r="B265" s="114"/>
      <c r="C265" s="106"/>
      <c r="D265" s="107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3.5" customHeight="1" x14ac:dyDescent="0.15">
      <c r="A266" s="106"/>
      <c r="B266" s="114"/>
      <c r="C266" s="106"/>
      <c r="D266" s="107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3.5" customHeight="1" x14ac:dyDescent="0.15">
      <c r="A267" s="106"/>
      <c r="B267" s="114"/>
      <c r="C267" s="106"/>
      <c r="D267" s="107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3.5" customHeight="1" x14ac:dyDescent="0.15">
      <c r="A268" s="106"/>
      <c r="B268" s="114"/>
      <c r="C268" s="106"/>
      <c r="D268" s="107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3.5" customHeight="1" x14ac:dyDescent="0.15">
      <c r="A269" s="106"/>
      <c r="B269" s="114"/>
      <c r="C269" s="106"/>
      <c r="D269" s="107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3.5" customHeight="1" x14ac:dyDescent="0.15">
      <c r="A270" s="106"/>
      <c r="B270" s="114"/>
      <c r="C270" s="106"/>
      <c r="D270" s="107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13.5" customHeight="1" x14ac:dyDescent="0.15">
      <c r="A271" s="106"/>
      <c r="B271" s="114"/>
      <c r="C271" s="106"/>
      <c r="D271" s="107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13.5" customHeight="1" x14ac:dyDescent="0.15">
      <c r="A272" s="106"/>
      <c r="B272" s="114"/>
      <c r="C272" s="106"/>
      <c r="D272" s="107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0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2:D12"/>
    <mergeCell ref="B13:D13"/>
    <mergeCell ref="B20:D20"/>
    <mergeCell ref="B21:D21"/>
    <mergeCell ref="B25:D25"/>
    <mergeCell ref="C30:D30"/>
    <mergeCell ref="B36:D36"/>
    <mergeCell ref="B70:D70"/>
    <mergeCell ref="B71:D71"/>
    <mergeCell ref="B72:D72"/>
    <mergeCell ref="B52:D52"/>
    <mergeCell ref="B57:D57"/>
    <mergeCell ref="B60:D60"/>
    <mergeCell ref="B62:D62"/>
    <mergeCell ref="B63:D63"/>
    <mergeCell ref="B67:D67"/>
    <mergeCell ref="B69:D69"/>
  </mergeCells>
  <dataValidations count="3">
    <dataValidation type="list" allowBlank="1" showInputMessage="1" showErrorMessage="1" prompt=" - " sqref="F70:T70" xr:uid="{00000000-0002-0000-0C00-000000000000}">
      <formula1>"P,F"</formula1>
    </dataValidation>
    <dataValidation type="list" allowBlank="1" showInputMessage="1" showErrorMessage="1" prompt=" - " sqref="F10:T68" xr:uid="{00000000-0002-0000-0C00-000001000000}">
      <formula1>"O"</formula1>
    </dataValidation>
    <dataValidation type="list" allowBlank="1" showInputMessage="1" showErrorMessage="1" prompt=" - " sqref="F69:T69" xr:uid="{00000000-0002-0000-0C00-000002000000}">
      <formula1>"N,A,B"</formula1>
    </dataValidation>
  </dataValidations>
  <hyperlinks>
    <hyperlink ref="L2" location="'FE-11'!A1" display="FE-11_CRUD department" xr:uid="{00000000-0004-0000-0C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113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112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396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396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-7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COUNTIF(F48:HQ48,"P")</f>
        <v>9</v>
      </c>
      <c r="B7" s="420"/>
      <c r="C7" s="414">
        <f>COUNTIF(F48:HQ48,"F")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COUNTIF(E47:HQ47,"N")</f>
        <v>6</v>
      </c>
      <c r="M7" s="112">
        <f>COUNTIF(E47:HQ47,"A")</f>
        <v>3</v>
      </c>
      <c r="N7" s="112">
        <f>COUNTIF(E47:HQ47,"B")</f>
        <v>0</v>
      </c>
      <c r="O7" s="414">
        <f>COUNTA(E9:HT9)</f>
        <v>9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 t="s">
        <v>428</v>
      </c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 t="s">
        <v>591</v>
      </c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133" t="s">
        <v>428</v>
      </c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/>
      <c r="E13" s="135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133" t="s">
        <v>428</v>
      </c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592</v>
      </c>
      <c r="C17" s="381"/>
      <c r="D17" s="382"/>
      <c r="E17" s="107"/>
      <c r="F17" s="133" t="s">
        <v>428</v>
      </c>
      <c r="G17" s="133"/>
      <c r="H17" s="133"/>
      <c r="I17" s="133"/>
      <c r="J17" s="133"/>
      <c r="K17" s="133"/>
      <c r="L17" s="133"/>
      <c r="M17" s="133" t="s">
        <v>428</v>
      </c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593</v>
      </c>
      <c r="C18" s="381"/>
      <c r="D18" s="382"/>
      <c r="E18" s="136"/>
      <c r="F18" s="133"/>
      <c r="G18" s="133" t="s">
        <v>428</v>
      </c>
      <c r="H18" s="133"/>
      <c r="I18" s="133"/>
      <c r="J18" s="133"/>
      <c r="K18" s="133"/>
      <c r="L18" s="133"/>
      <c r="M18" s="133"/>
      <c r="N18" s="133" t="s">
        <v>428</v>
      </c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594</v>
      </c>
      <c r="C19" s="381"/>
      <c r="D19" s="382"/>
      <c r="E19" s="136"/>
      <c r="F19" s="133"/>
      <c r="G19" s="133"/>
      <c r="H19" s="133" t="s">
        <v>428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595</v>
      </c>
      <c r="C20" s="381"/>
      <c r="D20" s="382"/>
      <c r="E20" s="136"/>
      <c r="F20" s="133"/>
      <c r="G20" s="133"/>
      <c r="H20" s="133"/>
      <c r="I20" s="133" t="s">
        <v>428</v>
      </c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596</v>
      </c>
      <c r="C21" s="381"/>
      <c r="D21" s="382"/>
      <c r="E21" s="136"/>
      <c r="F21" s="133"/>
      <c r="G21" s="133"/>
      <c r="H21" s="133"/>
      <c r="I21" s="133"/>
      <c r="J21" s="133" t="s">
        <v>428</v>
      </c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597</v>
      </c>
      <c r="C22" s="398"/>
      <c r="D22" s="399"/>
      <c r="E22" s="136"/>
      <c r="F22" s="133"/>
      <c r="G22" s="133"/>
      <c r="H22" s="133"/>
      <c r="I22" s="133"/>
      <c r="J22" s="133"/>
      <c r="K22" s="133" t="s">
        <v>428</v>
      </c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9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2" t="s">
        <v>598</v>
      </c>
      <c r="E24" s="136"/>
      <c r="F24" s="133"/>
      <c r="G24" s="133"/>
      <c r="H24" s="133"/>
      <c r="I24" s="133"/>
      <c r="J24" s="133"/>
      <c r="K24" s="133"/>
      <c r="L24" s="133" t="s">
        <v>428</v>
      </c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30"/>
      <c r="C25" s="131"/>
      <c r="D25" s="139"/>
      <c r="E25" s="13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130"/>
      <c r="C26" s="131"/>
      <c r="D26" s="139"/>
      <c r="E26" s="136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140"/>
      <c r="C27" s="141"/>
      <c r="D27" s="142"/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06"/>
      <c r="V27" s="106"/>
      <c r="W27" s="106"/>
      <c r="X27" s="106"/>
      <c r="Y27" s="106"/>
      <c r="Z27" s="106"/>
    </row>
    <row r="28" spans="1:26" ht="13.5" customHeight="1" x14ac:dyDescent="0.2">
      <c r="A28" s="146" t="s">
        <v>439</v>
      </c>
      <c r="B28" s="147" t="s">
        <v>440</v>
      </c>
      <c r="C28" s="148"/>
      <c r="D28" s="149"/>
      <c r="E28" s="150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/>
      <c r="C29" s="158"/>
      <c r="D29" s="154" t="s">
        <v>474</v>
      </c>
      <c r="E29" s="159"/>
      <c r="F29" s="133" t="s">
        <v>428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60"/>
      <c r="D30" s="154" t="s">
        <v>475</v>
      </c>
      <c r="E30" s="161"/>
      <c r="F30" s="133"/>
      <c r="G30" s="133" t="s">
        <v>428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/>
      <c r="C31" s="160"/>
      <c r="D31" s="154" t="s">
        <v>599</v>
      </c>
      <c r="E31" s="161"/>
      <c r="F31" s="133"/>
      <c r="G31" s="133"/>
      <c r="H31" s="133" t="s">
        <v>428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157"/>
      <c r="C32" s="160"/>
      <c r="D32" s="154" t="s">
        <v>600</v>
      </c>
      <c r="E32" s="161"/>
      <c r="F32" s="133"/>
      <c r="G32" s="133"/>
      <c r="H32" s="133"/>
      <c r="I32" s="133" t="s">
        <v>428</v>
      </c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4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157"/>
      <c r="C33" s="160"/>
      <c r="D33" s="154" t="s">
        <v>477</v>
      </c>
      <c r="E33" s="161"/>
      <c r="F33" s="133"/>
      <c r="G33" s="133"/>
      <c r="H33" s="133"/>
      <c r="I33" s="133"/>
      <c r="J33" s="133" t="s">
        <v>428</v>
      </c>
      <c r="K33" s="133"/>
      <c r="L33" s="133"/>
      <c r="M33" s="133"/>
      <c r="N33" s="133"/>
      <c r="O33" s="133"/>
      <c r="P33" s="133"/>
      <c r="Q33" s="133"/>
      <c r="R33" s="133"/>
      <c r="S33" s="133"/>
      <c r="T33" s="134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157"/>
      <c r="C34" s="160"/>
      <c r="D34" s="154" t="s">
        <v>478</v>
      </c>
      <c r="E34" s="161"/>
      <c r="F34" s="133"/>
      <c r="G34" s="133"/>
      <c r="H34" s="133"/>
      <c r="I34" s="133"/>
      <c r="J34" s="133"/>
      <c r="K34" s="133" t="s">
        <v>428</v>
      </c>
      <c r="L34" s="133"/>
      <c r="M34" s="133"/>
      <c r="N34" s="133"/>
      <c r="O34" s="133"/>
      <c r="P34" s="133"/>
      <c r="Q34" s="133"/>
      <c r="R34" s="133"/>
      <c r="S34" s="133"/>
      <c r="T34" s="134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157"/>
      <c r="C35" s="160"/>
      <c r="D35" s="154" t="s">
        <v>442</v>
      </c>
      <c r="E35" s="161"/>
      <c r="F35" s="133"/>
      <c r="G35" s="133"/>
      <c r="H35" s="133"/>
      <c r="I35" s="133"/>
      <c r="J35" s="133"/>
      <c r="K35" s="133"/>
      <c r="L35" s="133" t="s">
        <v>428</v>
      </c>
      <c r="M35" s="133"/>
      <c r="N35" s="133"/>
      <c r="O35" s="133"/>
      <c r="P35" s="133"/>
      <c r="Q35" s="133"/>
      <c r="R35" s="133"/>
      <c r="S35" s="133"/>
      <c r="T35" s="134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48"/>
      <c r="C36" s="160"/>
      <c r="D36" s="154" t="s">
        <v>479</v>
      </c>
      <c r="E36" s="161"/>
      <c r="F36" s="133"/>
      <c r="G36" s="133"/>
      <c r="H36" s="133"/>
      <c r="I36" s="133"/>
      <c r="J36" s="133"/>
      <c r="K36" s="133"/>
      <c r="L36" s="133"/>
      <c r="M36" s="133" t="s">
        <v>428</v>
      </c>
      <c r="N36" s="133"/>
      <c r="O36" s="133"/>
      <c r="P36" s="133"/>
      <c r="Q36" s="133"/>
      <c r="R36" s="133"/>
      <c r="S36" s="133"/>
      <c r="T36" s="134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48"/>
      <c r="C37" s="160"/>
      <c r="D37" s="154" t="s">
        <v>480</v>
      </c>
      <c r="E37" s="161"/>
      <c r="F37" s="133"/>
      <c r="G37" s="133"/>
      <c r="H37" s="133"/>
      <c r="I37" s="133"/>
      <c r="J37" s="133"/>
      <c r="K37" s="133"/>
      <c r="L37" s="133"/>
      <c r="M37" s="133"/>
      <c r="N37" s="133" t="s">
        <v>428</v>
      </c>
      <c r="O37" s="133"/>
      <c r="P37" s="133"/>
      <c r="Q37" s="133"/>
      <c r="R37" s="133"/>
      <c r="S37" s="133"/>
      <c r="T37" s="134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49"/>
      <c r="C38" s="160"/>
      <c r="D38" s="154"/>
      <c r="E38" s="161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157" t="s">
        <v>446</v>
      </c>
      <c r="C39" s="160"/>
      <c r="D39" s="154"/>
      <c r="E39" s="161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157"/>
      <c r="C40" s="160"/>
      <c r="D40" s="154"/>
      <c r="E40" s="161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157" t="s">
        <v>447</v>
      </c>
      <c r="C41" s="160"/>
      <c r="D41" s="154"/>
      <c r="E41" s="161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157"/>
      <c r="C42" s="160"/>
      <c r="D42" s="154" t="s">
        <v>601</v>
      </c>
      <c r="E42" s="161"/>
      <c r="F42" s="133" t="s">
        <v>428</v>
      </c>
      <c r="G42" s="133" t="s">
        <v>428</v>
      </c>
      <c r="H42" s="133" t="s">
        <v>428</v>
      </c>
      <c r="I42" s="133" t="s">
        <v>428</v>
      </c>
      <c r="J42" s="133" t="s">
        <v>428</v>
      </c>
      <c r="K42" s="133" t="s">
        <v>428</v>
      </c>
      <c r="L42" s="133"/>
      <c r="M42" s="133"/>
      <c r="N42" s="133"/>
      <c r="O42" s="133"/>
      <c r="P42" s="133"/>
      <c r="Q42" s="133"/>
      <c r="R42" s="133"/>
      <c r="S42" s="133"/>
      <c r="T42" s="134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38"/>
      <c r="D43" s="231" t="s">
        <v>602</v>
      </c>
      <c r="E43" s="239"/>
      <c r="F43" s="182"/>
      <c r="G43" s="182"/>
      <c r="H43" s="182"/>
      <c r="I43" s="182"/>
      <c r="J43" s="182"/>
      <c r="K43" s="182"/>
      <c r="L43" s="133"/>
      <c r="M43" s="182"/>
      <c r="N43" s="133" t="s">
        <v>428</v>
      </c>
      <c r="O43" s="182"/>
      <c r="P43" s="182"/>
      <c r="Q43" s="182"/>
      <c r="R43" s="182"/>
      <c r="S43" s="182"/>
      <c r="T43" s="236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/>
      <c r="C44" s="238"/>
      <c r="D44" s="231" t="s">
        <v>603</v>
      </c>
      <c r="E44" s="239"/>
      <c r="F44" s="182"/>
      <c r="G44" s="182"/>
      <c r="H44" s="182"/>
      <c r="I44" s="182"/>
      <c r="J44" s="182"/>
      <c r="K44" s="182"/>
      <c r="L44" s="133" t="s">
        <v>428</v>
      </c>
      <c r="M44" s="182"/>
      <c r="N44" s="182"/>
      <c r="O44" s="182"/>
      <c r="P44" s="182"/>
      <c r="Q44" s="182"/>
      <c r="R44" s="182"/>
      <c r="S44" s="182"/>
      <c r="T44" s="236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225"/>
      <c r="C45" s="238"/>
      <c r="D45" s="216" t="s">
        <v>604</v>
      </c>
      <c r="E45" s="239"/>
      <c r="F45" s="182"/>
      <c r="G45" s="182"/>
      <c r="H45" s="182"/>
      <c r="I45" s="182"/>
      <c r="J45" s="182"/>
      <c r="K45" s="182"/>
      <c r="L45" s="133"/>
      <c r="M45" s="133" t="s">
        <v>428</v>
      </c>
      <c r="N45" s="182"/>
      <c r="O45" s="182"/>
      <c r="P45" s="182"/>
      <c r="Q45" s="182"/>
      <c r="R45" s="182"/>
      <c r="S45" s="182"/>
      <c r="T45" s="236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14"/>
      <c r="C46" s="215"/>
      <c r="D46" s="216"/>
      <c r="E46" s="162"/>
      <c r="F46" s="182"/>
      <c r="G46" s="182"/>
      <c r="H46" s="182"/>
      <c r="I46" s="182"/>
      <c r="J46" s="182"/>
      <c r="K46" s="182"/>
      <c r="L46" s="133"/>
      <c r="M46" s="182"/>
      <c r="N46" s="182"/>
      <c r="O46" s="182"/>
      <c r="P46" s="182"/>
      <c r="Q46" s="182"/>
      <c r="R46" s="182"/>
      <c r="S46" s="182"/>
      <c r="T46" s="236"/>
      <c r="U46" s="106"/>
      <c r="V46" s="106"/>
      <c r="W46" s="106"/>
      <c r="X46" s="106"/>
      <c r="Y46" s="106"/>
      <c r="Z46" s="106"/>
    </row>
    <row r="47" spans="1:26" ht="13.5" customHeight="1" x14ac:dyDescent="0.15">
      <c r="A47" s="146" t="s">
        <v>453</v>
      </c>
      <c r="B47" s="405" t="s">
        <v>454</v>
      </c>
      <c r="C47" s="406"/>
      <c r="D47" s="407"/>
      <c r="E47" s="166"/>
      <c r="F47" s="167" t="s">
        <v>402</v>
      </c>
      <c r="G47" s="167" t="s">
        <v>402</v>
      </c>
      <c r="H47" s="167" t="s">
        <v>402</v>
      </c>
      <c r="I47" s="167" t="s">
        <v>402</v>
      </c>
      <c r="J47" s="167" t="s">
        <v>402</v>
      </c>
      <c r="K47" s="167" t="s">
        <v>402</v>
      </c>
      <c r="L47" s="167" t="s">
        <v>64</v>
      </c>
      <c r="M47" s="167" t="s">
        <v>64</v>
      </c>
      <c r="N47" s="167" t="s">
        <v>64</v>
      </c>
      <c r="O47" s="167"/>
      <c r="P47" s="167"/>
      <c r="Q47" s="167"/>
      <c r="R47" s="167"/>
      <c r="S47" s="167"/>
      <c r="T47" s="168"/>
      <c r="U47" s="106"/>
      <c r="V47" s="106"/>
      <c r="W47" s="106"/>
      <c r="X47" s="106"/>
      <c r="Y47" s="106"/>
      <c r="Z47" s="106"/>
    </row>
    <row r="48" spans="1:26" ht="13.5" customHeight="1" x14ac:dyDescent="0.15">
      <c r="A48" s="156"/>
      <c r="B48" s="408" t="s">
        <v>455</v>
      </c>
      <c r="C48" s="381"/>
      <c r="D48" s="382"/>
      <c r="E48" s="169"/>
      <c r="F48" s="170" t="s">
        <v>456</v>
      </c>
      <c r="G48" s="170" t="s">
        <v>456</v>
      </c>
      <c r="H48" s="170" t="s">
        <v>456</v>
      </c>
      <c r="I48" s="170" t="s">
        <v>456</v>
      </c>
      <c r="J48" s="170" t="s">
        <v>456</v>
      </c>
      <c r="K48" s="170" t="s">
        <v>456</v>
      </c>
      <c r="L48" s="170" t="s">
        <v>456</v>
      </c>
      <c r="M48" s="170" t="s">
        <v>456</v>
      </c>
      <c r="N48" s="170" t="s">
        <v>456</v>
      </c>
      <c r="O48" s="170"/>
      <c r="P48" s="170"/>
      <c r="Q48" s="170"/>
      <c r="R48" s="170"/>
      <c r="S48" s="170"/>
      <c r="T48" s="171"/>
      <c r="U48" s="106"/>
      <c r="V48" s="106"/>
      <c r="W48" s="106"/>
      <c r="X48" s="106"/>
      <c r="Y48" s="106"/>
      <c r="Z48" s="106"/>
    </row>
    <row r="49" spans="1:26" ht="13.5" customHeight="1" x14ac:dyDescent="0.15">
      <c r="A49" s="156"/>
      <c r="B49" s="401" t="s">
        <v>457</v>
      </c>
      <c r="C49" s="381"/>
      <c r="D49" s="382"/>
      <c r="E49" s="172"/>
      <c r="F49" s="173">
        <v>45721</v>
      </c>
      <c r="G49" s="173">
        <v>45721</v>
      </c>
      <c r="H49" s="173">
        <v>45721</v>
      </c>
      <c r="I49" s="173">
        <v>45721</v>
      </c>
      <c r="J49" s="173">
        <v>45721</v>
      </c>
      <c r="K49" s="173">
        <v>39143</v>
      </c>
      <c r="L49" s="173">
        <v>39144</v>
      </c>
      <c r="M49" s="173">
        <v>39145</v>
      </c>
      <c r="N49" s="173">
        <v>45390</v>
      </c>
      <c r="O49" s="173"/>
      <c r="P49" s="173"/>
      <c r="Q49" s="173"/>
      <c r="R49" s="173"/>
      <c r="S49" s="173"/>
      <c r="T49" s="174"/>
      <c r="U49" s="106"/>
      <c r="V49" s="106"/>
      <c r="W49" s="106"/>
      <c r="X49" s="106"/>
      <c r="Y49" s="106"/>
      <c r="Z49" s="106"/>
    </row>
    <row r="50" spans="1:26" ht="79.5" customHeight="1" x14ac:dyDescent="0.15">
      <c r="A50" s="175"/>
      <c r="B50" s="402" t="s">
        <v>458</v>
      </c>
      <c r="C50" s="403"/>
      <c r="D50" s="404"/>
      <c r="E50" s="176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8"/>
      <c r="U50" s="106"/>
      <c r="V50" s="106"/>
      <c r="W50" s="106"/>
      <c r="X50" s="106"/>
      <c r="Y50" s="106"/>
      <c r="Z50" s="106"/>
    </row>
    <row r="51" spans="1:26" ht="12" customHeight="1" x14ac:dyDescent="0.15">
      <c r="A51" s="179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8:D48"/>
    <mergeCell ref="B49:D49"/>
    <mergeCell ref="B50:D50"/>
    <mergeCell ref="B17:D17"/>
    <mergeCell ref="B18:D18"/>
    <mergeCell ref="B19:D19"/>
    <mergeCell ref="B20:D20"/>
    <mergeCell ref="B21:D21"/>
    <mergeCell ref="B22:D22"/>
    <mergeCell ref="B47:D47"/>
  </mergeCells>
  <dataValidations count="3">
    <dataValidation type="list" allowBlank="1" showInputMessage="1" showErrorMessage="1" prompt=" - " sqref="F48:T48" xr:uid="{00000000-0002-0000-0D00-000000000000}">
      <formula1>"P,F"</formula1>
    </dataValidation>
    <dataValidation type="list" allowBlank="1" showInputMessage="1" showErrorMessage="1" prompt=" - " sqref="F10:T46" xr:uid="{00000000-0002-0000-0D00-000001000000}">
      <formula1>"O"</formula1>
    </dataValidation>
    <dataValidation type="list" allowBlank="1" showInputMessage="1" showErrorMessage="1" prompt=" - " sqref="F47:T47" xr:uid="{00000000-0002-0000-0D00-000002000000}">
      <formula1>"N,A,B"</formula1>
    </dataValidation>
  </dataValidations>
  <hyperlinks>
    <hyperlink ref="L2" location="'FE-12'!A1" display="FE-12_View list of classrooms" xr:uid="{00000000-0004-0000-0D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D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4" width="5.875" customWidth="1"/>
    <col min="25" max="25" width="2.875" customWidth="1"/>
    <col min="26" max="27" width="9" customWidth="1"/>
    <col min="28" max="30" width="10" customWidth="1"/>
  </cols>
  <sheetData>
    <row r="1" spans="1:30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ht="13.5" customHeight="1" x14ac:dyDescent="0.15">
      <c r="A2" s="426" t="s">
        <v>412</v>
      </c>
      <c r="B2" s="427"/>
      <c r="C2" s="428" t="s">
        <v>116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115</v>
      </c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33"/>
      <c r="Y2" s="106"/>
      <c r="Z2" s="108"/>
      <c r="AA2" s="106"/>
      <c r="AB2" s="106"/>
      <c r="AC2" s="106"/>
      <c r="AD2" s="106"/>
    </row>
    <row r="3" spans="1:30" ht="13.5" customHeight="1" x14ac:dyDescent="0.15">
      <c r="A3" s="421" t="s">
        <v>413</v>
      </c>
      <c r="B3" s="382"/>
      <c r="C3" s="442" t="s">
        <v>396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2" t="s">
        <v>396</v>
      </c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56"/>
      <c r="Y3" s="106"/>
      <c r="Z3" s="106"/>
      <c r="AA3" s="106"/>
      <c r="AB3" s="106"/>
      <c r="AC3" s="106"/>
      <c r="AD3" s="106"/>
    </row>
    <row r="4" spans="1:30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-15</v>
      </c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413"/>
      <c r="Y4" s="106"/>
      <c r="Z4" s="108"/>
      <c r="AA4" s="106"/>
      <c r="AB4" s="106"/>
      <c r="AC4" s="106"/>
      <c r="AD4" s="106"/>
    </row>
    <row r="5" spans="1:30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413"/>
      <c r="Y5" s="106"/>
      <c r="Z5" s="106"/>
      <c r="AA5" s="106"/>
      <c r="AB5" s="106"/>
      <c r="AC5" s="106"/>
      <c r="AD5" s="106"/>
    </row>
    <row r="6" spans="1:30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381"/>
      <c r="U6" s="381"/>
      <c r="V6" s="381"/>
      <c r="W6" s="381"/>
      <c r="X6" s="413"/>
      <c r="Y6" s="106"/>
      <c r="Z6" s="108"/>
      <c r="AA6" s="106"/>
      <c r="AB6" s="106"/>
      <c r="AC6" s="106"/>
      <c r="AD6" s="106"/>
    </row>
    <row r="7" spans="1:30" ht="13.5" customHeight="1" x14ac:dyDescent="0.15">
      <c r="A7" s="419">
        <f>COUNTIF(F68:HU68,"P")</f>
        <v>17</v>
      </c>
      <c r="B7" s="420"/>
      <c r="C7" s="414">
        <f>COUNTIF(F68:HU68,"F")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COUNTIF(E67:HU67,"N")</f>
        <v>4</v>
      </c>
      <c r="M7" s="112">
        <f>COUNTIF(E67:HU67,"A")</f>
        <v>13</v>
      </c>
      <c r="N7" s="112">
        <f>COUNTIF(E67:HU67,"B")</f>
        <v>0</v>
      </c>
      <c r="O7" s="414">
        <f>COUNTA(E9:HX9)</f>
        <v>17</v>
      </c>
      <c r="P7" s="415"/>
      <c r="Q7" s="415"/>
      <c r="R7" s="415"/>
      <c r="S7" s="415"/>
      <c r="T7" s="415"/>
      <c r="U7" s="415"/>
      <c r="V7" s="415"/>
      <c r="W7" s="415"/>
      <c r="X7" s="416"/>
      <c r="Y7" s="113"/>
      <c r="Z7" s="106"/>
      <c r="AA7" s="106"/>
      <c r="AB7" s="106"/>
      <c r="AC7" s="106"/>
      <c r="AD7" s="106"/>
    </row>
    <row r="8" spans="1:30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</row>
    <row r="9" spans="1:30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 t="s">
        <v>549</v>
      </c>
      <c r="Q9" s="119" t="s">
        <v>550</v>
      </c>
      <c r="R9" s="119" t="s">
        <v>551</v>
      </c>
      <c r="S9" s="119" t="s">
        <v>552</v>
      </c>
      <c r="T9" s="119" t="s">
        <v>553</v>
      </c>
      <c r="U9" s="119" t="s">
        <v>605</v>
      </c>
      <c r="V9" s="119" t="s">
        <v>606</v>
      </c>
      <c r="W9" s="250"/>
      <c r="X9" s="120"/>
      <c r="Y9" s="121"/>
      <c r="Z9" s="108"/>
      <c r="AA9" s="106"/>
      <c r="AB9" s="106"/>
      <c r="AC9" s="106"/>
      <c r="AD9" s="106"/>
    </row>
    <row r="10" spans="1:30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251"/>
      <c r="U10" s="251"/>
      <c r="V10" s="251"/>
      <c r="W10" s="251"/>
      <c r="X10" s="128"/>
      <c r="Y10" s="106"/>
      <c r="Z10" s="106"/>
      <c r="AA10" s="106"/>
      <c r="AB10" s="106"/>
      <c r="AC10" s="106"/>
      <c r="AD10" s="106"/>
    </row>
    <row r="11" spans="1:30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 t="s">
        <v>428</v>
      </c>
      <c r="O11" s="133" t="s">
        <v>428</v>
      </c>
      <c r="P11" s="133" t="s">
        <v>428</v>
      </c>
      <c r="Q11" s="133"/>
      <c r="R11" s="133" t="s">
        <v>428</v>
      </c>
      <c r="S11" s="133" t="s">
        <v>428</v>
      </c>
      <c r="T11" s="133" t="s">
        <v>428</v>
      </c>
      <c r="U11" s="252"/>
      <c r="V11" s="133" t="s">
        <v>428</v>
      </c>
      <c r="W11" s="252"/>
      <c r="X11" s="134"/>
      <c r="Y11" s="106"/>
      <c r="Z11" s="108"/>
      <c r="AA11" s="106"/>
      <c r="AB11" s="106"/>
      <c r="AC11" s="106"/>
      <c r="AD11" s="106"/>
    </row>
    <row r="12" spans="1:30" ht="13.5" customHeight="1" x14ac:dyDescent="0.2">
      <c r="A12" s="129"/>
      <c r="B12" s="130"/>
      <c r="C12" s="131"/>
      <c r="D12" s="132" t="s">
        <v>607</v>
      </c>
      <c r="E12" s="126"/>
      <c r="F12" s="133" t="s">
        <v>428</v>
      </c>
      <c r="G12" s="133" t="s">
        <v>428</v>
      </c>
      <c r="H12" s="133" t="s">
        <v>428</v>
      </c>
      <c r="I12" s="133"/>
      <c r="J12" s="133"/>
      <c r="K12" s="133"/>
      <c r="L12" s="133"/>
      <c r="M12" s="133"/>
      <c r="N12" s="133" t="s">
        <v>428</v>
      </c>
      <c r="O12" s="133" t="s">
        <v>428</v>
      </c>
      <c r="P12" s="133" t="s">
        <v>428</v>
      </c>
      <c r="Q12" s="133" t="s">
        <v>428</v>
      </c>
      <c r="R12" s="133"/>
      <c r="S12" s="133" t="s">
        <v>428</v>
      </c>
      <c r="T12" s="133" t="s">
        <v>428</v>
      </c>
      <c r="U12" s="133" t="s">
        <v>428</v>
      </c>
      <c r="V12" s="252"/>
      <c r="W12" s="252"/>
      <c r="X12" s="134"/>
      <c r="Y12" s="106"/>
      <c r="Z12" s="106"/>
      <c r="AA12" s="106"/>
      <c r="AB12" s="106"/>
      <c r="AC12" s="106"/>
      <c r="AD12" s="106"/>
    </row>
    <row r="13" spans="1:30" ht="13.5" customHeight="1" x14ac:dyDescent="0.2">
      <c r="A13" s="129"/>
      <c r="B13" s="130"/>
      <c r="C13" s="131"/>
      <c r="D13" s="132" t="s">
        <v>608</v>
      </c>
      <c r="E13" s="135"/>
      <c r="F13" s="133"/>
      <c r="G13" s="133"/>
      <c r="H13" s="133"/>
      <c r="I13" s="133" t="s">
        <v>428</v>
      </c>
      <c r="J13" s="133" t="s">
        <v>428</v>
      </c>
      <c r="K13" s="133" t="s">
        <v>428</v>
      </c>
      <c r="L13" s="133" t="s">
        <v>428</v>
      </c>
      <c r="M13" s="133" t="s">
        <v>428</v>
      </c>
      <c r="N13" s="133"/>
      <c r="O13" s="133"/>
      <c r="P13" s="133"/>
      <c r="Q13" s="133"/>
      <c r="R13" s="133" t="s">
        <v>428</v>
      </c>
      <c r="S13" s="133"/>
      <c r="T13" s="252"/>
      <c r="U13" s="252"/>
      <c r="V13" s="133" t="s">
        <v>428</v>
      </c>
      <c r="W13" s="252"/>
      <c r="X13" s="134"/>
      <c r="Y13" s="106"/>
      <c r="Z13" s="106"/>
      <c r="AA13" s="106"/>
      <c r="AB13" s="106"/>
      <c r="AC13" s="106"/>
      <c r="AD13" s="106"/>
    </row>
    <row r="14" spans="1:30" ht="13.5" customHeight="1" x14ac:dyDescent="0.2">
      <c r="A14" s="129"/>
      <c r="B14" s="130"/>
      <c r="C14" s="131"/>
      <c r="D14" s="132" t="s">
        <v>609</v>
      </c>
      <c r="E14" s="135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 t="s">
        <v>428</v>
      </c>
      <c r="T14" s="252"/>
      <c r="U14" s="252"/>
      <c r="V14" s="252"/>
      <c r="W14" s="252"/>
      <c r="X14" s="134"/>
      <c r="Y14" s="106"/>
      <c r="Z14" s="106"/>
      <c r="AA14" s="106"/>
      <c r="AB14" s="106"/>
      <c r="AC14" s="106"/>
      <c r="AD14" s="106"/>
    </row>
    <row r="15" spans="1:30" ht="13.5" customHeight="1" x14ac:dyDescent="0.2">
      <c r="A15" s="129"/>
      <c r="B15" s="130" t="s">
        <v>430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252"/>
      <c r="U15" s="252"/>
      <c r="V15" s="252"/>
      <c r="W15" s="252"/>
      <c r="X15" s="134"/>
      <c r="Y15" s="106"/>
      <c r="Z15" s="106"/>
      <c r="AA15" s="106"/>
      <c r="AB15" s="106"/>
      <c r="AC15" s="106"/>
      <c r="AD15" s="106"/>
    </row>
    <row r="16" spans="1:30" ht="13.5" customHeight="1" x14ac:dyDescent="0.2">
      <c r="A16" s="129"/>
      <c r="B16" s="130"/>
      <c r="C16" s="131"/>
      <c r="D16" s="132" t="s">
        <v>467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252"/>
      <c r="U16" s="252"/>
      <c r="V16" s="252"/>
      <c r="W16" s="252"/>
      <c r="X16" s="134"/>
      <c r="Y16" s="106"/>
      <c r="Z16" s="106"/>
      <c r="AA16" s="106"/>
      <c r="AB16" s="106"/>
      <c r="AC16" s="106"/>
      <c r="AD16" s="106"/>
    </row>
    <row r="17" spans="1:30" ht="13.5" customHeight="1" x14ac:dyDescent="0.2">
      <c r="A17" s="129"/>
      <c r="B17" s="130"/>
      <c r="C17" s="131"/>
      <c r="D17" s="132" t="s">
        <v>431</v>
      </c>
      <c r="E17" s="136"/>
      <c r="F17" s="133"/>
      <c r="G17" s="133"/>
      <c r="H17" s="133"/>
      <c r="I17" s="133"/>
      <c r="J17" s="133" t="s">
        <v>428</v>
      </c>
      <c r="K17" s="133" t="s">
        <v>428</v>
      </c>
      <c r="L17" s="133" t="s">
        <v>428</v>
      </c>
      <c r="M17" s="133" t="s">
        <v>428</v>
      </c>
      <c r="N17" s="133" t="s">
        <v>428</v>
      </c>
      <c r="O17" s="133"/>
      <c r="P17" s="133"/>
      <c r="Q17" s="133"/>
      <c r="R17" s="133"/>
      <c r="S17" s="133"/>
      <c r="T17" s="252"/>
      <c r="U17" s="252"/>
      <c r="V17" s="252"/>
      <c r="W17" s="252"/>
      <c r="X17" s="134"/>
      <c r="Y17" s="106"/>
      <c r="Z17" s="106"/>
      <c r="AA17" s="106"/>
      <c r="AB17" s="106"/>
      <c r="AC17" s="106"/>
      <c r="AD17" s="106"/>
    </row>
    <row r="18" spans="1:30" ht="13.5" customHeight="1" x14ac:dyDescent="0.2">
      <c r="A18" s="129"/>
      <c r="B18" s="130"/>
      <c r="C18" s="131"/>
      <c r="D18" s="132" t="s">
        <v>556</v>
      </c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 t="s">
        <v>428</v>
      </c>
      <c r="P18" s="133" t="s">
        <v>428</v>
      </c>
      <c r="Q18" s="133" t="s">
        <v>428</v>
      </c>
      <c r="R18" s="133" t="s">
        <v>428</v>
      </c>
      <c r="S18" s="133" t="s">
        <v>428</v>
      </c>
      <c r="T18" s="252"/>
      <c r="U18" s="252"/>
      <c r="V18" s="252"/>
      <c r="W18" s="252"/>
      <c r="X18" s="134"/>
      <c r="Y18" s="137"/>
      <c r="Z18" s="106"/>
      <c r="AA18" s="106"/>
      <c r="AB18" s="106"/>
      <c r="AC18" s="106"/>
      <c r="AD18" s="106"/>
    </row>
    <row r="19" spans="1:30" ht="13.5" customHeight="1" x14ac:dyDescent="0.2">
      <c r="A19" s="129"/>
      <c r="B19" s="130"/>
      <c r="C19" s="131"/>
      <c r="D19" s="132" t="s">
        <v>557</v>
      </c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 t="s">
        <v>428</v>
      </c>
      <c r="U19" s="133" t="s">
        <v>428</v>
      </c>
      <c r="V19" s="133" t="s">
        <v>428</v>
      </c>
      <c r="W19" s="252"/>
      <c r="X19" s="134"/>
      <c r="Y19" s="137"/>
      <c r="Z19" s="106"/>
      <c r="AA19" s="106"/>
      <c r="AB19" s="106"/>
      <c r="AC19" s="106"/>
      <c r="AD19" s="106"/>
    </row>
    <row r="20" spans="1:30" ht="13.5" customHeight="1" x14ac:dyDescent="0.2">
      <c r="A20" s="129"/>
      <c r="B20" s="130" t="s">
        <v>432</v>
      </c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252"/>
      <c r="U20" s="252"/>
      <c r="V20" s="252"/>
      <c r="W20" s="252"/>
      <c r="X20" s="134"/>
      <c r="Y20" s="137"/>
      <c r="Z20" s="106"/>
      <c r="AA20" s="106"/>
      <c r="AB20" s="106"/>
      <c r="AC20" s="106"/>
      <c r="AD20" s="106"/>
    </row>
    <row r="21" spans="1:30" ht="13.5" customHeight="1" x14ac:dyDescent="0.2">
      <c r="A21" s="129"/>
      <c r="B21" s="409" t="s">
        <v>610</v>
      </c>
      <c r="C21" s="381"/>
      <c r="D21" s="382"/>
      <c r="E21" s="107"/>
      <c r="F21" s="133" t="s">
        <v>428</v>
      </c>
      <c r="G21" s="133" t="s">
        <v>428</v>
      </c>
      <c r="H21" s="133" t="s">
        <v>428</v>
      </c>
      <c r="I21" s="133" t="s">
        <v>428</v>
      </c>
      <c r="J21" s="133"/>
      <c r="K21" s="133"/>
      <c r="L21" s="133"/>
      <c r="M21" s="133"/>
      <c r="N21" s="133"/>
      <c r="O21" s="133" t="s">
        <v>428</v>
      </c>
      <c r="P21" s="133"/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133" t="s">
        <v>428</v>
      </c>
      <c r="W21" s="252"/>
      <c r="X21" s="134"/>
      <c r="Y21" s="106"/>
      <c r="Z21" s="106"/>
      <c r="AA21" s="106"/>
      <c r="AB21" s="106"/>
      <c r="AC21" s="106"/>
      <c r="AD21" s="106"/>
    </row>
    <row r="22" spans="1:30" ht="13.5" customHeight="1" x14ac:dyDescent="0.2">
      <c r="A22" s="129"/>
      <c r="B22" s="409" t="s">
        <v>592</v>
      </c>
      <c r="C22" s="381"/>
      <c r="D22" s="382"/>
      <c r="E22" s="136"/>
      <c r="F22" s="133"/>
      <c r="G22" s="133"/>
      <c r="H22" s="133"/>
      <c r="I22" s="133"/>
      <c r="J22" s="133" t="s">
        <v>428</v>
      </c>
      <c r="K22" s="133" t="s">
        <v>428</v>
      </c>
      <c r="L22" s="133" t="s">
        <v>428</v>
      </c>
      <c r="M22" s="133" t="s">
        <v>428</v>
      </c>
      <c r="N22" s="133" t="s">
        <v>428</v>
      </c>
      <c r="O22" s="133"/>
      <c r="P22" s="133"/>
      <c r="Q22" s="133"/>
      <c r="R22" s="133"/>
      <c r="S22" s="133"/>
      <c r="T22" s="252"/>
      <c r="U22" s="252"/>
      <c r="V22" s="252"/>
      <c r="W22" s="252"/>
      <c r="X22" s="134"/>
      <c r="Y22" s="106"/>
      <c r="Z22" s="106"/>
      <c r="AA22" s="106"/>
      <c r="AB22" s="106"/>
      <c r="AC22" s="106"/>
      <c r="AD22" s="106"/>
    </row>
    <row r="23" spans="1:30" ht="13.5" customHeight="1" x14ac:dyDescent="0.2">
      <c r="A23" s="129"/>
      <c r="B23" s="409"/>
      <c r="C23" s="381"/>
      <c r="D23" s="382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252"/>
      <c r="U23" s="252"/>
      <c r="V23" s="252"/>
      <c r="W23" s="252"/>
      <c r="X23" s="134"/>
      <c r="Y23" s="106"/>
      <c r="Z23" s="106"/>
      <c r="AA23" s="106"/>
      <c r="AB23" s="106"/>
      <c r="AC23" s="106"/>
      <c r="AD23" s="106"/>
    </row>
    <row r="24" spans="1:30" ht="13.5" customHeight="1" x14ac:dyDescent="0.2">
      <c r="A24" s="253"/>
      <c r="B24" s="130" t="s">
        <v>434</v>
      </c>
      <c r="C24" s="254"/>
      <c r="D24" s="255"/>
      <c r="E24" s="256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252"/>
      <c r="U24" s="252"/>
      <c r="V24" s="252"/>
      <c r="W24" s="252"/>
      <c r="X24" s="134"/>
      <c r="Y24" s="106"/>
      <c r="Z24" s="106"/>
      <c r="AA24" s="106"/>
      <c r="AB24" s="106"/>
      <c r="AC24" s="106"/>
      <c r="AD24" s="106"/>
    </row>
    <row r="25" spans="1:30" ht="13.5" customHeight="1" x14ac:dyDescent="0.2">
      <c r="A25" s="253"/>
      <c r="B25" s="455" t="s">
        <v>559</v>
      </c>
      <c r="C25" s="398"/>
      <c r="D25" s="399"/>
      <c r="E25" s="25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252"/>
      <c r="U25" s="252"/>
      <c r="V25" s="252"/>
      <c r="W25" s="252"/>
      <c r="X25" s="134"/>
      <c r="Y25" s="106"/>
      <c r="Z25" s="106"/>
      <c r="AA25" s="106"/>
      <c r="AB25" s="106"/>
      <c r="AC25" s="106"/>
      <c r="AD25" s="106"/>
    </row>
    <row r="26" spans="1:30" ht="13.5" customHeight="1" x14ac:dyDescent="0.2">
      <c r="A26" s="129"/>
      <c r="B26" s="409" t="s">
        <v>560</v>
      </c>
      <c r="C26" s="381"/>
      <c r="D26" s="382"/>
      <c r="E26" s="136"/>
      <c r="F26" s="133" t="s">
        <v>428</v>
      </c>
      <c r="G26" s="133"/>
      <c r="H26" s="133" t="s">
        <v>428</v>
      </c>
      <c r="I26" s="133" t="s">
        <v>428</v>
      </c>
      <c r="J26" s="133"/>
      <c r="K26" s="133"/>
      <c r="L26" s="133"/>
      <c r="M26" s="133"/>
      <c r="N26" s="133"/>
      <c r="O26" s="133" t="s">
        <v>428</v>
      </c>
      <c r="P26" s="133"/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133" t="s">
        <v>428</v>
      </c>
      <c r="W26" s="252"/>
      <c r="X26" s="134"/>
      <c r="Y26" s="106"/>
      <c r="Z26" s="106"/>
      <c r="AA26" s="106"/>
      <c r="AB26" s="106"/>
      <c r="AC26" s="106"/>
      <c r="AD26" s="106"/>
    </row>
    <row r="27" spans="1:30" ht="13.5" customHeight="1" x14ac:dyDescent="0.2">
      <c r="A27" s="129"/>
      <c r="B27" s="409" t="s">
        <v>611</v>
      </c>
      <c r="C27" s="381"/>
      <c r="D27" s="382"/>
      <c r="E27" s="136"/>
      <c r="F27" s="133"/>
      <c r="G27" s="133" t="s">
        <v>428</v>
      </c>
      <c r="H27" s="133"/>
      <c r="I27" s="133"/>
      <c r="J27" s="133"/>
      <c r="K27" s="133"/>
      <c r="L27" s="133"/>
      <c r="M27" s="133"/>
      <c r="N27" s="133"/>
      <c r="O27" s="133"/>
      <c r="P27" s="133" t="s">
        <v>428</v>
      </c>
      <c r="Q27" s="133"/>
      <c r="R27" s="133"/>
      <c r="S27" s="133"/>
      <c r="T27" s="252"/>
      <c r="U27" s="252"/>
      <c r="V27" s="252"/>
      <c r="W27" s="252"/>
      <c r="X27" s="134"/>
      <c r="Y27" s="106"/>
      <c r="Z27" s="106"/>
      <c r="AA27" s="106"/>
      <c r="AB27" s="106"/>
      <c r="AC27" s="106"/>
      <c r="AD27" s="106"/>
    </row>
    <row r="28" spans="1:30" ht="13.5" customHeight="1" x14ac:dyDescent="0.2">
      <c r="A28" s="129"/>
      <c r="B28" s="455" t="s">
        <v>567</v>
      </c>
      <c r="C28" s="398"/>
      <c r="D28" s="399"/>
      <c r="E28" s="136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252"/>
      <c r="U28" s="252"/>
      <c r="V28" s="252"/>
      <c r="W28" s="252"/>
      <c r="X28" s="134"/>
      <c r="Y28" s="106"/>
      <c r="Z28" s="106"/>
      <c r="AA28" s="106"/>
      <c r="AB28" s="106"/>
      <c r="AC28" s="106"/>
      <c r="AD28" s="106"/>
    </row>
    <row r="29" spans="1:30" ht="13.5" customHeight="1" x14ac:dyDescent="0.2">
      <c r="A29" s="129"/>
      <c r="B29" s="130"/>
      <c r="C29" s="131"/>
      <c r="D29" s="139" t="s">
        <v>612</v>
      </c>
      <c r="E29" s="136"/>
      <c r="F29" s="133"/>
      <c r="G29" s="133"/>
      <c r="H29" s="133"/>
      <c r="I29" s="133"/>
      <c r="J29" s="133" t="s">
        <v>428</v>
      </c>
      <c r="K29" s="133"/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133" t="s">
        <v>428</v>
      </c>
      <c r="S29" s="133"/>
      <c r="T29" s="252"/>
      <c r="U29" s="252"/>
      <c r="V29" s="252"/>
      <c r="W29" s="252"/>
      <c r="X29" s="134"/>
      <c r="Y29" s="106"/>
      <c r="Z29" s="106"/>
      <c r="AA29" s="106"/>
      <c r="AB29" s="106"/>
      <c r="AC29" s="106"/>
      <c r="AD29" s="106"/>
    </row>
    <row r="30" spans="1:30" ht="13.5" customHeight="1" x14ac:dyDescent="0.2">
      <c r="A30" s="129"/>
      <c r="B30" s="130"/>
      <c r="C30" s="131"/>
      <c r="D30" s="132" t="s">
        <v>613</v>
      </c>
      <c r="E30" s="136"/>
      <c r="F30" s="133"/>
      <c r="G30" s="133"/>
      <c r="H30" s="133"/>
      <c r="I30" s="133"/>
      <c r="J30" s="133"/>
      <c r="K30" s="133" t="s">
        <v>428</v>
      </c>
      <c r="L30" s="133"/>
      <c r="M30" s="133"/>
      <c r="N30" s="133"/>
      <c r="O30" s="133"/>
      <c r="P30" s="133"/>
      <c r="Q30" s="133"/>
      <c r="R30" s="133"/>
      <c r="S30" s="133"/>
      <c r="T30" s="252"/>
      <c r="U30" s="252"/>
      <c r="V30" s="252"/>
      <c r="W30" s="252"/>
      <c r="X30" s="134"/>
      <c r="Y30" s="106"/>
      <c r="Z30" s="106"/>
      <c r="AA30" s="106"/>
      <c r="AB30" s="106"/>
      <c r="AC30" s="106"/>
      <c r="AD30" s="106"/>
    </row>
    <row r="31" spans="1:30" ht="13.5" customHeight="1" x14ac:dyDescent="0.2">
      <c r="A31" s="129"/>
      <c r="B31" s="130"/>
      <c r="C31" s="131"/>
      <c r="D31" s="139" t="s">
        <v>614</v>
      </c>
      <c r="E31" s="136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 t="s">
        <v>428</v>
      </c>
      <c r="T31" s="252"/>
      <c r="U31" s="252"/>
      <c r="V31" s="252"/>
      <c r="W31" s="252"/>
      <c r="X31" s="134"/>
      <c r="Y31" s="106"/>
      <c r="Z31" s="106"/>
      <c r="AA31" s="106"/>
      <c r="AB31" s="106"/>
      <c r="AC31" s="106"/>
      <c r="AD31" s="106"/>
    </row>
    <row r="32" spans="1:30" ht="13.5" customHeight="1" x14ac:dyDescent="0.2">
      <c r="A32" s="129"/>
      <c r="B32" s="455" t="s">
        <v>615</v>
      </c>
      <c r="C32" s="398"/>
      <c r="D32" s="399"/>
      <c r="E32" s="136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252"/>
      <c r="U32" s="252"/>
      <c r="V32" s="252"/>
      <c r="W32" s="252"/>
      <c r="X32" s="134"/>
      <c r="Y32" s="106"/>
      <c r="Z32" s="106"/>
      <c r="AA32" s="106"/>
      <c r="AB32" s="106"/>
      <c r="AC32" s="106"/>
      <c r="AD32" s="106"/>
    </row>
    <row r="33" spans="1:30" ht="13.5" customHeight="1" x14ac:dyDescent="0.2">
      <c r="A33" s="129"/>
      <c r="B33" s="257"/>
      <c r="C33" s="258"/>
      <c r="D33" s="259">
        <v>2</v>
      </c>
      <c r="E33" s="235"/>
      <c r="F33" s="182"/>
      <c r="G33" s="182"/>
      <c r="H33" s="182"/>
      <c r="I33" s="182"/>
      <c r="J33" s="133" t="s">
        <v>428</v>
      </c>
      <c r="K33" s="133" t="s">
        <v>428</v>
      </c>
      <c r="L33" s="182"/>
      <c r="M33" s="133" t="s">
        <v>428</v>
      </c>
      <c r="N33" s="133" t="s">
        <v>428</v>
      </c>
      <c r="O33" s="133" t="s">
        <v>428</v>
      </c>
      <c r="P33" s="133" t="s">
        <v>428</v>
      </c>
      <c r="Q33" s="133" t="s">
        <v>428</v>
      </c>
      <c r="R33" s="133" t="s">
        <v>428</v>
      </c>
      <c r="S33" s="133" t="s">
        <v>428</v>
      </c>
      <c r="T33" s="260"/>
      <c r="U33" s="260"/>
      <c r="V33" s="260"/>
      <c r="W33" s="260"/>
      <c r="X33" s="236"/>
      <c r="Y33" s="106"/>
      <c r="Z33" s="106"/>
      <c r="AA33" s="106"/>
      <c r="AB33" s="106"/>
      <c r="AC33" s="106"/>
      <c r="AD33" s="106"/>
    </row>
    <row r="34" spans="1:30" ht="13.5" customHeight="1" x14ac:dyDescent="0.2">
      <c r="A34" s="129"/>
      <c r="B34" s="257"/>
      <c r="C34" s="258"/>
      <c r="D34" s="259" t="s">
        <v>616</v>
      </c>
      <c r="E34" s="235"/>
      <c r="F34" s="182"/>
      <c r="G34" s="182"/>
      <c r="H34" s="182"/>
      <c r="I34" s="182"/>
      <c r="J34" s="182"/>
      <c r="K34" s="182"/>
      <c r="L34" s="133" t="s">
        <v>428</v>
      </c>
      <c r="M34" s="182"/>
      <c r="N34" s="182"/>
      <c r="O34" s="182"/>
      <c r="P34" s="182"/>
      <c r="Q34" s="182"/>
      <c r="R34" s="182"/>
      <c r="S34" s="182"/>
      <c r="T34" s="260"/>
      <c r="U34" s="260"/>
      <c r="V34" s="260"/>
      <c r="W34" s="260"/>
      <c r="X34" s="236"/>
      <c r="Y34" s="106"/>
      <c r="Z34" s="106"/>
      <c r="AA34" s="106"/>
      <c r="AB34" s="106"/>
      <c r="AC34" s="106"/>
      <c r="AD34" s="106"/>
    </row>
    <row r="35" spans="1:30" ht="13.5" customHeight="1" x14ac:dyDescent="0.2">
      <c r="A35" s="129"/>
      <c r="B35" s="140"/>
      <c r="C35" s="141"/>
      <c r="D35" s="142"/>
      <c r="E35" s="143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261"/>
      <c r="U35" s="261"/>
      <c r="V35" s="261"/>
      <c r="W35" s="261"/>
      <c r="X35" s="145"/>
      <c r="Y35" s="106"/>
      <c r="Z35" s="106"/>
      <c r="AA35" s="106"/>
      <c r="AB35" s="106"/>
      <c r="AC35" s="106"/>
      <c r="AD35" s="106"/>
    </row>
    <row r="36" spans="1:30" ht="13.5" customHeight="1" x14ac:dyDescent="0.2">
      <c r="A36" s="146" t="s">
        <v>439</v>
      </c>
      <c r="B36" s="147" t="s">
        <v>440</v>
      </c>
      <c r="C36" s="148"/>
      <c r="D36" s="149"/>
      <c r="E36" s="150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251"/>
      <c r="U36" s="251"/>
      <c r="V36" s="251"/>
      <c r="W36" s="251"/>
      <c r="X36" s="128"/>
      <c r="Y36" s="106"/>
      <c r="Z36" s="106"/>
      <c r="AA36" s="106"/>
      <c r="AB36" s="106"/>
      <c r="AC36" s="106"/>
      <c r="AD36" s="106"/>
    </row>
    <row r="37" spans="1:30" ht="13.5" customHeight="1" x14ac:dyDescent="0.2">
      <c r="A37" s="156"/>
      <c r="B37" s="157"/>
      <c r="C37" s="158"/>
      <c r="D37" s="154" t="s">
        <v>617</v>
      </c>
      <c r="E37" s="159"/>
      <c r="F37" s="133" t="s">
        <v>428</v>
      </c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252"/>
      <c r="U37" s="252"/>
      <c r="V37" s="252"/>
      <c r="W37" s="252"/>
      <c r="X37" s="134"/>
      <c r="Y37" s="106"/>
      <c r="Z37" s="106"/>
      <c r="AA37" s="106"/>
      <c r="AB37" s="106"/>
      <c r="AC37" s="106"/>
      <c r="AD37" s="106"/>
    </row>
    <row r="38" spans="1:30" ht="13.5" customHeight="1" x14ac:dyDescent="0.2">
      <c r="A38" s="156"/>
      <c r="B38" s="157"/>
      <c r="C38" s="160"/>
      <c r="D38" s="154" t="s">
        <v>618</v>
      </c>
      <c r="E38" s="161"/>
      <c r="F38" s="133"/>
      <c r="G38" s="133"/>
      <c r="H38" s="133"/>
      <c r="I38" s="133"/>
      <c r="J38" s="133"/>
      <c r="K38" s="133"/>
      <c r="L38" s="133"/>
      <c r="M38" s="133"/>
      <c r="N38" s="133"/>
      <c r="O38" s="133" t="s">
        <v>428</v>
      </c>
      <c r="P38" s="133"/>
      <c r="Q38" s="133"/>
      <c r="R38" s="133"/>
      <c r="S38" s="133"/>
      <c r="T38" s="133" t="s">
        <v>428</v>
      </c>
      <c r="U38" s="252"/>
      <c r="V38" s="252"/>
      <c r="W38" s="252"/>
      <c r="X38" s="134"/>
      <c r="Y38" s="106"/>
      <c r="Z38" s="106"/>
      <c r="AA38" s="106"/>
      <c r="AB38" s="106"/>
      <c r="AC38" s="106"/>
      <c r="AD38" s="106"/>
    </row>
    <row r="39" spans="1:30" ht="13.5" customHeight="1" x14ac:dyDescent="0.2">
      <c r="A39" s="156"/>
      <c r="B39" s="157"/>
      <c r="C39" s="160"/>
      <c r="D39" s="154" t="s">
        <v>619</v>
      </c>
      <c r="E39" s="161"/>
      <c r="F39" s="133"/>
      <c r="G39" s="133"/>
      <c r="H39" s="133"/>
      <c r="I39" s="133"/>
      <c r="J39" s="133" t="s">
        <v>428</v>
      </c>
      <c r="K39" s="133"/>
      <c r="L39" s="133"/>
      <c r="M39" s="133"/>
      <c r="N39" s="133"/>
      <c r="O39" s="133"/>
      <c r="P39" s="133"/>
      <c r="Q39" s="133"/>
      <c r="R39" s="133"/>
      <c r="S39" s="133"/>
      <c r="T39" s="252"/>
      <c r="U39" s="252"/>
      <c r="V39" s="252"/>
      <c r="W39" s="252"/>
      <c r="X39" s="134"/>
      <c r="Y39" s="106"/>
      <c r="Z39" s="106"/>
      <c r="AA39" s="106"/>
      <c r="AB39" s="106"/>
      <c r="AC39" s="106"/>
      <c r="AD39" s="106"/>
    </row>
    <row r="40" spans="1:30" ht="13.5" customHeight="1" x14ac:dyDescent="0.2">
      <c r="A40" s="156"/>
      <c r="B40" s="157"/>
      <c r="C40" s="160"/>
      <c r="D40" s="154" t="s">
        <v>442</v>
      </c>
      <c r="E40" s="161"/>
      <c r="F40" s="133"/>
      <c r="G40" s="133" t="s">
        <v>428</v>
      </c>
      <c r="H40" s="133"/>
      <c r="I40" s="133"/>
      <c r="J40" s="133"/>
      <c r="K40" s="133" t="s">
        <v>428</v>
      </c>
      <c r="L40" s="133" t="s">
        <v>428</v>
      </c>
      <c r="M40" s="133"/>
      <c r="N40" s="133"/>
      <c r="O40" s="133"/>
      <c r="P40" s="133" t="s">
        <v>428</v>
      </c>
      <c r="Q40" s="133"/>
      <c r="R40" s="133"/>
      <c r="S40" s="133"/>
      <c r="T40" s="252"/>
      <c r="U40" s="252"/>
      <c r="V40" s="252"/>
      <c r="W40" s="252"/>
      <c r="X40" s="134"/>
      <c r="Y40" s="106"/>
      <c r="Z40" s="106"/>
      <c r="AA40" s="106"/>
      <c r="AB40" s="106"/>
      <c r="AC40" s="106"/>
      <c r="AD40" s="106"/>
    </row>
    <row r="41" spans="1:30" ht="13.5" customHeight="1" x14ac:dyDescent="0.2">
      <c r="A41" s="156"/>
      <c r="B41" s="248"/>
      <c r="C41" s="160"/>
      <c r="D41" s="154" t="s">
        <v>479</v>
      </c>
      <c r="E41" s="161"/>
      <c r="F41" s="133"/>
      <c r="G41" s="133"/>
      <c r="H41" s="133" t="s">
        <v>428</v>
      </c>
      <c r="I41" s="133"/>
      <c r="J41" s="133"/>
      <c r="K41" s="133"/>
      <c r="L41" s="133"/>
      <c r="M41" s="133" t="s">
        <v>428</v>
      </c>
      <c r="N41" s="133"/>
      <c r="O41" s="133"/>
      <c r="P41" s="133"/>
      <c r="Q41" s="133" t="s">
        <v>428</v>
      </c>
      <c r="R41" s="133"/>
      <c r="S41" s="133"/>
      <c r="T41" s="252"/>
      <c r="U41" s="133" t="s">
        <v>428</v>
      </c>
      <c r="V41" s="252"/>
      <c r="W41" s="252"/>
      <c r="X41" s="134"/>
      <c r="Y41" s="106"/>
      <c r="Z41" s="106"/>
      <c r="AA41" s="106"/>
      <c r="AB41" s="106"/>
      <c r="AC41" s="106"/>
      <c r="AD41" s="106"/>
    </row>
    <row r="42" spans="1:30" ht="13.5" customHeight="1" x14ac:dyDescent="0.2">
      <c r="A42" s="156"/>
      <c r="B42" s="248"/>
      <c r="C42" s="160"/>
      <c r="D42" s="154" t="s">
        <v>480</v>
      </c>
      <c r="E42" s="161"/>
      <c r="F42" s="133"/>
      <c r="G42" s="133"/>
      <c r="H42" s="133"/>
      <c r="I42" s="133" t="s">
        <v>428</v>
      </c>
      <c r="J42" s="133"/>
      <c r="K42" s="133"/>
      <c r="L42" s="133"/>
      <c r="M42" s="133"/>
      <c r="N42" s="133"/>
      <c r="O42" s="133"/>
      <c r="P42" s="133"/>
      <c r="Q42" s="133"/>
      <c r="R42" s="133" t="s">
        <v>428</v>
      </c>
      <c r="S42" s="133"/>
      <c r="T42" s="252"/>
      <c r="U42" s="252"/>
      <c r="V42" s="133" t="s">
        <v>428</v>
      </c>
      <c r="W42" s="252"/>
      <c r="X42" s="134"/>
      <c r="Y42" s="106"/>
      <c r="Z42" s="106"/>
      <c r="AA42" s="106"/>
      <c r="AB42" s="106"/>
      <c r="AC42" s="106"/>
      <c r="AD42" s="106"/>
    </row>
    <row r="43" spans="1:30" ht="13.5" customHeight="1" x14ac:dyDescent="0.2">
      <c r="A43" s="156"/>
      <c r="B43" s="249"/>
      <c r="C43" s="160"/>
      <c r="D43" s="154" t="s">
        <v>620</v>
      </c>
      <c r="E43" s="161"/>
      <c r="F43" s="133"/>
      <c r="G43" s="133"/>
      <c r="H43" s="133"/>
      <c r="I43" s="133"/>
      <c r="J43" s="133"/>
      <c r="K43" s="133"/>
      <c r="L43" s="133"/>
      <c r="M43" s="133"/>
      <c r="N43" s="133" t="s">
        <v>428</v>
      </c>
      <c r="O43" s="133"/>
      <c r="P43" s="133"/>
      <c r="Q43" s="133"/>
      <c r="R43" s="133"/>
      <c r="S43" s="133" t="s">
        <v>428</v>
      </c>
      <c r="T43" s="252"/>
      <c r="U43" s="252"/>
      <c r="V43" s="252"/>
      <c r="W43" s="252"/>
      <c r="X43" s="134"/>
      <c r="Y43" s="106"/>
      <c r="Z43" s="106"/>
      <c r="AA43" s="106"/>
      <c r="AB43" s="106"/>
      <c r="AC43" s="106"/>
      <c r="AD43" s="106"/>
    </row>
    <row r="44" spans="1:30" ht="13.5" customHeight="1" x14ac:dyDescent="0.2">
      <c r="A44" s="156"/>
      <c r="B44" s="157" t="s">
        <v>446</v>
      </c>
      <c r="C44" s="160"/>
      <c r="D44" s="154"/>
      <c r="E44" s="161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252"/>
      <c r="U44" s="252"/>
      <c r="V44" s="252"/>
      <c r="W44" s="252"/>
      <c r="X44" s="134"/>
      <c r="Y44" s="106"/>
      <c r="Z44" s="106"/>
      <c r="AA44" s="106"/>
      <c r="AB44" s="106"/>
      <c r="AC44" s="106"/>
      <c r="AD44" s="106"/>
    </row>
    <row r="45" spans="1:30" ht="13.5" customHeight="1" x14ac:dyDescent="0.2">
      <c r="A45" s="156"/>
      <c r="B45" s="157"/>
      <c r="C45" s="160"/>
      <c r="D45" s="154"/>
      <c r="E45" s="161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252"/>
      <c r="U45" s="252"/>
      <c r="V45" s="252"/>
      <c r="W45" s="252"/>
      <c r="X45" s="134"/>
      <c r="Y45" s="106"/>
      <c r="Z45" s="106"/>
      <c r="AA45" s="106"/>
      <c r="AB45" s="106"/>
      <c r="AC45" s="106"/>
      <c r="AD45" s="106"/>
    </row>
    <row r="46" spans="1:30" ht="13.5" customHeight="1" x14ac:dyDescent="0.2">
      <c r="A46" s="156"/>
      <c r="B46" s="157" t="s">
        <v>447</v>
      </c>
      <c r="C46" s="160"/>
      <c r="D46" s="154"/>
      <c r="E46" s="161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252"/>
      <c r="U46" s="252"/>
      <c r="V46" s="252"/>
      <c r="W46" s="252"/>
      <c r="X46" s="134"/>
      <c r="Y46" s="106"/>
      <c r="Z46" s="106"/>
      <c r="AA46" s="106"/>
      <c r="AB46" s="106"/>
      <c r="AC46" s="106"/>
      <c r="AD46" s="106"/>
    </row>
    <row r="47" spans="1:30" ht="13.5" customHeight="1" x14ac:dyDescent="0.2">
      <c r="A47" s="156"/>
      <c r="B47" s="157"/>
      <c r="C47" s="160"/>
      <c r="D47" s="154" t="s">
        <v>621</v>
      </c>
      <c r="E47" s="161"/>
      <c r="F47" s="133"/>
      <c r="G47" s="133"/>
      <c r="H47" s="133"/>
      <c r="I47" s="133"/>
      <c r="J47" s="133" t="s">
        <v>428</v>
      </c>
      <c r="K47" s="133"/>
      <c r="L47" s="133"/>
      <c r="M47" s="133"/>
      <c r="N47" s="133"/>
      <c r="O47" s="133"/>
      <c r="P47" s="133"/>
      <c r="Q47" s="133"/>
      <c r="R47" s="133"/>
      <c r="S47" s="133"/>
      <c r="T47" s="252"/>
      <c r="U47" s="252"/>
      <c r="V47" s="252"/>
      <c r="W47" s="252"/>
      <c r="X47" s="134"/>
      <c r="Y47" s="106"/>
      <c r="Z47" s="106"/>
      <c r="AA47" s="106"/>
      <c r="AB47" s="106"/>
      <c r="AC47" s="106"/>
      <c r="AD47" s="106"/>
    </row>
    <row r="48" spans="1:30" ht="13.5" customHeight="1" x14ac:dyDescent="0.2">
      <c r="A48" s="156"/>
      <c r="B48" s="225"/>
      <c r="C48" s="238"/>
      <c r="D48" s="231" t="s">
        <v>622</v>
      </c>
      <c r="E48" s="239"/>
      <c r="F48" s="182"/>
      <c r="G48" s="182"/>
      <c r="H48" s="182"/>
      <c r="I48" s="182"/>
      <c r="J48" s="182"/>
      <c r="K48" s="133" t="s">
        <v>428</v>
      </c>
      <c r="L48" s="133" t="s">
        <v>428</v>
      </c>
      <c r="M48" s="182"/>
      <c r="N48" s="133"/>
      <c r="O48" s="182"/>
      <c r="P48" s="182"/>
      <c r="Q48" s="182"/>
      <c r="R48" s="182"/>
      <c r="S48" s="182"/>
      <c r="T48" s="260"/>
      <c r="U48" s="260"/>
      <c r="V48" s="260"/>
      <c r="W48" s="260"/>
      <c r="X48" s="236"/>
      <c r="Y48" s="106"/>
      <c r="Z48" s="106"/>
      <c r="AA48" s="106"/>
      <c r="AB48" s="106"/>
      <c r="AC48" s="106"/>
      <c r="AD48" s="106"/>
    </row>
    <row r="49" spans="1:30" ht="13.5" customHeight="1" x14ac:dyDescent="0.2">
      <c r="A49" s="156"/>
      <c r="B49" s="225"/>
      <c r="C49" s="238"/>
      <c r="D49" s="231" t="s">
        <v>623</v>
      </c>
      <c r="E49" s="239"/>
      <c r="F49" s="182"/>
      <c r="G49" s="182"/>
      <c r="H49" s="182"/>
      <c r="I49" s="182"/>
      <c r="J49" s="182"/>
      <c r="K49" s="182"/>
      <c r="L49" s="133"/>
      <c r="M49" s="133" t="s">
        <v>428</v>
      </c>
      <c r="N49" s="182"/>
      <c r="O49" s="182"/>
      <c r="P49" s="182"/>
      <c r="Q49" s="182"/>
      <c r="R49" s="182"/>
      <c r="S49" s="182"/>
      <c r="T49" s="260"/>
      <c r="U49" s="260"/>
      <c r="V49" s="260"/>
      <c r="W49" s="260"/>
      <c r="X49" s="236"/>
      <c r="Y49" s="106"/>
      <c r="Z49" s="106"/>
      <c r="AA49" s="106"/>
      <c r="AB49" s="106"/>
      <c r="AC49" s="106"/>
      <c r="AD49" s="106"/>
    </row>
    <row r="50" spans="1:30" ht="13.5" customHeight="1" x14ac:dyDescent="0.2">
      <c r="A50" s="156"/>
      <c r="B50" s="225"/>
      <c r="C50" s="238"/>
      <c r="D50" s="216" t="s">
        <v>624</v>
      </c>
      <c r="E50" s="239"/>
      <c r="F50" s="182"/>
      <c r="G50" s="182"/>
      <c r="H50" s="182"/>
      <c r="I50" s="182"/>
      <c r="J50" s="182"/>
      <c r="K50" s="182"/>
      <c r="L50" s="133"/>
      <c r="M50" s="133"/>
      <c r="N50" s="133" t="s">
        <v>428</v>
      </c>
      <c r="O50" s="182"/>
      <c r="P50" s="182"/>
      <c r="Q50" s="182"/>
      <c r="R50" s="182"/>
      <c r="S50" s="182"/>
      <c r="T50" s="260"/>
      <c r="U50" s="260"/>
      <c r="V50" s="260"/>
      <c r="W50" s="260"/>
      <c r="X50" s="236"/>
      <c r="Y50" s="106"/>
      <c r="Z50" s="106"/>
      <c r="AA50" s="106"/>
      <c r="AB50" s="106"/>
      <c r="AC50" s="106"/>
      <c r="AD50" s="106"/>
    </row>
    <row r="51" spans="1:30" ht="13.5" customHeight="1" x14ac:dyDescent="0.2">
      <c r="A51" s="156"/>
      <c r="B51" s="225"/>
      <c r="C51" s="238"/>
      <c r="D51" s="216"/>
      <c r="E51" s="239"/>
      <c r="F51" s="182"/>
      <c r="G51" s="182"/>
      <c r="H51" s="182"/>
      <c r="I51" s="182"/>
      <c r="J51" s="182"/>
      <c r="K51" s="182"/>
      <c r="L51" s="133"/>
      <c r="M51" s="182"/>
      <c r="N51" s="182"/>
      <c r="O51" s="182"/>
      <c r="P51" s="182"/>
      <c r="Q51" s="182"/>
      <c r="R51" s="182"/>
      <c r="S51" s="182"/>
      <c r="T51" s="260"/>
      <c r="U51" s="260"/>
      <c r="V51" s="260"/>
      <c r="W51" s="260"/>
      <c r="X51" s="236"/>
      <c r="Y51" s="106"/>
      <c r="Z51" s="106"/>
      <c r="AA51" s="106"/>
      <c r="AB51" s="106"/>
      <c r="AC51" s="106"/>
      <c r="AD51" s="106"/>
    </row>
    <row r="52" spans="1:30" ht="13.5" customHeight="1" x14ac:dyDescent="0.2">
      <c r="A52" s="156"/>
      <c r="B52" s="225"/>
      <c r="C52" s="238"/>
      <c r="D52" s="216" t="s">
        <v>625</v>
      </c>
      <c r="E52" s="239"/>
      <c r="F52" s="182"/>
      <c r="G52" s="182"/>
      <c r="H52" s="182"/>
      <c r="I52" s="182"/>
      <c r="J52" s="182"/>
      <c r="K52" s="182"/>
      <c r="L52" s="133"/>
      <c r="M52" s="182"/>
      <c r="N52" s="182"/>
      <c r="O52" s="133" t="s">
        <v>428</v>
      </c>
      <c r="P52" s="182"/>
      <c r="Q52" s="182"/>
      <c r="R52" s="182"/>
      <c r="S52" s="182"/>
      <c r="T52" s="260"/>
      <c r="U52" s="260"/>
      <c r="V52" s="260"/>
      <c r="W52" s="260"/>
      <c r="X52" s="236"/>
      <c r="Y52" s="106"/>
      <c r="Z52" s="106"/>
      <c r="AA52" s="106"/>
      <c r="AB52" s="106"/>
      <c r="AC52" s="106"/>
      <c r="AD52" s="106"/>
    </row>
    <row r="53" spans="1:30" ht="13.5" customHeight="1" x14ac:dyDescent="0.2">
      <c r="A53" s="156"/>
      <c r="B53" s="225"/>
      <c r="C53" s="238"/>
      <c r="D53" s="216" t="s">
        <v>626</v>
      </c>
      <c r="E53" s="239"/>
      <c r="F53" s="182"/>
      <c r="G53" s="182"/>
      <c r="H53" s="182"/>
      <c r="I53" s="182"/>
      <c r="J53" s="182"/>
      <c r="K53" s="182"/>
      <c r="L53" s="133"/>
      <c r="M53" s="182"/>
      <c r="N53" s="182"/>
      <c r="O53" s="182"/>
      <c r="P53" s="133" t="s">
        <v>428</v>
      </c>
      <c r="Q53" s="182"/>
      <c r="R53" s="182"/>
      <c r="S53" s="182"/>
      <c r="T53" s="260"/>
      <c r="U53" s="260"/>
      <c r="V53" s="260"/>
      <c r="W53" s="260"/>
      <c r="X53" s="236"/>
      <c r="Y53" s="106"/>
      <c r="Z53" s="106"/>
      <c r="AA53" s="106"/>
      <c r="AB53" s="106"/>
      <c r="AC53" s="106"/>
      <c r="AD53" s="106"/>
    </row>
    <row r="54" spans="1:30" ht="13.5" customHeight="1" x14ac:dyDescent="0.2">
      <c r="A54" s="156"/>
      <c r="B54" s="225"/>
      <c r="C54" s="238"/>
      <c r="D54" s="216" t="s">
        <v>627</v>
      </c>
      <c r="E54" s="239"/>
      <c r="F54" s="182"/>
      <c r="G54" s="182"/>
      <c r="H54" s="182"/>
      <c r="I54" s="182"/>
      <c r="J54" s="182"/>
      <c r="K54" s="182"/>
      <c r="L54" s="133"/>
      <c r="M54" s="182"/>
      <c r="N54" s="182"/>
      <c r="O54" s="182"/>
      <c r="P54" s="182"/>
      <c r="Q54" s="133" t="s">
        <v>428</v>
      </c>
      <c r="R54" s="182"/>
      <c r="S54" s="182"/>
      <c r="T54" s="260"/>
      <c r="U54" s="260"/>
      <c r="V54" s="260"/>
      <c r="W54" s="260"/>
      <c r="X54" s="236"/>
      <c r="Y54" s="106"/>
      <c r="Z54" s="106"/>
      <c r="AA54" s="106"/>
      <c r="AB54" s="106"/>
      <c r="AC54" s="106"/>
      <c r="AD54" s="106"/>
    </row>
    <row r="55" spans="1:30" ht="13.5" customHeight="1" x14ac:dyDescent="0.2">
      <c r="A55" s="156"/>
      <c r="B55" s="225"/>
      <c r="C55" s="238"/>
      <c r="D55" s="216" t="s">
        <v>628</v>
      </c>
      <c r="E55" s="239"/>
      <c r="F55" s="182"/>
      <c r="G55" s="182"/>
      <c r="H55" s="182"/>
      <c r="I55" s="182"/>
      <c r="J55" s="182"/>
      <c r="K55" s="182"/>
      <c r="L55" s="133"/>
      <c r="M55" s="182"/>
      <c r="N55" s="182"/>
      <c r="O55" s="182"/>
      <c r="P55" s="182"/>
      <c r="Q55" s="182"/>
      <c r="R55" s="133" t="s">
        <v>428</v>
      </c>
      <c r="S55" s="182"/>
      <c r="T55" s="260"/>
      <c r="U55" s="260"/>
      <c r="V55" s="260"/>
      <c r="W55" s="260"/>
      <c r="X55" s="236"/>
      <c r="Y55" s="106"/>
      <c r="Z55" s="106"/>
      <c r="AA55" s="106"/>
      <c r="AB55" s="106"/>
      <c r="AC55" s="106"/>
      <c r="AD55" s="106"/>
    </row>
    <row r="56" spans="1:30" ht="13.5" customHeight="1" x14ac:dyDescent="0.2">
      <c r="A56" s="156"/>
      <c r="B56" s="225"/>
      <c r="C56" s="238"/>
      <c r="D56" s="216" t="s">
        <v>629</v>
      </c>
      <c r="E56" s="239"/>
      <c r="F56" s="182"/>
      <c r="G56" s="182"/>
      <c r="H56" s="182"/>
      <c r="I56" s="182"/>
      <c r="J56" s="182"/>
      <c r="K56" s="182"/>
      <c r="L56" s="133"/>
      <c r="M56" s="182"/>
      <c r="N56" s="182"/>
      <c r="O56" s="182"/>
      <c r="P56" s="182"/>
      <c r="Q56" s="182"/>
      <c r="R56" s="182"/>
      <c r="S56" s="133" t="s">
        <v>428</v>
      </c>
      <c r="T56" s="260"/>
      <c r="U56" s="260"/>
      <c r="V56" s="260"/>
      <c r="W56" s="260"/>
      <c r="X56" s="236"/>
      <c r="Y56" s="106"/>
      <c r="Z56" s="106"/>
      <c r="AA56" s="106"/>
      <c r="AB56" s="106"/>
      <c r="AC56" s="106"/>
      <c r="AD56" s="106"/>
    </row>
    <row r="57" spans="1:30" ht="13.5" customHeight="1" x14ac:dyDescent="0.2">
      <c r="A57" s="156"/>
      <c r="B57" s="225"/>
      <c r="C57" s="238"/>
      <c r="D57" s="216"/>
      <c r="E57" s="239"/>
      <c r="F57" s="182"/>
      <c r="G57" s="182"/>
      <c r="H57" s="182"/>
      <c r="I57" s="182"/>
      <c r="J57" s="182"/>
      <c r="K57" s="182"/>
      <c r="L57" s="133"/>
      <c r="M57" s="182"/>
      <c r="N57" s="182"/>
      <c r="O57" s="182"/>
      <c r="P57" s="182"/>
      <c r="Q57" s="182"/>
      <c r="R57" s="182"/>
      <c r="S57" s="182"/>
      <c r="T57" s="260"/>
      <c r="U57" s="260"/>
      <c r="V57" s="260"/>
      <c r="W57" s="260"/>
      <c r="X57" s="236"/>
      <c r="Y57" s="106"/>
      <c r="Z57" s="106"/>
      <c r="AA57" s="106"/>
      <c r="AB57" s="106"/>
      <c r="AC57" s="106"/>
      <c r="AD57" s="106"/>
    </row>
    <row r="58" spans="1:30" ht="13.5" customHeight="1" x14ac:dyDescent="0.2">
      <c r="A58" s="156"/>
      <c r="B58" s="225"/>
      <c r="C58" s="238"/>
      <c r="D58" s="216" t="s">
        <v>630</v>
      </c>
      <c r="E58" s="239"/>
      <c r="F58" s="182"/>
      <c r="G58" s="182"/>
      <c r="H58" s="182"/>
      <c r="I58" s="182"/>
      <c r="J58" s="182"/>
      <c r="K58" s="182"/>
      <c r="L58" s="133"/>
      <c r="M58" s="182"/>
      <c r="N58" s="182"/>
      <c r="O58" s="182"/>
      <c r="P58" s="182"/>
      <c r="Q58" s="182"/>
      <c r="R58" s="182"/>
      <c r="S58" s="182"/>
      <c r="T58" s="133" t="s">
        <v>428</v>
      </c>
      <c r="U58" s="260"/>
      <c r="V58" s="260"/>
      <c r="W58" s="260"/>
      <c r="X58" s="236"/>
      <c r="Y58" s="106"/>
      <c r="Z58" s="106"/>
      <c r="AA58" s="106"/>
      <c r="AB58" s="106"/>
      <c r="AC58" s="106"/>
      <c r="AD58" s="106"/>
    </row>
    <row r="59" spans="1:30" ht="13.5" customHeight="1" x14ac:dyDescent="0.2">
      <c r="A59" s="156"/>
      <c r="B59" s="225"/>
      <c r="C59" s="238"/>
      <c r="D59" s="216" t="s">
        <v>631</v>
      </c>
      <c r="E59" s="239"/>
      <c r="F59" s="182"/>
      <c r="G59" s="182"/>
      <c r="H59" s="182"/>
      <c r="I59" s="182"/>
      <c r="J59" s="182"/>
      <c r="K59" s="182"/>
      <c r="L59" s="133"/>
      <c r="M59" s="182"/>
      <c r="N59" s="182"/>
      <c r="O59" s="182"/>
      <c r="P59" s="182"/>
      <c r="Q59" s="182"/>
      <c r="R59" s="182"/>
      <c r="S59" s="182"/>
      <c r="T59" s="260"/>
      <c r="U59" s="133" t="s">
        <v>428</v>
      </c>
      <c r="V59" s="260"/>
      <c r="W59" s="260"/>
      <c r="X59" s="236"/>
      <c r="Y59" s="106"/>
      <c r="Z59" s="106"/>
      <c r="AA59" s="106"/>
      <c r="AB59" s="106"/>
      <c r="AC59" s="106"/>
      <c r="AD59" s="106"/>
    </row>
    <row r="60" spans="1:30" ht="13.5" customHeight="1" x14ac:dyDescent="0.2">
      <c r="A60" s="156"/>
      <c r="B60" s="225"/>
      <c r="C60" s="238"/>
      <c r="D60" s="216" t="s">
        <v>632</v>
      </c>
      <c r="E60" s="239"/>
      <c r="F60" s="182"/>
      <c r="G60" s="182"/>
      <c r="H60" s="182"/>
      <c r="I60" s="182"/>
      <c r="J60" s="182"/>
      <c r="K60" s="182"/>
      <c r="L60" s="133"/>
      <c r="M60" s="182"/>
      <c r="N60" s="182"/>
      <c r="O60" s="182"/>
      <c r="P60" s="182"/>
      <c r="Q60" s="182"/>
      <c r="R60" s="182"/>
      <c r="S60" s="182"/>
      <c r="T60" s="260"/>
      <c r="U60" s="260"/>
      <c r="V60" s="133" t="s">
        <v>428</v>
      </c>
      <c r="W60" s="260"/>
      <c r="X60" s="236"/>
      <c r="Y60" s="106"/>
      <c r="Z60" s="106"/>
      <c r="AA60" s="106"/>
      <c r="AB60" s="106"/>
      <c r="AC60" s="106"/>
      <c r="AD60" s="106"/>
    </row>
    <row r="61" spans="1:30" ht="13.5" customHeight="1" x14ac:dyDescent="0.2">
      <c r="A61" s="156"/>
      <c r="B61" s="225"/>
      <c r="C61" s="238"/>
      <c r="D61" s="216"/>
      <c r="E61" s="239"/>
      <c r="F61" s="182"/>
      <c r="G61" s="182"/>
      <c r="H61" s="182"/>
      <c r="I61" s="182"/>
      <c r="J61" s="182"/>
      <c r="K61" s="182"/>
      <c r="L61" s="133"/>
      <c r="M61" s="182"/>
      <c r="N61" s="182"/>
      <c r="O61" s="182"/>
      <c r="P61" s="182"/>
      <c r="Q61" s="182"/>
      <c r="R61" s="182"/>
      <c r="S61" s="182"/>
      <c r="T61" s="260"/>
      <c r="U61" s="260"/>
      <c r="V61" s="260"/>
      <c r="W61" s="260"/>
      <c r="X61" s="236"/>
      <c r="Y61" s="106"/>
      <c r="Z61" s="106"/>
      <c r="AA61" s="106"/>
      <c r="AB61" s="106"/>
      <c r="AC61" s="106"/>
      <c r="AD61" s="106"/>
    </row>
    <row r="62" spans="1:30" ht="13.5" customHeight="1" x14ac:dyDescent="0.2">
      <c r="A62" s="156"/>
      <c r="B62" s="225"/>
      <c r="C62" s="238"/>
      <c r="D62" s="216" t="s">
        <v>633</v>
      </c>
      <c r="E62" s="239"/>
      <c r="F62" s="133" t="s">
        <v>428</v>
      </c>
      <c r="G62" s="182"/>
      <c r="H62" s="182"/>
      <c r="I62" s="182"/>
      <c r="J62" s="182"/>
      <c r="K62" s="182"/>
      <c r="L62" s="133"/>
      <c r="M62" s="182"/>
      <c r="N62" s="182"/>
      <c r="O62" s="182"/>
      <c r="P62" s="182"/>
      <c r="Q62" s="182"/>
      <c r="R62" s="182"/>
      <c r="S62" s="182"/>
      <c r="T62" s="260"/>
      <c r="U62" s="260"/>
      <c r="V62" s="260"/>
      <c r="W62" s="260"/>
      <c r="X62" s="236"/>
      <c r="Y62" s="106"/>
      <c r="Z62" s="106"/>
      <c r="AA62" s="106"/>
      <c r="AB62" s="106"/>
      <c r="AC62" s="106"/>
      <c r="AD62" s="106"/>
    </row>
    <row r="63" spans="1:30" ht="13.5" customHeight="1" x14ac:dyDescent="0.2">
      <c r="A63" s="156"/>
      <c r="B63" s="225"/>
      <c r="C63" s="238"/>
      <c r="D63" s="216" t="s">
        <v>634</v>
      </c>
      <c r="E63" s="239"/>
      <c r="F63" s="182"/>
      <c r="G63" s="133" t="s">
        <v>428</v>
      </c>
      <c r="H63" s="182"/>
      <c r="I63" s="182"/>
      <c r="J63" s="182"/>
      <c r="K63" s="182"/>
      <c r="L63" s="133"/>
      <c r="M63" s="182"/>
      <c r="N63" s="182"/>
      <c r="O63" s="182"/>
      <c r="P63" s="182"/>
      <c r="Q63" s="182"/>
      <c r="R63" s="182"/>
      <c r="S63" s="182"/>
      <c r="T63" s="260"/>
      <c r="U63" s="260"/>
      <c r="V63" s="260"/>
      <c r="W63" s="260"/>
      <c r="X63" s="236"/>
      <c r="Y63" s="106"/>
      <c r="Z63" s="106"/>
      <c r="AA63" s="106"/>
      <c r="AB63" s="106"/>
      <c r="AC63" s="106"/>
      <c r="AD63" s="106"/>
    </row>
    <row r="64" spans="1:30" ht="13.5" customHeight="1" x14ac:dyDescent="0.2">
      <c r="A64" s="156"/>
      <c r="B64" s="225"/>
      <c r="C64" s="238"/>
      <c r="D64" s="216" t="s">
        <v>635</v>
      </c>
      <c r="E64" s="239"/>
      <c r="F64" s="182"/>
      <c r="G64" s="182"/>
      <c r="H64" s="133" t="s">
        <v>428</v>
      </c>
      <c r="I64" s="182"/>
      <c r="J64" s="182"/>
      <c r="K64" s="182"/>
      <c r="L64" s="133"/>
      <c r="M64" s="182"/>
      <c r="N64" s="182"/>
      <c r="O64" s="182"/>
      <c r="P64" s="182"/>
      <c r="Q64" s="182"/>
      <c r="R64" s="182"/>
      <c r="S64" s="182"/>
      <c r="T64" s="260"/>
      <c r="U64" s="260"/>
      <c r="V64" s="260"/>
      <c r="W64" s="260"/>
      <c r="X64" s="236"/>
      <c r="Y64" s="106"/>
      <c r="Z64" s="106"/>
      <c r="AA64" s="106"/>
      <c r="AB64" s="106"/>
      <c r="AC64" s="106"/>
      <c r="AD64" s="106"/>
    </row>
    <row r="65" spans="1:30" ht="13.5" customHeight="1" x14ac:dyDescent="0.2">
      <c r="A65" s="156"/>
      <c r="B65" s="225"/>
      <c r="C65" s="238"/>
      <c r="D65" s="216" t="s">
        <v>636</v>
      </c>
      <c r="E65" s="239"/>
      <c r="F65" s="182"/>
      <c r="G65" s="182"/>
      <c r="H65" s="182"/>
      <c r="I65" s="133" t="s">
        <v>428</v>
      </c>
      <c r="J65" s="182"/>
      <c r="K65" s="182"/>
      <c r="L65" s="133"/>
      <c r="M65" s="182"/>
      <c r="N65" s="182"/>
      <c r="O65" s="182"/>
      <c r="P65" s="182"/>
      <c r="Q65" s="182"/>
      <c r="R65" s="182"/>
      <c r="S65" s="182"/>
      <c r="T65" s="260"/>
      <c r="U65" s="260"/>
      <c r="V65" s="260"/>
      <c r="W65" s="260"/>
      <c r="X65" s="236"/>
      <c r="Y65" s="106"/>
      <c r="Z65" s="106"/>
      <c r="AA65" s="106"/>
      <c r="AB65" s="106"/>
      <c r="AC65" s="106"/>
      <c r="AD65" s="106"/>
    </row>
    <row r="66" spans="1:30" ht="13.5" customHeight="1" x14ac:dyDescent="0.2">
      <c r="A66" s="156"/>
      <c r="B66" s="214"/>
      <c r="C66" s="215"/>
      <c r="D66" s="216"/>
      <c r="E66" s="162"/>
      <c r="F66" s="182"/>
      <c r="G66" s="182"/>
      <c r="H66" s="182"/>
      <c r="I66" s="182"/>
      <c r="J66" s="182"/>
      <c r="K66" s="182"/>
      <c r="L66" s="133"/>
      <c r="M66" s="182"/>
      <c r="N66" s="182"/>
      <c r="O66" s="182"/>
      <c r="P66" s="182"/>
      <c r="Q66" s="182"/>
      <c r="R66" s="182"/>
      <c r="S66" s="182"/>
      <c r="T66" s="260"/>
      <c r="U66" s="260"/>
      <c r="V66" s="260"/>
      <c r="W66" s="260"/>
      <c r="X66" s="236"/>
      <c r="Y66" s="106"/>
      <c r="Z66" s="106"/>
      <c r="AA66" s="106"/>
      <c r="AB66" s="106"/>
      <c r="AC66" s="106"/>
      <c r="AD66" s="106"/>
    </row>
    <row r="67" spans="1:30" ht="13.5" customHeight="1" x14ac:dyDescent="0.15">
      <c r="A67" s="146" t="s">
        <v>453</v>
      </c>
      <c r="B67" s="405" t="s">
        <v>454</v>
      </c>
      <c r="C67" s="406"/>
      <c r="D67" s="407"/>
      <c r="E67" s="166"/>
      <c r="F67" s="167" t="s">
        <v>402</v>
      </c>
      <c r="G67" s="167" t="s">
        <v>64</v>
      </c>
      <c r="H67" s="167" t="s">
        <v>64</v>
      </c>
      <c r="I67" s="167" t="s">
        <v>64</v>
      </c>
      <c r="J67" s="167" t="s">
        <v>402</v>
      </c>
      <c r="K67" s="167" t="s">
        <v>64</v>
      </c>
      <c r="L67" s="167" t="s">
        <v>64</v>
      </c>
      <c r="M67" s="167" t="s">
        <v>64</v>
      </c>
      <c r="N67" s="167" t="s">
        <v>64</v>
      </c>
      <c r="O67" s="167" t="s">
        <v>402</v>
      </c>
      <c r="P67" s="167" t="s">
        <v>64</v>
      </c>
      <c r="Q67" s="167" t="s">
        <v>64</v>
      </c>
      <c r="R67" s="167" t="s">
        <v>64</v>
      </c>
      <c r="S67" s="167" t="s">
        <v>64</v>
      </c>
      <c r="T67" s="262" t="s">
        <v>402</v>
      </c>
      <c r="U67" s="167" t="s">
        <v>64</v>
      </c>
      <c r="V67" s="167" t="s">
        <v>64</v>
      </c>
      <c r="W67" s="262"/>
      <c r="X67" s="168"/>
      <c r="Y67" s="106"/>
      <c r="Z67" s="106"/>
      <c r="AA67" s="106"/>
      <c r="AB67" s="106"/>
      <c r="AC67" s="106"/>
      <c r="AD67" s="106"/>
    </row>
    <row r="68" spans="1:30" ht="13.5" customHeight="1" x14ac:dyDescent="0.15">
      <c r="A68" s="156"/>
      <c r="B68" s="408" t="s">
        <v>455</v>
      </c>
      <c r="C68" s="381"/>
      <c r="D68" s="382"/>
      <c r="E68" s="169"/>
      <c r="F68" s="170" t="s">
        <v>456</v>
      </c>
      <c r="G68" s="170" t="s">
        <v>456</v>
      </c>
      <c r="H68" s="170" t="s">
        <v>456</v>
      </c>
      <c r="I68" s="170" t="s">
        <v>456</v>
      </c>
      <c r="J68" s="170" t="s">
        <v>456</v>
      </c>
      <c r="K68" s="170" t="s">
        <v>456</v>
      </c>
      <c r="L68" s="170" t="s">
        <v>456</v>
      </c>
      <c r="M68" s="170" t="s">
        <v>456</v>
      </c>
      <c r="N68" s="170" t="s">
        <v>456</v>
      </c>
      <c r="O68" s="170" t="s">
        <v>456</v>
      </c>
      <c r="P68" s="170" t="s">
        <v>456</v>
      </c>
      <c r="Q68" s="170" t="s">
        <v>456</v>
      </c>
      <c r="R68" s="170" t="s">
        <v>456</v>
      </c>
      <c r="S68" s="170" t="s">
        <v>456</v>
      </c>
      <c r="T68" s="170" t="s">
        <v>456</v>
      </c>
      <c r="U68" s="170" t="s">
        <v>456</v>
      </c>
      <c r="V68" s="170" t="s">
        <v>456</v>
      </c>
      <c r="W68" s="263"/>
      <c r="X68" s="171"/>
      <c r="Y68" s="106"/>
      <c r="Z68" s="106"/>
      <c r="AA68" s="106"/>
      <c r="AB68" s="106"/>
      <c r="AC68" s="106"/>
      <c r="AD68" s="106"/>
    </row>
    <row r="69" spans="1:30" ht="13.5" customHeight="1" x14ac:dyDescent="0.15">
      <c r="A69" s="156"/>
      <c r="B69" s="401" t="s">
        <v>457</v>
      </c>
      <c r="C69" s="381"/>
      <c r="D69" s="382"/>
      <c r="E69" s="172"/>
      <c r="F69" s="173">
        <v>45721</v>
      </c>
      <c r="G69" s="173">
        <v>45721</v>
      </c>
      <c r="H69" s="173">
        <v>45721</v>
      </c>
      <c r="I69" s="173">
        <v>45721</v>
      </c>
      <c r="J69" s="173">
        <v>45721</v>
      </c>
      <c r="K69" s="173">
        <v>45721</v>
      </c>
      <c r="L69" s="173">
        <v>45721</v>
      </c>
      <c r="M69" s="173">
        <v>45721</v>
      </c>
      <c r="N69" s="173">
        <v>45721</v>
      </c>
      <c r="O69" s="173">
        <v>45721</v>
      </c>
      <c r="P69" s="173">
        <v>45721</v>
      </c>
      <c r="Q69" s="173">
        <v>45721</v>
      </c>
      <c r="R69" s="173">
        <v>45721</v>
      </c>
      <c r="S69" s="173">
        <v>45721</v>
      </c>
      <c r="T69" s="173">
        <v>45721</v>
      </c>
      <c r="U69" s="173">
        <v>45721</v>
      </c>
      <c r="V69" s="173">
        <v>45721</v>
      </c>
      <c r="W69" s="264"/>
      <c r="X69" s="174"/>
      <c r="Y69" s="106"/>
      <c r="Z69" s="106"/>
      <c r="AA69" s="106"/>
      <c r="AB69" s="106"/>
      <c r="AC69" s="106"/>
      <c r="AD69" s="106"/>
    </row>
    <row r="70" spans="1:30" ht="79.5" customHeight="1" x14ac:dyDescent="0.15">
      <c r="A70" s="175"/>
      <c r="B70" s="402" t="s">
        <v>458</v>
      </c>
      <c r="C70" s="403"/>
      <c r="D70" s="404"/>
      <c r="E70" s="176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265"/>
      <c r="U70" s="265"/>
      <c r="V70" s="265"/>
      <c r="W70" s="265"/>
      <c r="X70" s="178"/>
      <c r="Y70" s="106"/>
      <c r="Z70" s="106"/>
      <c r="AA70" s="106"/>
      <c r="AB70" s="106"/>
      <c r="AC70" s="106"/>
      <c r="AD70" s="106"/>
    </row>
    <row r="71" spans="1:30" ht="12" customHeight="1" x14ac:dyDescent="0.15">
      <c r="A71" s="179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</row>
    <row r="72" spans="1:30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</row>
    <row r="73" spans="1:30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</row>
    <row r="74" spans="1:30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</row>
    <row r="75" spans="1:30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</row>
    <row r="76" spans="1:30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 spans="1:30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 spans="1:30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 spans="1:30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  <row r="81" spans="1:30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</row>
    <row r="82" spans="1:30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</row>
    <row r="83" spans="1:30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</row>
    <row r="84" spans="1:30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</row>
    <row r="85" spans="1:30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</row>
    <row r="86" spans="1:30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</row>
    <row r="87" spans="1:30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</row>
    <row r="88" spans="1:30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</row>
    <row r="89" spans="1:30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</row>
    <row r="90" spans="1:30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</row>
    <row r="91" spans="1:30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</row>
    <row r="92" spans="1:30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</row>
    <row r="93" spans="1:30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</row>
    <row r="94" spans="1:30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</row>
    <row r="95" spans="1:30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</row>
    <row r="96" spans="1:30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</row>
    <row r="97" spans="1:30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</row>
    <row r="98" spans="1:30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</row>
    <row r="99" spans="1:30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</row>
    <row r="100" spans="1:30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</row>
    <row r="101" spans="1:30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</row>
    <row r="102" spans="1:30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</row>
    <row r="103" spans="1:30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</row>
    <row r="104" spans="1:30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</row>
    <row r="105" spans="1:30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</row>
    <row r="106" spans="1:30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</row>
    <row r="107" spans="1:30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</row>
    <row r="108" spans="1:30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</row>
    <row r="109" spans="1:30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</row>
    <row r="110" spans="1:30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</row>
    <row r="111" spans="1:30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</row>
    <row r="112" spans="1:30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</row>
    <row r="113" spans="1:30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</row>
    <row r="114" spans="1:30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</row>
    <row r="115" spans="1:30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</row>
    <row r="116" spans="1:30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</row>
    <row r="117" spans="1:30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</row>
    <row r="118" spans="1:30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</row>
    <row r="119" spans="1:30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</row>
    <row r="120" spans="1:30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</row>
    <row r="121" spans="1:30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</row>
    <row r="122" spans="1:30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</row>
    <row r="123" spans="1:30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</row>
    <row r="124" spans="1:30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</row>
    <row r="125" spans="1:30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</row>
    <row r="126" spans="1:30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</row>
    <row r="127" spans="1:30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</row>
    <row r="128" spans="1:30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</row>
    <row r="129" spans="1:30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</row>
    <row r="130" spans="1:30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</row>
    <row r="131" spans="1:30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</row>
    <row r="132" spans="1:30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</row>
    <row r="133" spans="1:30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</row>
    <row r="134" spans="1:30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</row>
    <row r="135" spans="1:30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</row>
    <row r="136" spans="1:30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</row>
    <row r="137" spans="1:30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</row>
    <row r="138" spans="1:30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</row>
    <row r="139" spans="1:30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</row>
    <row r="140" spans="1:30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</row>
    <row r="141" spans="1:30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</row>
    <row r="142" spans="1:30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</row>
    <row r="143" spans="1:30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</row>
    <row r="144" spans="1:30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</row>
    <row r="145" spans="1:30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</row>
    <row r="146" spans="1:30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</row>
    <row r="147" spans="1:30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</row>
    <row r="148" spans="1:30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</row>
    <row r="149" spans="1:30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</row>
    <row r="150" spans="1:30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</row>
    <row r="151" spans="1:30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</row>
    <row r="152" spans="1:30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</row>
    <row r="153" spans="1:30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</row>
    <row r="154" spans="1:30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</row>
    <row r="155" spans="1:30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</row>
    <row r="156" spans="1:30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</row>
    <row r="157" spans="1:30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</row>
    <row r="158" spans="1:30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</row>
    <row r="159" spans="1:30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</row>
    <row r="160" spans="1:30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</row>
    <row r="161" spans="1:30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</row>
    <row r="162" spans="1:30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</row>
    <row r="163" spans="1:30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</row>
    <row r="164" spans="1:30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</row>
    <row r="165" spans="1:30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</row>
    <row r="166" spans="1:30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</row>
    <row r="167" spans="1:30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</row>
    <row r="168" spans="1:30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</row>
    <row r="169" spans="1:30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</row>
    <row r="170" spans="1:30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</row>
    <row r="171" spans="1:30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</row>
    <row r="172" spans="1:30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</row>
    <row r="173" spans="1:30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</row>
    <row r="174" spans="1:30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</row>
    <row r="175" spans="1:30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</row>
    <row r="176" spans="1:30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</row>
    <row r="177" spans="1:30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</row>
    <row r="178" spans="1:30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</row>
    <row r="179" spans="1:30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</row>
    <row r="180" spans="1:30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</row>
    <row r="181" spans="1:30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</row>
    <row r="182" spans="1:30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</row>
    <row r="183" spans="1:30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</row>
    <row r="184" spans="1:30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</row>
    <row r="185" spans="1:30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</row>
    <row r="186" spans="1:30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</row>
    <row r="187" spans="1:30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</row>
    <row r="188" spans="1:30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</row>
    <row r="189" spans="1:30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</row>
    <row r="190" spans="1:30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</row>
    <row r="191" spans="1:30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</row>
    <row r="192" spans="1:30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</row>
    <row r="193" spans="1:30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</row>
    <row r="194" spans="1:30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</row>
    <row r="195" spans="1:30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</row>
    <row r="196" spans="1:30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</row>
    <row r="197" spans="1:30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</row>
    <row r="198" spans="1:30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</row>
    <row r="199" spans="1:30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</row>
    <row r="200" spans="1:30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</row>
    <row r="201" spans="1:30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</row>
    <row r="202" spans="1:30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</row>
    <row r="203" spans="1:30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</row>
    <row r="204" spans="1:30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</row>
    <row r="205" spans="1:30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</row>
    <row r="206" spans="1:30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</row>
    <row r="207" spans="1:30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</row>
    <row r="208" spans="1:30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</row>
    <row r="209" spans="1:30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</row>
    <row r="210" spans="1:30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</row>
    <row r="211" spans="1:30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</row>
    <row r="212" spans="1:30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</row>
    <row r="213" spans="1:30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</row>
    <row r="214" spans="1:30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</row>
    <row r="215" spans="1:30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</row>
    <row r="216" spans="1:30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</row>
    <row r="217" spans="1:30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</row>
    <row r="218" spans="1:30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</row>
    <row r="219" spans="1:30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</row>
    <row r="220" spans="1:30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</row>
    <row r="221" spans="1:30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</row>
    <row r="222" spans="1:30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</row>
    <row r="223" spans="1:30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</row>
    <row r="224" spans="1:30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</row>
    <row r="225" spans="1:30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</row>
    <row r="226" spans="1:30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</row>
    <row r="227" spans="1:30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</row>
    <row r="228" spans="1:30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</row>
    <row r="229" spans="1:30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</row>
    <row r="230" spans="1:30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</row>
    <row r="231" spans="1:30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</row>
    <row r="232" spans="1:30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</row>
    <row r="233" spans="1:30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</row>
    <row r="234" spans="1:30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</row>
    <row r="235" spans="1:30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</row>
    <row r="236" spans="1:30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</row>
    <row r="237" spans="1:30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</row>
    <row r="238" spans="1:30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</row>
    <row r="239" spans="1:30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</row>
    <row r="240" spans="1:30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</row>
    <row r="241" spans="1:30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</row>
    <row r="242" spans="1:30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</row>
    <row r="243" spans="1:30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</row>
    <row r="244" spans="1:30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</row>
    <row r="245" spans="1:30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</row>
    <row r="246" spans="1:30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</row>
    <row r="247" spans="1:30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</row>
    <row r="248" spans="1:30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</row>
    <row r="249" spans="1:30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</row>
    <row r="250" spans="1:30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</row>
    <row r="251" spans="1:30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</row>
    <row r="252" spans="1:30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</row>
    <row r="253" spans="1:30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</row>
    <row r="254" spans="1:30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</row>
    <row r="255" spans="1:30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</row>
    <row r="256" spans="1:30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</row>
    <row r="257" spans="1:30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</row>
    <row r="258" spans="1:30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</row>
    <row r="259" spans="1:30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</row>
    <row r="260" spans="1:30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</row>
    <row r="261" spans="1:30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</row>
    <row r="262" spans="1:30" ht="13.5" customHeight="1" x14ac:dyDescent="0.15">
      <c r="A262" s="106"/>
      <c r="B262" s="114"/>
      <c r="C262" s="106"/>
      <c r="D262" s="107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</row>
    <row r="263" spans="1:30" ht="13.5" customHeight="1" x14ac:dyDescent="0.15">
      <c r="A263" s="106"/>
      <c r="B263" s="114"/>
      <c r="C263" s="106"/>
      <c r="D263" s="107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</row>
    <row r="264" spans="1:30" ht="13.5" customHeight="1" x14ac:dyDescent="0.15">
      <c r="A264" s="106"/>
      <c r="B264" s="114"/>
      <c r="C264" s="106"/>
      <c r="D264" s="107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</row>
    <row r="265" spans="1:30" ht="13.5" customHeight="1" x14ac:dyDescent="0.15">
      <c r="A265" s="106"/>
      <c r="B265" s="114"/>
      <c r="C265" s="106"/>
      <c r="D265" s="107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</row>
    <row r="266" spans="1:30" ht="13.5" customHeight="1" x14ac:dyDescent="0.15">
      <c r="A266" s="106"/>
      <c r="B266" s="114"/>
      <c r="C266" s="106"/>
      <c r="D266" s="107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</row>
    <row r="267" spans="1:30" ht="13.5" customHeight="1" x14ac:dyDescent="0.15">
      <c r="A267" s="106"/>
      <c r="B267" s="114"/>
      <c r="C267" s="106"/>
      <c r="D267" s="107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</row>
    <row r="268" spans="1:30" ht="13.5" customHeight="1" x14ac:dyDescent="0.15">
      <c r="A268" s="106"/>
      <c r="B268" s="114"/>
      <c r="C268" s="106"/>
      <c r="D268" s="107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</row>
    <row r="269" spans="1:30" ht="13.5" customHeight="1" x14ac:dyDescent="0.15">
      <c r="A269" s="106"/>
      <c r="B269" s="114"/>
      <c r="C269" s="106"/>
      <c r="D269" s="107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</row>
    <row r="270" spans="1:30" ht="13.5" customHeight="1" x14ac:dyDescent="0.15">
      <c r="A270" s="106"/>
      <c r="B270" s="114"/>
      <c r="C270" s="106"/>
      <c r="D270" s="107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</row>
    <row r="271" spans="1:30" ht="15.75" customHeight="1" x14ac:dyDescent="0.15"/>
    <row r="272" spans="1:30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L4:X4"/>
    <mergeCell ref="C5:X5"/>
    <mergeCell ref="A2:B2"/>
    <mergeCell ref="C2:E2"/>
    <mergeCell ref="F2:K2"/>
    <mergeCell ref="L2:X2"/>
    <mergeCell ref="C3:E3"/>
    <mergeCell ref="F3:K3"/>
    <mergeCell ref="L3:X3"/>
    <mergeCell ref="A3:B3"/>
    <mergeCell ref="A4:B4"/>
    <mergeCell ref="C4:D4"/>
    <mergeCell ref="F4:K4"/>
    <mergeCell ref="A5:B5"/>
    <mergeCell ref="F6:K6"/>
    <mergeCell ref="L6:N6"/>
    <mergeCell ref="O6:X6"/>
    <mergeCell ref="A7:B7"/>
    <mergeCell ref="C7:E7"/>
    <mergeCell ref="F7:K7"/>
    <mergeCell ref="O7:X7"/>
    <mergeCell ref="A6:B6"/>
    <mergeCell ref="C6:E6"/>
    <mergeCell ref="B32:D32"/>
    <mergeCell ref="B67:D67"/>
    <mergeCell ref="B68:D68"/>
    <mergeCell ref="B69:D69"/>
    <mergeCell ref="B70:D70"/>
    <mergeCell ref="B27:D27"/>
    <mergeCell ref="B28:D28"/>
    <mergeCell ref="B21:D21"/>
    <mergeCell ref="B22:D22"/>
    <mergeCell ref="B23:D23"/>
    <mergeCell ref="B25:D25"/>
    <mergeCell ref="B26:D26"/>
  </mergeCells>
  <dataValidations count="3">
    <dataValidation type="list" allowBlank="1" showInputMessage="1" showErrorMessage="1" prompt=" - " sqref="F68:X68" xr:uid="{00000000-0002-0000-0E00-000000000000}">
      <formula1>"P,F"</formula1>
    </dataValidation>
    <dataValidation type="list" allowBlank="1" showInputMessage="1" showErrorMessage="1" prompt=" - " sqref="F10:X66" xr:uid="{00000000-0002-0000-0E00-000001000000}">
      <formula1>"O"</formula1>
    </dataValidation>
    <dataValidation type="list" allowBlank="1" showInputMessage="1" showErrorMessage="1" prompt=" - " sqref="F67:X67" xr:uid="{00000000-0002-0000-0E00-000002000000}">
      <formula1>"N,A,B"</formula1>
    </dataValidation>
  </dataValidations>
  <hyperlinks>
    <hyperlink ref="L2" location="'FE-13'!A1" display="FE-13_CRUD classro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119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118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49" t="s">
        <v>414</v>
      </c>
      <c r="G3" s="398"/>
      <c r="H3" s="398"/>
      <c r="I3" s="398"/>
      <c r="J3" s="398"/>
      <c r="K3" s="399"/>
      <c r="L3" s="436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COUNTIF(F31:HQ31,"P")</f>
        <v>3</v>
      </c>
      <c r="B7" s="420"/>
      <c r="C7" s="414">
        <f>COUNTIF(F31:HQ31,"F")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COUNTIF(E30:HQ30,"N")</f>
        <v>1</v>
      </c>
      <c r="M7" s="112">
        <f>COUNTIF(E30:HQ30,"A")</f>
        <v>2</v>
      </c>
      <c r="N7" s="112">
        <f>COUNTIF(E30:HQ30,"B")</f>
        <v>0</v>
      </c>
      <c r="O7" s="414">
        <f>COUNTA(E9:HT9)</f>
        <v>3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/>
      <c r="E12" s="135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637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232" t="s">
        <v>434</v>
      </c>
      <c r="C17" s="233"/>
      <c r="D17" s="234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237" t="s">
        <v>530</v>
      </c>
      <c r="C18" s="233"/>
      <c r="D18" s="234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32"/>
      <c r="C19" s="233"/>
      <c r="D19" s="132" t="s">
        <v>531</v>
      </c>
      <c r="E19" s="235"/>
      <c r="F19" s="182" t="s">
        <v>428</v>
      </c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32"/>
      <c r="C20" s="233"/>
      <c r="D20" s="132" t="s">
        <v>532</v>
      </c>
      <c r="E20" s="235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32" t="s">
        <v>533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495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14"/>
      <c r="C25" s="215"/>
      <c r="D25" s="154" t="s">
        <v>496</v>
      </c>
      <c r="E25" s="162"/>
      <c r="F25" s="133"/>
      <c r="G25" s="133"/>
      <c r="H25" s="133" t="s">
        <v>428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1"/>
      <c r="B26" s="214" t="s">
        <v>447</v>
      </c>
      <c r="C26" s="215"/>
      <c r="D26" s="154"/>
      <c r="E26" s="16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1"/>
      <c r="B27" s="214"/>
      <c r="C27" s="215"/>
      <c r="D27" s="154" t="s">
        <v>534</v>
      </c>
      <c r="E27" s="163"/>
      <c r="F27" s="133" t="s">
        <v>428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1"/>
      <c r="B28" s="214"/>
      <c r="C28" s="215"/>
      <c r="D28" s="154" t="s">
        <v>535</v>
      </c>
      <c r="E28" s="163"/>
      <c r="F28" s="133"/>
      <c r="G28" s="133" t="s">
        <v>428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214"/>
      <c r="C29" s="215"/>
      <c r="D29" s="154" t="s">
        <v>536</v>
      </c>
      <c r="E29" s="163"/>
      <c r="F29" s="133"/>
      <c r="G29" s="133"/>
      <c r="H29" s="133" t="s">
        <v>428</v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15">
      <c r="A30" s="146" t="s">
        <v>453</v>
      </c>
      <c r="B30" s="405" t="s">
        <v>454</v>
      </c>
      <c r="C30" s="406"/>
      <c r="D30" s="407"/>
      <c r="E30" s="166"/>
      <c r="F30" s="167" t="s">
        <v>402</v>
      </c>
      <c r="G30" s="167" t="s">
        <v>64</v>
      </c>
      <c r="H30" s="167" t="s">
        <v>64</v>
      </c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8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8" t="s">
        <v>455</v>
      </c>
      <c r="C31" s="381"/>
      <c r="D31" s="382"/>
      <c r="E31" s="169"/>
      <c r="F31" s="170" t="s">
        <v>456</v>
      </c>
      <c r="G31" s="170" t="s">
        <v>456</v>
      </c>
      <c r="H31" s="170" t="s">
        <v>456</v>
      </c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/>
      <c r="U31" s="106"/>
      <c r="V31" s="106"/>
      <c r="W31" s="106"/>
      <c r="X31" s="106"/>
      <c r="Y31" s="106"/>
      <c r="Z31" s="106"/>
    </row>
    <row r="32" spans="1:26" ht="13.5" customHeight="1" x14ac:dyDescent="0.15">
      <c r="A32" s="156"/>
      <c r="B32" s="401" t="s">
        <v>457</v>
      </c>
      <c r="C32" s="381"/>
      <c r="D32" s="382"/>
      <c r="E32" s="172"/>
      <c r="F32" s="173">
        <v>45757</v>
      </c>
      <c r="G32" s="173">
        <v>45757</v>
      </c>
      <c r="H32" s="173">
        <v>45757</v>
      </c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4"/>
      <c r="U32" s="106"/>
      <c r="V32" s="106"/>
      <c r="W32" s="106"/>
      <c r="X32" s="106"/>
      <c r="Y32" s="106"/>
      <c r="Z32" s="106"/>
    </row>
    <row r="33" spans="1:26" ht="79.5" customHeight="1" x14ac:dyDescent="0.15">
      <c r="A33" s="175"/>
      <c r="B33" s="402" t="s">
        <v>458</v>
      </c>
      <c r="C33" s="403"/>
      <c r="D33" s="404"/>
      <c r="E33" s="176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8"/>
      <c r="U33" s="106"/>
      <c r="V33" s="106"/>
      <c r="W33" s="106"/>
      <c r="X33" s="106"/>
      <c r="Y33" s="106"/>
      <c r="Z33" s="106"/>
    </row>
    <row r="34" spans="1:26" ht="12" customHeight="1" x14ac:dyDescent="0.15">
      <c r="A34" s="179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0:D30"/>
    <mergeCell ref="B31:D31"/>
    <mergeCell ref="B32:D32"/>
    <mergeCell ref="B33:D33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31:T31" xr:uid="{00000000-0002-0000-0F00-000000000000}">
      <formula1>"P,F"</formula1>
    </dataValidation>
    <dataValidation type="list" allowBlank="1" showInputMessage="1" showErrorMessage="1" prompt=" - " sqref="F10:T29" xr:uid="{00000000-0002-0000-0F00-000001000000}">
      <formula1>"O"</formula1>
    </dataValidation>
    <dataValidation type="list" allowBlank="1" showInputMessage="1" showErrorMessage="1" prompt=" - " sqref="F30:T30" xr:uid="{00000000-0002-0000-0F00-000002000000}">
      <formula1>"N,A,B"</formula1>
    </dataValidation>
  </dataValidations>
  <hyperlinks>
    <hyperlink ref="L2" location="'FE-14'!A1" display="FE-14_Import classroom via excel file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7.625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123</v>
      </c>
      <c r="D2" s="429"/>
      <c r="E2" s="466" t="s">
        <v>76</v>
      </c>
      <c r="F2" s="431"/>
      <c r="G2" s="431"/>
      <c r="H2" s="431"/>
      <c r="I2" s="431"/>
      <c r="J2" s="431"/>
      <c r="K2" s="432" t="s">
        <v>122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56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4" t="s">
        <v>418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4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COUNTIF(E47:HP47,"P")</f>
        <v>9</v>
      </c>
      <c r="B7" s="420"/>
      <c r="C7" s="414">
        <f>COUNTIF(E47:HP47,"F")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v>6</v>
      </c>
      <c r="L7" s="112">
        <v>3</v>
      </c>
      <c r="M7" s="112">
        <f>COUNTIF(E35:HP35,"B")</f>
        <v>0</v>
      </c>
      <c r="N7" s="414">
        <f>COUNTA(E9:HS9)</f>
        <v>9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4" t="s">
        <v>464</v>
      </c>
      <c r="N9" s="275"/>
      <c r="O9" s="276"/>
      <c r="P9" s="276"/>
      <c r="Q9" s="276"/>
      <c r="R9" s="277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638</v>
      </c>
      <c r="E12" s="133" t="s">
        <v>428</v>
      </c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467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409" t="s">
        <v>639</v>
      </c>
      <c r="C17" s="381"/>
      <c r="D17" s="382"/>
      <c r="E17" s="133" t="s">
        <v>428</v>
      </c>
      <c r="F17" s="283"/>
      <c r="G17" s="283"/>
      <c r="H17" s="283"/>
      <c r="I17" s="283"/>
      <c r="J17" s="283"/>
      <c r="K17" s="283"/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640</v>
      </c>
      <c r="C18" s="381"/>
      <c r="D18" s="382"/>
      <c r="E18" s="283"/>
      <c r="F18" s="133" t="s">
        <v>428</v>
      </c>
      <c r="G18" s="283"/>
      <c r="H18" s="283"/>
      <c r="I18" s="283"/>
      <c r="J18" s="283"/>
      <c r="K18" s="283"/>
      <c r="L18" s="283"/>
      <c r="M18" s="133" t="s">
        <v>428</v>
      </c>
      <c r="N18" s="283"/>
      <c r="O18" s="284"/>
      <c r="P18" s="284"/>
      <c r="Q18" s="284"/>
      <c r="R18" s="284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641</v>
      </c>
      <c r="C19" s="381"/>
      <c r="D19" s="382"/>
      <c r="E19" s="283"/>
      <c r="F19" s="283"/>
      <c r="G19" s="133" t="s">
        <v>428</v>
      </c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285"/>
      <c r="T19" s="268"/>
      <c r="U19" s="268"/>
      <c r="V19" s="268"/>
      <c r="W19" s="268"/>
      <c r="X19" s="268"/>
      <c r="Y19" s="268"/>
    </row>
    <row r="20" spans="1:25" x14ac:dyDescent="0.2">
      <c r="A20" s="282"/>
      <c r="B20" s="409" t="s">
        <v>642</v>
      </c>
      <c r="C20" s="381"/>
      <c r="D20" s="382"/>
      <c r="E20" s="283"/>
      <c r="F20" s="283"/>
      <c r="G20" s="283"/>
      <c r="H20" s="133" t="s">
        <v>428</v>
      </c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409" t="s">
        <v>643</v>
      </c>
      <c r="C21" s="381"/>
      <c r="D21" s="382"/>
      <c r="E21" s="283"/>
      <c r="F21" s="283"/>
      <c r="G21" s="283"/>
      <c r="H21" s="283"/>
      <c r="I21" s="133" t="s">
        <v>428</v>
      </c>
      <c r="J21" s="283"/>
      <c r="K21" s="283"/>
      <c r="L21" s="283"/>
      <c r="M21" s="283"/>
      <c r="N21" s="283"/>
      <c r="O21" s="284"/>
      <c r="P21" s="284"/>
      <c r="Q21" s="284"/>
      <c r="R21" s="284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97" t="s">
        <v>644</v>
      </c>
      <c r="C22" s="398"/>
      <c r="D22" s="399"/>
      <c r="E22" s="283"/>
      <c r="F22" s="283"/>
      <c r="G22" s="283"/>
      <c r="H22" s="283"/>
      <c r="I22" s="283"/>
      <c r="J22" s="133" t="s">
        <v>428</v>
      </c>
      <c r="K22" s="283"/>
      <c r="L22" s="283"/>
      <c r="M22" s="283"/>
      <c r="N22" s="283"/>
      <c r="O22" s="284"/>
      <c r="P22" s="284"/>
      <c r="Q22" s="284"/>
      <c r="R22" s="284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196"/>
      <c r="C23" s="193"/>
      <c r="D23" s="132" t="s">
        <v>645</v>
      </c>
      <c r="E23" s="283"/>
      <c r="F23" s="283"/>
      <c r="G23" s="283"/>
      <c r="H23" s="283"/>
      <c r="I23" s="283"/>
      <c r="J23" s="283"/>
      <c r="K23" s="133" t="s">
        <v>428</v>
      </c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196"/>
      <c r="C24" s="193"/>
      <c r="D24" s="199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196"/>
      <c r="C25" s="193"/>
      <c r="D25" s="1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286"/>
      <c r="C26" s="287"/>
      <c r="D26" s="288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90"/>
      <c r="P26" s="290"/>
      <c r="Q26" s="290"/>
      <c r="R26" s="290"/>
      <c r="S26" s="291"/>
      <c r="T26" s="268"/>
      <c r="U26" s="268"/>
      <c r="V26" s="268"/>
      <c r="W26" s="268"/>
      <c r="X26" s="268"/>
      <c r="Y26" s="268"/>
    </row>
    <row r="27" spans="1:25" ht="15.75" customHeight="1" x14ac:dyDescent="0.2">
      <c r="A27" s="146" t="s">
        <v>439</v>
      </c>
      <c r="B27" s="147" t="s">
        <v>440</v>
      </c>
      <c r="C27" s="223"/>
      <c r="D27" s="224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0"/>
      <c r="P27" s="280"/>
      <c r="Q27" s="280"/>
      <c r="R27" s="280"/>
      <c r="S27" s="281"/>
      <c r="T27" s="268"/>
      <c r="U27" s="268"/>
      <c r="V27" s="268"/>
      <c r="W27" s="268"/>
      <c r="X27" s="268"/>
      <c r="Y27" s="268"/>
    </row>
    <row r="28" spans="1:25" ht="15.75" customHeight="1" x14ac:dyDescent="0.2">
      <c r="A28" s="292"/>
      <c r="B28" s="211"/>
      <c r="C28" s="160"/>
      <c r="D28" s="154" t="s">
        <v>474</v>
      </c>
      <c r="E28" s="133" t="s">
        <v>428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92"/>
      <c r="B29" s="211"/>
      <c r="C29" s="160"/>
      <c r="D29" s="154" t="s">
        <v>475</v>
      </c>
      <c r="E29" s="283"/>
      <c r="F29" s="133" t="s">
        <v>428</v>
      </c>
      <c r="G29" s="283"/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292"/>
      <c r="B30" s="211"/>
      <c r="C30" s="160"/>
      <c r="D30" s="154" t="s">
        <v>646</v>
      </c>
      <c r="E30" s="283"/>
      <c r="F30" s="283"/>
      <c r="G30" s="133" t="s">
        <v>428</v>
      </c>
      <c r="H30" s="283"/>
      <c r="I30" s="283"/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647</v>
      </c>
      <c r="E31" s="283"/>
      <c r="F31" s="283"/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477</v>
      </c>
      <c r="E32" s="283"/>
      <c r="F32" s="283"/>
      <c r="G32" s="283"/>
      <c r="H32" s="283"/>
      <c r="I32" s="133" t="s">
        <v>428</v>
      </c>
      <c r="J32" s="283"/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478</v>
      </c>
      <c r="E33" s="283"/>
      <c r="F33" s="283"/>
      <c r="G33" s="283"/>
      <c r="H33" s="283"/>
      <c r="I33" s="283"/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283"/>
      <c r="G34" s="283"/>
      <c r="H34" s="283"/>
      <c r="I34" s="283"/>
      <c r="J34" s="283"/>
      <c r="K34" s="133" t="s">
        <v>428</v>
      </c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283"/>
      <c r="I35" s="283"/>
      <c r="J35" s="283"/>
      <c r="K35" s="283"/>
      <c r="L35" s="133" t="s">
        <v>428</v>
      </c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 t="s">
        <v>428</v>
      </c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210"/>
      <c r="E37" s="294"/>
      <c r="F37" s="294"/>
      <c r="G37" s="294"/>
      <c r="H37" s="294"/>
      <c r="I37" s="294"/>
      <c r="J37" s="294"/>
      <c r="K37" s="294"/>
      <c r="L37" s="294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648</v>
      </c>
      <c r="E41" s="133" t="s">
        <v>428</v>
      </c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649</v>
      </c>
      <c r="E42" s="296"/>
      <c r="F42" s="296"/>
      <c r="G42" s="296"/>
      <c r="H42" s="296"/>
      <c r="I42" s="296"/>
      <c r="J42" s="296"/>
      <c r="K42" s="283"/>
      <c r="L42" s="296"/>
      <c r="M42" s="133" t="s">
        <v>428</v>
      </c>
      <c r="N42" s="296"/>
      <c r="O42" s="297"/>
      <c r="P42" s="297"/>
      <c r="Q42" s="297"/>
      <c r="R42" s="297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650</v>
      </c>
      <c r="E43" s="296"/>
      <c r="F43" s="296"/>
      <c r="G43" s="296"/>
      <c r="H43" s="296"/>
      <c r="I43" s="296"/>
      <c r="J43" s="296"/>
      <c r="K43" s="133" t="s">
        <v>428</v>
      </c>
      <c r="L43" s="296"/>
      <c r="M43" s="296"/>
      <c r="N43" s="296"/>
      <c r="O43" s="297"/>
      <c r="P43" s="297"/>
      <c r="Q43" s="297"/>
      <c r="R43" s="297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651</v>
      </c>
      <c r="E44" s="296"/>
      <c r="F44" s="296"/>
      <c r="G44" s="296"/>
      <c r="H44" s="296"/>
      <c r="I44" s="296"/>
      <c r="J44" s="296"/>
      <c r="K44" s="283"/>
      <c r="L44" s="133" t="s">
        <v>428</v>
      </c>
      <c r="M44" s="296"/>
      <c r="N44" s="296"/>
      <c r="O44" s="297"/>
      <c r="P44" s="297"/>
      <c r="Q44" s="297"/>
      <c r="R44" s="297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12"/>
      <c r="C45" s="213"/>
      <c r="D45" s="299"/>
      <c r="E45" s="296"/>
      <c r="F45" s="296"/>
      <c r="G45" s="296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402</v>
      </c>
      <c r="G46" s="167" t="s">
        <v>402</v>
      </c>
      <c r="H46" s="167" t="s">
        <v>402</v>
      </c>
      <c r="I46" s="167" t="s">
        <v>402</v>
      </c>
      <c r="J46" s="167" t="s">
        <v>402</v>
      </c>
      <c r="K46" s="167" t="s">
        <v>64</v>
      </c>
      <c r="L46" s="167" t="s">
        <v>64</v>
      </c>
      <c r="M46" s="167" t="s">
        <v>64</v>
      </c>
      <c r="N46" s="300"/>
      <c r="O46" s="301"/>
      <c r="P46" s="301"/>
      <c r="Q46" s="301"/>
      <c r="R46" s="301"/>
      <c r="S46" s="302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283"/>
      <c r="O47" s="284"/>
      <c r="P47" s="284"/>
      <c r="Q47" s="284"/>
      <c r="R47" s="284"/>
      <c r="S47" s="285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45721</v>
      </c>
      <c r="G48" s="303">
        <v>45721</v>
      </c>
      <c r="H48" s="303">
        <v>45721</v>
      </c>
      <c r="I48" s="303">
        <v>45721</v>
      </c>
      <c r="J48" s="303">
        <v>39143</v>
      </c>
      <c r="K48" s="303">
        <v>39144</v>
      </c>
      <c r="L48" s="303">
        <v>39145</v>
      </c>
      <c r="M48" s="303">
        <v>45390</v>
      </c>
      <c r="N48" s="304"/>
      <c r="O48" s="305"/>
      <c r="P48" s="305"/>
      <c r="Q48" s="305"/>
      <c r="R48" s="305"/>
      <c r="S48" s="306"/>
      <c r="T48" s="268"/>
      <c r="U48" s="268"/>
      <c r="V48" s="268"/>
      <c r="W48" s="268"/>
      <c r="X48" s="268"/>
      <c r="Y48" s="268"/>
    </row>
    <row r="49" spans="1:25" ht="15.7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90"/>
      <c r="Q49" s="290"/>
      <c r="R49" s="290"/>
      <c r="S49" s="291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7:D47"/>
    <mergeCell ref="B48:D48"/>
    <mergeCell ref="B49:D49"/>
    <mergeCell ref="B17:D17"/>
    <mergeCell ref="B18:D18"/>
    <mergeCell ref="B19:D19"/>
    <mergeCell ref="B20:D20"/>
    <mergeCell ref="B21:D21"/>
    <mergeCell ref="B22:D22"/>
    <mergeCell ref="B46:D46"/>
  </mergeCells>
  <dataValidations count="3">
    <dataValidation type="list" allowBlank="1" showInputMessage="1" showErrorMessage="1" prompt=" - " sqref="E47:S47" xr:uid="{00000000-0002-0000-1000-000000000000}">
      <formula1>"P,F"</formula1>
    </dataValidation>
    <dataValidation type="list" allowBlank="1" showInputMessage="1" showErrorMessage="1" prompt=" - " sqref="E10:S45" xr:uid="{00000000-0002-0000-1000-000001000000}">
      <formula1>"O"</formula1>
    </dataValidation>
    <dataValidation type="list" allowBlank="1" showInputMessage="1" showErrorMessage="1" prompt=" - " sqref="E46:S46" xr:uid="{00000000-0002-0000-1000-000002000000}">
      <formula1>"N,A,B"</formula1>
    </dataValidation>
  </dataValidations>
  <hyperlinks>
    <hyperlink ref="K2" location="'FE-15'!A1" display="FE-15_View list of students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1" width="6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70" t="s">
        <v>126</v>
      </c>
      <c r="D2" s="429"/>
      <c r="E2" s="466" t="s">
        <v>76</v>
      </c>
      <c r="F2" s="431"/>
      <c r="G2" s="431"/>
      <c r="H2" s="431"/>
      <c r="I2" s="431"/>
      <c r="J2" s="431"/>
      <c r="K2" s="432" t="s">
        <v>125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56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-15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COUNTIF(E65:HT65,"P")</f>
        <v>17</v>
      </c>
      <c r="B7" s="420"/>
      <c r="C7" s="414">
        <f>COUNTIF(E65:HT65,"F")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COUNTIF(E64:HT64,"N")</f>
        <v>4</v>
      </c>
      <c r="L7" s="112">
        <f>COUNTIF(E64:HT64,"A")</f>
        <v>13</v>
      </c>
      <c r="M7" s="112">
        <f>COUNTIF(E64:HT64,"B")</f>
        <v>0</v>
      </c>
      <c r="N7" s="414">
        <f>COUNTA(E9:HW9)</f>
        <v>17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3" t="s">
        <v>464</v>
      </c>
      <c r="N9" s="273" t="s">
        <v>548</v>
      </c>
      <c r="O9" s="273" t="s">
        <v>549</v>
      </c>
      <c r="P9" s="273" t="s">
        <v>550</v>
      </c>
      <c r="Q9" s="273" t="s">
        <v>551</v>
      </c>
      <c r="R9" s="273" t="s">
        <v>552</v>
      </c>
      <c r="S9" s="273" t="s">
        <v>553</v>
      </c>
      <c r="T9" s="273" t="s">
        <v>605</v>
      </c>
      <c r="U9" s="274" t="s">
        <v>606</v>
      </c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309"/>
      <c r="T10" s="309"/>
      <c r="U10" s="309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133" t="s">
        <v>428</v>
      </c>
      <c r="O11" s="133" t="s">
        <v>428</v>
      </c>
      <c r="P11" s="283"/>
      <c r="Q11" s="133" t="s">
        <v>428</v>
      </c>
      <c r="R11" s="133" t="s">
        <v>428</v>
      </c>
      <c r="S11" s="133" t="s">
        <v>428</v>
      </c>
      <c r="T11" s="311"/>
      <c r="U11" s="312" t="s">
        <v>428</v>
      </c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652</v>
      </c>
      <c r="E12" s="133" t="s">
        <v>428</v>
      </c>
      <c r="F12" s="133" t="s">
        <v>428</v>
      </c>
      <c r="G12" s="133" t="s">
        <v>428</v>
      </c>
      <c r="H12" s="283"/>
      <c r="I12" s="283"/>
      <c r="J12" s="283"/>
      <c r="K12" s="283"/>
      <c r="L12" s="283"/>
      <c r="M12" s="133" t="s">
        <v>428</v>
      </c>
      <c r="N12" s="133" t="s">
        <v>428</v>
      </c>
      <c r="O12" s="133" t="s">
        <v>428</v>
      </c>
      <c r="P12" s="133" t="s">
        <v>428</v>
      </c>
      <c r="Q12" s="283"/>
      <c r="R12" s="133" t="s">
        <v>428</v>
      </c>
      <c r="S12" s="133" t="s">
        <v>428</v>
      </c>
      <c r="T12" s="133" t="s">
        <v>428</v>
      </c>
      <c r="U12" s="311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653</v>
      </c>
      <c r="E13" s="283"/>
      <c r="F13" s="283"/>
      <c r="G13" s="283"/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283"/>
      <c r="N13" s="283"/>
      <c r="O13" s="283"/>
      <c r="P13" s="283"/>
      <c r="Q13" s="133" t="s">
        <v>428</v>
      </c>
      <c r="R13" s="283"/>
      <c r="S13" s="311"/>
      <c r="T13" s="311"/>
      <c r="U13" s="133" t="s">
        <v>428</v>
      </c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654</v>
      </c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133" t="s">
        <v>428</v>
      </c>
      <c r="S14" s="311"/>
      <c r="T14" s="311"/>
      <c r="U14" s="311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311"/>
      <c r="T15" s="311"/>
      <c r="U15" s="311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467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311"/>
      <c r="T16" s="311"/>
      <c r="U16" s="311"/>
      <c r="V16" s="313"/>
      <c r="W16" s="285"/>
      <c r="X16" s="268"/>
      <c r="Y16" s="268"/>
      <c r="Z16" s="268"/>
      <c r="AA16" s="268"/>
      <c r="AB16" s="268"/>
      <c r="AC16" s="268"/>
    </row>
    <row r="17" spans="1:29" x14ac:dyDescent="0.2">
      <c r="A17" s="282"/>
      <c r="B17" s="196"/>
      <c r="C17" s="193"/>
      <c r="D17" s="132" t="s">
        <v>431</v>
      </c>
      <c r="E17" s="283"/>
      <c r="F17" s="283"/>
      <c r="G17" s="283"/>
      <c r="H17" s="283"/>
      <c r="I17" s="133" t="s">
        <v>428</v>
      </c>
      <c r="J17" s="133" t="s">
        <v>428</v>
      </c>
      <c r="K17" s="133" t="s">
        <v>428</v>
      </c>
      <c r="L17" s="133" t="s">
        <v>428</v>
      </c>
      <c r="M17" s="133" t="s">
        <v>428</v>
      </c>
      <c r="N17" s="283"/>
      <c r="O17" s="283"/>
      <c r="P17" s="283"/>
      <c r="Q17" s="283"/>
      <c r="R17" s="283"/>
      <c r="S17" s="311"/>
      <c r="T17" s="311"/>
      <c r="U17" s="311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196"/>
      <c r="C18" s="193"/>
      <c r="D18" s="132" t="s">
        <v>556</v>
      </c>
      <c r="E18" s="283"/>
      <c r="F18" s="283"/>
      <c r="G18" s="283"/>
      <c r="H18" s="283"/>
      <c r="I18" s="283"/>
      <c r="J18" s="283"/>
      <c r="K18" s="283"/>
      <c r="L18" s="283"/>
      <c r="M18" s="283"/>
      <c r="N18" s="133" t="s">
        <v>428</v>
      </c>
      <c r="O18" s="133" t="s">
        <v>428</v>
      </c>
      <c r="P18" s="133" t="s">
        <v>428</v>
      </c>
      <c r="Q18" s="133" t="s">
        <v>428</v>
      </c>
      <c r="R18" s="133" t="s">
        <v>428</v>
      </c>
      <c r="S18" s="311"/>
      <c r="T18" s="311"/>
      <c r="U18" s="311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196"/>
      <c r="C19" s="193"/>
      <c r="D19" s="132" t="s">
        <v>557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133" t="s">
        <v>428</v>
      </c>
      <c r="T19" s="133" t="s">
        <v>428</v>
      </c>
      <c r="U19" s="133" t="s">
        <v>428</v>
      </c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192" t="s">
        <v>432</v>
      </c>
      <c r="C20" s="193"/>
      <c r="D20" s="199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311"/>
      <c r="T20" s="311"/>
      <c r="U20" s="311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282"/>
      <c r="B21" s="409" t="s">
        <v>655</v>
      </c>
      <c r="C21" s="381"/>
      <c r="D21" s="382"/>
      <c r="E21" s="133" t="s">
        <v>428</v>
      </c>
      <c r="F21" s="133" t="s">
        <v>428</v>
      </c>
      <c r="G21" s="133" t="s">
        <v>428</v>
      </c>
      <c r="H21" s="133" t="s">
        <v>428</v>
      </c>
      <c r="I21" s="283"/>
      <c r="J21" s="283"/>
      <c r="K21" s="283"/>
      <c r="L21" s="283"/>
      <c r="M21" s="283"/>
      <c r="N21" s="133" t="s">
        <v>428</v>
      </c>
      <c r="O21" s="283"/>
      <c r="P21" s="133" t="s">
        <v>428</v>
      </c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282"/>
      <c r="B22" s="409" t="s">
        <v>639</v>
      </c>
      <c r="C22" s="381"/>
      <c r="D22" s="382"/>
      <c r="E22" s="283"/>
      <c r="F22" s="283"/>
      <c r="G22" s="283"/>
      <c r="H22" s="283"/>
      <c r="I22" s="133" t="s">
        <v>428</v>
      </c>
      <c r="J22" s="133" t="s">
        <v>428</v>
      </c>
      <c r="K22" s="133" t="s">
        <v>428</v>
      </c>
      <c r="L22" s="133" t="s">
        <v>428</v>
      </c>
      <c r="M22" s="133" t="s">
        <v>428</v>
      </c>
      <c r="N22" s="283"/>
      <c r="O22" s="283"/>
      <c r="P22" s="283"/>
      <c r="Q22" s="283"/>
      <c r="R22" s="283"/>
      <c r="S22" s="311"/>
      <c r="T22" s="311"/>
      <c r="U22" s="311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67"/>
      <c r="C23" s="381"/>
      <c r="D23" s="382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311"/>
      <c r="T23" s="311"/>
      <c r="U23" s="311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314"/>
      <c r="B24" s="192" t="s">
        <v>434</v>
      </c>
      <c r="C24" s="315"/>
      <c r="D24" s="316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311"/>
      <c r="T24" s="311"/>
      <c r="U24" s="311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314"/>
      <c r="B25" s="468" t="s">
        <v>559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311"/>
      <c r="T25" s="311"/>
      <c r="U25" s="311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409" t="s">
        <v>560</v>
      </c>
      <c r="C26" s="381"/>
      <c r="D26" s="382"/>
      <c r="E26" s="133" t="s">
        <v>428</v>
      </c>
      <c r="F26" s="283"/>
      <c r="G26" s="133" t="s">
        <v>428</v>
      </c>
      <c r="H26" s="133" t="s">
        <v>428</v>
      </c>
      <c r="I26" s="283"/>
      <c r="J26" s="283"/>
      <c r="K26" s="283"/>
      <c r="L26" s="283"/>
      <c r="M26" s="283"/>
      <c r="N26" s="133" t="s">
        <v>428</v>
      </c>
      <c r="O26" s="283"/>
      <c r="P26" s="133" t="s">
        <v>428</v>
      </c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409" t="s">
        <v>611</v>
      </c>
      <c r="C27" s="381"/>
      <c r="D27" s="382"/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133" t="s">
        <v>428</v>
      </c>
      <c r="P27" s="283"/>
      <c r="Q27" s="283"/>
      <c r="R27" s="283"/>
      <c r="S27" s="311"/>
      <c r="T27" s="311"/>
      <c r="U27" s="311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468" t="s">
        <v>563</v>
      </c>
      <c r="C28" s="398"/>
      <c r="D28" s="399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311"/>
      <c r="T28" s="311"/>
      <c r="U28" s="311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196"/>
      <c r="C29" s="193"/>
      <c r="D29" s="139" t="s">
        <v>656</v>
      </c>
      <c r="E29" s="283"/>
      <c r="F29" s="283"/>
      <c r="G29" s="283"/>
      <c r="H29" s="283"/>
      <c r="I29" s="133" t="s">
        <v>428</v>
      </c>
      <c r="J29" s="283"/>
      <c r="K29" s="133" t="s">
        <v>428</v>
      </c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283"/>
      <c r="S29" s="311"/>
      <c r="T29" s="311"/>
      <c r="U29" s="311"/>
      <c r="V29" s="313"/>
      <c r="W29" s="285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282"/>
      <c r="B30" s="196"/>
      <c r="C30" s="193"/>
      <c r="D30" s="132" t="s">
        <v>657</v>
      </c>
      <c r="E30" s="283"/>
      <c r="F30" s="283"/>
      <c r="G30" s="283"/>
      <c r="H30" s="283"/>
      <c r="I30" s="283"/>
      <c r="J30" s="133" t="s">
        <v>428</v>
      </c>
      <c r="K30" s="283"/>
      <c r="L30" s="283"/>
      <c r="M30" s="283"/>
      <c r="N30" s="283"/>
      <c r="O30" s="283"/>
      <c r="P30" s="283"/>
      <c r="Q30" s="283"/>
      <c r="R30" s="283"/>
      <c r="S30" s="311"/>
      <c r="T30" s="311"/>
      <c r="U30" s="311"/>
      <c r="V30" s="313"/>
      <c r="W30" s="285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82"/>
      <c r="B31" s="196"/>
      <c r="C31" s="193"/>
      <c r="D31" s="139" t="s">
        <v>658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133" t="s">
        <v>428</v>
      </c>
      <c r="S31" s="311"/>
      <c r="T31" s="311"/>
      <c r="U31" s="311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82"/>
      <c r="B32" s="286"/>
      <c r="C32" s="287"/>
      <c r="D32" s="288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317"/>
      <c r="T32" s="317"/>
      <c r="U32" s="317"/>
      <c r="V32" s="318"/>
      <c r="W32" s="291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146" t="s">
        <v>439</v>
      </c>
      <c r="B33" s="147" t="s">
        <v>440</v>
      </c>
      <c r="C33" s="223"/>
      <c r="D33" s="224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309"/>
      <c r="T33" s="309"/>
      <c r="U33" s="309"/>
      <c r="V33" s="310"/>
      <c r="W33" s="281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617</v>
      </c>
      <c r="E34" s="133" t="s">
        <v>428</v>
      </c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311"/>
      <c r="T34" s="311"/>
      <c r="U34" s="311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211"/>
      <c r="C35" s="160"/>
      <c r="D35" s="154" t="s">
        <v>618</v>
      </c>
      <c r="E35" s="283"/>
      <c r="F35" s="283"/>
      <c r="G35" s="283"/>
      <c r="H35" s="283"/>
      <c r="I35" s="283"/>
      <c r="J35" s="283"/>
      <c r="K35" s="283"/>
      <c r="L35" s="283"/>
      <c r="M35" s="283"/>
      <c r="N35" s="133" t="s">
        <v>428</v>
      </c>
      <c r="O35" s="283"/>
      <c r="P35" s="283"/>
      <c r="Q35" s="283"/>
      <c r="R35" s="283"/>
      <c r="S35" s="133" t="s">
        <v>428</v>
      </c>
      <c r="T35" s="311"/>
      <c r="U35" s="311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211"/>
      <c r="C36" s="160"/>
      <c r="D36" s="154" t="s">
        <v>619</v>
      </c>
      <c r="E36" s="283"/>
      <c r="F36" s="283"/>
      <c r="G36" s="283"/>
      <c r="H36" s="283"/>
      <c r="I36" s="133" t="s">
        <v>428</v>
      </c>
      <c r="J36" s="283"/>
      <c r="K36" s="283"/>
      <c r="L36" s="283"/>
      <c r="M36" s="283"/>
      <c r="N36" s="283"/>
      <c r="O36" s="283"/>
      <c r="P36" s="283"/>
      <c r="Q36" s="283"/>
      <c r="R36" s="283"/>
      <c r="S36" s="311"/>
      <c r="T36" s="311"/>
      <c r="U36" s="311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11"/>
      <c r="C37" s="160"/>
      <c r="D37" s="154" t="s">
        <v>442</v>
      </c>
      <c r="E37" s="283"/>
      <c r="F37" s="133" t="s">
        <v>428</v>
      </c>
      <c r="G37" s="283"/>
      <c r="H37" s="283"/>
      <c r="I37" s="283"/>
      <c r="J37" s="133" t="s">
        <v>428</v>
      </c>
      <c r="K37" s="133" t="s">
        <v>428</v>
      </c>
      <c r="L37" s="283"/>
      <c r="M37" s="283"/>
      <c r="N37" s="283"/>
      <c r="O37" s="133" t="s">
        <v>428</v>
      </c>
      <c r="P37" s="283"/>
      <c r="Q37" s="283"/>
      <c r="R37" s="283"/>
      <c r="S37" s="311"/>
      <c r="T37" s="311"/>
      <c r="U37" s="311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94"/>
      <c r="C38" s="160"/>
      <c r="D38" s="154" t="s">
        <v>479</v>
      </c>
      <c r="E38" s="283"/>
      <c r="F38" s="283"/>
      <c r="G38" s="133" t="s">
        <v>428</v>
      </c>
      <c r="H38" s="283"/>
      <c r="I38" s="283"/>
      <c r="J38" s="283"/>
      <c r="K38" s="283"/>
      <c r="L38" s="133" t="s">
        <v>428</v>
      </c>
      <c r="M38" s="283"/>
      <c r="N38" s="283"/>
      <c r="O38" s="283"/>
      <c r="P38" s="133" t="s">
        <v>428</v>
      </c>
      <c r="Q38" s="283"/>
      <c r="R38" s="283"/>
      <c r="S38" s="311"/>
      <c r="T38" s="133" t="s">
        <v>428</v>
      </c>
      <c r="U38" s="311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194"/>
      <c r="C39" s="160"/>
      <c r="D39" s="154" t="s">
        <v>480</v>
      </c>
      <c r="E39" s="283"/>
      <c r="F39" s="283"/>
      <c r="G39" s="283"/>
      <c r="H39" s="133" t="s">
        <v>428</v>
      </c>
      <c r="I39" s="283"/>
      <c r="J39" s="283"/>
      <c r="K39" s="283"/>
      <c r="L39" s="283"/>
      <c r="M39" s="283"/>
      <c r="N39" s="283"/>
      <c r="O39" s="283"/>
      <c r="P39" s="283"/>
      <c r="Q39" s="133" t="s">
        <v>428</v>
      </c>
      <c r="R39" s="283"/>
      <c r="S39" s="311"/>
      <c r="T39" s="311"/>
      <c r="U39" s="133" t="s">
        <v>428</v>
      </c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293"/>
      <c r="C40" s="160"/>
      <c r="D40" s="154" t="s">
        <v>620</v>
      </c>
      <c r="E40" s="283"/>
      <c r="F40" s="283"/>
      <c r="G40" s="283"/>
      <c r="H40" s="283"/>
      <c r="I40" s="283"/>
      <c r="J40" s="319"/>
      <c r="K40" s="283"/>
      <c r="L40" s="283"/>
      <c r="M40" s="133" t="s">
        <v>428</v>
      </c>
      <c r="N40" s="283"/>
      <c r="O40" s="283"/>
      <c r="P40" s="283"/>
      <c r="Q40" s="283"/>
      <c r="R40" s="133" t="s">
        <v>428</v>
      </c>
      <c r="S40" s="311"/>
      <c r="T40" s="311"/>
      <c r="U40" s="311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157" t="s">
        <v>446</v>
      </c>
      <c r="C41" s="160"/>
      <c r="D41" s="210"/>
      <c r="E41" s="283"/>
      <c r="F41" s="283"/>
      <c r="G41" s="283"/>
      <c r="H41" s="283"/>
      <c r="I41" s="283"/>
      <c r="J41" s="319"/>
      <c r="K41" s="283"/>
      <c r="L41" s="283"/>
      <c r="M41" s="283"/>
      <c r="N41" s="283"/>
      <c r="O41" s="283"/>
      <c r="P41" s="283"/>
      <c r="Q41" s="283"/>
      <c r="R41" s="283"/>
      <c r="S41" s="311"/>
      <c r="T41" s="311"/>
      <c r="U41" s="311"/>
      <c r="V41" s="313"/>
      <c r="W41" s="285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11"/>
      <c r="C42" s="160"/>
      <c r="D42" s="210"/>
      <c r="E42" s="283"/>
      <c r="F42" s="283"/>
      <c r="G42" s="283"/>
      <c r="H42" s="283"/>
      <c r="I42" s="283"/>
      <c r="J42" s="319"/>
      <c r="K42" s="283"/>
      <c r="L42" s="283"/>
      <c r="M42" s="283"/>
      <c r="N42" s="283"/>
      <c r="O42" s="283"/>
      <c r="P42" s="283"/>
      <c r="Q42" s="283"/>
      <c r="R42" s="283"/>
      <c r="S42" s="311"/>
      <c r="T42" s="311"/>
      <c r="U42" s="311"/>
      <c r="V42" s="313"/>
      <c r="W42" s="285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157" t="s">
        <v>447</v>
      </c>
      <c r="C43" s="160"/>
      <c r="D43" s="210"/>
      <c r="E43" s="283"/>
      <c r="F43" s="283"/>
      <c r="G43" s="283"/>
      <c r="H43" s="283"/>
      <c r="I43" s="283"/>
      <c r="J43" s="319"/>
      <c r="K43" s="283"/>
      <c r="L43" s="283"/>
      <c r="M43" s="283"/>
      <c r="N43" s="283"/>
      <c r="O43" s="283"/>
      <c r="P43" s="283"/>
      <c r="Q43" s="283"/>
      <c r="R43" s="283"/>
      <c r="S43" s="311"/>
      <c r="T43" s="311"/>
      <c r="U43" s="311"/>
      <c r="V43" s="313"/>
      <c r="W43" s="285"/>
      <c r="X43" s="268"/>
      <c r="Y43" s="268"/>
      <c r="Z43" s="268"/>
      <c r="AA43" s="268"/>
      <c r="AB43" s="268"/>
      <c r="AC43" s="268"/>
    </row>
    <row r="44" spans="1:29" ht="15.75" customHeight="1" x14ac:dyDescent="0.2">
      <c r="A44" s="292"/>
      <c r="B44" s="211"/>
      <c r="C44" s="160"/>
      <c r="D44" s="154" t="s">
        <v>659</v>
      </c>
      <c r="E44" s="283"/>
      <c r="F44" s="283"/>
      <c r="G44" s="283"/>
      <c r="H44" s="283"/>
      <c r="I44" s="133" t="s">
        <v>428</v>
      </c>
      <c r="J44" s="319"/>
      <c r="K44" s="283"/>
      <c r="L44" s="283"/>
      <c r="M44" s="283"/>
      <c r="N44" s="283"/>
      <c r="O44" s="283"/>
      <c r="P44" s="283"/>
      <c r="Q44" s="283"/>
      <c r="R44" s="283"/>
      <c r="S44" s="311"/>
      <c r="T44" s="311"/>
      <c r="U44" s="311"/>
      <c r="V44" s="313"/>
      <c r="W44" s="285"/>
      <c r="X44" s="268"/>
      <c r="Y44" s="268"/>
      <c r="Z44" s="268"/>
      <c r="AA44" s="268"/>
      <c r="AB44" s="268"/>
      <c r="AC44" s="268"/>
    </row>
    <row r="45" spans="1:29" ht="15.75" customHeight="1" x14ac:dyDescent="0.2">
      <c r="A45" s="292"/>
      <c r="B45" s="295"/>
      <c r="C45" s="226"/>
      <c r="D45" s="231" t="s">
        <v>660</v>
      </c>
      <c r="E45" s="296"/>
      <c r="F45" s="296"/>
      <c r="G45" s="296"/>
      <c r="H45" s="296"/>
      <c r="I45" s="296"/>
      <c r="J45" s="133" t="s">
        <v>428</v>
      </c>
      <c r="K45" s="133" t="s">
        <v>428</v>
      </c>
      <c r="L45" s="296"/>
      <c r="M45" s="283"/>
      <c r="N45" s="296"/>
      <c r="O45" s="296"/>
      <c r="P45" s="296"/>
      <c r="Q45" s="296"/>
      <c r="R45" s="296"/>
      <c r="S45" s="320"/>
      <c r="T45" s="320"/>
      <c r="U45" s="320"/>
      <c r="V45" s="321"/>
      <c r="W45" s="298"/>
      <c r="X45" s="268"/>
      <c r="Y45" s="268"/>
      <c r="Z45" s="268"/>
      <c r="AA45" s="268"/>
      <c r="AB45" s="268"/>
      <c r="AC45" s="268"/>
    </row>
    <row r="46" spans="1:29" ht="15.75" customHeight="1" x14ac:dyDescent="0.2">
      <c r="A46" s="292"/>
      <c r="B46" s="295"/>
      <c r="C46" s="226"/>
      <c r="D46" s="231" t="s">
        <v>661</v>
      </c>
      <c r="E46" s="296"/>
      <c r="F46" s="296"/>
      <c r="G46" s="296"/>
      <c r="H46" s="296"/>
      <c r="I46" s="296"/>
      <c r="J46" s="296"/>
      <c r="K46" s="283"/>
      <c r="L46" s="133" t="s">
        <v>428</v>
      </c>
      <c r="M46" s="296"/>
      <c r="N46" s="296"/>
      <c r="O46" s="296"/>
      <c r="P46" s="296"/>
      <c r="Q46" s="296"/>
      <c r="R46" s="296"/>
      <c r="S46" s="320"/>
      <c r="T46" s="320"/>
      <c r="U46" s="320"/>
      <c r="V46" s="321"/>
      <c r="W46" s="298"/>
      <c r="X46" s="268"/>
      <c r="Y46" s="268"/>
      <c r="Z46" s="268"/>
      <c r="AA46" s="268"/>
      <c r="AB46" s="268"/>
      <c r="AC46" s="268"/>
    </row>
    <row r="47" spans="1:29" ht="15.75" customHeight="1" x14ac:dyDescent="0.2">
      <c r="A47" s="292"/>
      <c r="B47" s="295"/>
      <c r="C47" s="226"/>
      <c r="D47" s="216" t="s">
        <v>662</v>
      </c>
      <c r="E47" s="296"/>
      <c r="F47" s="296"/>
      <c r="G47" s="296"/>
      <c r="H47" s="296"/>
      <c r="I47" s="296"/>
      <c r="J47" s="296"/>
      <c r="K47" s="283"/>
      <c r="L47" s="283"/>
      <c r="M47" s="133" t="s">
        <v>428</v>
      </c>
      <c r="N47" s="296"/>
      <c r="O47" s="296"/>
      <c r="P47" s="296"/>
      <c r="Q47" s="296"/>
      <c r="R47" s="296"/>
      <c r="S47" s="320"/>
      <c r="T47" s="320"/>
      <c r="U47" s="320"/>
      <c r="V47" s="321"/>
      <c r="W47" s="298"/>
      <c r="X47" s="268"/>
      <c r="Y47" s="268"/>
      <c r="Z47" s="268"/>
      <c r="AA47" s="268"/>
      <c r="AB47" s="268"/>
      <c r="AC47" s="268"/>
    </row>
    <row r="48" spans="1:29" ht="15.75" customHeight="1" x14ac:dyDescent="0.2">
      <c r="A48" s="292"/>
      <c r="B48" s="295"/>
      <c r="C48" s="226"/>
      <c r="D48" s="299"/>
      <c r="E48" s="296"/>
      <c r="F48" s="296"/>
      <c r="G48" s="296"/>
      <c r="H48" s="296"/>
      <c r="I48" s="296"/>
      <c r="J48" s="296"/>
      <c r="K48" s="283"/>
      <c r="L48" s="296"/>
      <c r="M48" s="296"/>
      <c r="N48" s="296"/>
      <c r="O48" s="296"/>
      <c r="P48" s="296"/>
      <c r="Q48" s="296"/>
      <c r="R48" s="296"/>
      <c r="S48" s="320"/>
      <c r="T48" s="320"/>
      <c r="U48" s="320"/>
      <c r="V48" s="321"/>
      <c r="W48" s="298"/>
      <c r="X48" s="268"/>
      <c r="Y48" s="268"/>
      <c r="Z48" s="268"/>
      <c r="AA48" s="268"/>
      <c r="AB48" s="268"/>
      <c r="AC48" s="268"/>
    </row>
    <row r="49" spans="1:29" ht="15.75" customHeight="1" x14ac:dyDescent="0.2">
      <c r="A49" s="292"/>
      <c r="B49" s="295"/>
      <c r="C49" s="226"/>
      <c r="D49" s="216" t="s">
        <v>663</v>
      </c>
      <c r="E49" s="296"/>
      <c r="F49" s="296"/>
      <c r="G49" s="296"/>
      <c r="H49" s="296"/>
      <c r="I49" s="296"/>
      <c r="J49" s="296"/>
      <c r="K49" s="283"/>
      <c r="L49" s="296"/>
      <c r="M49" s="296"/>
      <c r="N49" s="133" t="s">
        <v>428</v>
      </c>
      <c r="O49" s="296"/>
      <c r="P49" s="296"/>
      <c r="Q49" s="296"/>
      <c r="R49" s="296"/>
      <c r="S49" s="320"/>
      <c r="T49" s="320"/>
      <c r="U49" s="320"/>
      <c r="V49" s="321"/>
      <c r="W49" s="298"/>
      <c r="X49" s="268"/>
      <c r="Y49" s="268"/>
      <c r="Z49" s="268"/>
      <c r="AA49" s="268"/>
      <c r="AB49" s="268"/>
      <c r="AC49" s="268"/>
    </row>
    <row r="50" spans="1:29" ht="15.75" customHeight="1" x14ac:dyDescent="0.2">
      <c r="A50" s="292"/>
      <c r="B50" s="295"/>
      <c r="C50" s="226"/>
      <c r="D50" s="216" t="s">
        <v>664</v>
      </c>
      <c r="E50" s="296"/>
      <c r="F50" s="296"/>
      <c r="G50" s="296"/>
      <c r="H50" s="296"/>
      <c r="I50" s="296"/>
      <c r="J50" s="296"/>
      <c r="K50" s="283"/>
      <c r="L50" s="296"/>
      <c r="M50" s="296"/>
      <c r="N50" s="296"/>
      <c r="O50" s="133" t="s">
        <v>428</v>
      </c>
      <c r="P50" s="296"/>
      <c r="Q50" s="296"/>
      <c r="R50" s="296"/>
      <c r="S50" s="320"/>
      <c r="T50" s="320"/>
      <c r="U50" s="320"/>
      <c r="V50" s="321"/>
      <c r="W50" s="298"/>
      <c r="X50" s="268"/>
      <c r="Y50" s="268"/>
      <c r="Z50" s="268"/>
      <c r="AA50" s="268"/>
      <c r="AB50" s="268"/>
      <c r="AC50" s="268"/>
    </row>
    <row r="51" spans="1:29" ht="15.75" customHeight="1" x14ac:dyDescent="0.2">
      <c r="A51" s="292"/>
      <c r="B51" s="295"/>
      <c r="C51" s="226"/>
      <c r="D51" s="216" t="s">
        <v>665</v>
      </c>
      <c r="E51" s="296"/>
      <c r="F51" s="296"/>
      <c r="G51" s="296"/>
      <c r="H51" s="296"/>
      <c r="I51" s="296"/>
      <c r="J51" s="296"/>
      <c r="K51" s="283"/>
      <c r="L51" s="296"/>
      <c r="M51" s="296"/>
      <c r="N51" s="296"/>
      <c r="O51" s="296"/>
      <c r="P51" s="133" t="s">
        <v>428</v>
      </c>
      <c r="Q51" s="296"/>
      <c r="R51" s="296"/>
      <c r="S51" s="320"/>
      <c r="T51" s="320"/>
      <c r="U51" s="320"/>
      <c r="V51" s="321"/>
      <c r="W51" s="298"/>
      <c r="X51" s="268"/>
      <c r="Y51" s="268"/>
      <c r="Z51" s="268"/>
      <c r="AA51" s="268"/>
      <c r="AB51" s="268"/>
      <c r="AC51" s="268"/>
    </row>
    <row r="52" spans="1:29" ht="15.75" customHeight="1" x14ac:dyDescent="0.2">
      <c r="A52" s="292"/>
      <c r="B52" s="295"/>
      <c r="C52" s="226"/>
      <c r="D52" s="216" t="s">
        <v>666</v>
      </c>
      <c r="E52" s="296"/>
      <c r="F52" s="296"/>
      <c r="G52" s="296"/>
      <c r="H52" s="296"/>
      <c r="I52" s="296"/>
      <c r="J52" s="296"/>
      <c r="K52" s="283"/>
      <c r="L52" s="296"/>
      <c r="M52" s="296"/>
      <c r="N52" s="296"/>
      <c r="O52" s="296"/>
      <c r="P52" s="296"/>
      <c r="Q52" s="133" t="s">
        <v>428</v>
      </c>
      <c r="R52" s="296"/>
      <c r="S52" s="320"/>
      <c r="T52" s="320"/>
      <c r="U52" s="320"/>
      <c r="V52" s="321"/>
      <c r="W52" s="298"/>
      <c r="X52" s="268"/>
      <c r="Y52" s="268"/>
      <c r="Z52" s="268"/>
      <c r="AA52" s="268"/>
      <c r="AB52" s="268"/>
      <c r="AC52" s="268"/>
    </row>
    <row r="53" spans="1:29" ht="15.75" customHeight="1" x14ac:dyDescent="0.2">
      <c r="A53" s="292"/>
      <c r="B53" s="295"/>
      <c r="C53" s="226"/>
      <c r="D53" s="216" t="s">
        <v>667</v>
      </c>
      <c r="E53" s="296"/>
      <c r="F53" s="296"/>
      <c r="G53" s="296"/>
      <c r="H53" s="296"/>
      <c r="I53" s="296"/>
      <c r="J53" s="296"/>
      <c r="K53" s="283"/>
      <c r="L53" s="296"/>
      <c r="M53" s="296"/>
      <c r="N53" s="296"/>
      <c r="O53" s="296"/>
      <c r="P53" s="296"/>
      <c r="Q53" s="296"/>
      <c r="R53" s="133" t="s">
        <v>428</v>
      </c>
      <c r="S53" s="320"/>
      <c r="T53" s="320"/>
      <c r="U53" s="320"/>
      <c r="V53" s="321"/>
      <c r="W53" s="298"/>
      <c r="X53" s="268"/>
      <c r="Y53" s="268"/>
      <c r="Z53" s="268"/>
      <c r="AA53" s="268"/>
      <c r="AB53" s="268"/>
      <c r="AC53" s="268"/>
    </row>
    <row r="54" spans="1:29" ht="15.75" customHeight="1" x14ac:dyDescent="0.2">
      <c r="A54" s="292"/>
      <c r="B54" s="295"/>
      <c r="C54" s="226"/>
      <c r="D54" s="299"/>
      <c r="E54" s="296"/>
      <c r="F54" s="296"/>
      <c r="G54" s="296"/>
      <c r="H54" s="296"/>
      <c r="I54" s="296"/>
      <c r="J54" s="296"/>
      <c r="K54" s="283"/>
      <c r="L54" s="296"/>
      <c r="M54" s="296"/>
      <c r="N54" s="296"/>
      <c r="O54" s="296"/>
      <c r="P54" s="296"/>
      <c r="Q54" s="296"/>
      <c r="R54" s="296"/>
      <c r="S54" s="320"/>
      <c r="T54" s="320"/>
      <c r="U54" s="320"/>
      <c r="V54" s="321"/>
      <c r="W54" s="298"/>
      <c r="X54" s="268"/>
      <c r="Y54" s="268"/>
      <c r="Z54" s="268"/>
      <c r="AA54" s="268"/>
      <c r="AB54" s="268"/>
      <c r="AC54" s="268"/>
    </row>
    <row r="55" spans="1:29" ht="15.75" customHeight="1" x14ac:dyDescent="0.2">
      <c r="A55" s="292"/>
      <c r="B55" s="295"/>
      <c r="C55" s="226"/>
      <c r="D55" s="216" t="s">
        <v>668</v>
      </c>
      <c r="E55" s="296"/>
      <c r="F55" s="296"/>
      <c r="G55" s="296"/>
      <c r="H55" s="296"/>
      <c r="I55" s="296"/>
      <c r="J55" s="296"/>
      <c r="K55" s="283"/>
      <c r="L55" s="296"/>
      <c r="M55" s="296"/>
      <c r="N55" s="296"/>
      <c r="O55" s="296"/>
      <c r="P55" s="296"/>
      <c r="Q55" s="296"/>
      <c r="R55" s="296"/>
      <c r="S55" s="133" t="s">
        <v>428</v>
      </c>
      <c r="T55" s="320"/>
      <c r="U55" s="320"/>
      <c r="V55" s="321"/>
      <c r="W55" s="298"/>
      <c r="X55" s="268"/>
      <c r="Y55" s="268"/>
      <c r="Z55" s="268"/>
      <c r="AA55" s="268"/>
      <c r="AB55" s="268"/>
      <c r="AC55" s="268"/>
    </row>
    <row r="56" spans="1:29" ht="15.75" customHeight="1" x14ac:dyDescent="0.2">
      <c r="A56" s="292"/>
      <c r="B56" s="295"/>
      <c r="C56" s="226"/>
      <c r="D56" s="216" t="s">
        <v>669</v>
      </c>
      <c r="E56" s="296"/>
      <c r="F56" s="296"/>
      <c r="G56" s="296"/>
      <c r="H56" s="296"/>
      <c r="I56" s="296"/>
      <c r="J56" s="296"/>
      <c r="K56" s="283"/>
      <c r="L56" s="296"/>
      <c r="M56" s="296"/>
      <c r="N56" s="296"/>
      <c r="O56" s="296"/>
      <c r="P56" s="296"/>
      <c r="Q56" s="296"/>
      <c r="R56" s="296"/>
      <c r="S56" s="320"/>
      <c r="T56" s="133" t="s">
        <v>428</v>
      </c>
      <c r="U56" s="320"/>
      <c r="V56" s="321"/>
      <c r="W56" s="298"/>
      <c r="X56" s="268"/>
      <c r="Y56" s="268"/>
      <c r="Z56" s="268"/>
      <c r="AA56" s="268"/>
      <c r="AB56" s="268"/>
      <c r="AC56" s="268"/>
    </row>
    <row r="57" spans="1:29" ht="15.75" customHeight="1" x14ac:dyDescent="0.2">
      <c r="A57" s="292"/>
      <c r="B57" s="295"/>
      <c r="C57" s="226"/>
      <c r="D57" s="216" t="s">
        <v>670</v>
      </c>
      <c r="E57" s="296"/>
      <c r="F57" s="296"/>
      <c r="G57" s="296"/>
      <c r="H57" s="296"/>
      <c r="I57" s="296"/>
      <c r="J57" s="296"/>
      <c r="K57" s="283"/>
      <c r="L57" s="296"/>
      <c r="M57" s="296"/>
      <c r="N57" s="296"/>
      <c r="O57" s="296"/>
      <c r="P57" s="296"/>
      <c r="Q57" s="296"/>
      <c r="R57" s="296"/>
      <c r="S57" s="320"/>
      <c r="T57" s="320"/>
      <c r="U57" s="133" t="s">
        <v>428</v>
      </c>
      <c r="V57" s="321"/>
      <c r="W57" s="298"/>
      <c r="X57" s="268"/>
      <c r="Y57" s="268"/>
      <c r="Z57" s="268"/>
      <c r="AA57" s="268"/>
      <c r="AB57" s="268"/>
      <c r="AC57" s="268"/>
    </row>
    <row r="58" spans="1:29" ht="15.75" customHeight="1" x14ac:dyDescent="0.2">
      <c r="A58" s="292"/>
      <c r="B58" s="295"/>
      <c r="C58" s="226"/>
      <c r="D58" s="299"/>
      <c r="E58" s="296"/>
      <c r="F58" s="296"/>
      <c r="G58" s="296"/>
      <c r="H58" s="296"/>
      <c r="I58" s="296"/>
      <c r="J58" s="296"/>
      <c r="K58" s="283"/>
      <c r="L58" s="296"/>
      <c r="M58" s="296"/>
      <c r="N58" s="296"/>
      <c r="O58" s="296"/>
      <c r="P58" s="296"/>
      <c r="Q58" s="296"/>
      <c r="R58" s="296"/>
      <c r="S58" s="320"/>
      <c r="T58" s="320"/>
      <c r="U58" s="320"/>
      <c r="V58" s="321"/>
      <c r="W58" s="298"/>
      <c r="X58" s="268"/>
      <c r="Y58" s="268"/>
      <c r="Z58" s="268"/>
      <c r="AA58" s="268"/>
      <c r="AB58" s="268"/>
      <c r="AC58" s="268"/>
    </row>
    <row r="59" spans="1:29" ht="15.75" customHeight="1" x14ac:dyDescent="0.2">
      <c r="A59" s="292"/>
      <c r="B59" s="295"/>
      <c r="C59" s="226"/>
      <c r="D59" s="216" t="s">
        <v>671</v>
      </c>
      <c r="E59" s="133" t="s">
        <v>428</v>
      </c>
      <c r="F59" s="296"/>
      <c r="G59" s="296"/>
      <c r="H59" s="296"/>
      <c r="I59" s="296"/>
      <c r="J59" s="296"/>
      <c r="K59" s="283"/>
      <c r="L59" s="296"/>
      <c r="M59" s="296"/>
      <c r="N59" s="296"/>
      <c r="O59" s="296"/>
      <c r="P59" s="296"/>
      <c r="Q59" s="296"/>
      <c r="R59" s="296"/>
      <c r="S59" s="320"/>
      <c r="T59" s="320"/>
      <c r="U59" s="320"/>
      <c r="V59" s="321"/>
      <c r="W59" s="298"/>
      <c r="X59" s="268"/>
      <c r="Y59" s="268"/>
      <c r="Z59" s="268"/>
      <c r="AA59" s="268"/>
      <c r="AB59" s="268"/>
      <c r="AC59" s="268"/>
    </row>
    <row r="60" spans="1:29" ht="15.75" customHeight="1" x14ac:dyDescent="0.2">
      <c r="A60" s="292"/>
      <c r="B60" s="295"/>
      <c r="C60" s="226"/>
      <c r="D60" s="216" t="s">
        <v>672</v>
      </c>
      <c r="E60" s="296"/>
      <c r="F60" s="133" t="s">
        <v>428</v>
      </c>
      <c r="G60" s="296"/>
      <c r="H60" s="296"/>
      <c r="I60" s="296"/>
      <c r="J60" s="296"/>
      <c r="K60" s="283"/>
      <c r="L60" s="296"/>
      <c r="M60" s="296"/>
      <c r="N60" s="296"/>
      <c r="O60" s="296"/>
      <c r="P60" s="296"/>
      <c r="Q60" s="296"/>
      <c r="R60" s="296"/>
      <c r="S60" s="320"/>
      <c r="T60" s="320"/>
      <c r="U60" s="320"/>
      <c r="V60" s="321"/>
      <c r="W60" s="298"/>
      <c r="X60" s="268"/>
      <c r="Y60" s="268"/>
      <c r="Z60" s="268"/>
      <c r="AA60" s="268"/>
      <c r="AB60" s="268"/>
      <c r="AC60" s="268"/>
    </row>
    <row r="61" spans="1:29" ht="15.75" customHeight="1" x14ac:dyDescent="0.2">
      <c r="A61" s="292"/>
      <c r="B61" s="295"/>
      <c r="C61" s="226"/>
      <c r="D61" s="216" t="s">
        <v>673</v>
      </c>
      <c r="E61" s="296"/>
      <c r="F61" s="296"/>
      <c r="G61" s="133" t="s">
        <v>428</v>
      </c>
      <c r="H61" s="296"/>
      <c r="I61" s="296"/>
      <c r="J61" s="296"/>
      <c r="K61" s="283"/>
      <c r="L61" s="296"/>
      <c r="M61" s="296"/>
      <c r="N61" s="296"/>
      <c r="O61" s="296"/>
      <c r="P61" s="296"/>
      <c r="Q61" s="296"/>
      <c r="R61" s="296"/>
      <c r="S61" s="320"/>
      <c r="T61" s="320"/>
      <c r="U61" s="320"/>
      <c r="V61" s="321"/>
      <c r="W61" s="298"/>
      <c r="X61" s="268"/>
      <c r="Y61" s="268"/>
      <c r="Z61" s="268"/>
      <c r="AA61" s="268"/>
      <c r="AB61" s="268"/>
      <c r="AC61" s="268"/>
    </row>
    <row r="62" spans="1:29" ht="15.75" customHeight="1" x14ac:dyDescent="0.2">
      <c r="A62" s="292"/>
      <c r="B62" s="295"/>
      <c r="C62" s="226"/>
      <c r="D62" s="216" t="s">
        <v>674</v>
      </c>
      <c r="E62" s="296"/>
      <c r="F62" s="296"/>
      <c r="G62" s="296"/>
      <c r="H62" s="133" t="s">
        <v>428</v>
      </c>
      <c r="I62" s="296"/>
      <c r="J62" s="296"/>
      <c r="K62" s="283"/>
      <c r="L62" s="296"/>
      <c r="M62" s="296"/>
      <c r="N62" s="296"/>
      <c r="O62" s="296"/>
      <c r="P62" s="296"/>
      <c r="Q62" s="296"/>
      <c r="R62" s="296"/>
      <c r="S62" s="320"/>
      <c r="T62" s="320"/>
      <c r="U62" s="320"/>
      <c r="V62" s="321"/>
      <c r="W62" s="298"/>
      <c r="X62" s="268"/>
      <c r="Y62" s="268"/>
      <c r="Z62" s="268"/>
      <c r="AA62" s="268"/>
      <c r="AB62" s="268"/>
      <c r="AC62" s="268"/>
    </row>
    <row r="63" spans="1:29" ht="15.75" customHeight="1" x14ac:dyDescent="0.2">
      <c r="A63" s="292"/>
      <c r="B63" s="212"/>
      <c r="C63" s="213"/>
      <c r="D63" s="299"/>
      <c r="E63" s="296"/>
      <c r="F63" s="296"/>
      <c r="G63" s="296"/>
      <c r="H63" s="296"/>
      <c r="I63" s="296"/>
      <c r="J63" s="296"/>
      <c r="K63" s="283"/>
      <c r="L63" s="296"/>
      <c r="M63" s="296"/>
      <c r="N63" s="296"/>
      <c r="O63" s="296"/>
      <c r="P63" s="296"/>
      <c r="Q63" s="296"/>
      <c r="R63" s="296"/>
      <c r="S63" s="320"/>
      <c r="T63" s="320"/>
      <c r="U63" s="320"/>
      <c r="V63" s="321"/>
      <c r="W63" s="29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146" t="s">
        <v>453</v>
      </c>
      <c r="B64" s="460" t="s">
        <v>454</v>
      </c>
      <c r="C64" s="406"/>
      <c r="D64" s="407"/>
      <c r="E64" s="167" t="s">
        <v>402</v>
      </c>
      <c r="F64" s="167" t="s">
        <v>64</v>
      </c>
      <c r="G64" s="167" t="s">
        <v>64</v>
      </c>
      <c r="H64" s="167" t="s">
        <v>64</v>
      </c>
      <c r="I64" s="167" t="s">
        <v>402</v>
      </c>
      <c r="J64" s="167" t="s">
        <v>64</v>
      </c>
      <c r="K64" s="167" t="s">
        <v>64</v>
      </c>
      <c r="L64" s="167" t="s">
        <v>64</v>
      </c>
      <c r="M64" s="167" t="s">
        <v>64</v>
      </c>
      <c r="N64" s="167" t="s">
        <v>402</v>
      </c>
      <c r="O64" s="167" t="s">
        <v>64</v>
      </c>
      <c r="P64" s="167" t="s">
        <v>64</v>
      </c>
      <c r="Q64" s="167" t="s">
        <v>64</v>
      </c>
      <c r="R64" s="167" t="s">
        <v>64</v>
      </c>
      <c r="S64" s="262" t="s">
        <v>402</v>
      </c>
      <c r="T64" s="167" t="s">
        <v>64</v>
      </c>
      <c r="U64" s="167" t="s">
        <v>64</v>
      </c>
      <c r="V64" s="322"/>
      <c r="W64" s="302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92"/>
      <c r="B65" s="457" t="s">
        <v>455</v>
      </c>
      <c r="C65" s="381"/>
      <c r="D65" s="382"/>
      <c r="E65" s="170" t="s">
        <v>456</v>
      </c>
      <c r="F65" s="170" t="s">
        <v>456</v>
      </c>
      <c r="G65" s="170" t="s">
        <v>456</v>
      </c>
      <c r="H65" s="170" t="s">
        <v>456</v>
      </c>
      <c r="I65" s="170" t="s">
        <v>456</v>
      </c>
      <c r="J65" s="170" t="s">
        <v>456</v>
      </c>
      <c r="K65" s="170" t="s">
        <v>456</v>
      </c>
      <c r="L65" s="170" t="s">
        <v>456</v>
      </c>
      <c r="M65" s="170" t="s">
        <v>456</v>
      </c>
      <c r="N65" s="170" t="s">
        <v>456</v>
      </c>
      <c r="O65" s="170" t="s">
        <v>456</v>
      </c>
      <c r="P65" s="170" t="s">
        <v>456</v>
      </c>
      <c r="Q65" s="170" t="s">
        <v>456</v>
      </c>
      <c r="R65" s="170" t="s">
        <v>456</v>
      </c>
      <c r="S65" s="170" t="s">
        <v>456</v>
      </c>
      <c r="T65" s="170" t="s">
        <v>456</v>
      </c>
      <c r="U65" s="170" t="s">
        <v>456</v>
      </c>
      <c r="V65" s="313"/>
      <c r="W65" s="285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92"/>
      <c r="B66" s="458" t="s">
        <v>457</v>
      </c>
      <c r="C66" s="381"/>
      <c r="D66" s="382"/>
      <c r="E66" s="303">
        <v>45721</v>
      </c>
      <c r="F66" s="303">
        <v>45721</v>
      </c>
      <c r="G66" s="303">
        <v>45721</v>
      </c>
      <c r="H66" s="303">
        <v>45721</v>
      </c>
      <c r="I66" s="303">
        <v>45721</v>
      </c>
      <c r="J66" s="303">
        <v>39143</v>
      </c>
      <c r="K66" s="303">
        <v>39144</v>
      </c>
      <c r="L66" s="303">
        <v>39145</v>
      </c>
      <c r="M66" s="303">
        <v>45390</v>
      </c>
      <c r="N66" s="303">
        <v>45390</v>
      </c>
      <c r="O66" s="303">
        <v>45390</v>
      </c>
      <c r="P66" s="303">
        <v>45390</v>
      </c>
      <c r="Q66" s="303">
        <v>45390</v>
      </c>
      <c r="R66" s="303">
        <v>45390</v>
      </c>
      <c r="S66" s="303">
        <v>45390</v>
      </c>
      <c r="T66" s="303">
        <v>45390</v>
      </c>
      <c r="U66" s="303">
        <v>45390</v>
      </c>
      <c r="V66" s="323"/>
      <c r="W66" s="306"/>
      <c r="X66" s="268"/>
      <c r="Y66" s="268"/>
      <c r="Z66" s="268"/>
      <c r="AA66" s="268"/>
      <c r="AB66" s="268"/>
      <c r="AC66" s="268"/>
    </row>
    <row r="67" spans="1:29" ht="15.75" customHeight="1" x14ac:dyDescent="0.2">
      <c r="A67" s="307"/>
      <c r="B67" s="459" t="s">
        <v>458</v>
      </c>
      <c r="C67" s="403"/>
      <c r="D67" s="404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317"/>
      <c r="T67" s="317"/>
      <c r="U67" s="317"/>
      <c r="V67" s="318"/>
      <c r="W67" s="291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324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</row>
    <row r="249" spans="1:29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</row>
    <row r="250" spans="1:29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</row>
    <row r="251" spans="1:29" ht="15.75" customHeight="1" x14ac:dyDescent="0.15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</row>
    <row r="252" spans="1:29" ht="15.75" customHeight="1" x14ac:dyDescent="0.15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</row>
    <row r="253" spans="1:29" ht="15.75" customHeight="1" x14ac:dyDescent="0.15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</row>
    <row r="254" spans="1:29" ht="15.75" customHeight="1" x14ac:dyDescent="0.15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</row>
    <row r="255" spans="1:29" ht="15.75" customHeight="1" x14ac:dyDescent="0.1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</row>
    <row r="256" spans="1:29" ht="15.75" customHeight="1" x14ac:dyDescent="0.15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</row>
    <row r="257" spans="1:29" ht="15.75" customHeight="1" x14ac:dyDescent="0.15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</row>
    <row r="258" spans="1:29" ht="15.75" customHeight="1" x14ac:dyDescent="0.15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</row>
    <row r="259" spans="1:29" ht="15.75" customHeight="1" x14ac:dyDescent="0.15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</row>
    <row r="260" spans="1:29" ht="15.75" customHeight="1" x14ac:dyDescent="0.15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</row>
    <row r="261" spans="1:29" ht="15.75" customHeight="1" x14ac:dyDescent="0.15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</row>
    <row r="262" spans="1:29" ht="15.75" customHeight="1" x14ac:dyDescent="0.15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</row>
    <row r="263" spans="1:29" ht="15.75" customHeight="1" x14ac:dyDescent="0.15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</row>
    <row r="264" spans="1:29" ht="15.75" customHeight="1" x14ac:dyDescent="0.15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</row>
    <row r="265" spans="1:29" ht="15.75" customHeight="1" x14ac:dyDescent="0.1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</row>
    <row r="266" spans="1:29" ht="15.75" customHeight="1" x14ac:dyDescent="0.15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</row>
    <row r="267" spans="1:29" ht="15.75" customHeight="1" x14ac:dyDescent="0.15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</row>
    <row r="268" spans="1:29" ht="15.75" customHeight="1" x14ac:dyDescent="0.15"/>
    <row r="269" spans="1:29" ht="15.75" customHeight="1" x14ac:dyDescent="0.15"/>
    <row r="270" spans="1:29" ht="15.75" customHeight="1" x14ac:dyDescent="0.15"/>
    <row r="271" spans="1:29" ht="15.75" customHeight="1" x14ac:dyDescent="0.15"/>
    <row r="272" spans="1:29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64:D64"/>
    <mergeCell ref="B65:D65"/>
    <mergeCell ref="B66:D66"/>
    <mergeCell ref="B67:D67"/>
    <mergeCell ref="B21:D21"/>
    <mergeCell ref="B22:D22"/>
    <mergeCell ref="B23:D23"/>
    <mergeCell ref="B25:D25"/>
    <mergeCell ref="B26:D26"/>
    <mergeCell ref="B27:D27"/>
    <mergeCell ref="B28:D28"/>
  </mergeCells>
  <dataValidations count="3">
    <dataValidation type="list" allowBlank="1" showInputMessage="1" showErrorMessage="1" prompt=" - " sqref="E65:W65" xr:uid="{00000000-0002-0000-1100-000000000000}">
      <formula1>"P,F"</formula1>
    </dataValidation>
    <dataValidation type="list" allowBlank="1" showInputMessage="1" showErrorMessage="1" prompt=" - " sqref="E10:W63" xr:uid="{00000000-0002-0000-1100-000001000000}">
      <formula1>"O"</formula1>
    </dataValidation>
    <dataValidation type="list" allowBlank="1" showInputMessage="1" showErrorMessage="1" prompt=" - " sqref="E64:W64" xr:uid="{00000000-0002-0000-1100-000002000000}">
      <formula1>"N,A,B"</formula1>
    </dataValidation>
  </dataValidations>
  <hyperlinks>
    <hyperlink ref="K2" location="'FE-16'!A1" display="FE-16_CRUD Student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129</v>
      </c>
      <c r="D2" s="429"/>
      <c r="E2" s="184"/>
      <c r="F2" s="446" t="s">
        <v>76</v>
      </c>
      <c r="G2" s="427"/>
      <c r="H2" s="427"/>
      <c r="I2" s="427"/>
      <c r="J2" s="427"/>
      <c r="K2" s="429"/>
      <c r="L2" s="432" t="s">
        <v>128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49" t="s">
        <v>414</v>
      </c>
      <c r="G3" s="398"/>
      <c r="H3" s="398"/>
      <c r="I3" s="398"/>
      <c r="J3" s="398"/>
      <c r="K3" s="399"/>
      <c r="L3" s="436" t="s">
        <v>394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COUNTIF(F31:HQ31,"P")</f>
        <v>3</v>
      </c>
      <c r="B7" s="420"/>
      <c r="C7" s="414">
        <f>COUNTIF(F31:HQ31,"F")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COUNTIF(E30:HQ30,"N")</f>
        <v>1</v>
      </c>
      <c r="M7" s="112">
        <f>COUNTIF(E30:HQ30,"A")</f>
        <v>2</v>
      </c>
      <c r="N7" s="112">
        <f>COUNTIF(E30:HQ30,"B")</f>
        <v>0</v>
      </c>
      <c r="O7" s="414">
        <f>COUNTA(E9:HT9)</f>
        <v>3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/>
      <c r="E12" s="135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675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232" t="s">
        <v>434</v>
      </c>
      <c r="C17" s="233"/>
      <c r="D17" s="234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237" t="s">
        <v>530</v>
      </c>
      <c r="C18" s="233"/>
      <c r="D18" s="234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32"/>
      <c r="C19" s="233"/>
      <c r="D19" s="132" t="s">
        <v>531</v>
      </c>
      <c r="E19" s="235"/>
      <c r="F19" s="182" t="s">
        <v>428</v>
      </c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32"/>
      <c r="C20" s="233"/>
      <c r="D20" s="132" t="s">
        <v>532</v>
      </c>
      <c r="E20" s="235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32" t="s">
        <v>533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495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14"/>
      <c r="C25" s="215"/>
      <c r="D25" s="154" t="s">
        <v>496</v>
      </c>
      <c r="E25" s="162"/>
      <c r="F25" s="133"/>
      <c r="G25" s="133"/>
      <c r="H25" s="133" t="s">
        <v>428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1"/>
      <c r="B26" s="214" t="s">
        <v>447</v>
      </c>
      <c r="C26" s="215"/>
      <c r="D26" s="154"/>
      <c r="E26" s="16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1"/>
      <c r="B27" s="214"/>
      <c r="C27" s="215"/>
      <c r="D27" s="154" t="s">
        <v>534</v>
      </c>
      <c r="E27" s="163"/>
      <c r="F27" s="133" t="s">
        <v>428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1"/>
      <c r="B28" s="214"/>
      <c r="C28" s="215"/>
      <c r="D28" s="154" t="s">
        <v>535</v>
      </c>
      <c r="E28" s="163"/>
      <c r="F28" s="133"/>
      <c r="G28" s="133" t="s">
        <v>428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214"/>
      <c r="C29" s="215"/>
      <c r="D29" s="154" t="s">
        <v>536</v>
      </c>
      <c r="E29" s="163"/>
      <c r="F29" s="133"/>
      <c r="G29" s="133"/>
      <c r="H29" s="133" t="s">
        <v>428</v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15">
      <c r="A30" s="146" t="s">
        <v>453</v>
      </c>
      <c r="B30" s="405" t="s">
        <v>454</v>
      </c>
      <c r="C30" s="406"/>
      <c r="D30" s="407"/>
      <c r="E30" s="166"/>
      <c r="F30" s="167" t="s">
        <v>402</v>
      </c>
      <c r="G30" s="167" t="s">
        <v>64</v>
      </c>
      <c r="H30" s="167" t="s">
        <v>64</v>
      </c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8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8" t="s">
        <v>455</v>
      </c>
      <c r="C31" s="381"/>
      <c r="D31" s="382"/>
      <c r="E31" s="169"/>
      <c r="F31" s="170" t="s">
        <v>456</v>
      </c>
      <c r="G31" s="170" t="s">
        <v>456</v>
      </c>
      <c r="H31" s="170" t="s">
        <v>456</v>
      </c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/>
      <c r="U31" s="106"/>
      <c r="V31" s="106"/>
      <c r="W31" s="106"/>
      <c r="X31" s="106"/>
      <c r="Y31" s="106"/>
      <c r="Z31" s="106"/>
    </row>
    <row r="32" spans="1:26" ht="13.5" customHeight="1" x14ac:dyDescent="0.15">
      <c r="A32" s="156"/>
      <c r="B32" s="401" t="s">
        <v>457</v>
      </c>
      <c r="C32" s="381"/>
      <c r="D32" s="382"/>
      <c r="E32" s="172"/>
      <c r="F32" s="173">
        <v>45757</v>
      </c>
      <c r="G32" s="173">
        <v>45757</v>
      </c>
      <c r="H32" s="173">
        <v>45757</v>
      </c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4"/>
      <c r="U32" s="106"/>
      <c r="V32" s="106"/>
      <c r="W32" s="106"/>
      <c r="X32" s="106"/>
      <c r="Y32" s="106"/>
      <c r="Z32" s="106"/>
    </row>
    <row r="33" spans="1:26" ht="79.5" customHeight="1" x14ac:dyDescent="0.15">
      <c r="A33" s="175"/>
      <c r="B33" s="402" t="s">
        <v>458</v>
      </c>
      <c r="C33" s="403"/>
      <c r="D33" s="404"/>
      <c r="E33" s="176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8"/>
      <c r="U33" s="106"/>
      <c r="V33" s="106"/>
      <c r="W33" s="106"/>
      <c r="X33" s="106"/>
      <c r="Y33" s="106"/>
      <c r="Z33" s="106"/>
    </row>
    <row r="34" spans="1:26" ht="12" customHeight="1" x14ac:dyDescent="0.15">
      <c r="A34" s="179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0:D30"/>
    <mergeCell ref="B31:D31"/>
    <mergeCell ref="B32:D32"/>
    <mergeCell ref="B33:D33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31:T31" xr:uid="{00000000-0002-0000-1200-000000000000}">
      <formula1>"P,F"</formula1>
    </dataValidation>
    <dataValidation type="list" allowBlank="1" showInputMessage="1" showErrorMessage="1" prompt=" - " sqref="F10:T29" xr:uid="{00000000-0002-0000-1200-000001000000}">
      <formula1>"O"</formula1>
    </dataValidation>
    <dataValidation type="list" allowBlank="1" showInputMessage="1" showErrorMessage="1" prompt=" - " sqref="F30:T30" xr:uid="{00000000-0002-0000-1200-000002000000}">
      <formula1>"N,A,B"</formula1>
    </dataValidation>
  </dataValidations>
  <hyperlinks>
    <hyperlink ref="L2" location="'FE-17'!A1" display="FE-17_Import students via excel file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7.5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133</v>
      </c>
      <c r="D2" s="429"/>
      <c r="E2" s="446" t="s">
        <v>76</v>
      </c>
      <c r="F2" s="427"/>
      <c r="G2" s="427"/>
      <c r="H2" s="427"/>
      <c r="I2" s="427"/>
      <c r="J2" s="429"/>
      <c r="K2" s="432" t="s">
        <v>132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71" t="s">
        <v>394</v>
      </c>
      <c r="D3" s="399"/>
      <c r="E3" s="449" t="s">
        <v>414</v>
      </c>
      <c r="F3" s="398"/>
      <c r="G3" s="398"/>
      <c r="H3" s="398"/>
      <c r="I3" s="398"/>
      <c r="J3" s="399"/>
      <c r="K3" s="471" t="s">
        <v>394</v>
      </c>
      <c r="L3" s="398"/>
      <c r="M3" s="398"/>
      <c r="N3" s="398"/>
      <c r="O3" s="398"/>
      <c r="P3" s="398"/>
      <c r="Q3" s="398"/>
      <c r="R3" s="398"/>
      <c r="S3" s="472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23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COUNTIF(E47:HP47,"P")</f>
        <v>9</v>
      </c>
      <c r="B7" s="420"/>
      <c r="C7" s="414">
        <f>COUNTIF(E47:HP47,"F")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v>6</v>
      </c>
      <c r="L7" s="112">
        <v>3</v>
      </c>
      <c r="M7" s="112">
        <f>COUNTIF(E35:HP35,"B")</f>
        <v>0</v>
      </c>
      <c r="N7" s="414">
        <f>COUNTA(E9:HS9)</f>
        <v>9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4" t="s">
        <v>464</v>
      </c>
      <c r="N9" s="275"/>
      <c r="O9" s="276"/>
      <c r="P9" s="276"/>
      <c r="Q9" s="276"/>
      <c r="R9" s="277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676</v>
      </c>
      <c r="E12" s="133" t="s">
        <v>428</v>
      </c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467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409" t="s">
        <v>677</v>
      </c>
      <c r="C17" s="381"/>
      <c r="D17" s="382"/>
      <c r="E17" s="133" t="s">
        <v>428</v>
      </c>
      <c r="F17" s="283"/>
      <c r="G17" s="283"/>
      <c r="H17" s="283"/>
      <c r="I17" s="283"/>
      <c r="J17" s="283"/>
      <c r="K17" s="283"/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678</v>
      </c>
      <c r="C18" s="381"/>
      <c r="D18" s="382"/>
      <c r="E18" s="283"/>
      <c r="F18" s="133" t="s">
        <v>428</v>
      </c>
      <c r="G18" s="283"/>
      <c r="H18" s="283"/>
      <c r="I18" s="283"/>
      <c r="J18" s="283"/>
      <c r="K18" s="283"/>
      <c r="L18" s="283"/>
      <c r="M18" s="133" t="s">
        <v>428</v>
      </c>
      <c r="N18" s="283"/>
      <c r="O18" s="284"/>
      <c r="P18" s="284"/>
      <c r="Q18" s="284"/>
      <c r="R18" s="284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679</v>
      </c>
      <c r="C19" s="381"/>
      <c r="D19" s="382"/>
      <c r="E19" s="283"/>
      <c r="F19" s="283"/>
      <c r="G19" s="133" t="s">
        <v>428</v>
      </c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285"/>
      <c r="T19" s="268"/>
      <c r="U19" s="268"/>
      <c r="V19" s="268"/>
      <c r="W19" s="268"/>
      <c r="X19" s="268"/>
      <c r="Y19" s="268"/>
    </row>
    <row r="20" spans="1:25" x14ac:dyDescent="0.2">
      <c r="A20" s="282"/>
      <c r="B20" s="409" t="s">
        <v>680</v>
      </c>
      <c r="C20" s="381"/>
      <c r="D20" s="382"/>
      <c r="E20" s="283"/>
      <c r="F20" s="283"/>
      <c r="G20" s="283"/>
      <c r="H20" s="133" t="s">
        <v>428</v>
      </c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409" t="s">
        <v>681</v>
      </c>
      <c r="C21" s="381"/>
      <c r="D21" s="382"/>
      <c r="E21" s="283"/>
      <c r="F21" s="283"/>
      <c r="G21" s="283"/>
      <c r="H21" s="283"/>
      <c r="I21" s="133" t="s">
        <v>428</v>
      </c>
      <c r="J21" s="283"/>
      <c r="K21" s="283"/>
      <c r="L21" s="283"/>
      <c r="M21" s="283"/>
      <c r="N21" s="283"/>
      <c r="O21" s="284"/>
      <c r="P21" s="284"/>
      <c r="Q21" s="284"/>
      <c r="R21" s="284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97" t="s">
        <v>682</v>
      </c>
      <c r="C22" s="398"/>
      <c r="D22" s="399"/>
      <c r="E22" s="283"/>
      <c r="F22" s="283"/>
      <c r="G22" s="283"/>
      <c r="H22" s="283"/>
      <c r="I22" s="283"/>
      <c r="J22" s="133" t="s">
        <v>428</v>
      </c>
      <c r="K22" s="283"/>
      <c r="L22" s="283"/>
      <c r="M22" s="283"/>
      <c r="N22" s="283"/>
      <c r="O22" s="284"/>
      <c r="P22" s="284"/>
      <c r="Q22" s="284"/>
      <c r="R22" s="284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196"/>
      <c r="C23" s="193"/>
      <c r="D23" s="132" t="s">
        <v>683</v>
      </c>
      <c r="E23" s="283"/>
      <c r="F23" s="283"/>
      <c r="G23" s="283"/>
      <c r="H23" s="283"/>
      <c r="I23" s="283"/>
      <c r="J23" s="283"/>
      <c r="K23" s="133" t="s">
        <v>428</v>
      </c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196"/>
      <c r="C24" s="193"/>
      <c r="D24" s="199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196"/>
      <c r="C25" s="193"/>
      <c r="D25" s="1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286"/>
      <c r="C26" s="287"/>
      <c r="D26" s="288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90"/>
      <c r="P26" s="290"/>
      <c r="Q26" s="290"/>
      <c r="R26" s="290"/>
      <c r="S26" s="291"/>
      <c r="T26" s="268"/>
      <c r="U26" s="268"/>
      <c r="V26" s="268"/>
      <c r="W26" s="268"/>
      <c r="X26" s="268"/>
      <c r="Y26" s="268"/>
    </row>
    <row r="27" spans="1:25" ht="15.75" customHeight="1" x14ac:dyDescent="0.2">
      <c r="A27" s="146" t="s">
        <v>439</v>
      </c>
      <c r="B27" s="147" t="s">
        <v>440</v>
      </c>
      <c r="C27" s="223"/>
      <c r="D27" s="224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0"/>
      <c r="P27" s="280"/>
      <c r="Q27" s="280"/>
      <c r="R27" s="280"/>
      <c r="S27" s="281"/>
      <c r="T27" s="268"/>
      <c r="U27" s="268"/>
      <c r="V27" s="268"/>
      <c r="W27" s="268"/>
      <c r="X27" s="268"/>
      <c r="Y27" s="268"/>
    </row>
    <row r="28" spans="1:25" ht="15.75" customHeight="1" x14ac:dyDescent="0.2">
      <c r="A28" s="292"/>
      <c r="B28" s="211"/>
      <c r="C28" s="160"/>
      <c r="D28" s="154" t="s">
        <v>474</v>
      </c>
      <c r="E28" s="133" t="s">
        <v>428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92"/>
      <c r="B29" s="211"/>
      <c r="C29" s="160"/>
      <c r="D29" s="154" t="s">
        <v>475</v>
      </c>
      <c r="E29" s="283"/>
      <c r="F29" s="133" t="s">
        <v>428</v>
      </c>
      <c r="G29" s="283"/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292"/>
      <c r="B30" s="211"/>
      <c r="C30" s="160"/>
      <c r="D30" s="154" t="s">
        <v>684</v>
      </c>
      <c r="E30" s="283"/>
      <c r="F30" s="283"/>
      <c r="G30" s="133" t="s">
        <v>428</v>
      </c>
      <c r="H30" s="283"/>
      <c r="I30" s="283"/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685</v>
      </c>
      <c r="E31" s="283"/>
      <c r="F31" s="283"/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477</v>
      </c>
      <c r="E32" s="283"/>
      <c r="F32" s="283"/>
      <c r="G32" s="283"/>
      <c r="H32" s="283"/>
      <c r="I32" s="133" t="s">
        <v>428</v>
      </c>
      <c r="J32" s="283"/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478</v>
      </c>
      <c r="E33" s="283"/>
      <c r="F33" s="283"/>
      <c r="G33" s="283"/>
      <c r="H33" s="283"/>
      <c r="I33" s="283"/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283"/>
      <c r="G34" s="283"/>
      <c r="H34" s="283"/>
      <c r="I34" s="283"/>
      <c r="J34" s="283"/>
      <c r="K34" s="133" t="s">
        <v>428</v>
      </c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283"/>
      <c r="I35" s="283"/>
      <c r="J35" s="283"/>
      <c r="K35" s="283"/>
      <c r="L35" s="133" t="s">
        <v>428</v>
      </c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 t="s">
        <v>428</v>
      </c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210"/>
      <c r="E37" s="294"/>
      <c r="F37" s="294"/>
      <c r="G37" s="294"/>
      <c r="H37" s="294"/>
      <c r="I37" s="294"/>
      <c r="J37" s="294"/>
      <c r="K37" s="294"/>
      <c r="L37" s="294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686</v>
      </c>
      <c r="E41" s="133" t="s">
        <v>428</v>
      </c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687</v>
      </c>
      <c r="E42" s="296"/>
      <c r="F42" s="296"/>
      <c r="G42" s="296"/>
      <c r="H42" s="296"/>
      <c r="I42" s="296"/>
      <c r="J42" s="296"/>
      <c r="K42" s="283"/>
      <c r="L42" s="296"/>
      <c r="M42" s="133" t="s">
        <v>428</v>
      </c>
      <c r="N42" s="296"/>
      <c r="O42" s="297"/>
      <c r="P42" s="297"/>
      <c r="Q42" s="297"/>
      <c r="R42" s="297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688</v>
      </c>
      <c r="E43" s="296"/>
      <c r="F43" s="296"/>
      <c r="G43" s="296"/>
      <c r="H43" s="296"/>
      <c r="I43" s="296"/>
      <c r="J43" s="296"/>
      <c r="K43" s="133" t="s">
        <v>428</v>
      </c>
      <c r="L43" s="296"/>
      <c r="M43" s="296"/>
      <c r="N43" s="296"/>
      <c r="O43" s="297"/>
      <c r="P43" s="297"/>
      <c r="Q43" s="297"/>
      <c r="R43" s="297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689</v>
      </c>
      <c r="E44" s="296"/>
      <c r="F44" s="296"/>
      <c r="G44" s="296"/>
      <c r="H44" s="296"/>
      <c r="I44" s="296"/>
      <c r="J44" s="296"/>
      <c r="K44" s="283"/>
      <c r="L44" s="133" t="s">
        <v>428</v>
      </c>
      <c r="M44" s="296"/>
      <c r="N44" s="296"/>
      <c r="O44" s="297"/>
      <c r="P44" s="297"/>
      <c r="Q44" s="297"/>
      <c r="R44" s="297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12"/>
      <c r="C45" s="213"/>
      <c r="D45" s="299"/>
      <c r="E45" s="296"/>
      <c r="F45" s="296"/>
      <c r="G45" s="296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402</v>
      </c>
      <c r="G46" s="167" t="s">
        <v>402</v>
      </c>
      <c r="H46" s="167" t="s">
        <v>402</v>
      </c>
      <c r="I46" s="167" t="s">
        <v>402</v>
      </c>
      <c r="J46" s="167" t="s">
        <v>402</v>
      </c>
      <c r="K46" s="167" t="s">
        <v>64</v>
      </c>
      <c r="L46" s="167" t="s">
        <v>64</v>
      </c>
      <c r="M46" s="167" t="s">
        <v>64</v>
      </c>
      <c r="N46" s="300"/>
      <c r="O46" s="301"/>
      <c r="P46" s="301"/>
      <c r="Q46" s="301"/>
      <c r="R46" s="301"/>
      <c r="S46" s="302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283"/>
      <c r="O47" s="284"/>
      <c r="P47" s="284"/>
      <c r="Q47" s="284"/>
      <c r="R47" s="284"/>
      <c r="S47" s="285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45721</v>
      </c>
      <c r="G48" s="303">
        <v>45721</v>
      </c>
      <c r="H48" s="303">
        <v>45721</v>
      </c>
      <c r="I48" s="303">
        <v>45721</v>
      </c>
      <c r="J48" s="303">
        <v>39143</v>
      </c>
      <c r="K48" s="303">
        <v>39144</v>
      </c>
      <c r="L48" s="303">
        <v>39145</v>
      </c>
      <c r="M48" s="303">
        <v>45390</v>
      </c>
      <c r="N48" s="304"/>
      <c r="O48" s="305"/>
      <c r="P48" s="305"/>
      <c r="Q48" s="305"/>
      <c r="R48" s="305"/>
      <c r="S48" s="306"/>
      <c r="T48" s="268"/>
      <c r="U48" s="268"/>
      <c r="V48" s="268"/>
      <c r="W48" s="268"/>
      <c r="X48" s="268"/>
      <c r="Y48" s="268"/>
    </row>
    <row r="49" spans="1:25" ht="15.7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90"/>
      <c r="Q49" s="290"/>
      <c r="R49" s="290"/>
      <c r="S49" s="291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7:D47"/>
    <mergeCell ref="B48:D48"/>
    <mergeCell ref="B49:D49"/>
    <mergeCell ref="B17:D17"/>
    <mergeCell ref="B18:D18"/>
    <mergeCell ref="B19:D19"/>
    <mergeCell ref="B20:D20"/>
    <mergeCell ref="B21:D21"/>
    <mergeCell ref="B22:D22"/>
    <mergeCell ref="B46:D46"/>
  </mergeCells>
  <dataValidations count="3">
    <dataValidation type="list" allowBlank="1" showInputMessage="1" showErrorMessage="1" prompt=" - " sqref="E47:S47" xr:uid="{00000000-0002-0000-1300-000000000000}">
      <formula1>"P,F"</formula1>
    </dataValidation>
    <dataValidation type="list" allowBlank="1" showInputMessage="1" showErrorMessage="1" prompt=" - " sqref="E10:S45" xr:uid="{00000000-0002-0000-1300-000001000000}">
      <formula1>"O"</formula1>
    </dataValidation>
    <dataValidation type="list" allowBlank="1" showInputMessage="1" showErrorMessage="1" prompt=" - " sqref="E46:S46" xr:uid="{00000000-0002-0000-1300-000002000000}">
      <formula1>"N,A,B"</formula1>
    </dataValidation>
  </dataValidations>
  <hyperlinks>
    <hyperlink ref="K2" location="'FE-18'!A1" display="FE-18_View list of subjects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3" width="6.375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28" t="s">
        <v>136</v>
      </c>
      <c r="D2" s="429"/>
      <c r="E2" s="446" t="s">
        <v>76</v>
      </c>
      <c r="F2" s="427"/>
      <c r="G2" s="427"/>
      <c r="H2" s="427"/>
      <c r="I2" s="427"/>
      <c r="J2" s="429"/>
      <c r="K2" s="432" t="s">
        <v>135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71" t="s">
        <v>394</v>
      </c>
      <c r="D3" s="399"/>
      <c r="E3" s="449" t="s">
        <v>414</v>
      </c>
      <c r="F3" s="398"/>
      <c r="G3" s="398"/>
      <c r="H3" s="398"/>
      <c r="I3" s="398"/>
      <c r="J3" s="399"/>
      <c r="K3" s="471" t="s">
        <v>394</v>
      </c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472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23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-15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COUNTIF(E65:HT65,"P")</f>
        <v>17</v>
      </c>
      <c r="B7" s="420"/>
      <c r="C7" s="414">
        <f>COUNTIF(E65:HT65,"F")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COUNTIF(E64:HT64,"N")</f>
        <v>4</v>
      </c>
      <c r="L7" s="112">
        <f>COUNTIF(E64:HT64,"A")</f>
        <v>13</v>
      </c>
      <c r="M7" s="112">
        <f>COUNTIF(E64:HT64,"B")</f>
        <v>0</v>
      </c>
      <c r="N7" s="414">
        <f>COUNTA(E9:HW9)</f>
        <v>17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3" t="s">
        <v>464</v>
      </c>
      <c r="N9" s="273" t="s">
        <v>548</v>
      </c>
      <c r="O9" s="273" t="s">
        <v>549</v>
      </c>
      <c r="P9" s="273" t="s">
        <v>550</v>
      </c>
      <c r="Q9" s="273" t="s">
        <v>551</v>
      </c>
      <c r="R9" s="273" t="s">
        <v>552</v>
      </c>
      <c r="S9" s="273" t="s">
        <v>553</v>
      </c>
      <c r="T9" s="273" t="s">
        <v>605</v>
      </c>
      <c r="U9" s="274" t="s">
        <v>606</v>
      </c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309"/>
      <c r="T10" s="309"/>
      <c r="U10" s="309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133" t="s">
        <v>428</v>
      </c>
      <c r="O11" s="133" t="s">
        <v>428</v>
      </c>
      <c r="P11" s="283"/>
      <c r="Q11" s="133" t="s">
        <v>428</v>
      </c>
      <c r="R11" s="133" t="s">
        <v>428</v>
      </c>
      <c r="S11" s="133" t="s">
        <v>428</v>
      </c>
      <c r="T11" s="311"/>
      <c r="U11" s="312" t="s">
        <v>428</v>
      </c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690</v>
      </c>
      <c r="E12" s="133" t="s">
        <v>428</v>
      </c>
      <c r="F12" s="133" t="s">
        <v>428</v>
      </c>
      <c r="G12" s="133" t="s">
        <v>428</v>
      </c>
      <c r="H12" s="283"/>
      <c r="I12" s="283"/>
      <c r="J12" s="283"/>
      <c r="K12" s="283"/>
      <c r="L12" s="283"/>
      <c r="M12" s="133" t="s">
        <v>428</v>
      </c>
      <c r="N12" s="133" t="s">
        <v>428</v>
      </c>
      <c r="O12" s="133" t="s">
        <v>428</v>
      </c>
      <c r="P12" s="133" t="s">
        <v>428</v>
      </c>
      <c r="Q12" s="283"/>
      <c r="R12" s="133" t="s">
        <v>428</v>
      </c>
      <c r="S12" s="133" t="s">
        <v>428</v>
      </c>
      <c r="T12" s="133" t="s">
        <v>428</v>
      </c>
      <c r="U12" s="311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691</v>
      </c>
      <c r="E13" s="283"/>
      <c r="F13" s="283"/>
      <c r="G13" s="283"/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283"/>
      <c r="N13" s="283"/>
      <c r="O13" s="283"/>
      <c r="P13" s="283"/>
      <c r="Q13" s="133" t="s">
        <v>428</v>
      </c>
      <c r="R13" s="283"/>
      <c r="S13" s="311"/>
      <c r="T13" s="311"/>
      <c r="U13" s="133" t="s">
        <v>428</v>
      </c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692</v>
      </c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133" t="s">
        <v>428</v>
      </c>
      <c r="S14" s="311"/>
      <c r="T14" s="311"/>
      <c r="U14" s="311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311"/>
      <c r="T15" s="311"/>
      <c r="U15" s="311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467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311"/>
      <c r="T16" s="311"/>
      <c r="U16" s="311"/>
      <c r="V16" s="313"/>
      <c r="W16" s="285"/>
      <c r="X16" s="268"/>
      <c r="Y16" s="268"/>
      <c r="Z16" s="268"/>
      <c r="AA16" s="268"/>
      <c r="AB16" s="268"/>
      <c r="AC16" s="268"/>
    </row>
    <row r="17" spans="1:29" x14ac:dyDescent="0.2">
      <c r="A17" s="282"/>
      <c r="B17" s="196"/>
      <c r="C17" s="193"/>
      <c r="D17" s="132" t="s">
        <v>431</v>
      </c>
      <c r="E17" s="283"/>
      <c r="F17" s="283"/>
      <c r="G17" s="283"/>
      <c r="H17" s="283"/>
      <c r="I17" s="133" t="s">
        <v>428</v>
      </c>
      <c r="J17" s="133" t="s">
        <v>428</v>
      </c>
      <c r="K17" s="133" t="s">
        <v>428</v>
      </c>
      <c r="L17" s="133" t="s">
        <v>428</v>
      </c>
      <c r="M17" s="133" t="s">
        <v>428</v>
      </c>
      <c r="N17" s="283"/>
      <c r="O17" s="283"/>
      <c r="P17" s="283"/>
      <c r="Q17" s="283"/>
      <c r="R17" s="283"/>
      <c r="S17" s="311"/>
      <c r="T17" s="311"/>
      <c r="U17" s="311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196"/>
      <c r="C18" s="193"/>
      <c r="D18" s="132" t="s">
        <v>556</v>
      </c>
      <c r="E18" s="283"/>
      <c r="F18" s="283"/>
      <c r="G18" s="283"/>
      <c r="H18" s="283"/>
      <c r="I18" s="283"/>
      <c r="J18" s="283"/>
      <c r="K18" s="283"/>
      <c r="L18" s="283"/>
      <c r="M18" s="283"/>
      <c r="N18" s="133" t="s">
        <v>428</v>
      </c>
      <c r="O18" s="133" t="s">
        <v>428</v>
      </c>
      <c r="P18" s="133" t="s">
        <v>428</v>
      </c>
      <c r="Q18" s="133" t="s">
        <v>428</v>
      </c>
      <c r="R18" s="133" t="s">
        <v>428</v>
      </c>
      <c r="S18" s="311"/>
      <c r="T18" s="311"/>
      <c r="U18" s="311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196"/>
      <c r="C19" s="193"/>
      <c r="D19" s="132" t="s">
        <v>557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133" t="s">
        <v>428</v>
      </c>
      <c r="T19" s="133" t="s">
        <v>428</v>
      </c>
      <c r="U19" s="133" t="s">
        <v>428</v>
      </c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192" t="s">
        <v>432</v>
      </c>
      <c r="C20" s="193"/>
      <c r="D20" s="199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311"/>
      <c r="T20" s="311"/>
      <c r="U20" s="311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282"/>
      <c r="B21" s="409" t="s">
        <v>693</v>
      </c>
      <c r="C21" s="381"/>
      <c r="D21" s="382"/>
      <c r="E21" s="133" t="s">
        <v>428</v>
      </c>
      <c r="F21" s="133" t="s">
        <v>428</v>
      </c>
      <c r="G21" s="133" t="s">
        <v>428</v>
      </c>
      <c r="H21" s="133" t="s">
        <v>428</v>
      </c>
      <c r="I21" s="283"/>
      <c r="J21" s="283"/>
      <c r="K21" s="283"/>
      <c r="L21" s="283"/>
      <c r="M21" s="283"/>
      <c r="N21" s="133" t="s">
        <v>428</v>
      </c>
      <c r="O21" s="283"/>
      <c r="P21" s="133" t="s">
        <v>428</v>
      </c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282"/>
      <c r="B22" s="409" t="s">
        <v>677</v>
      </c>
      <c r="C22" s="381"/>
      <c r="D22" s="382"/>
      <c r="E22" s="283"/>
      <c r="F22" s="283"/>
      <c r="G22" s="283"/>
      <c r="H22" s="283"/>
      <c r="I22" s="133" t="s">
        <v>428</v>
      </c>
      <c r="J22" s="133" t="s">
        <v>428</v>
      </c>
      <c r="K22" s="133" t="s">
        <v>428</v>
      </c>
      <c r="L22" s="133" t="s">
        <v>428</v>
      </c>
      <c r="M22" s="133" t="s">
        <v>428</v>
      </c>
      <c r="N22" s="283"/>
      <c r="O22" s="283"/>
      <c r="P22" s="283"/>
      <c r="Q22" s="283"/>
      <c r="R22" s="283"/>
      <c r="S22" s="311"/>
      <c r="T22" s="311"/>
      <c r="U22" s="311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67"/>
      <c r="C23" s="381"/>
      <c r="D23" s="382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311"/>
      <c r="T23" s="311"/>
      <c r="U23" s="311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314"/>
      <c r="B24" s="192" t="s">
        <v>434</v>
      </c>
      <c r="C24" s="315"/>
      <c r="D24" s="316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311"/>
      <c r="T24" s="311"/>
      <c r="U24" s="311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314"/>
      <c r="B25" s="468" t="s">
        <v>559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311"/>
      <c r="T25" s="311"/>
      <c r="U25" s="311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409" t="s">
        <v>560</v>
      </c>
      <c r="C26" s="381"/>
      <c r="D26" s="382"/>
      <c r="E26" s="133" t="s">
        <v>428</v>
      </c>
      <c r="F26" s="283"/>
      <c r="G26" s="133" t="s">
        <v>428</v>
      </c>
      <c r="H26" s="133" t="s">
        <v>428</v>
      </c>
      <c r="I26" s="283"/>
      <c r="J26" s="283"/>
      <c r="K26" s="283"/>
      <c r="L26" s="283"/>
      <c r="M26" s="283"/>
      <c r="N26" s="133" t="s">
        <v>428</v>
      </c>
      <c r="O26" s="283"/>
      <c r="P26" s="133" t="s">
        <v>428</v>
      </c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409" t="s">
        <v>611</v>
      </c>
      <c r="C27" s="381"/>
      <c r="D27" s="382"/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133" t="s">
        <v>428</v>
      </c>
      <c r="P27" s="283"/>
      <c r="Q27" s="283"/>
      <c r="R27" s="283"/>
      <c r="S27" s="311"/>
      <c r="T27" s="311"/>
      <c r="U27" s="311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468" t="s">
        <v>563</v>
      </c>
      <c r="C28" s="398"/>
      <c r="D28" s="399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311"/>
      <c r="T28" s="311"/>
      <c r="U28" s="311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196"/>
      <c r="C29" s="193"/>
      <c r="D29" s="139" t="s">
        <v>694</v>
      </c>
      <c r="E29" s="283"/>
      <c r="F29" s="283"/>
      <c r="G29" s="283"/>
      <c r="H29" s="283"/>
      <c r="I29" s="133" t="s">
        <v>428</v>
      </c>
      <c r="J29" s="283"/>
      <c r="K29" s="133" t="s">
        <v>428</v>
      </c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283"/>
      <c r="S29" s="311"/>
      <c r="T29" s="311"/>
      <c r="U29" s="311"/>
      <c r="V29" s="313"/>
      <c r="W29" s="285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282"/>
      <c r="B30" s="196"/>
      <c r="C30" s="193"/>
      <c r="D30" s="132" t="s">
        <v>695</v>
      </c>
      <c r="E30" s="283"/>
      <c r="F30" s="283"/>
      <c r="G30" s="283"/>
      <c r="H30" s="283"/>
      <c r="I30" s="283"/>
      <c r="J30" s="133" t="s">
        <v>428</v>
      </c>
      <c r="K30" s="283"/>
      <c r="L30" s="283"/>
      <c r="M30" s="283"/>
      <c r="N30" s="283"/>
      <c r="O30" s="283"/>
      <c r="P30" s="283"/>
      <c r="Q30" s="283"/>
      <c r="R30" s="283"/>
      <c r="S30" s="311"/>
      <c r="T30" s="311"/>
      <c r="U30" s="311"/>
      <c r="V30" s="313"/>
      <c r="W30" s="285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82"/>
      <c r="B31" s="196"/>
      <c r="C31" s="193"/>
      <c r="D31" s="139" t="s">
        <v>696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133" t="s">
        <v>428</v>
      </c>
      <c r="S31" s="311"/>
      <c r="T31" s="311"/>
      <c r="U31" s="311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82"/>
      <c r="B32" s="286"/>
      <c r="C32" s="287"/>
      <c r="D32" s="288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317"/>
      <c r="T32" s="317"/>
      <c r="U32" s="317"/>
      <c r="V32" s="318"/>
      <c r="W32" s="291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146" t="s">
        <v>439</v>
      </c>
      <c r="B33" s="147" t="s">
        <v>440</v>
      </c>
      <c r="C33" s="223"/>
      <c r="D33" s="224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309"/>
      <c r="T33" s="309"/>
      <c r="U33" s="309"/>
      <c r="V33" s="310"/>
      <c r="W33" s="281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617</v>
      </c>
      <c r="E34" s="133" t="s">
        <v>428</v>
      </c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311"/>
      <c r="T34" s="311"/>
      <c r="U34" s="311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211"/>
      <c r="C35" s="160"/>
      <c r="D35" s="154" t="s">
        <v>618</v>
      </c>
      <c r="E35" s="283"/>
      <c r="F35" s="283"/>
      <c r="G35" s="283"/>
      <c r="H35" s="283"/>
      <c r="I35" s="283"/>
      <c r="J35" s="283"/>
      <c r="K35" s="283"/>
      <c r="L35" s="283"/>
      <c r="M35" s="283"/>
      <c r="N35" s="133" t="s">
        <v>428</v>
      </c>
      <c r="O35" s="283"/>
      <c r="P35" s="283"/>
      <c r="Q35" s="283"/>
      <c r="R35" s="283"/>
      <c r="S35" s="133" t="s">
        <v>428</v>
      </c>
      <c r="T35" s="311"/>
      <c r="U35" s="311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211"/>
      <c r="C36" s="160"/>
      <c r="D36" s="154" t="s">
        <v>619</v>
      </c>
      <c r="E36" s="283"/>
      <c r="F36" s="283"/>
      <c r="G36" s="283"/>
      <c r="H36" s="283"/>
      <c r="I36" s="133" t="s">
        <v>428</v>
      </c>
      <c r="J36" s="283"/>
      <c r="K36" s="283"/>
      <c r="L36" s="283"/>
      <c r="M36" s="283"/>
      <c r="N36" s="283"/>
      <c r="O36" s="283"/>
      <c r="P36" s="283"/>
      <c r="Q36" s="283"/>
      <c r="R36" s="283"/>
      <c r="S36" s="311"/>
      <c r="T36" s="311"/>
      <c r="U36" s="311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11"/>
      <c r="C37" s="160"/>
      <c r="D37" s="154" t="s">
        <v>442</v>
      </c>
      <c r="E37" s="283"/>
      <c r="F37" s="133" t="s">
        <v>428</v>
      </c>
      <c r="G37" s="283"/>
      <c r="H37" s="283"/>
      <c r="I37" s="283"/>
      <c r="J37" s="133" t="s">
        <v>428</v>
      </c>
      <c r="K37" s="133" t="s">
        <v>428</v>
      </c>
      <c r="L37" s="283"/>
      <c r="M37" s="283"/>
      <c r="N37" s="283"/>
      <c r="O37" s="133" t="s">
        <v>428</v>
      </c>
      <c r="P37" s="283"/>
      <c r="Q37" s="283"/>
      <c r="R37" s="283"/>
      <c r="S37" s="311"/>
      <c r="T37" s="311"/>
      <c r="U37" s="311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94"/>
      <c r="C38" s="160"/>
      <c r="D38" s="154" t="s">
        <v>479</v>
      </c>
      <c r="E38" s="283"/>
      <c r="F38" s="283"/>
      <c r="G38" s="133" t="s">
        <v>428</v>
      </c>
      <c r="H38" s="283"/>
      <c r="I38" s="283"/>
      <c r="J38" s="283"/>
      <c r="K38" s="283"/>
      <c r="L38" s="133" t="s">
        <v>428</v>
      </c>
      <c r="M38" s="283"/>
      <c r="N38" s="283"/>
      <c r="O38" s="283"/>
      <c r="P38" s="133" t="s">
        <v>428</v>
      </c>
      <c r="Q38" s="283"/>
      <c r="R38" s="283"/>
      <c r="S38" s="311"/>
      <c r="T38" s="133" t="s">
        <v>428</v>
      </c>
      <c r="U38" s="311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194"/>
      <c r="C39" s="160"/>
      <c r="D39" s="154" t="s">
        <v>480</v>
      </c>
      <c r="E39" s="283"/>
      <c r="F39" s="283"/>
      <c r="G39" s="283"/>
      <c r="H39" s="133" t="s">
        <v>428</v>
      </c>
      <c r="I39" s="283"/>
      <c r="J39" s="283"/>
      <c r="K39" s="283"/>
      <c r="L39" s="283"/>
      <c r="M39" s="283"/>
      <c r="N39" s="283"/>
      <c r="O39" s="283"/>
      <c r="P39" s="283"/>
      <c r="Q39" s="133" t="s">
        <v>428</v>
      </c>
      <c r="R39" s="283"/>
      <c r="S39" s="311"/>
      <c r="T39" s="311"/>
      <c r="U39" s="133" t="s">
        <v>428</v>
      </c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293"/>
      <c r="C40" s="160"/>
      <c r="D40" s="154" t="s">
        <v>620</v>
      </c>
      <c r="E40" s="283"/>
      <c r="F40" s="283"/>
      <c r="G40" s="283"/>
      <c r="H40" s="283"/>
      <c r="I40" s="283"/>
      <c r="J40" s="319"/>
      <c r="K40" s="283"/>
      <c r="L40" s="283"/>
      <c r="M40" s="133" t="s">
        <v>428</v>
      </c>
      <c r="N40" s="283"/>
      <c r="O40" s="283"/>
      <c r="P40" s="283"/>
      <c r="Q40" s="283"/>
      <c r="R40" s="133" t="s">
        <v>428</v>
      </c>
      <c r="S40" s="311"/>
      <c r="T40" s="311"/>
      <c r="U40" s="311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157" t="s">
        <v>446</v>
      </c>
      <c r="C41" s="160"/>
      <c r="D41" s="210"/>
      <c r="E41" s="283"/>
      <c r="F41" s="283"/>
      <c r="G41" s="283"/>
      <c r="H41" s="283"/>
      <c r="I41" s="283"/>
      <c r="J41" s="319"/>
      <c r="K41" s="283"/>
      <c r="L41" s="283"/>
      <c r="M41" s="283"/>
      <c r="N41" s="283"/>
      <c r="O41" s="283"/>
      <c r="P41" s="283"/>
      <c r="Q41" s="283"/>
      <c r="R41" s="283"/>
      <c r="S41" s="311"/>
      <c r="T41" s="311"/>
      <c r="U41" s="311"/>
      <c r="V41" s="313"/>
      <c r="W41" s="285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11"/>
      <c r="C42" s="160"/>
      <c r="D42" s="210"/>
      <c r="E42" s="283"/>
      <c r="F42" s="283"/>
      <c r="G42" s="283"/>
      <c r="H42" s="283"/>
      <c r="I42" s="283"/>
      <c r="J42" s="319"/>
      <c r="K42" s="283"/>
      <c r="L42" s="283"/>
      <c r="M42" s="283"/>
      <c r="N42" s="283"/>
      <c r="O42" s="283"/>
      <c r="P42" s="283"/>
      <c r="Q42" s="283"/>
      <c r="R42" s="283"/>
      <c r="S42" s="311"/>
      <c r="T42" s="311"/>
      <c r="U42" s="311"/>
      <c r="V42" s="313"/>
      <c r="W42" s="285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157" t="s">
        <v>447</v>
      </c>
      <c r="C43" s="160"/>
      <c r="D43" s="210"/>
      <c r="E43" s="283"/>
      <c r="F43" s="283"/>
      <c r="G43" s="283"/>
      <c r="H43" s="283"/>
      <c r="I43" s="283"/>
      <c r="J43" s="319"/>
      <c r="K43" s="283"/>
      <c r="L43" s="283"/>
      <c r="M43" s="283"/>
      <c r="N43" s="283"/>
      <c r="O43" s="283"/>
      <c r="P43" s="283"/>
      <c r="Q43" s="283"/>
      <c r="R43" s="283"/>
      <c r="S43" s="311"/>
      <c r="T43" s="311"/>
      <c r="U43" s="311"/>
      <c r="V43" s="313"/>
      <c r="W43" s="285"/>
      <c r="X43" s="268"/>
      <c r="Y43" s="268"/>
      <c r="Z43" s="268"/>
      <c r="AA43" s="268"/>
      <c r="AB43" s="268"/>
      <c r="AC43" s="268"/>
    </row>
    <row r="44" spans="1:29" ht="15.75" customHeight="1" x14ac:dyDescent="0.2">
      <c r="A44" s="292"/>
      <c r="B44" s="211"/>
      <c r="C44" s="160"/>
      <c r="D44" s="154" t="s">
        <v>697</v>
      </c>
      <c r="E44" s="283"/>
      <c r="F44" s="283"/>
      <c r="G44" s="283"/>
      <c r="H44" s="283"/>
      <c r="I44" s="133" t="s">
        <v>428</v>
      </c>
      <c r="J44" s="319"/>
      <c r="K44" s="283"/>
      <c r="L44" s="283"/>
      <c r="M44" s="283"/>
      <c r="N44" s="283"/>
      <c r="O44" s="283"/>
      <c r="P44" s="283"/>
      <c r="Q44" s="283"/>
      <c r="R44" s="283"/>
      <c r="S44" s="311"/>
      <c r="T44" s="311"/>
      <c r="U44" s="311"/>
      <c r="V44" s="313"/>
      <c r="W44" s="285"/>
      <c r="X44" s="268"/>
      <c r="Y44" s="268"/>
      <c r="Z44" s="268"/>
      <c r="AA44" s="268"/>
      <c r="AB44" s="268"/>
      <c r="AC44" s="268"/>
    </row>
    <row r="45" spans="1:29" ht="15.75" customHeight="1" x14ac:dyDescent="0.2">
      <c r="A45" s="292"/>
      <c r="B45" s="295"/>
      <c r="C45" s="226"/>
      <c r="D45" s="231" t="s">
        <v>698</v>
      </c>
      <c r="E45" s="296"/>
      <c r="F45" s="296"/>
      <c r="G45" s="296"/>
      <c r="H45" s="296"/>
      <c r="I45" s="296"/>
      <c r="J45" s="133" t="s">
        <v>428</v>
      </c>
      <c r="K45" s="133" t="s">
        <v>428</v>
      </c>
      <c r="L45" s="296"/>
      <c r="M45" s="283"/>
      <c r="N45" s="296"/>
      <c r="O45" s="296"/>
      <c r="P45" s="296"/>
      <c r="Q45" s="296"/>
      <c r="R45" s="296"/>
      <c r="S45" s="320"/>
      <c r="T45" s="320"/>
      <c r="U45" s="320"/>
      <c r="V45" s="321"/>
      <c r="W45" s="298"/>
      <c r="X45" s="268"/>
      <c r="Y45" s="268"/>
      <c r="Z45" s="268"/>
      <c r="AA45" s="268"/>
      <c r="AB45" s="268"/>
      <c r="AC45" s="268"/>
    </row>
    <row r="46" spans="1:29" ht="15.75" customHeight="1" x14ac:dyDescent="0.2">
      <c r="A46" s="292"/>
      <c r="B46" s="295"/>
      <c r="C46" s="226"/>
      <c r="D46" s="231" t="s">
        <v>699</v>
      </c>
      <c r="E46" s="296"/>
      <c r="F46" s="296"/>
      <c r="G46" s="296"/>
      <c r="H46" s="296"/>
      <c r="I46" s="296"/>
      <c r="J46" s="296"/>
      <c r="K46" s="283"/>
      <c r="L46" s="133" t="s">
        <v>428</v>
      </c>
      <c r="M46" s="296"/>
      <c r="N46" s="296"/>
      <c r="O46" s="296"/>
      <c r="P46" s="296"/>
      <c r="Q46" s="296"/>
      <c r="R46" s="296"/>
      <c r="S46" s="320"/>
      <c r="T46" s="320"/>
      <c r="U46" s="320"/>
      <c r="V46" s="321"/>
      <c r="W46" s="298"/>
      <c r="X46" s="268"/>
      <c r="Y46" s="268"/>
      <c r="Z46" s="268"/>
      <c r="AA46" s="268"/>
      <c r="AB46" s="268"/>
      <c r="AC46" s="268"/>
    </row>
    <row r="47" spans="1:29" ht="15.75" customHeight="1" x14ac:dyDescent="0.2">
      <c r="A47" s="292"/>
      <c r="B47" s="295"/>
      <c r="C47" s="226"/>
      <c r="D47" s="216" t="s">
        <v>700</v>
      </c>
      <c r="E47" s="296"/>
      <c r="F47" s="296"/>
      <c r="G47" s="296"/>
      <c r="H47" s="296"/>
      <c r="I47" s="296"/>
      <c r="J47" s="296"/>
      <c r="K47" s="283"/>
      <c r="L47" s="283"/>
      <c r="M47" s="133" t="s">
        <v>428</v>
      </c>
      <c r="N47" s="296"/>
      <c r="O47" s="296"/>
      <c r="P47" s="296"/>
      <c r="Q47" s="296"/>
      <c r="R47" s="296"/>
      <c r="S47" s="320"/>
      <c r="T47" s="320"/>
      <c r="U47" s="320"/>
      <c r="V47" s="321"/>
      <c r="W47" s="298"/>
      <c r="X47" s="268"/>
      <c r="Y47" s="268"/>
      <c r="Z47" s="268"/>
      <c r="AA47" s="268"/>
      <c r="AB47" s="268"/>
      <c r="AC47" s="268"/>
    </row>
    <row r="48" spans="1:29" ht="15.75" customHeight="1" x14ac:dyDescent="0.2">
      <c r="A48" s="292"/>
      <c r="B48" s="295"/>
      <c r="C48" s="226"/>
      <c r="D48" s="299"/>
      <c r="E48" s="296"/>
      <c r="F48" s="296"/>
      <c r="G48" s="296"/>
      <c r="H48" s="296"/>
      <c r="I48" s="296"/>
      <c r="J48" s="296"/>
      <c r="K48" s="283"/>
      <c r="L48" s="296"/>
      <c r="M48" s="296"/>
      <c r="N48" s="296"/>
      <c r="O48" s="296"/>
      <c r="P48" s="296"/>
      <c r="Q48" s="296"/>
      <c r="R48" s="296"/>
      <c r="S48" s="320"/>
      <c r="T48" s="320"/>
      <c r="U48" s="320"/>
      <c r="V48" s="321"/>
      <c r="W48" s="298"/>
      <c r="X48" s="268"/>
      <c r="Y48" s="268"/>
      <c r="Z48" s="268"/>
      <c r="AA48" s="268"/>
      <c r="AB48" s="268"/>
      <c r="AC48" s="268"/>
    </row>
    <row r="49" spans="1:29" ht="15.75" customHeight="1" x14ac:dyDescent="0.2">
      <c r="A49" s="292"/>
      <c r="B49" s="295"/>
      <c r="C49" s="226"/>
      <c r="D49" s="216" t="s">
        <v>701</v>
      </c>
      <c r="E49" s="296"/>
      <c r="F49" s="296"/>
      <c r="G49" s="296"/>
      <c r="H49" s="296"/>
      <c r="I49" s="296"/>
      <c r="J49" s="296"/>
      <c r="K49" s="283"/>
      <c r="L49" s="296"/>
      <c r="M49" s="296"/>
      <c r="N49" s="133" t="s">
        <v>428</v>
      </c>
      <c r="O49" s="296"/>
      <c r="P49" s="296"/>
      <c r="Q49" s="296"/>
      <c r="R49" s="296"/>
      <c r="S49" s="320"/>
      <c r="T49" s="320"/>
      <c r="U49" s="320"/>
      <c r="V49" s="321"/>
      <c r="W49" s="298"/>
      <c r="X49" s="268"/>
      <c r="Y49" s="268"/>
      <c r="Z49" s="268"/>
      <c r="AA49" s="268"/>
      <c r="AB49" s="268"/>
      <c r="AC49" s="268"/>
    </row>
    <row r="50" spans="1:29" ht="15.75" customHeight="1" x14ac:dyDescent="0.2">
      <c r="A50" s="292"/>
      <c r="B50" s="295"/>
      <c r="C50" s="226"/>
      <c r="D50" s="216" t="s">
        <v>702</v>
      </c>
      <c r="E50" s="296"/>
      <c r="F50" s="296"/>
      <c r="G50" s="296"/>
      <c r="H50" s="296"/>
      <c r="I50" s="296"/>
      <c r="J50" s="296"/>
      <c r="K50" s="283"/>
      <c r="L50" s="296"/>
      <c r="M50" s="296"/>
      <c r="N50" s="296"/>
      <c r="O50" s="133" t="s">
        <v>428</v>
      </c>
      <c r="P50" s="296"/>
      <c r="Q50" s="296"/>
      <c r="R50" s="296"/>
      <c r="S50" s="320"/>
      <c r="T50" s="320"/>
      <c r="U50" s="320"/>
      <c r="V50" s="321"/>
      <c r="W50" s="298"/>
      <c r="X50" s="268"/>
      <c r="Y50" s="268"/>
      <c r="Z50" s="268"/>
      <c r="AA50" s="268"/>
      <c r="AB50" s="268"/>
      <c r="AC50" s="268"/>
    </row>
    <row r="51" spans="1:29" ht="15.75" customHeight="1" x14ac:dyDescent="0.2">
      <c r="A51" s="292"/>
      <c r="B51" s="295"/>
      <c r="C51" s="226"/>
      <c r="D51" s="216" t="s">
        <v>703</v>
      </c>
      <c r="E51" s="296"/>
      <c r="F51" s="296"/>
      <c r="G51" s="296"/>
      <c r="H51" s="296"/>
      <c r="I51" s="296"/>
      <c r="J51" s="296"/>
      <c r="K51" s="283"/>
      <c r="L51" s="296"/>
      <c r="M51" s="296"/>
      <c r="N51" s="296"/>
      <c r="O51" s="296"/>
      <c r="P51" s="133" t="s">
        <v>428</v>
      </c>
      <c r="Q51" s="296"/>
      <c r="R51" s="296"/>
      <c r="S51" s="320"/>
      <c r="T51" s="320"/>
      <c r="U51" s="320"/>
      <c r="V51" s="321"/>
      <c r="W51" s="298"/>
      <c r="X51" s="268"/>
      <c r="Y51" s="268"/>
      <c r="Z51" s="268"/>
      <c r="AA51" s="268"/>
      <c r="AB51" s="268"/>
      <c r="AC51" s="268"/>
    </row>
    <row r="52" spans="1:29" ht="15.75" customHeight="1" x14ac:dyDescent="0.2">
      <c r="A52" s="292"/>
      <c r="B52" s="295"/>
      <c r="C52" s="226"/>
      <c r="D52" s="216" t="s">
        <v>704</v>
      </c>
      <c r="E52" s="296"/>
      <c r="F52" s="296"/>
      <c r="G52" s="296"/>
      <c r="H52" s="296"/>
      <c r="I52" s="296"/>
      <c r="J52" s="296"/>
      <c r="K52" s="283"/>
      <c r="L52" s="296"/>
      <c r="M52" s="296"/>
      <c r="N52" s="296"/>
      <c r="O52" s="296"/>
      <c r="P52" s="296"/>
      <c r="Q52" s="133" t="s">
        <v>428</v>
      </c>
      <c r="R52" s="296"/>
      <c r="S52" s="320"/>
      <c r="T52" s="320"/>
      <c r="U52" s="320"/>
      <c r="V52" s="321"/>
      <c r="W52" s="298"/>
      <c r="X52" s="268"/>
      <c r="Y52" s="268"/>
      <c r="Z52" s="268"/>
      <c r="AA52" s="268"/>
      <c r="AB52" s="268"/>
      <c r="AC52" s="268"/>
    </row>
    <row r="53" spans="1:29" ht="15.75" customHeight="1" x14ac:dyDescent="0.2">
      <c r="A53" s="292"/>
      <c r="B53" s="295"/>
      <c r="C53" s="226"/>
      <c r="D53" s="216" t="s">
        <v>705</v>
      </c>
      <c r="E53" s="296"/>
      <c r="F53" s="296"/>
      <c r="G53" s="296"/>
      <c r="H53" s="296"/>
      <c r="I53" s="296"/>
      <c r="J53" s="296"/>
      <c r="K53" s="283"/>
      <c r="L53" s="296"/>
      <c r="M53" s="296"/>
      <c r="N53" s="296"/>
      <c r="O53" s="296"/>
      <c r="P53" s="296"/>
      <c r="Q53" s="296"/>
      <c r="R53" s="133" t="s">
        <v>428</v>
      </c>
      <c r="S53" s="320"/>
      <c r="T53" s="320"/>
      <c r="U53" s="320"/>
      <c r="V53" s="321"/>
      <c r="W53" s="298"/>
      <c r="X53" s="268"/>
      <c r="Y53" s="268"/>
      <c r="Z53" s="268"/>
      <c r="AA53" s="268"/>
      <c r="AB53" s="268"/>
      <c r="AC53" s="268"/>
    </row>
    <row r="54" spans="1:29" ht="15.75" customHeight="1" x14ac:dyDescent="0.2">
      <c r="A54" s="292"/>
      <c r="B54" s="295"/>
      <c r="C54" s="226"/>
      <c r="D54" s="299"/>
      <c r="E54" s="296"/>
      <c r="F54" s="296"/>
      <c r="G54" s="296"/>
      <c r="H54" s="296"/>
      <c r="I54" s="296"/>
      <c r="J54" s="296"/>
      <c r="K54" s="283"/>
      <c r="L54" s="296"/>
      <c r="M54" s="296"/>
      <c r="N54" s="296"/>
      <c r="O54" s="296"/>
      <c r="P54" s="296"/>
      <c r="Q54" s="296"/>
      <c r="R54" s="296"/>
      <c r="S54" s="320"/>
      <c r="T54" s="320"/>
      <c r="U54" s="320"/>
      <c r="V54" s="321"/>
      <c r="W54" s="298"/>
      <c r="X54" s="268"/>
      <c r="Y54" s="268"/>
      <c r="Z54" s="268"/>
      <c r="AA54" s="268"/>
      <c r="AB54" s="268"/>
      <c r="AC54" s="268"/>
    </row>
    <row r="55" spans="1:29" ht="15.75" customHeight="1" x14ac:dyDescent="0.2">
      <c r="A55" s="292"/>
      <c r="B55" s="295"/>
      <c r="C55" s="226"/>
      <c r="D55" s="216" t="s">
        <v>706</v>
      </c>
      <c r="E55" s="296"/>
      <c r="F55" s="296"/>
      <c r="G55" s="296"/>
      <c r="H55" s="296"/>
      <c r="I55" s="296"/>
      <c r="J55" s="296"/>
      <c r="K55" s="283"/>
      <c r="L55" s="296"/>
      <c r="M55" s="296"/>
      <c r="N55" s="296"/>
      <c r="O55" s="296"/>
      <c r="P55" s="296"/>
      <c r="Q55" s="296"/>
      <c r="R55" s="296"/>
      <c r="S55" s="133" t="s">
        <v>428</v>
      </c>
      <c r="T55" s="320"/>
      <c r="U55" s="320"/>
      <c r="V55" s="321"/>
      <c r="W55" s="298"/>
      <c r="X55" s="268"/>
      <c r="Y55" s="268"/>
      <c r="Z55" s="268"/>
      <c r="AA55" s="268"/>
      <c r="AB55" s="268"/>
      <c r="AC55" s="268"/>
    </row>
    <row r="56" spans="1:29" ht="15.75" customHeight="1" x14ac:dyDescent="0.2">
      <c r="A56" s="292"/>
      <c r="B56" s="295"/>
      <c r="C56" s="226"/>
      <c r="D56" s="216" t="s">
        <v>707</v>
      </c>
      <c r="E56" s="296"/>
      <c r="F56" s="296"/>
      <c r="G56" s="296"/>
      <c r="H56" s="296"/>
      <c r="I56" s="296"/>
      <c r="J56" s="296"/>
      <c r="K56" s="283"/>
      <c r="L56" s="296"/>
      <c r="M56" s="296"/>
      <c r="N56" s="296"/>
      <c r="O56" s="296"/>
      <c r="P56" s="296"/>
      <c r="Q56" s="296"/>
      <c r="R56" s="296"/>
      <c r="S56" s="320"/>
      <c r="T56" s="133" t="s">
        <v>428</v>
      </c>
      <c r="U56" s="320"/>
      <c r="V56" s="321"/>
      <c r="W56" s="298"/>
      <c r="X56" s="268"/>
      <c r="Y56" s="268"/>
      <c r="Z56" s="268"/>
      <c r="AA56" s="268"/>
      <c r="AB56" s="268"/>
      <c r="AC56" s="268"/>
    </row>
    <row r="57" spans="1:29" ht="15.75" customHeight="1" x14ac:dyDescent="0.2">
      <c r="A57" s="292"/>
      <c r="B57" s="295"/>
      <c r="C57" s="226"/>
      <c r="D57" s="216" t="s">
        <v>708</v>
      </c>
      <c r="E57" s="296"/>
      <c r="F57" s="296"/>
      <c r="G57" s="296"/>
      <c r="H57" s="296"/>
      <c r="I57" s="296"/>
      <c r="J57" s="296"/>
      <c r="K57" s="283"/>
      <c r="L57" s="296"/>
      <c r="M57" s="296"/>
      <c r="N57" s="296"/>
      <c r="O57" s="296"/>
      <c r="P57" s="296"/>
      <c r="Q57" s="296"/>
      <c r="R57" s="296"/>
      <c r="S57" s="320"/>
      <c r="T57" s="320"/>
      <c r="U57" s="133" t="s">
        <v>428</v>
      </c>
      <c r="V57" s="321"/>
      <c r="W57" s="298"/>
      <c r="X57" s="268"/>
      <c r="Y57" s="268"/>
      <c r="Z57" s="268"/>
      <c r="AA57" s="268"/>
      <c r="AB57" s="268"/>
      <c r="AC57" s="268"/>
    </row>
    <row r="58" spans="1:29" ht="15.75" customHeight="1" x14ac:dyDescent="0.2">
      <c r="A58" s="292"/>
      <c r="B58" s="295"/>
      <c r="C58" s="226"/>
      <c r="D58" s="299"/>
      <c r="E58" s="296"/>
      <c r="F58" s="296"/>
      <c r="G58" s="296"/>
      <c r="H58" s="296"/>
      <c r="I58" s="296"/>
      <c r="J58" s="296"/>
      <c r="K58" s="283"/>
      <c r="L58" s="296"/>
      <c r="M58" s="296"/>
      <c r="N58" s="296"/>
      <c r="O58" s="296"/>
      <c r="P58" s="296"/>
      <c r="Q58" s="296"/>
      <c r="R58" s="296"/>
      <c r="S58" s="320"/>
      <c r="T58" s="320"/>
      <c r="U58" s="320"/>
      <c r="V58" s="321"/>
      <c r="W58" s="298"/>
      <c r="X58" s="268"/>
      <c r="Y58" s="268"/>
      <c r="Z58" s="268"/>
      <c r="AA58" s="268"/>
      <c r="AB58" s="268"/>
      <c r="AC58" s="268"/>
    </row>
    <row r="59" spans="1:29" ht="15.75" customHeight="1" x14ac:dyDescent="0.2">
      <c r="A59" s="292"/>
      <c r="B59" s="295"/>
      <c r="C59" s="226"/>
      <c r="D59" s="216" t="s">
        <v>709</v>
      </c>
      <c r="E59" s="133" t="s">
        <v>428</v>
      </c>
      <c r="F59" s="296"/>
      <c r="G59" s="296"/>
      <c r="H59" s="296"/>
      <c r="I59" s="296"/>
      <c r="J59" s="296"/>
      <c r="K59" s="283"/>
      <c r="L59" s="296"/>
      <c r="M59" s="296"/>
      <c r="N59" s="296"/>
      <c r="O59" s="296"/>
      <c r="P59" s="296"/>
      <c r="Q59" s="296"/>
      <c r="R59" s="296"/>
      <c r="S59" s="320"/>
      <c r="T59" s="320"/>
      <c r="U59" s="320"/>
      <c r="V59" s="321"/>
      <c r="W59" s="298"/>
      <c r="X59" s="268"/>
      <c r="Y59" s="268"/>
      <c r="Z59" s="268"/>
      <c r="AA59" s="268"/>
      <c r="AB59" s="268"/>
      <c r="AC59" s="268"/>
    </row>
    <row r="60" spans="1:29" ht="15.75" customHeight="1" x14ac:dyDescent="0.2">
      <c r="A60" s="292"/>
      <c r="B60" s="295"/>
      <c r="C60" s="226"/>
      <c r="D60" s="216" t="s">
        <v>710</v>
      </c>
      <c r="E60" s="296"/>
      <c r="F60" s="133" t="s">
        <v>428</v>
      </c>
      <c r="G60" s="296"/>
      <c r="H60" s="296"/>
      <c r="I60" s="296"/>
      <c r="J60" s="296"/>
      <c r="K60" s="283"/>
      <c r="L60" s="296"/>
      <c r="M60" s="296"/>
      <c r="N60" s="296"/>
      <c r="O60" s="296"/>
      <c r="P60" s="296"/>
      <c r="Q60" s="296"/>
      <c r="R60" s="296"/>
      <c r="S60" s="320"/>
      <c r="T60" s="320"/>
      <c r="U60" s="320"/>
      <c r="V60" s="321"/>
      <c r="W60" s="298"/>
      <c r="X60" s="268"/>
      <c r="Y60" s="268"/>
      <c r="Z60" s="268"/>
      <c r="AA60" s="268"/>
      <c r="AB60" s="268"/>
      <c r="AC60" s="268"/>
    </row>
    <row r="61" spans="1:29" ht="15.75" customHeight="1" x14ac:dyDescent="0.2">
      <c r="A61" s="292"/>
      <c r="B61" s="295"/>
      <c r="C61" s="226"/>
      <c r="D61" s="216" t="s">
        <v>711</v>
      </c>
      <c r="E61" s="296"/>
      <c r="F61" s="296"/>
      <c r="G61" s="133" t="s">
        <v>428</v>
      </c>
      <c r="H61" s="296"/>
      <c r="I61" s="296"/>
      <c r="J61" s="296"/>
      <c r="K61" s="283"/>
      <c r="L61" s="296"/>
      <c r="M61" s="296"/>
      <c r="N61" s="296"/>
      <c r="O61" s="296"/>
      <c r="P61" s="296"/>
      <c r="Q61" s="296"/>
      <c r="R61" s="296"/>
      <c r="S61" s="320"/>
      <c r="T61" s="320"/>
      <c r="U61" s="320"/>
      <c r="V61" s="321"/>
      <c r="W61" s="298"/>
      <c r="X61" s="268"/>
      <c r="Y61" s="268"/>
      <c r="Z61" s="268"/>
      <c r="AA61" s="268"/>
      <c r="AB61" s="268"/>
      <c r="AC61" s="268"/>
    </row>
    <row r="62" spans="1:29" ht="15.75" customHeight="1" x14ac:dyDescent="0.2">
      <c r="A62" s="292"/>
      <c r="B62" s="295"/>
      <c r="C62" s="226"/>
      <c r="D62" s="216" t="s">
        <v>712</v>
      </c>
      <c r="E62" s="296"/>
      <c r="F62" s="296"/>
      <c r="G62" s="296"/>
      <c r="H62" s="133" t="s">
        <v>428</v>
      </c>
      <c r="I62" s="296"/>
      <c r="J62" s="296"/>
      <c r="K62" s="283"/>
      <c r="L62" s="296"/>
      <c r="M62" s="296"/>
      <c r="N62" s="296"/>
      <c r="O62" s="296"/>
      <c r="P62" s="296"/>
      <c r="Q62" s="296"/>
      <c r="R62" s="296"/>
      <c r="S62" s="320"/>
      <c r="T62" s="320"/>
      <c r="U62" s="320"/>
      <c r="V62" s="321"/>
      <c r="W62" s="298"/>
      <c r="X62" s="268"/>
      <c r="Y62" s="268"/>
      <c r="Z62" s="268"/>
      <c r="AA62" s="268"/>
      <c r="AB62" s="268"/>
      <c r="AC62" s="268"/>
    </row>
    <row r="63" spans="1:29" ht="15.75" customHeight="1" x14ac:dyDescent="0.2">
      <c r="A63" s="292"/>
      <c r="B63" s="212"/>
      <c r="C63" s="213"/>
      <c r="D63" s="299"/>
      <c r="E63" s="296"/>
      <c r="F63" s="296"/>
      <c r="G63" s="296"/>
      <c r="H63" s="296"/>
      <c r="I63" s="296"/>
      <c r="J63" s="296"/>
      <c r="K63" s="283"/>
      <c r="L63" s="296"/>
      <c r="M63" s="296"/>
      <c r="N63" s="296"/>
      <c r="O63" s="296"/>
      <c r="P63" s="296"/>
      <c r="Q63" s="296"/>
      <c r="R63" s="296"/>
      <c r="S63" s="320"/>
      <c r="T63" s="320"/>
      <c r="U63" s="320"/>
      <c r="V63" s="321"/>
      <c r="W63" s="29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146" t="s">
        <v>453</v>
      </c>
      <c r="B64" s="460" t="s">
        <v>454</v>
      </c>
      <c r="C64" s="406"/>
      <c r="D64" s="407"/>
      <c r="E64" s="167" t="s">
        <v>402</v>
      </c>
      <c r="F64" s="167" t="s">
        <v>64</v>
      </c>
      <c r="G64" s="167" t="s">
        <v>64</v>
      </c>
      <c r="H64" s="167" t="s">
        <v>64</v>
      </c>
      <c r="I64" s="167" t="s">
        <v>402</v>
      </c>
      <c r="J64" s="167" t="s">
        <v>64</v>
      </c>
      <c r="K64" s="167" t="s">
        <v>64</v>
      </c>
      <c r="L64" s="167" t="s">
        <v>64</v>
      </c>
      <c r="M64" s="167" t="s">
        <v>64</v>
      </c>
      <c r="N64" s="167" t="s">
        <v>402</v>
      </c>
      <c r="O64" s="167" t="s">
        <v>64</v>
      </c>
      <c r="P64" s="167" t="s">
        <v>64</v>
      </c>
      <c r="Q64" s="167" t="s">
        <v>64</v>
      </c>
      <c r="R64" s="167" t="s">
        <v>64</v>
      </c>
      <c r="S64" s="262" t="s">
        <v>402</v>
      </c>
      <c r="T64" s="167" t="s">
        <v>64</v>
      </c>
      <c r="U64" s="167" t="s">
        <v>64</v>
      </c>
      <c r="V64" s="322"/>
      <c r="W64" s="302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92"/>
      <c r="B65" s="457" t="s">
        <v>455</v>
      </c>
      <c r="C65" s="381"/>
      <c r="D65" s="382"/>
      <c r="E65" s="170" t="s">
        <v>456</v>
      </c>
      <c r="F65" s="170" t="s">
        <v>456</v>
      </c>
      <c r="G65" s="170" t="s">
        <v>456</v>
      </c>
      <c r="H65" s="170" t="s">
        <v>456</v>
      </c>
      <c r="I65" s="170" t="s">
        <v>456</v>
      </c>
      <c r="J65" s="170" t="s">
        <v>456</v>
      </c>
      <c r="K65" s="170" t="s">
        <v>456</v>
      </c>
      <c r="L65" s="170" t="s">
        <v>456</v>
      </c>
      <c r="M65" s="170" t="s">
        <v>456</v>
      </c>
      <c r="N65" s="170" t="s">
        <v>456</v>
      </c>
      <c r="O65" s="170" t="s">
        <v>456</v>
      </c>
      <c r="P65" s="170" t="s">
        <v>456</v>
      </c>
      <c r="Q65" s="170" t="s">
        <v>456</v>
      </c>
      <c r="R65" s="170" t="s">
        <v>456</v>
      </c>
      <c r="S65" s="170" t="s">
        <v>456</v>
      </c>
      <c r="T65" s="170" t="s">
        <v>456</v>
      </c>
      <c r="U65" s="170" t="s">
        <v>456</v>
      </c>
      <c r="V65" s="313"/>
      <c r="W65" s="285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92"/>
      <c r="B66" s="458" t="s">
        <v>457</v>
      </c>
      <c r="C66" s="381"/>
      <c r="D66" s="382"/>
      <c r="E66" s="303">
        <v>45721</v>
      </c>
      <c r="F66" s="303">
        <v>45721</v>
      </c>
      <c r="G66" s="303">
        <v>45721</v>
      </c>
      <c r="H66" s="303">
        <v>45721</v>
      </c>
      <c r="I66" s="303">
        <v>45721</v>
      </c>
      <c r="J66" s="303">
        <v>39143</v>
      </c>
      <c r="K66" s="303">
        <v>39144</v>
      </c>
      <c r="L66" s="303">
        <v>39145</v>
      </c>
      <c r="M66" s="303">
        <v>45390</v>
      </c>
      <c r="N66" s="303">
        <v>45390</v>
      </c>
      <c r="O66" s="303">
        <v>45390</v>
      </c>
      <c r="P66" s="303">
        <v>45390</v>
      </c>
      <c r="Q66" s="303">
        <v>45390</v>
      </c>
      <c r="R66" s="303">
        <v>45390</v>
      </c>
      <c r="S66" s="303">
        <v>45390</v>
      </c>
      <c r="T66" s="303">
        <v>45390</v>
      </c>
      <c r="U66" s="303">
        <v>45390</v>
      </c>
      <c r="V66" s="323"/>
      <c r="W66" s="306"/>
      <c r="X66" s="268"/>
      <c r="Y66" s="268"/>
      <c r="Z66" s="268"/>
      <c r="AA66" s="268"/>
      <c r="AB66" s="268"/>
      <c r="AC66" s="268"/>
    </row>
    <row r="67" spans="1:29" ht="15.75" customHeight="1" x14ac:dyDescent="0.2">
      <c r="A67" s="307"/>
      <c r="B67" s="459" t="s">
        <v>458</v>
      </c>
      <c r="C67" s="403"/>
      <c r="D67" s="404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317"/>
      <c r="T67" s="317"/>
      <c r="U67" s="317"/>
      <c r="V67" s="318"/>
      <c r="W67" s="291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324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</row>
    <row r="249" spans="1:29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</row>
    <row r="250" spans="1:29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</row>
    <row r="251" spans="1:29" ht="15.75" customHeight="1" x14ac:dyDescent="0.15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</row>
    <row r="252" spans="1:29" ht="15.75" customHeight="1" x14ac:dyDescent="0.15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</row>
    <row r="253" spans="1:29" ht="15.75" customHeight="1" x14ac:dyDescent="0.15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</row>
    <row r="254" spans="1:29" ht="15.75" customHeight="1" x14ac:dyDescent="0.15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</row>
    <row r="255" spans="1:29" ht="15.75" customHeight="1" x14ac:dyDescent="0.1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</row>
    <row r="256" spans="1:29" ht="15.75" customHeight="1" x14ac:dyDescent="0.15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</row>
    <row r="257" spans="1:29" ht="15.75" customHeight="1" x14ac:dyDescent="0.15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</row>
    <row r="258" spans="1:29" ht="15.75" customHeight="1" x14ac:dyDescent="0.15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</row>
    <row r="259" spans="1:29" ht="15.75" customHeight="1" x14ac:dyDescent="0.15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</row>
    <row r="260" spans="1:29" ht="15.75" customHeight="1" x14ac:dyDescent="0.15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</row>
    <row r="261" spans="1:29" ht="15.75" customHeight="1" x14ac:dyDescent="0.15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</row>
    <row r="262" spans="1:29" ht="15.75" customHeight="1" x14ac:dyDescent="0.15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</row>
    <row r="263" spans="1:29" ht="15.75" customHeight="1" x14ac:dyDescent="0.15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</row>
    <row r="264" spans="1:29" ht="15.75" customHeight="1" x14ac:dyDescent="0.15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</row>
    <row r="265" spans="1:29" ht="15.75" customHeight="1" x14ac:dyDescent="0.1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</row>
    <row r="266" spans="1:29" ht="15.75" customHeight="1" x14ac:dyDescent="0.15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</row>
    <row r="267" spans="1:29" ht="15.75" customHeight="1" x14ac:dyDescent="0.15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</row>
    <row r="268" spans="1:29" ht="15.75" customHeight="1" x14ac:dyDescent="0.15"/>
    <row r="269" spans="1:29" ht="15.75" customHeight="1" x14ac:dyDescent="0.15"/>
    <row r="270" spans="1:29" ht="15.75" customHeight="1" x14ac:dyDescent="0.15"/>
    <row r="271" spans="1:29" ht="15.75" customHeight="1" x14ac:dyDescent="0.15"/>
    <row r="272" spans="1:29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64:D64"/>
    <mergeCell ref="B65:D65"/>
    <mergeCell ref="B66:D66"/>
    <mergeCell ref="B67:D67"/>
    <mergeCell ref="B21:D21"/>
    <mergeCell ref="B22:D22"/>
    <mergeCell ref="B23:D23"/>
    <mergeCell ref="B25:D25"/>
    <mergeCell ref="B26:D26"/>
    <mergeCell ref="B27:D27"/>
    <mergeCell ref="B28:D28"/>
  </mergeCells>
  <dataValidations count="3">
    <dataValidation type="list" allowBlank="1" showInputMessage="1" showErrorMessage="1" prompt=" - " sqref="E65:W65" xr:uid="{00000000-0002-0000-1400-000000000000}">
      <formula1>"P,F"</formula1>
    </dataValidation>
    <dataValidation type="list" allowBlank="1" showInputMessage="1" showErrorMessage="1" prompt=" - " sqref="E10:W63" xr:uid="{00000000-0002-0000-1400-000001000000}">
      <formula1>"O"</formula1>
    </dataValidation>
    <dataValidation type="list" allowBlank="1" showInputMessage="1" showErrorMessage="1" prompt=" - " sqref="E64:W64" xr:uid="{00000000-0002-0000-1400-000002000000}">
      <formula1>"N,A,B"</formula1>
    </dataValidation>
  </dataValidations>
  <hyperlinks>
    <hyperlink ref="K2" location="'FE-19'!A1" display="FE-19_CRUD subjects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D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4" width="5.875" customWidth="1"/>
    <col min="25" max="25" width="2.875" customWidth="1"/>
    <col min="26" max="27" width="9" customWidth="1"/>
    <col min="28" max="30" width="10" customWidth="1"/>
  </cols>
  <sheetData>
    <row r="1" spans="1:30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ht="13.5" customHeight="1" x14ac:dyDescent="0.15">
      <c r="A2" s="426" t="s">
        <v>412</v>
      </c>
      <c r="B2" s="427"/>
      <c r="C2" s="428" t="s">
        <v>139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138</v>
      </c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33"/>
      <c r="Y2" s="106"/>
      <c r="Z2" s="108"/>
      <c r="AA2" s="106"/>
      <c r="AB2" s="106"/>
      <c r="AC2" s="106"/>
      <c r="AD2" s="106"/>
    </row>
    <row r="3" spans="1:30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2" t="s">
        <v>394</v>
      </c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56"/>
      <c r="Y3" s="106"/>
      <c r="Z3" s="106"/>
      <c r="AA3" s="106"/>
      <c r="AB3" s="106"/>
      <c r="AC3" s="106"/>
      <c r="AD3" s="106"/>
    </row>
    <row r="4" spans="1:30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413"/>
      <c r="Y4" s="106"/>
      <c r="Z4" s="108"/>
      <c r="AA4" s="106"/>
      <c r="AB4" s="106"/>
      <c r="AC4" s="106"/>
      <c r="AD4" s="106"/>
    </row>
    <row r="5" spans="1:30" ht="13.5" customHeight="1" x14ac:dyDescent="0.15">
      <c r="A5" s="42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413"/>
      <c r="Y5" s="106"/>
      <c r="Z5" s="106"/>
      <c r="AA5" s="106"/>
      <c r="AB5" s="106"/>
      <c r="AC5" s="106"/>
      <c r="AD5" s="106"/>
    </row>
    <row r="6" spans="1:30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381"/>
      <c r="U6" s="381"/>
      <c r="V6" s="381"/>
      <c r="W6" s="381"/>
      <c r="X6" s="413"/>
      <c r="Y6" s="106"/>
      <c r="Z6" s="108"/>
      <c r="AA6" s="106"/>
      <c r="AB6" s="106"/>
      <c r="AC6" s="106"/>
      <c r="AD6" s="106"/>
    </row>
    <row r="7" spans="1:30" ht="13.5" customHeight="1" x14ac:dyDescent="0.15">
      <c r="A7" s="419">
        <f>COUNTIF(F37:HU37,"P")</f>
        <v>3</v>
      </c>
      <c r="B7" s="420"/>
      <c r="C7" s="414">
        <f>COUNTIF(F37:HU37,"F")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COUNTIF(E36:HU36,"N")</f>
        <v>1</v>
      </c>
      <c r="M7" s="112">
        <f>COUNTIF(E36:HU36,"A")</f>
        <v>2</v>
      </c>
      <c r="N7" s="112">
        <f>COUNTIF(E36:HU36,"B")</f>
        <v>0</v>
      </c>
      <c r="O7" s="414">
        <f>COUNTA(E9:HX9)</f>
        <v>3</v>
      </c>
      <c r="P7" s="415"/>
      <c r="Q7" s="415"/>
      <c r="R7" s="415"/>
      <c r="S7" s="415"/>
      <c r="T7" s="415"/>
      <c r="U7" s="415"/>
      <c r="V7" s="415"/>
      <c r="W7" s="415"/>
      <c r="X7" s="416"/>
      <c r="Y7" s="113"/>
      <c r="Z7" s="106"/>
      <c r="AA7" s="106"/>
      <c r="AB7" s="106"/>
      <c r="AC7" s="106"/>
      <c r="AD7" s="106"/>
    </row>
    <row r="8" spans="1:30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</row>
    <row r="9" spans="1:30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250"/>
      <c r="X9" s="120"/>
      <c r="Y9" s="121"/>
      <c r="Z9" s="108"/>
      <c r="AA9" s="106"/>
      <c r="AB9" s="106"/>
      <c r="AC9" s="106"/>
      <c r="AD9" s="106"/>
    </row>
    <row r="10" spans="1:30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251"/>
      <c r="U10" s="251"/>
      <c r="V10" s="251"/>
      <c r="W10" s="251"/>
      <c r="X10" s="128"/>
      <c r="Y10" s="106"/>
      <c r="Z10" s="106"/>
      <c r="AA10" s="106"/>
      <c r="AB10" s="106"/>
      <c r="AC10" s="106"/>
      <c r="AD10" s="106"/>
    </row>
    <row r="11" spans="1:30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252"/>
      <c r="V11" s="133"/>
      <c r="W11" s="252"/>
      <c r="X11" s="134"/>
      <c r="Y11" s="106"/>
      <c r="Z11" s="108"/>
      <c r="AA11" s="106"/>
      <c r="AB11" s="106"/>
      <c r="AC11" s="106"/>
      <c r="AD11" s="106"/>
    </row>
    <row r="12" spans="1:30" ht="13.5" customHeight="1" x14ac:dyDescent="0.2">
      <c r="A12" s="129"/>
      <c r="B12" s="130"/>
      <c r="C12" s="131"/>
      <c r="D12" s="132" t="s">
        <v>713</v>
      </c>
      <c r="E12" s="126"/>
      <c r="F12" s="133" t="s">
        <v>428</v>
      </c>
      <c r="G12" s="133"/>
      <c r="H12" s="133" t="s">
        <v>428</v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252"/>
      <c r="W12" s="252"/>
      <c r="X12" s="134"/>
      <c r="Y12" s="106"/>
      <c r="Z12" s="106"/>
      <c r="AA12" s="106"/>
      <c r="AB12" s="106"/>
      <c r="AC12" s="106"/>
      <c r="AD12" s="106"/>
    </row>
    <row r="13" spans="1:30" ht="13.5" customHeight="1" x14ac:dyDescent="0.2">
      <c r="A13" s="129"/>
      <c r="B13" s="130"/>
      <c r="C13" s="131"/>
      <c r="D13" s="132" t="s">
        <v>714</v>
      </c>
      <c r="E13" s="135"/>
      <c r="F13" s="133"/>
      <c r="G13" s="133" t="s">
        <v>428</v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252"/>
      <c r="U13" s="252"/>
      <c r="V13" s="133"/>
      <c r="W13" s="252"/>
      <c r="X13" s="134"/>
      <c r="Y13" s="106"/>
      <c r="Z13" s="106"/>
      <c r="AA13" s="106"/>
      <c r="AB13" s="106"/>
      <c r="AC13" s="106"/>
      <c r="AD13" s="106"/>
    </row>
    <row r="14" spans="1:30" ht="13.5" customHeight="1" x14ac:dyDescent="0.2">
      <c r="A14" s="129"/>
      <c r="B14" s="130"/>
      <c r="C14" s="131"/>
      <c r="D14" s="132"/>
      <c r="E14" s="135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252"/>
      <c r="U14" s="252"/>
      <c r="V14" s="252"/>
      <c r="W14" s="252"/>
      <c r="X14" s="134"/>
      <c r="Y14" s="106"/>
      <c r="Z14" s="106"/>
      <c r="AA14" s="106"/>
      <c r="AB14" s="106"/>
      <c r="AC14" s="106"/>
      <c r="AD14" s="106"/>
    </row>
    <row r="15" spans="1:30" ht="13.5" customHeight="1" x14ac:dyDescent="0.2">
      <c r="A15" s="129"/>
      <c r="B15" s="130" t="s">
        <v>430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252"/>
      <c r="U15" s="252"/>
      <c r="V15" s="252"/>
      <c r="W15" s="252"/>
      <c r="X15" s="134"/>
      <c r="Y15" s="106"/>
      <c r="Z15" s="106"/>
      <c r="AA15" s="106"/>
      <c r="AB15" s="106"/>
      <c r="AC15" s="106"/>
      <c r="AD15" s="106"/>
    </row>
    <row r="16" spans="1:30" ht="13.5" customHeight="1" x14ac:dyDescent="0.2">
      <c r="A16" s="129"/>
      <c r="B16" s="130"/>
      <c r="C16" s="131"/>
      <c r="D16" s="132" t="s">
        <v>431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252"/>
      <c r="U16" s="252"/>
      <c r="V16" s="252"/>
      <c r="W16" s="252"/>
      <c r="X16" s="134"/>
      <c r="Y16" s="106"/>
      <c r="Z16" s="106"/>
      <c r="AA16" s="106"/>
      <c r="AB16" s="106"/>
      <c r="AC16" s="106"/>
      <c r="AD16" s="106"/>
    </row>
    <row r="17" spans="1:30" ht="13.5" customHeight="1" x14ac:dyDescent="0.2">
      <c r="A17" s="129"/>
      <c r="B17" s="130"/>
      <c r="C17" s="131"/>
      <c r="D17" s="132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252"/>
      <c r="X17" s="134"/>
      <c r="Y17" s="137"/>
      <c r="Z17" s="106"/>
      <c r="AA17" s="106"/>
      <c r="AB17" s="106"/>
      <c r="AC17" s="106"/>
      <c r="AD17" s="106"/>
    </row>
    <row r="18" spans="1:30" ht="13.5" customHeight="1" x14ac:dyDescent="0.2">
      <c r="A18" s="129"/>
      <c r="B18" s="130" t="s">
        <v>432</v>
      </c>
      <c r="C18" s="131"/>
      <c r="D18" s="132"/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252"/>
      <c r="U18" s="252"/>
      <c r="V18" s="252"/>
      <c r="W18" s="252"/>
      <c r="X18" s="134"/>
      <c r="Y18" s="137"/>
      <c r="Z18" s="106"/>
      <c r="AA18" s="106"/>
      <c r="AB18" s="106"/>
      <c r="AC18" s="106"/>
      <c r="AD18" s="106"/>
    </row>
    <row r="19" spans="1:30" ht="13.5" customHeight="1" x14ac:dyDescent="0.2">
      <c r="A19" s="129"/>
      <c r="B19" s="409" t="s">
        <v>715</v>
      </c>
      <c r="C19" s="381"/>
      <c r="D19" s="382"/>
      <c r="E19" s="107"/>
      <c r="F19" s="133" t="s">
        <v>428</v>
      </c>
      <c r="G19" s="133" t="s">
        <v>428</v>
      </c>
      <c r="H19" s="133" t="s">
        <v>428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252"/>
      <c r="X19" s="134"/>
      <c r="Y19" s="106"/>
      <c r="Z19" s="106"/>
      <c r="AA19" s="106"/>
      <c r="AB19" s="106"/>
      <c r="AC19" s="106"/>
      <c r="AD19" s="106"/>
    </row>
    <row r="20" spans="1:30" ht="13.5" customHeight="1" x14ac:dyDescent="0.2">
      <c r="A20" s="129"/>
      <c r="B20" s="409"/>
      <c r="C20" s="381"/>
      <c r="D20" s="38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252"/>
      <c r="U20" s="252"/>
      <c r="V20" s="252"/>
      <c r="W20" s="252"/>
      <c r="X20" s="134"/>
      <c r="Y20" s="106"/>
      <c r="Z20" s="106"/>
      <c r="AA20" s="106"/>
      <c r="AB20" s="106"/>
      <c r="AC20" s="106"/>
      <c r="AD20" s="106"/>
    </row>
    <row r="21" spans="1:30" ht="13.5" customHeight="1" x14ac:dyDescent="0.2">
      <c r="A21" s="129"/>
      <c r="B21" s="409"/>
      <c r="C21" s="381"/>
      <c r="D21" s="382"/>
      <c r="E21" s="136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252"/>
      <c r="U21" s="252"/>
      <c r="V21" s="252"/>
      <c r="W21" s="252"/>
      <c r="X21" s="134"/>
      <c r="Y21" s="106"/>
      <c r="Z21" s="106"/>
      <c r="AA21" s="106"/>
      <c r="AB21" s="106"/>
      <c r="AC21" s="106"/>
      <c r="AD21" s="106"/>
    </row>
    <row r="22" spans="1:30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261"/>
      <c r="U22" s="261"/>
      <c r="V22" s="261"/>
      <c r="W22" s="261"/>
      <c r="X22" s="145"/>
      <c r="Y22" s="106"/>
      <c r="Z22" s="106"/>
      <c r="AA22" s="106"/>
      <c r="AB22" s="106"/>
      <c r="AC22" s="106"/>
      <c r="AD22" s="106"/>
    </row>
    <row r="23" spans="1:30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251"/>
      <c r="U23" s="251"/>
      <c r="V23" s="251"/>
      <c r="W23" s="251"/>
      <c r="X23" s="128"/>
      <c r="Y23" s="106"/>
      <c r="Z23" s="106"/>
      <c r="AA23" s="106"/>
      <c r="AB23" s="106"/>
      <c r="AC23" s="106"/>
      <c r="AD23" s="106"/>
    </row>
    <row r="24" spans="1:30" ht="13.5" customHeight="1" x14ac:dyDescent="0.2">
      <c r="A24" s="156"/>
      <c r="B24" s="157"/>
      <c r="C24" s="160"/>
      <c r="D24" s="154" t="s">
        <v>618</v>
      </c>
      <c r="E24" s="161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252"/>
      <c r="V24" s="252"/>
      <c r="W24" s="252"/>
      <c r="X24" s="134"/>
      <c r="Y24" s="106"/>
      <c r="Z24" s="106"/>
      <c r="AA24" s="106"/>
      <c r="AB24" s="106"/>
      <c r="AC24" s="106"/>
      <c r="AD24" s="106"/>
    </row>
    <row r="25" spans="1:30" ht="13.5" customHeight="1" x14ac:dyDescent="0.2">
      <c r="A25" s="156"/>
      <c r="B25" s="157"/>
      <c r="C25" s="160"/>
      <c r="D25" s="154" t="s">
        <v>442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252"/>
      <c r="U25" s="252"/>
      <c r="V25" s="252"/>
      <c r="W25" s="252"/>
      <c r="X25" s="134"/>
      <c r="Y25" s="106"/>
      <c r="Z25" s="106"/>
      <c r="AA25" s="106"/>
      <c r="AB25" s="106"/>
      <c r="AC25" s="106"/>
      <c r="AD25" s="106"/>
    </row>
    <row r="26" spans="1:30" ht="13.5" customHeight="1" x14ac:dyDescent="0.2">
      <c r="A26" s="156"/>
      <c r="B26" s="248"/>
      <c r="C26" s="160"/>
      <c r="D26" s="154" t="s">
        <v>479</v>
      </c>
      <c r="E26" s="161"/>
      <c r="F26" s="133"/>
      <c r="G26" s="133"/>
      <c r="H26" s="133" t="s">
        <v>428</v>
      </c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252"/>
      <c r="U26" s="133"/>
      <c r="V26" s="252"/>
      <c r="W26" s="252"/>
      <c r="X26" s="134"/>
      <c r="Y26" s="106"/>
      <c r="Z26" s="106"/>
      <c r="AA26" s="106"/>
      <c r="AB26" s="106"/>
      <c r="AC26" s="106"/>
      <c r="AD26" s="106"/>
    </row>
    <row r="27" spans="1:30" ht="13.5" customHeight="1" x14ac:dyDescent="0.2">
      <c r="A27" s="156"/>
      <c r="B27" s="248"/>
      <c r="C27" s="160"/>
      <c r="D27" s="154"/>
      <c r="E27" s="161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252"/>
      <c r="U27" s="252"/>
      <c r="V27" s="133"/>
      <c r="W27" s="252"/>
      <c r="X27" s="134"/>
      <c r="Y27" s="106"/>
      <c r="Z27" s="106"/>
      <c r="AA27" s="106"/>
      <c r="AB27" s="106"/>
      <c r="AC27" s="106"/>
      <c r="AD27" s="106"/>
    </row>
    <row r="28" spans="1:30" ht="13.5" customHeight="1" x14ac:dyDescent="0.2">
      <c r="A28" s="156"/>
      <c r="B28" s="249"/>
      <c r="C28" s="160"/>
      <c r="D28" s="154"/>
      <c r="E28" s="161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252"/>
      <c r="U28" s="252"/>
      <c r="V28" s="252"/>
      <c r="W28" s="252"/>
      <c r="X28" s="134"/>
      <c r="Y28" s="106"/>
      <c r="Z28" s="106"/>
      <c r="AA28" s="106"/>
      <c r="AB28" s="106"/>
      <c r="AC28" s="106"/>
      <c r="AD28" s="106"/>
    </row>
    <row r="29" spans="1:30" ht="13.5" customHeight="1" x14ac:dyDescent="0.2">
      <c r="A29" s="156"/>
      <c r="B29" s="157" t="s">
        <v>446</v>
      </c>
      <c r="C29" s="160"/>
      <c r="D29" s="154"/>
      <c r="E29" s="161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252"/>
      <c r="U29" s="252"/>
      <c r="V29" s="252"/>
      <c r="W29" s="252"/>
      <c r="X29" s="134"/>
      <c r="Y29" s="106"/>
      <c r="Z29" s="106"/>
      <c r="AA29" s="106"/>
      <c r="AB29" s="106"/>
      <c r="AC29" s="106"/>
      <c r="AD29" s="106"/>
    </row>
    <row r="30" spans="1:30" ht="13.5" customHeight="1" x14ac:dyDescent="0.2">
      <c r="A30" s="156"/>
      <c r="B30" s="157"/>
      <c r="C30" s="160"/>
      <c r="D30" s="154"/>
      <c r="E30" s="16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252"/>
      <c r="U30" s="252"/>
      <c r="V30" s="252"/>
      <c r="W30" s="252"/>
      <c r="X30" s="134"/>
      <c r="Y30" s="106"/>
      <c r="Z30" s="106"/>
      <c r="AA30" s="106"/>
      <c r="AB30" s="106"/>
      <c r="AC30" s="106"/>
      <c r="AD30" s="106"/>
    </row>
    <row r="31" spans="1:30" ht="13.5" customHeight="1" x14ac:dyDescent="0.2">
      <c r="A31" s="156"/>
      <c r="B31" s="157" t="s">
        <v>447</v>
      </c>
      <c r="C31" s="160"/>
      <c r="D31" s="154"/>
      <c r="E31" s="16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252"/>
      <c r="U31" s="252"/>
      <c r="V31" s="252"/>
      <c r="W31" s="252"/>
      <c r="X31" s="134"/>
      <c r="Y31" s="106"/>
      <c r="Z31" s="106"/>
      <c r="AA31" s="106"/>
      <c r="AB31" s="106"/>
      <c r="AC31" s="106"/>
      <c r="AD31" s="106"/>
    </row>
    <row r="32" spans="1:30" ht="13.5" customHeight="1" x14ac:dyDescent="0.2">
      <c r="A32" s="156"/>
      <c r="B32" s="157"/>
      <c r="C32" s="160"/>
      <c r="D32" s="154" t="s">
        <v>716</v>
      </c>
      <c r="E32" s="161"/>
      <c r="F32" s="133" t="s">
        <v>428</v>
      </c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252"/>
      <c r="U32" s="252"/>
      <c r="V32" s="252"/>
      <c r="W32" s="252"/>
      <c r="X32" s="134"/>
      <c r="Y32" s="106"/>
      <c r="Z32" s="106"/>
      <c r="AA32" s="106"/>
      <c r="AB32" s="106"/>
      <c r="AC32" s="106"/>
      <c r="AD32" s="106"/>
    </row>
    <row r="33" spans="1:30" ht="13.5" customHeight="1" x14ac:dyDescent="0.2">
      <c r="A33" s="156"/>
      <c r="B33" s="225"/>
      <c r="C33" s="238"/>
      <c r="D33" s="231" t="s">
        <v>717</v>
      </c>
      <c r="E33" s="239"/>
      <c r="F33" s="182"/>
      <c r="G33" s="182" t="s">
        <v>428</v>
      </c>
      <c r="H33" s="182"/>
      <c r="I33" s="182"/>
      <c r="J33" s="182"/>
      <c r="K33" s="133"/>
      <c r="L33" s="133"/>
      <c r="M33" s="182"/>
      <c r="N33" s="133"/>
      <c r="O33" s="182"/>
      <c r="P33" s="182"/>
      <c r="Q33" s="182"/>
      <c r="R33" s="182"/>
      <c r="S33" s="182"/>
      <c r="T33" s="260"/>
      <c r="U33" s="260"/>
      <c r="V33" s="260"/>
      <c r="W33" s="260"/>
      <c r="X33" s="236"/>
      <c r="Y33" s="106"/>
      <c r="Z33" s="106"/>
      <c r="AA33" s="106"/>
      <c r="AB33" s="106"/>
      <c r="AC33" s="106"/>
      <c r="AD33" s="106"/>
    </row>
    <row r="34" spans="1:30" ht="13.5" customHeight="1" x14ac:dyDescent="0.2">
      <c r="A34" s="156"/>
      <c r="B34" s="225"/>
      <c r="C34" s="238"/>
      <c r="D34" s="231" t="s">
        <v>718</v>
      </c>
      <c r="E34" s="239"/>
      <c r="F34" s="182"/>
      <c r="G34" s="182"/>
      <c r="H34" s="182" t="s">
        <v>428</v>
      </c>
      <c r="I34" s="182"/>
      <c r="J34" s="182"/>
      <c r="K34" s="182"/>
      <c r="L34" s="133"/>
      <c r="M34" s="133"/>
      <c r="N34" s="182"/>
      <c r="O34" s="182"/>
      <c r="P34" s="182"/>
      <c r="Q34" s="182"/>
      <c r="R34" s="182"/>
      <c r="S34" s="182"/>
      <c r="T34" s="260"/>
      <c r="U34" s="260"/>
      <c r="V34" s="260"/>
      <c r="W34" s="260"/>
      <c r="X34" s="236"/>
      <c r="Y34" s="106"/>
      <c r="Z34" s="106"/>
      <c r="AA34" s="106"/>
      <c r="AB34" s="106"/>
      <c r="AC34" s="106"/>
      <c r="AD34" s="106"/>
    </row>
    <row r="35" spans="1:30" ht="13.5" customHeight="1" x14ac:dyDescent="0.2">
      <c r="A35" s="156"/>
      <c r="B35" s="214"/>
      <c r="C35" s="215"/>
      <c r="D35" s="216"/>
      <c r="E35" s="162"/>
      <c r="F35" s="182"/>
      <c r="G35" s="182"/>
      <c r="H35" s="182"/>
      <c r="I35" s="182"/>
      <c r="J35" s="182"/>
      <c r="K35" s="182"/>
      <c r="L35" s="133"/>
      <c r="M35" s="182"/>
      <c r="N35" s="182"/>
      <c r="O35" s="182"/>
      <c r="P35" s="182"/>
      <c r="Q35" s="182"/>
      <c r="R35" s="182"/>
      <c r="S35" s="182"/>
      <c r="T35" s="260"/>
      <c r="U35" s="260"/>
      <c r="V35" s="260"/>
      <c r="W35" s="260"/>
      <c r="X35" s="236"/>
      <c r="Y35" s="106"/>
      <c r="Z35" s="106"/>
      <c r="AA35" s="106"/>
      <c r="AB35" s="106"/>
      <c r="AC35" s="106"/>
      <c r="AD35" s="106"/>
    </row>
    <row r="36" spans="1:30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64</v>
      </c>
      <c r="H36" s="167" t="s">
        <v>64</v>
      </c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262"/>
      <c r="U36" s="167"/>
      <c r="V36" s="167"/>
      <c r="W36" s="262"/>
      <c r="X36" s="168"/>
      <c r="Y36" s="106"/>
      <c r="Z36" s="106"/>
      <c r="AA36" s="106"/>
      <c r="AB36" s="106"/>
      <c r="AC36" s="106"/>
      <c r="AD36" s="106"/>
    </row>
    <row r="37" spans="1:30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263"/>
      <c r="X37" s="171"/>
      <c r="Y37" s="106"/>
      <c r="Z37" s="106"/>
      <c r="AA37" s="106"/>
      <c r="AB37" s="106"/>
      <c r="AC37" s="106"/>
      <c r="AD37" s="106"/>
    </row>
    <row r="38" spans="1:30" ht="13.5" customHeight="1" x14ac:dyDescent="0.15">
      <c r="A38" s="156"/>
      <c r="B38" s="401" t="s">
        <v>457</v>
      </c>
      <c r="C38" s="381"/>
      <c r="D38" s="382"/>
      <c r="E38" s="172"/>
      <c r="F38" s="173">
        <v>45721</v>
      </c>
      <c r="G38" s="173">
        <v>45721</v>
      </c>
      <c r="H38" s="173">
        <v>45721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264"/>
      <c r="U38" s="264"/>
      <c r="V38" s="264"/>
      <c r="W38" s="264"/>
      <c r="X38" s="174"/>
      <c r="Y38" s="106"/>
      <c r="Z38" s="106"/>
      <c r="AA38" s="106"/>
      <c r="AB38" s="106"/>
      <c r="AC38" s="106"/>
      <c r="AD38" s="106"/>
    </row>
    <row r="39" spans="1:30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265"/>
      <c r="U39" s="265"/>
      <c r="V39" s="265"/>
      <c r="W39" s="265"/>
      <c r="X39" s="178"/>
      <c r="Y39" s="106"/>
      <c r="Z39" s="106"/>
      <c r="AA39" s="106"/>
      <c r="AB39" s="106"/>
      <c r="AC39" s="106"/>
      <c r="AD39" s="106"/>
    </row>
    <row r="40" spans="1:30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</row>
    <row r="41" spans="1:30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</row>
    <row r="42" spans="1:30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</row>
    <row r="43" spans="1:30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</row>
    <row r="44" spans="1:30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</row>
    <row r="45" spans="1:30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</row>
    <row r="46" spans="1:30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</row>
    <row r="47" spans="1:30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</row>
    <row r="48" spans="1:30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</row>
    <row r="49" spans="1:30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</row>
    <row r="50" spans="1:30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</row>
    <row r="51" spans="1:30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</row>
    <row r="52" spans="1:30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</row>
    <row r="53" spans="1:30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</row>
    <row r="54" spans="1:30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</row>
    <row r="55" spans="1:30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</row>
    <row r="56" spans="1:30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</row>
    <row r="57" spans="1:30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</row>
    <row r="58" spans="1:30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</row>
    <row r="59" spans="1:30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</row>
    <row r="60" spans="1:30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</row>
    <row r="61" spans="1:30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</row>
    <row r="62" spans="1:30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</row>
    <row r="63" spans="1:30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</row>
    <row r="64" spans="1:30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</row>
    <row r="65" spans="1:30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</row>
    <row r="66" spans="1:30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</row>
    <row r="67" spans="1:30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</row>
    <row r="68" spans="1:30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</row>
    <row r="69" spans="1:30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</row>
    <row r="70" spans="1:30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</row>
    <row r="71" spans="1:30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</row>
    <row r="72" spans="1:30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</row>
    <row r="73" spans="1:30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</row>
    <row r="74" spans="1:30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</row>
    <row r="75" spans="1:30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</row>
    <row r="76" spans="1:30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 spans="1:30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 spans="1:30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 spans="1:30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  <row r="81" spans="1:30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</row>
    <row r="82" spans="1:30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</row>
    <row r="83" spans="1:30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</row>
    <row r="84" spans="1:30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</row>
    <row r="85" spans="1:30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</row>
    <row r="86" spans="1:30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</row>
    <row r="87" spans="1:30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</row>
    <row r="88" spans="1:30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</row>
    <row r="89" spans="1:30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</row>
    <row r="90" spans="1:30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</row>
    <row r="91" spans="1:30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</row>
    <row r="92" spans="1:30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</row>
    <row r="93" spans="1:30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</row>
    <row r="94" spans="1:30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</row>
    <row r="95" spans="1:30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</row>
    <row r="96" spans="1:30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</row>
    <row r="97" spans="1:30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</row>
    <row r="98" spans="1:30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</row>
    <row r="99" spans="1:30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</row>
    <row r="100" spans="1:30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</row>
    <row r="101" spans="1:30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</row>
    <row r="102" spans="1:30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</row>
    <row r="103" spans="1:30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</row>
    <row r="104" spans="1:30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</row>
    <row r="105" spans="1:30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</row>
    <row r="106" spans="1:30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</row>
    <row r="107" spans="1:30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</row>
    <row r="108" spans="1:30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</row>
    <row r="109" spans="1:30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</row>
    <row r="110" spans="1:30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</row>
    <row r="111" spans="1:30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</row>
    <row r="112" spans="1:30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</row>
    <row r="113" spans="1:30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</row>
    <row r="114" spans="1:30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</row>
    <row r="115" spans="1:30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</row>
    <row r="116" spans="1:30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</row>
    <row r="117" spans="1:30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</row>
    <row r="118" spans="1:30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</row>
    <row r="119" spans="1:30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</row>
    <row r="120" spans="1:30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</row>
    <row r="121" spans="1:30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</row>
    <row r="122" spans="1:30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</row>
    <row r="123" spans="1:30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</row>
    <row r="124" spans="1:30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</row>
    <row r="125" spans="1:30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</row>
    <row r="126" spans="1:30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</row>
    <row r="127" spans="1:30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</row>
    <row r="128" spans="1:30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</row>
    <row r="129" spans="1:30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</row>
    <row r="130" spans="1:30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</row>
    <row r="131" spans="1:30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</row>
    <row r="132" spans="1:30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</row>
    <row r="133" spans="1:30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</row>
    <row r="134" spans="1:30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</row>
    <row r="135" spans="1:30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</row>
    <row r="136" spans="1:30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</row>
    <row r="137" spans="1:30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</row>
    <row r="138" spans="1:30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</row>
    <row r="139" spans="1:30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</row>
    <row r="140" spans="1:30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</row>
    <row r="141" spans="1:30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</row>
    <row r="142" spans="1:30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</row>
    <row r="143" spans="1:30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</row>
    <row r="144" spans="1:30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</row>
    <row r="145" spans="1:30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</row>
    <row r="146" spans="1:30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</row>
    <row r="147" spans="1:30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</row>
    <row r="148" spans="1:30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</row>
    <row r="149" spans="1:30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</row>
    <row r="150" spans="1:30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</row>
    <row r="151" spans="1:30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</row>
    <row r="152" spans="1:30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</row>
    <row r="153" spans="1:30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</row>
    <row r="154" spans="1:30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</row>
    <row r="155" spans="1:30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</row>
    <row r="156" spans="1:30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</row>
    <row r="157" spans="1:30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</row>
    <row r="158" spans="1:30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</row>
    <row r="159" spans="1:30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</row>
    <row r="160" spans="1:30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</row>
    <row r="161" spans="1:30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</row>
    <row r="162" spans="1:30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</row>
    <row r="163" spans="1:30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</row>
    <row r="164" spans="1:30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</row>
    <row r="165" spans="1:30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</row>
    <row r="166" spans="1:30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</row>
    <row r="167" spans="1:30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</row>
    <row r="168" spans="1:30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</row>
    <row r="169" spans="1:30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</row>
    <row r="170" spans="1:30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</row>
    <row r="171" spans="1:30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</row>
    <row r="172" spans="1:30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</row>
    <row r="173" spans="1:30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</row>
    <row r="174" spans="1:30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</row>
    <row r="175" spans="1:30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</row>
    <row r="176" spans="1:30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</row>
    <row r="177" spans="1:30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</row>
    <row r="178" spans="1:30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</row>
    <row r="179" spans="1:30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</row>
    <row r="180" spans="1:30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</row>
    <row r="181" spans="1:30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</row>
    <row r="182" spans="1:30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</row>
    <row r="183" spans="1:30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</row>
    <row r="184" spans="1:30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</row>
    <row r="185" spans="1:30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</row>
    <row r="186" spans="1:30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</row>
    <row r="187" spans="1:30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</row>
    <row r="188" spans="1:30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</row>
    <row r="189" spans="1:30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</row>
    <row r="190" spans="1:30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</row>
    <row r="191" spans="1:30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</row>
    <row r="192" spans="1:30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</row>
    <row r="193" spans="1:30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</row>
    <row r="194" spans="1:30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</row>
    <row r="195" spans="1:30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</row>
    <row r="196" spans="1:30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</row>
    <row r="197" spans="1:30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</row>
    <row r="198" spans="1:30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</row>
    <row r="199" spans="1:30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</row>
    <row r="200" spans="1:30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</row>
    <row r="201" spans="1:30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</row>
    <row r="202" spans="1:30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</row>
    <row r="203" spans="1:30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</row>
    <row r="204" spans="1:30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</row>
    <row r="205" spans="1:30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</row>
    <row r="206" spans="1:30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</row>
    <row r="207" spans="1:30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</row>
    <row r="208" spans="1:30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</row>
    <row r="209" spans="1:30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</row>
    <row r="210" spans="1:30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</row>
    <row r="211" spans="1:30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</row>
    <row r="212" spans="1:30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</row>
    <row r="213" spans="1:30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</row>
    <row r="214" spans="1:30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</row>
    <row r="215" spans="1:30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</row>
    <row r="216" spans="1:30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</row>
    <row r="217" spans="1:30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</row>
    <row r="218" spans="1:30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</row>
    <row r="219" spans="1:30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</row>
    <row r="220" spans="1:30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</row>
    <row r="221" spans="1:30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</row>
    <row r="222" spans="1:30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</row>
    <row r="223" spans="1:30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</row>
    <row r="224" spans="1:30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</row>
    <row r="225" spans="1:30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</row>
    <row r="226" spans="1:30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</row>
    <row r="227" spans="1:30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</row>
    <row r="228" spans="1:30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</row>
    <row r="229" spans="1:30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</row>
    <row r="230" spans="1:30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</row>
    <row r="231" spans="1:30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</row>
    <row r="232" spans="1:30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</row>
    <row r="233" spans="1:30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</row>
    <row r="234" spans="1:30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</row>
    <row r="235" spans="1:30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</row>
    <row r="236" spans="1:30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</row>
    <row r="237" spans="1:30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</row>
    <row r="238" spans="1:30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</row>
    <row r="239" spans="1:30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</row>
    <row r="240" spans="1:3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L4:X4"/>
    <mergeCell ref="C5:X5"/>
    <mergeCell ref="A2:B2"/>
    <mergeCell ref="C2:E2"/>
    <mergeCell ref="F2:K2"/>
    <mergeCell ref="L2:X2"/>
    <mergeCell ref="C3:E3"/>
    <mergeCell ref="F3:K3"/>
    <mergeCell ref="L3:X3"/>
    <mergeCell ref="F4:K4"/>
    <mergeCell ref="F6:K6"/>
    <mergeCell ref="L6:N6"/>
    <mergeCell ref="O6:X6"/>
    <mergeCell ref="A7:B7"/>
    <mergeCell ref="C7:E7"/>
    <mergeCell ref="F7:K7"/>
    <mergeCell ref="O7:X7"/>
    <mergeCell ref="B38:D38"/>
    <mergeCell ref="B39:D39"/>
    <mergeCell ref="A3:B3"/>
    <mergeCell ref="A4:B4"/>
    <mergeCell ref="C4:D4"/>
    <mergeCell ref="A5:B5"/>
    <mergeCell ref="A6:B6"/>
    <mergeCell ref="C6:E6"/>
    <mergeCell ref="B19:D19"/>
    <mergeCell ref="B20:D20"/>
    <mergeCell ref="B21:D21"/>
    <mergeCell ref="B36:D36"/>
    <mergeCell ref="B37:D37"/>
  </mergeCells>
  <dataValidations count="3">
    <dataValidation type="list" allowBlank="1" showInputMessage="1" showErrorMessage="1" prompt=" - " sqref="F37:X37" xr:uid="{00000000-0002-0000-1500-000000000000}">
      <formula1>"P,F"</formula1>
    </dataValidation>
    <dataValidation type="list" allowBlank="1" showInputMessage="1" showErrorMessage="1" prompt=" - " sqref="F10:X35" xr:uid="{00000000-0002-0000-1500-000001000000}">
      <formula1>"O"</formula1>
    </dataValidation>
    <dataValidation type="list" allowBlank="1" showInputMessage="1" showErrorMessage="1" prompt=" - " sqref="F36:X36" xr:uid="{00000000-0002-0000-1500-000002000000}">
      <formula1>"N,A,B"</formula1>
    </dataValidation>
  </dataValidations>
  <hyperlinks>
    <hyperlink ref="L2" location="'FE-20'!A1" display="FE-20_Import subjects via excel file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6.625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143</v>
      </c>
      <c r="D2" s="429"/>
      <c r="E2" s="466" t="s">
        <v>76</v>
      </c>
      <c r="F2" s="431"/>
      <c r="G2" s="431"/>
      <c r="H2" s="431"/>
      <c r="I2" s="431"/>
      <c r="J2" s="431"/>
      <c r="K2" s="432" t="s">
        <v>142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64" t="s">
        <v>396</v>
      </c>
      <c r="D3" s="444"/>
      <c r="E3" s="462" t="s">
        <v>414</v>
      </c>
      <c r="F3" s="381"/>
      <c r="G3" s="381"/>
      <c r="H3" s="381"/>
      <c r="I3" s="381"/>
      <c r="J3" s="382"/>
      <c r="K3" s="464" t="s">
        <v>396</v>
      </c>
      <c r="L3" s="443"/>
      <c r="M3" s="443"/>
      <c r="N3" s="443"/>
      <c r="O3" s="443"/>
      <c r="P3" s="443"/>
      <c r="Q3" s="443"/>
      <c r="R3" s="443"/>
      <c r="S3" s="456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COUNTIF(E47:HP47,"P")</f>
        <v>9</v>
      </c>
      <c r="B7" s="420"/>
      <c r="C7" s="414">
        <f>COUNTIF(E36:HP36,"F")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COUNTIF(E46:HP46,"N")</f>
        <v>6</v>
      </c>
      <c r="L7" s="112">
        <f>COUNTIF(E46:HP46,"A")</f>
        <v>3</v>
      </c>
      <c r="M7" s="112">
        <f>COUNTIF(E46:HP46,"B")</f>
        <v>0</v>
      </c>
      <c r="N7" s="414">
        <f>COUNTA(E9:HS9)</f>
        <v>9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4" t="s">
        <v>464</v>
      </c>
      <c r="N9" s="275"/>
      <c r="O9" s="276"/>
      <c r="P9" s="276"/>
      <c r="Q9" s="276"/>
      <c r="R9" s="277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719</v>
      </c>
      <c r="E12" s="133" t="s">
        <v>428</v>
      </c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467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409" t="s">
        <v>720</v>
      </c>
      <c r="C17" s="381"/>
      <c r="D17" s="382"/>
      <c r="E17" s="133" t="s">
        <v>428</v>
      </c>
      <c r="F17" s="283"/>
      <c r="G17" s="283"/>
      <c r="H17" s="283"/>
      <c r="I17" s="283"/>
      <c r="J17" s="283"/>
      <c r="K17" s="283"/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721</v>
      </c>
      <c r="C18" s="381"/>
      <c r="D18" s="382"/>
      <c r="E18" s="283"/>
      <c r="F18" s="133" t="s">
        <v>428</v>
      </c>
      <c r="G18" s="283"/>
      <c r="H18" s="283"/>
      <c r="I18" s="283"/>
      <c r="J18" s="283"/>
      <c r="K18" s="283"/>
      <c r="L18" s="283"/>
      <c r="M18" s="133" t="s">
        <v>428</v>
      </c>
      <c r="N18" s="283"/>
      <c r="O18" s="284"/>
      <c r="P18" s="284"/>
      <c r="Q18" s="284"/>
      <c r="R18" s="284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722</v>
      </c>
      <c r="C19" s="381"/>
      <c r="D19" s="382"/>
      <c r="E19" s="283"/>
      <c r="F19" s="283"/>
      <c r="G19" s="133" t="s">
        <v>428</v>
      </c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285"/>
      <c r="T19" s="268"/>
      <c r="U19" s="268"/>
      <c r="V19" s="268"/>
      <c r="W19" s="268"/>
      <c r="X19" s="268"/>
      <c r="Y19" s="268"/>
    </row>
    <row r="20" spans="1:25" x14ac:dyDescent="0.2">
      <c r="A20" s="282"/>
      <c r="B20" s="409" t="s">
        <v>723</v>
      </c>
      <c r="C20" s="381"/>
      <c r="D20" s="382"/>
      <c r="E20" s="283"/>
      <c r="F20" s="283"/>
      <c r="G20" s="283"/>
      <c r="H20" s="133" t="s">
        <v>428</v>
      </c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409" t="s">
        <v>724</v>
      </c>
      <c r="C21" s="381"/>
      <c r="D21" s="382"/>
      <c r="E21" s="283"/>
      <c r="F21" s="283"/>
      <c r="G21" s="283"/>
      <c r="H21" s="283"/>
      <c r="I21" s="133" t="s">
        <v>428</v>
      </c>
      <c r="J21" s="283"/>
      <c r="K21" s="283"/>
      <c r="L21" s="283"/>
      <c r="M21" s="283"/>
      <c r="N21" s="283"/>
      <c r="O21" s="284"/>
      <c r="P21" s="284"/>
      <c r="Q21" s="284"/>
      <c r="R21" s="284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97" t="s">
        <v>725</v>
      </c>
      <c r="C22" s="398"/>
      <c r="D22" s="399"/>
      <c r="E22" s="283"/>
      <c r="F22" s="283"/>
      <c r="G22" s="283"/>
      <c r="H22" s="283"/>
      <c r="I22" s="283"/>
      <c r="J22" s="133" t="s">
        <v>428</v>
      </c>
      <c r="K22" s="283"/>
      <c r="L22" s="283"/>
      <c r="M22" s="283"/>
      <c r="N22" s="283"/>
      <c r="O22" s="284"/>
      <c r="P22" s="284"/>
      <c r="Q22" s="284"/>
      <c r="R22" s="284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196"/>
      <c r="C23" s="193"/>
      <c r="D23" s="132" t="s">
        <v>726</v>
      </c>
      <c r="E23" s="283"/>
      <c r="F23" s="283"/>
      <c r="G23" s="283"/>
      <c r="H23" s="283"/>
      <c r="I23" s="283"/>
      <c r="J23" s="283"/>
      <c r="K23" s="133" t="s">
        <v>428</v>
      </c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196"/>
      <c r="C24" s="193"/>
      <c r="D24" s="199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196"/>
      <c r="C25" s="193"/>
      <c r="D25" s="1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286"/>
      <c r="C26" s="287"/>
      <c r="D26" s="288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90"/>
      <c r="P26" s="290"/>
      <c r="Q26" s="290"/>
      <c r="R26" s="290"/>
      <c r="S26" s="291"/>
      <c r="T26" s="268"/>
      <c r="U26" s="268"/>
      <c r="V26" s="268"/>
      <c r="W26" s="268"/>
      <c r="X26" s="268"/>
      <c r="Y26" s="268"/>
    </row>
    <row r="27" spans="1:25" ht="15.75" customHeight="1" x14ac:dyDescent="0.2">
      <c r="A27" s="146" t="s">
        <v>439</v>
      </c>
      <c r="B27" s="147" t="s">
        <v>440</v>
      </c>
      <c r="C27" s="223"/>
      <c r="D27" s="224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0"/>
      <c r="P27" s="280"/>
      <c r="Q27" s="280"/>
      <c r="R27" s="280"/>
      <c r="S27" s="281"/>
      <c r="T27" s="268"/>
      <c r="U27" s="268"/>
      <c r="V27" s="268"/>
      <c r="W27" s="268"/>
      <c r="X27" s="268"/>
      <c r="Y27" s="268"/>
    </row>
    <row r="28" spans="1:25" ht="15.75" customHeight="1" x14ac:dyDescent="0.2">
      <c r="A28" s="292"/>
      <c r="B28" s="211"/>
      <c r="C28" s="160"/>
      <c r="D28" s="154" t="s">
        <v>474</v>
      </c>
      <c r="E28" s="133" t="s">
        <v>428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92"/>
      <c r="B29" s="211"/>
      <c r="C29" s="160"/>
      <c r="D29" s="154" t="s">
        <v>475</v>
      </c>
      <c r="E29" s="283"/>
      <c r="F29" s="133" t="s">
        <v>428</v>
      </c>
      <c r="G29" s="283"/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292"/>
      <c r="B30" s="211"/>
      <c r="C30" s="160"/>
      <c r="D30" s="154" t="s">
        <v>727</v>
      </c>
      <c r="E30" s="283"/>
      <c r="F30" s="283"/>
      <c r="G30" s="133" t="s">
        <v>428</v>
      </c>
      <c r="H30" s="283"/>
      <c r="I30" s="283"/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728</v>
      </c>
      <c r="E31" s="283"/>
      <c r="F31" s="283"/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477</v>
      </c>
      <c r="E32" s="283"/>
      <c r="F32" s="283"/>
      <c r="G32" s="283"/>
      <c r="H32" s="283"/>
      <c r="I32" s="133" t="s">
        <v>428</v>
      </c>
      <c r="J32" s="283"/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478</v>
      </c>
      <c r="E33" s="283"/>
      <c r="F33" s="283"/>
      <c r="G33" s="283"/>
      <c r="H33" s="283"/>
      <c r="I33" s="283"/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283"/>
      <c r="G34" s="283"/>
      <c r="H34" s="283"/>
      <c r="I34" s="283"/>
      <c r="J34" s="283"/>
      <c r="K34" s="133" t="s">
        <v>428</v>
      </c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283"/>
      <c r="I35" s="283"/>
      <c r="J35" s="283"/>
      <c r="K35" s="283"/>
      <c r="L35" s="133" t="s">
        <v>428</v>
      </c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 t="s">
        <v>428</v>
      </c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210"/>
      <c r="E37" s="294"/>
      <c r="F37" s="294"/>
      <c r="G37" s="294"/>
      <c r="H37" s="294"/>
      <c r="I37" s="294"/>
      <c r="J37" s="294"/>
      <c r="K37" s="294"/>
      <c r="L37" s="294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729</v>
      </c>
      <c r="E41" s="133" t="s">
        <v>428</v>
      </c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730</v>
      </c>
      <c r="E42" s="296"/>
      <c r="F42" s="296"/>
      <c r="G42" s="296"/>
      <c r="H42" s="296"/>
      <c r="I42" s="296"/>
      <c r="J42" s="296"/>
      <c r="K42" s="283"/>
      <c r="L42" s="296"/>
      <c r="M42" s="133" t="s">
        <v>428</v>
      </c>
      <c r="N42" s="296"/>
      <c r="O42" s="297"/>
      <c r="P42" s="297"/>
      <c r="Q42" s="297"/>
      <c r="R42" s="297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731</v>
      </c>
      <c r="E43" s="296"/>
      <c r="F43" s="296"/>
      <c r="G43" s="296"/>
      <c r="H43" s="296"/>
      <c r="I43" s="296"/>
      <c r="J43" s="296"/>
      <c r="K43" s="133" t="s">
        <v>428</v>
      </c>
      <c r="L43" s="296"/>
      <c r="M43" s="296"/>
      <c r="N43" s="296"/>
      <c r="O43" s="297"/>
      <c r="P43" s="297"/>
      <c r="Q43" s="297"/>
      <c r="R43" s="297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732</v>
      </c>
      <c r="E44" s="296"/>
      <c r="F44" s="296"/>
      <c r="G44" s="296"/>
      <c r="H44" s="296"/>
      <c r="I44" s="296"/>
      <c r="J44" s="296"/>
      <c r="K44" s="283"/>
      <c r="L44" s="133" t="s">
        <v>428</v>
      </c>
      <c r="M44" s="296"/>
      <c r="N44" s="296"/>
      <c r="O44" s="297"/>
      <c r="P44" s="297"/>
      <c r="Q44" s="297"/>
      <c r="R44" s="297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12"/>
      <c r="C45" s="213"/>
      <c r="D45" s="299"/>
      <c r="E45" s="296"/>
      <c r="F45" s="296"/>
      <c r="G45" s="296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402</v>
      </c>
      <c r="G46" s="167" t="s">
        <v>402</v>
      </c>
      <c r="H46" s="167" t="s">
        <v>402</v>
      </c>
      <c r="I46" s="167" t="s">
        <v>402</v>
      </c>
      <c r="J46" s="167" t="s">
        <v>402</v>
      </c>
      <c r="K46" s="167" t="s">
        <v>64</v>
      </c>
      <c r="L46" s="167" t="s">
        <v>64</v>
      </c>
      <c r="M46" s="167" t="s">
        <v>64</v>
      </c>
      <c r="N46" s="300"/>
      <c r="O46" s="301"/>
      <c r="P46" s="301"/>
      <c r="Q46" s="301"/>
      <c r="R46" s="301"/>
      <c r="S46" s="302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283"/>
      <c r="O47" s="284"/>
      <c r="P47" s="284"/>
      <c r="Q47" s="284"/>
      <c r="R47" s="284"/>
      <c r="S47" s="285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45721</v>
      </c>
      <c r="G48" s="303">
        <v>45721</v>
      </c>
      <c r="H48" s="303">
        <v>45721</v>
      </c>
      <c r="I48" s="303">
        <v>45721</v>
      </c>
      <c r="J48" s="303">
        <v>39143</v>
      </c>
      <c r="K48" s="303">
        <v>39144</v>
      </c>
      <c r="L48" s="303">
        <v>39145</v>
      </c>
      <c r="M48" s="303">
        <v>45390</v>
      </c>
      <c r="N48" s="304"/>
      <c r="O48" s="305"/>
      <c r="P48" s="305"/>
      <c r="Q48" s="305"/>
      <c r="R48" s="305"/>
      <c r="S48" s="306"/>
      <c r="T48" s="268"/>
      <c r="U48" s="268"/>
      <c r="V48" s="268"/>
      <c r="W48" s="268"/>
      <c r="X48" s="268"/>
      <c r="Y48" s="268"/>
    </row>
    <row r="49" spans="1:25" ht="15.7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90"/>
      <c r="Q49" s="290"/>
      <c r="R49" s="290"/>
      <c r="S49" s="291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7:D47"/>
    <mergeCell ref="B48:D48"/>
    <mergeCell ref="B49:D49"/>
    <mergeCell ref="B17:D17"/>
    <mergeCell ref="B18:D18"/>
    <mergeCell ref="B19:D19"/>
    <mergeCell ref="B20:D20"/>
    <mergeCell ref="B21:D21"/>
    <mergeCell ref="B22:D22"/>
    <mergeCell ref="B46:D46"/>
  </mergeCells>
  <dataValidations count="3">
    <dataValidation type="list" allowBlank="1" showInputMessage="1" showErrorMessage="1" prompt=" - " sqref="E47:S47" xr:uid="{00000000-0002-0000-1600-000000000000}">
      <formula1>"P,F"</formula1>
    </dataValidation>
    <dataValidation type="list" allowBlank="1" showInputMessage="1" showErrorMessage="1" prompt=" - " sqref="E10:S45" xr:uid="{00000000-0002-0000-1600-000001000000}">
      <formula1>"O"</formula1>
    </dataValidation>
    <dataValidation type="list" allowBlank="1" showInputMessage="1" showErrorMessage="1" prompt=" - " sqref="E46:S46" xr:uid="{00000000-0002-0000-1600-000002000000}">
      <formula1>"N,A,B"</formula1>
    </dataValidation>
  </dataValidations>
  <hyperlinks>
    <hyperlink ref="K2" location="'FE-21'!A1" display="FE-21_View list of exam types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3" width="4.875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28" t="s">
        <v>146</v>
      </c>
      <c r="D2" s="429"/>
      <c r="E2" s="466" t="s">
        <v>76</v>
      </c>
      <c r="F2" s="431"/>
      <c r="G2" s="431"/>
      <c r="H2" s="431"/>
      <c r="I2" s="431"/>
      <c r="J2" s="431"/>
      <c r="K2" s="432" t="s">
        <v>145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71" t="s">
        <v>396</v>
      </c>
      <c r="D3" s="399"/>
      <c r="E3" s="462" t="s">
        <v>414</v>
      </c>
      <c r="F3" s="381"/>
      <c r="G3" s="381"/>
      <c r="H3" s="381"/>
      <c r="I3" s="381"/>
      <c r="J3" s="382"/>
      <c r="K3" s="471" t="s">
        <v>396</v>
      </c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472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-15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COUNTIF(E65:HT65,"P")</f>
        <v>17</v>
      </c>
      <c r="B7" s="420"/>
      <c r="C7" s="414">
        <f>COUNTIF(E65:HT65,"F")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COUNTIF(E64:HT64,"N")</f>
        <v>4</v>
      </c>
      <c r="L7" s="112">
        <f>COUNTIF(E64:HT64,"A")</f>
        <v>13</v>
      </c>
      <c r="M7" s="112">
        <f>COUNTIF(E64:HT64,"B")</f>
        <v>0</v>
      </c>
      <c r="N7" s="414">
        <f>COUNTA(E9:HW9)</f>
        <v>17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3" t="s">
        <v>464</v>
      </c>
      <c r="N9" s="273" t="s">
        <v>548</v>
      </c>
      <c r="O9" s="273" t="s">
        <v>549</v>
      </c>
      <c r="P9" s="273" t="s">
        <v>550</v>
      </c>
      <c r="Q9" s="273" t="s">
        <v>551</v>
      </c>
      <c r="R9" s="273" t="s">
        <v>552</v>
      </c>
      <c r="S9" s="273" t="s">
        <v>553</v>
      </c>
      <c r="T9" s="273" t="s">
        <v>605</v>
      </c>
      <c r="U9" s="274" t="s">
        <v>606</v>
      </c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309"/>
      <c r="T10" s="309"/>
      <c r="U10" s="309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133" t="s">
        <v>428</v>
      </c>
      <c r="O11" s="133" t="s">
        <v>428</v>
      </c>
      <c r="P11" s="283"/>
      <c r="Q11" s="133" t="s">
        <v>428</v>
      </c>
      <c r="R11" s="133" t="s">
        <v>428</v>
      </c>
      <c r="S11" s="133" t="s">
        <v>428</v>
      </c>
      <c r="T11" s="311"/>
      <c r="U11" s="312" t="s">
        <v>428</v>
      </c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733</v>
      </c>
      <c r="E12" s="133" t="s">
        <v>428</v>
      </c>
      <c r="F12" s="133" t="s">
        <v>428</v>
      </c>
      <c r="G12" s="133" t="s">
        <v>428</v>
      </c>
      <c r="H12" s="283"/>
      <c r="I12" s="283"/>
      <c r="J12" s="283"/>
      <c r="K12" s="283"/>
      <c r="L12" s="283"/>
      <c r="M12" s="133"/>
      <c r="N12" s="133" t="s">
        <v>428</v>
      </c>
      <c r="O12" s="133" t="s">
        <v>428</v>
      </c>
      <c r="P12" s="133" t="s">
        <v>428</v>
      </c>
      <c r="Q12" s="283"/>
      <c r="R12" s="133" t="s">
        <v>428</v>
      </c>
      <c r="S12" s="133" t="s">
        <v>428</v>
      </c>
      <c r="T12" s="133" t="s">
        <v>428</v>
      </c>
      <c r="U12" s="311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734</v>
      </c>
      <c r="E13" s="283"/>
      <c r="F13" s="283"/>
      <c r="G13" s="283"/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283"/>
      <c r="N13" s="283"/>
      <c r="O13" s="283"/>
      <c r="P13" s="283"/>
      <c r="Q13" s="133" t="s">
        <v>428</v>
      </c>
      <c r="R13" s="283"/>
      <c r="S13" s="311"/>
      <c r="T13" s="311"/>
      <c r="U13" s="133" t="s">
        <v>428</v>
      </c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735</v>
      </c>
      <c r="E14" s="283"/>
      <c r="F14" s="283"/>
      <c r="G14" s="283"/>
      <c r="H14" s="283"/>
      <c r="I14" s="283"/>
      <c r="J14" s="283"/>
      <c r="K14" s="283"/>
      <c r="L14" s="283"/>
      <c r="M14" s="133" t="s">
        <v>428</v>
      </c>
      <c r="N14" s="283"/>
      <c r="O14" s="283"/>
      <c r="P14" s="283"/>
      <c r="Q14" s="283"/>
      <c r="R14" s="133" t="s">
        <v>428</v>
      </c>
      <c r="S14" s="311"/>
      <c r="T14" s="311"/>
      <c r="U14" s="311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311"/>
      <c r="T15" s="311"/>
      <c r="U15" s="311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467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311"/>
      <c r="T16" s="311"/>
      <c r="U16" s="311"/>
      <c r="V16" s="313"/>
      <c r="W16" s="285"/>
      <c r="X16" s="268"/>
      <c r="Y16" s="268"/>
      <c r="Z16" s="268"/>
      <c r="AA16" s="268"/>
      <c r="AB16" s="268"/>
      <c r="AC16" s="268"/>
    </row>
    <row r="17" spans="1:29" x14ac:dyDescent="0.2">
      <c r="A17" s="282"/>
      <c r="B17" s="196"/>
      <c r="C17" s="193"/>
      <c r="D17" s="132" t="s">
        <v>431</v>
      </c>
      <c r="E17" s="283"/>
      <c r="F17" s="283"/>
      <c r="G17" s="283"/>
      <c r="H17" s="283"/>
      <c r="I17" s="133" t="s">
        <v>428</v>
      </c>
      <c r="J17" s="133" t="s">
        <v>428</v>
      </c>
      <c r="K17" s="133" t="s">
        <v>428</v>
      </c>
      <c r="L17" s="133" t="s">
        <v>428</v>
      </c>
      <c r="M17" s="133" t="s">
        <v>428</v>
      </c>
      <c r="N17" s="283"/>
      <c r="O17" s="283"/>
      <c r="P17" s="283"/>
      <c r="Q17" s="283"/>
      <c r="R17" s="283"/>
      <c r="S17" s="311"/>
      <c r="T17" s="311"/>
      <c r="U17" s="311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196"/>
      <c r="C18" s="193"/>
      <c r="D18" s="132" t="s">
        <v>556</v>
      </c>
      <c r="E18" s="283"/>
      <c r="F18" s="283"/>
      <c r="G18" s="283"/>
      <c r="H18" s="283"/>
      <c r="I18" s="283"/>
      <c r="J18" s="283"/>
      <c r="K18" s="283"/>
      <c r="L18" s="283"/>
      <c r="M18" s="283"/>
      <c r="N18" s="133" t="s">
        <v>428</v>
      </c>
      <c r="O18" s="133" t="s">
        <v>428</v>
      </c>
      <c r="P18" s="133" t="s">
        <v>428</v>
      </c>
      <c r="Q18" s="133" t="s">
        <v>428</v>
      </c>
      <c r="R18" s="133" t="s">
        <v>428</v>
      </c>
      <c r="S18" s="311"/>
      <c r="T18" s="311"/>
      <c r="U18" s="311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196"/>
      <c r="C19" s="193"/>
      <c r="D19" s="132" t="s">
        <v>557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133" t="s">
        <v>428</v>
      </c>
      <c r="T19" s="133" t="s">
        <v>428</v>
      </c>
      <c r="U19" s="133" t="s">
        <v>428</v>
      </c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192" t="s">
        <v>432</v>
      </c>
      <c r="C20" s="193"/>
      <c r="D20" s="199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311"/>
      <c r="T20" s="311"/>
      <c r="U20" s="311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282"/>
      <c r="B21" s="409" t="s">
        <v>736</v>
      </c>
      <c r="C21" s="381"/>
      <c r="D21" s="382"/>
      <c r="E21" s="133" t="s">
        <v>428</v>
      </c>
      <c r="F21" s="133" t="s">
        <v>428</v>
      </c>
      <c r="G21" s="133" t="s">
        <v>428</v>
      </c>
      <c r="H21" s="133" t="s">
        <v>428</v>
      </c>
      <c r="I21" s="283"/>
      <c r="J21" s="283"/>
      <c r="K21" s="283"/>
      <c r="L21" s="283"/>
      <c r="M21" s="283"/>
      <c r="N21" s="133" t="s">
        <v>428</v>
      </c>
      <c r="O21" s="283"/>
      <c r="P21" s="133" t="s">
        <v>428</v>
      </c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282"/>
      <c r="B22" s="409" t="s">
        <v>720</v>
      </c>
      <c r="C22" s="381"/>
      <c r="D22" s="382"/>
      <c r="E22" s="283"/>
      <c r="F22" s="283"/>
      <c r="G22" s="283"/>
      <c r="H22" s="283"/>
      <c r="I22" s="133" t="s">
        <v>428</v>
      </c>
      <c r="J22" s="133" t="s">
        <v>428</v>
      </c>
      <c r="K22" s="133" t="s">
        <v>428</v>
      </c>
      <c r="L22" s="133" t="s">
        <v>428</v>
      </c>
      <c r="M22" s="133" t="s">
        <v>428</v>
      </c>
      <c r="N22" s="283"/>
      <c r="O22" s="283"/>
      <c r="P22" s="283"/>
      <c r="Q22" s="283"/>
      <c r="R22" s="283"/>
      <c r="S22" s="311"/>
      <c r="T22" s="311"/>
      <c r="U22" s="311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67"/>
      <c r="C23" s="381"/>
      <c r="D23" s="382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311"/>
      <c r="T23" s="311"/>
      <c r="U23" s="311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314"/>
      <c r="B24" s="192" t="s">
        <v>434</v>
      </c>
      <c r="C24" s="315"/>
      <c r="D24" s="316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311"/>
      <c r="T24" s="311"/>
      <c r="U24" s="311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314"/>
      <c r="B25" s="468" t="s">
        <v>559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311"/>
      <c r="T25" s="311"/>
      <c r="U25" s="311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409" t="s">
        <v>560</v>
      </c>
      <c r="C26" s="381"/>
      <c r="D26" s="382"/>
      <c r="E26" s="133" t="s">
        <v>428</v>
      </c>
      <c r="F26" s="283"/>
      <c r="G26" s="133" t="s">
        <v>428</v>
      </c>
      <c r="H26" s="133" t="s">
        <v>428</v>
      </c>
      <c r="I26" s="283"/>
      <c r="J26" s="283"/>
      <c r="K26" s="283"/>
      <c r="L26" s="283"/>
      <c r="M26" s="283"/>
      <c r="N26" s="133" t="s">
        <v>428</v>
      </c>
      <c r="O26" s="283"/>
      <c r="P26" s="133" t="s">
        <v>428</v>
      </c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409" t="s">
        <v>611</v>
      </c>
      <c r="C27" s="381"/>
      <c r="D27" s="382"/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133" t="s">
        <v>428</v>
      </c>
      <c r="P27" s="283"/>
      <c r="Q27" s="283"/>
      <c r="R27" s="283"/>
      <c r="S27" s="311"/>
      <c r="T27" s="311"/>
      <c r="U27" s="311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468" t="s">
        <v>563</v>
      </c>
      <c r="C28" s="398"/>
      <c r="D28" s="399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311"/>
      <c r="T28" s="311"/>
      <c r="U28" s="311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196"/>
      <c r="C29" s="193"/>
      <c r="D29" s="139" t="s">
        <v>737</v>
      </c>
      <c r="E29" s="283"/>
      <c r="F29" s="283"/>
      <c r="G29" s="283"/>
      <c r="H29" s="283"/>
      <c r="I29" s="133" t="s">
        <v>428</v>
      </c>
      <c r="J29" s="283"/>
      <c r="K29" s="133" t="s">
        <v>428</v>
      </c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283"/>
      <c r="S29" s="311"/>
      <c r="T29" s="311"/>
      <c r="U29" s="311"/>
      <c r="V29" s="313"/>
      <c r="W29" s="285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282"/>
      <c r="B30" s="196"/>
      <c r="C30" s="193"/>
      <c r="D30" s="132" t="s">
        <v>657</v>
      </c>
      <c r="E30" s="283"/>
      <c r="F30" s="283"/>
      <c r="G30" s="283"/>
      <c r="H30" s="283"/>
      <c r="I30" s="283"/>
      <c r="J30" s="133" t="s">
        <v>428</v>
      </c>
      <c r="K30" s="283"/>
      <c r="L30" s="283"/>
      <c r="M30" s="283"/>
      <c r="N30" s="283"/>
      <c r="O30" s="283"/>
      <c r="P30" s="283"/>
      <c r="Q30" s="283"/>
      <c r="R30" s="283"/>
      <c r="S30" s="311"/>
      <c r="T30" s="311"/>
      <c r="U30" s="311"/>
      <c r="V30" s="313"/>
      <c r="W30" s="285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82"/>
      <c r="B31" s="196"/>
      <c r="C31" s="193"/>
      <c r="D31" s="139" t="s">
        <v>658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133" t="s">
        <v>428</v>
      </c>
      <c r="S31" s="311"/>
      <c r="T31" s="311"/>
      <c r="U31" s="311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82"/>
      <c r="B32" s="286"/>
      <c r="C32" s="287"/>
      <c r="D32" s="288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317"/>
      <c r="T32" s="317"/>
      <c r="U32" s="317"/>
      <c r="V32" s="318"/>
      <c r="W32" s="291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146" t="s">
        <v>439</v>
      </c>
      <c r="B33" s="147" t="s">
        <v>440</v>
      </c>
      <c r="C33" s="223"/>
      <c r="D33" s="224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309"/>
      <c r="T33" s="309"/>
      <c r="U33" s="309"/>
      <c r="V33" s="310"/>
      <c r="W33" s="281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617</v>
      </c>
      <c r="E34" s="133" t="s">
        <v>428</v>
      </c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311"/>
      <c r="T34" s="311"/>
      <c r="U34" s="311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211"/>
      <c r="C35" s="160"/>
      <c r="D35" s="154" t="s">
        <v>618</v>
      </c>
      <c r="E35" s="283"/>
      <c r="F35" s="283"/>
      <c r="G35" s="283"/>
      <c r="H35" s="283"/>
      <c r="I35" s="283"/>
      <c r="J35" s="283"/>
      <c r="K35" s="283"/>
      <c r="L35" s="283"/>
      <c r="M35" s="283"/>
      <c r="N35" s="133" t="s">
        <v>428</v>
      </c>
      <c r="O35" s="283"/>
      <c r="P35" s="283"/>
      <c r="Q35" s="283"/>
      <c r="R35" s="283"/>
      <c r="S35" s="133" t="s">
        <v>428</v>
      </c>
      <c r="T35" s="311"/>
      <c r="U35" s="311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211"/>
      <c r="C36" s="160"/>
      <c r="D36" s="154" t="s">
        <v>619</v>
      </c>
      <c r="E36" s="283"/>
      <c r="F36" s="283"/>
      <c r="G36" s="283"/>
      <c r="H36" s="283"/>
      <c r="I36" s="133" t="s">
        <v>428</v>
      </c>
      <c r="J36" s="283"/>
      <c r="K36" s="283"/>
      <c r="L36" s="283"/>
      <c r="M36" s="283"/>
      <c r="N36" s="283"/>
      <c r="O36" s="283"/>
      <c r="P36" s="283"/>
      <c r="Q36" s="283"/>
      <c r="R36" s="283"/>
      <c r="S36" s="311"/>
      <c r="T36" s="311"/>
      <c r="U36" s="311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11"/>
      <c r="C37" s="160"/>
      <c r="D37" s="154" t="s">
        <v>442</v>
      </c>
      <c r="E37" s="283"/>
      <c r="F37" s="133" t="s">
        <v>428</v>
      </c>
      <c r="G37" s="283"/>
      <c r="H37" s="283"/>
      <c r="I37" s="283"/>
      <c r="J37" s="133" t="s">
        <v>428</v>
      </c>
      <c r="K37" s="133" t="s">
        <v>428</v>
      </c>
      <c r="L37" s="283"/>
      <c r="M37" s="283"/>
      <c r="N37" s="283"/>
      <c r="O37" s="133" t="s">
        <v>428</v>
      </c>
      <c r="P37" s="283"/>
      <c r="Q37" s="283"/>
      <c r="R37" s="283"/>
      <c r="S37" s="311"/>
      <c r="T37" s="311"/>
      <c r="U37" s="311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94"/>
      <c r="C38" s="160"/>
      <c r="D38" s="154" t="s">
        <v>479</v>
      </c>
      <c r="E38" s="283"/>
      <c r="F38" s="283"/>
      <c r="G38" s="133" t="s">
        <v>428</v>
      </c>
      <c r="H38" s="283"/>
      <c r="I38" s="283"/>
      <c r="J38" s="283"/>
      <c r="K38" s="283"/>
      <c r="L38" s="133" t="s">
        <v>428</v>
      </c>
      <c r="M38" s="283"/>
      <c r="N38" s="283"/>
      <c r="O38" s="283"/>
      <c r="P38" s="133" t="s">
        <v>428</v>
      </c>
      <c r="Q38" s="283"/>
      <c r="R38" s="283"/>
      <c r="S38" s="311"/>
      <c r="T38" s="133" t="s">
        <v>428</v>
      </c>
      <c r="U38" s="311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194"/>
      <c r="C39" s="160"/>
      <c r="D39" s="154" t="s">
        <v>480</v>
      </c>
      <c r="E39" s="283"/>
      <c r="F39" s="283"/>
      <c r="G39" s="283"/>
      <c r="H39" s="133" t="s">
        <v>428</v>
      </c>
      <c r="I39" s="283"/>
      <c r="J39" s="283"/>
      <c r="K39" s="283"/>
      <c r="L39" s="283"/>
      <c r="M39" s="283"/>
      <c r="N39" s="283"/>
      <c r="O39" s="283"/>
      <c r="P39" s="283"/>
      <c r="Q39" s="133" t="s">
        <v>428</v>
      </c>
      <c r="R39" s="283"/>
      <c r="S39" s="311"/>
      <c r="T39" s="311"/>
      <c r="U39" s="133" t="s">
        <v>428</v>
      </c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293"/>
      <c r="C40" s="160"/>
      <c r="D40" s="154" t="s">
        <v>620</v>
      </c>
      <c r="E40" s="283"/>
      <c r="F40" s="283"/>
      <c r="G40" s="283"/>
      <c r="H40" s="283"/>
      <c r="I40" s="283"/>
      <c r="J40" s="319"/>
      <c r="K40" s="283"/>
      <c r="L40" s="283"/>
      <c r="M40" s="133" t="s">
        <v>428</v>
      </c>
      <c r="N40" s="283"/>
      <c r="O40" s="283"/>
      <c r="P40" s="283"/>
      <c r="Q40" s="283"/>
      <c r="R40" s="133" t="s">
        <v>428</v>
      </c>
      <c r="S40" s="311"/>
      <c r="T40" s="311"/>
      <c r="U40" s="311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157" t="s">
        <v>446</v>
      </c>
      <c r="C41" s="160"/>
      <c r="D41" s="210"/>
      <c r="E41" s="283"/>
      <c r="F41" s="283"/>
      <c r="G41" s="283"/>
      <c r="H41" s="283"/>
      <c r="I41" s="283"/>
      <c r="J41" s="319"/>
      <c r="K41" s="283"/>
      <c r="L41" s="283"/>
      <c r="M41" s="283"/>
      <c r="N41" s="283"/>
      <c r="O41" s="283"/>
      <c r="P41" s="283"/>
      <c r="Q41" s="283"/>
      <c r="R41" s="283"/>
      <c r="S41" s="311"/>
      <c r="T41" s="311"/>
      <c r="U41" s="311"/>
      <c r="V41" s="313"/>
      <c r="W41" s="285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11"/>
      <c r="C42" s="160"/>
      <c r="D42" s="210"/>
      <c r="E42" s="283"/>
      <c r="F42" s="283"/>
      <c r="G42" s="283"/>
      <c r="H42" s="283"/>
      <c r="I42" s="283"/>
      <c r="J42" s="319"/>
      <c r="K42" s="283"/>
      <c r="L42" s="283"/>
      <c r="M42" s="283"/>
      <c r="N42" s="283"/>
      <c r="O42" s="283"/>
      <c r="P42" s="283"/>
      <c r="Q42" s="283"/>
      <c r="R42" s="283"/>
      <c r="S42" s="311"/>
      <c r="T42" s="311"/>
      <c r="U42" s="311"/>
      <c r="V42" s="313"/>
      <c r="W42" s="285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157" t="s">
        <v>447</v>
      </c>
      <c r="C43" s="160"/>
      <c r="D43" s="210"/>
      <c r="E43" s="283"/>
      <c r="F43" s="283"/>
      <c r="G43" s="283"/>
      <c r="H43" s="283"/>
      <c r="I43" s="283"/>
      <c r="J43" s="319"/>
      <c r="K43" s="283"/>
      <c r="L43" s="283"/>
      <c r="M43" s="283"/>
      <c r="N43" s="283"/>
      <c r="O43" s="283"/>
      <c r="P43" s="283"/>
      <c r="Q43" s="283"/>
      <c r="R43" s="283"/>
      <c r="S43" s="311"/>
      <c r="T43" s="311"/>
      <c r="U43" s="311"/>
      <c r="V43" s="313"/>
      <c r="W43" s="285"/>
      <c r="X43" s="268"/>
      <c r="Y43" s="268"/>
      <c r="Z43" s="268"/>
      <c r="AA43" s="268"/>
      <c r="AB43" s="268"/>
      <c r="AC43" s="268"/>
    </row>
    <row r="44" spans="1:29" ht="15.75" customHeight="1" x14ac:dyDescent="0.2">
      <c r="A44" s="292"/>
      <c r="B44" s="211"/>
      <c r="C44" s="160"/>
      <c r="D44" s="154" t="s">
        <v>738</v>
      </c>
      <c r="E44" s="283"/>
      <c r="F44" s="283"/>
      <c r="G44" s="283"/>
      <c r="H44" s="283"/>
      <c r="I44" s="133" t="s">
        <v>428</v>
      </c>
      <c r="J44" s="319"/>
      <c r="K44" s="283"/>
      <c r="L44" s="283"/>
      <c r="M44" s="283"/>
      <c r="N44" s="283"/>
      <c r="O44" s="283"/>
      <c r="P44" s="283"/>
      <c r="Q44" s="283"/>
      <c r="R44" s="283"/>
      <c r="S44" s="311"/>
      <c r="T44" s="311"/>
      <c r="U44" s="311"/>
      <c r="V44" s="313"/>
      <c r="W44" s="285"/>
      <c r="X44" s="268"/>
      <c r="Y44" s="268"/>
      <c r="Z44" s="268"/>
      <c r="AA44" s="268"/>
      <c r="AB44" s="268"/>
      <c r="AC44" s="268"/>
    </row>
    <row r="45" spans="1:29" ht="15.75" customHeight="1" x14ac:dyDescent="0.2">
      <c r="A45" s="292"/>
      <c r="B45" s="295"/>
      <c r="C45" s="226"/>
      <c r="D45" s="231" t="s">
        <v>739</v>
      </c>
      <c r="E45" s="296"/>
      <c r="F45" s="296"/>
      <c r="G45" s="296"/>
      <c r="H45" s="296"/>
      <c r="I45" s="296"/>
      <c r="J45" s="133" t="s">
        <v>428</v>
      </c>
      <c r="K45" s="133" t="s">
        <v>428</v>
      </c>
      <c r="L45" s="296"/>
      <c r="M45" s="283"/>
      <c r="N45" s="296"/>
      <c r="O45" s="296"/>
      <c r="P45" s="296"/>
      <c r="Q45" s="296"/>
      <c r="R45" s="296"/>
      <c r="S45" s="320"/>
      <c r="T45" s="320"/>
      <c r="U45" s="320"/>
      <c r="V45" s="321"/>
      <c r="W45" s="298"/>
      <c r="X45" s="268"/>
      <c r="Y45" s="268"/>
      <c r="Z45" s="268"/>
      <c r="AA45" s="268"/>
      <c r="AB45" s="268"/>
      <c r="AC45" s="268"/>
    </row>
    <row r="46" spans="1:29" ht="15.75" customHeight="1" x14ac:dyDescent="0.2">
      <c r="A46" s="292"/>
      <c r="B46" s="295"/>
      <c r="C46" s="226"/>
      <c r="D46" s="231" t="s">
        <v>740</v>
      </c>
      <c r="E46" s="296"/>
      <c r="F46" s="296"/>
      <c r="G46" s="296"/>
      <c r="H46" s="296"/>
      <c r="I46" s="296"/>
      <c r="J46" s="296"/>
      <c r="K46" s="283"/>
      <c r="L46" s="133" t="s">
        <v>428</v>
      </c>
      <c r="M46" s="296"/>
      <c r="N46" s="296"/>
      <c r="O46" s="296"/>
      <c r="P46" s="296"/>
      <c r="Q46" s="296"/>
      <c r="R46" s="296"/>
      <c r="S46" s="320"/>
      <c r="T46" s="320"/>
      <c r="U46" s="320"/>
      <c r="V46" s="321"/>
      <c r="W46" s="298"/>
      <c r="X46" s="268"/>
      <c r="Y46" s="268"/>
      <c r="Z46" s="268"/>
      <c r="AA46" s="268"/>
      <c r="AB46" s="268"/>
      <c r="AC46" s="268"/>
    </row>
    <row r="47" spans="1:29" ht="15.75" customHeight="1" x14ac:dyDescent="0.2">
      <c r="A47" s="292"/>
      <c r="B47" s="295"/>
      <c r="C47" s="226"/>
      <c r="D47" s="216" t="s">
        <v>741</v>
      </c>
      <c r="E47" s="296"/>
      <c r="F47" s="296"/>
      <c r="G47" s="296"/>
      <c r="H47" s="296"/>
      <c r="I47" s="296"/>
      <c r="J47" s="296"/>
      <c r="K47" s="283"/>
      <c r="L47" s="283"/>
      <c r="M47" s="133" t="s">
        <v>428</v>
      </c>
      <c r="N47" s="296"/>
      <c r="O47" s="296"/>
      <c r="P47" s="296"/>
      <c r="Q47" s="296"/>
      <c r="R47" s="296"/>
      <c r="S47" s="320"/>
      <c r="T47" s="320"/>
      <c r="U47" s="320"/>
      <c r="V47" s="321"/>
      <c r="W47" s="298"/>
      <c r="X47" s="268"/>
      <c r="Y47" s="268"/>
      <c r="Z47" s="268"/>
      <c r="AA47" s="268"/>
      <c r="AB47" s="268"/>
      <c r="AC47" s="268"/>
    </row>
    <row r="48" spans="1:29" ht="15.75" customHeight="1" x14ac:dyDescent="0.2">
      <c r="A48" s="292"/>
      <c r="B48" s="295"/>
      <c r="C48" s="226"/>
      <c r="D48" s="299"/>
      <c r="E48" s="296"/>
      <c r="F48" s="296"/>
      <c r="G48" s="296"/>
      <c r="H48" s="296"/>
      <c r="I48" s="296"/>
      <c r="J48" s="296"/>
      <c r="K48" s="283"/>
      <c r="L48" s="296"/>
      <c r="M48" s="296"/>
      <c r="N48" s="296"/>
      <c r="O48" s="296"/>
      <c r="P48" s="296"/>
      <c r="Q48" s="296"/>
      <c r="R48" s="296"/>
      <c r="S48" s="320"/>
      <c r="T48" s="320"/>
      <c r="U48" s="320"/>
      <c r="V48" s="321"/>
      <c r="W48" s="298"/>
      <c r="X48" s="268"/>
      <c r="Y48" s="268"/>
      <c r="Z48" s="268"/>
      <c r="AA48" s="268"/>
      <c r="AB48" s="268"/>
      <c r="AC48" s="268"/>
    </row>
    <row r="49" spans="1:29" ht="15.75" customHeight="1" x14ac:dyDescent="0.2">
      <c r="A49" s="292"/>
      <c r="B49" s="295"/>
      <c r="C49" s="226"/>
      <c r="D49" s="216" t="s">
        <v>742</v>
      </c>
      <c r="E49" s="296"/>
      <c r="F49" s="296"/>
      <c r="G49" s="296"/>
      <c r="H49" s="296"/>
      <c r="I49" s="296"/>
      <c r="J49" s="296"/>
      <c r="K49" s="283"/>
      <c r="L49" s="296"/>
      <c r="M49" s="296"/>
      <c r="N49" s="133" t="s">
        <v>428</v>
      </c>
      <c r="O49" s="296"/>
      <c r="P49" s="296"/>
      <c r="Q49" s="296"/>
      <c r="R49" s="296"/>
      <c r="S49" s="320"/>
      <c r="T49" s="320"/>
      <c r="U49" s="320"/>
      <c r="V49" s="321"/>
      <c r="W49" s="298"/>
      <c r="X49" s="268"/>
      <c r="Y49" s="268"/>
      <c r="Z49" s="268"/>
      <c r="AA49" s="268"/>
      <c r="AB49" s="268"/>
      <c r="AC49" s="268"/>
    </row>
    <row r="50" spans="1:29" ht="15.75" customHeight="1" x14ac:dyDescent="0.2">
      <c r="A50" s="292"/>
      <c r="B50" s="295"/>
      <c r="C50" s="226"/>
      <c r="D50" s="216" t="s">
        <v>743</v>
      </c>
      <c r="E50" s="296"/>
      <c r="F50" s="296"/>
      <c r="G50" s="296"/>
      <c r="H50" s="296"/>
      <c r="I50" s="296"/>
      <c r="J50" s="296"/>
      <c r="K50" s="283"/>
      <c r="L50" s="296"/>
      <c r="M50" s="296"/>
      <c r="N50" s="296"/>
      <c r="O50" s="133" t="s">
        <v>428</v>
      </c>
      <c r="P50" s="296"/>
      <c r="Q50" s="296"/>
      <c r="R50" s="296"/>
      <c r="S50" s="320"/>
      <c r="T50" s="320"/>
      <c r="U50" s="320"/>
      <c r="V50" s="321"/>
      <c r="W50" s="298"/>
      <c r="X50" s="268"/>
      <c r="Y50" s="268"/>
      <c r="Z50" s="268"/>
      <c r="AA50" s="268"/>
      <c r="AB50" s="268"/>
      <c r="AC50" s="268"/>
    </row>
    <row r="51" spans="1:29" ht="15.75" customHeight="1" x14ac:dyDescent="0.2">
      <c r="A51" s="292"/>
      <c r="B51" s="295"/>
      <c r="C51" s="226"/>
      <c r="D51" s="216" t="s">
        <v>744</v>
      </c>
      <c r="E51" s="296"/>
      <c r="F51" s="296"/>
      <c r="G51" s="296"/>
      <c r="H51" s="296"/>
      <c r="I51" s="296"/>
      <c r="J51" s="296"/>
      <c r="K51" s="283"/>
      <c r="L51" s="296"/>
      <c r="M51" s="296"/>
      <c r="N51" s="296"/>
      <c r="O51" s="296"/>
      <c r="P51" s="133" t="s">
        <v>428</v>
      </c>
      <c r="Q51" s="296"/>
      <c r="R51" s="296"/>
      <c r="S51" s="320"/>
      <c r="T51" s="320"/>
      <c r="U51" s="320"/>
      <c r="V51" s="321"/>
      <c r="W51" s="298"/>
      <c r="X51" s="268"/>
      <c r="Y51" s="268"/>
      <c r="Z51" s="268"/>
      <c r="AA51" s="268"/>
      <c r="AB51" s="268"/>
      <c r="AC51" s="268"/>
    </row>
    <row r="52" spans="1:29" ht="15.75" customHeight="1" x14ac:dyDescent="0.2">
      <c r="A52" s="292"/>
      <c r="B52" s="295"/>
      <c r="C52" s="226"/>
      <c r="D52" s="216" t="s">
        <v>745</v>
      </c>
      <c r="E52" s="296"/>
      <c r="F52" s="296"/>
      <c r="G52" s="296"/>
      <c r="H52" s="296"/>
      <c r="I52" s="296"/>
      <c r="J52" s="296"/>
      <c r="K52" s="283"/>
      <c r="L52" s="296"/>
      <c r="M52" s="296"/>
      <c r="N52" s="296"/>
      <c r="O52" s="296"/>
      <c r="P52" s="296"/>
      <c r="Q52" s="133" t="s">
        <v>428</v>
      </c>
      <c r="R52" s="296"/>
      <c r="S52" s="320"/>
      <c r="T52" s="320"/>
      <c r="U52" s="320"/>
      <c r="V52" s="321"/>
      <c r="W52" s="298"/>
      <c r="X52" s="268"/>
      <c r="Y52" s="268"/>
      <c r="Z52" s="268"/>
      <c r="AA52" s="268"/>
      <c r="AB52" s="268"/>
      <c r="AC52" s="268"/>
    </row>
    <row r="53" spans="1:29" ht="15.75" customHeight="1" x14ac:dyDescent="0.2">
      <c r="A53" s="292"/>
      <c r="B53" s="295"/>
      <c r="C53" s="226"/>
      <c r="D53" s="216" t="s">
        <v>746</v>
      </c>
      <c r="E53" s="296"/>
      <c r="F53" s="296"/>
      <c r="G53" s="296"/>
      <c r="H53" s="296"/>
      <c r="I53" s="296"/>
      <c r="J53" s="296"/>
      <c r="K53" s="283"/>
      <c r="L53" s="296"/>
      <c r="M53" s="296"/>
      <c r="N53" s="296"/>
      <c r="O53" s="296"/>
      <c r="P53" s="296"/>
      <c r="Q53" s="296"/>
      <c r="R53" s="133" t="s">
        <v>428</v>
      </c>
      <c r="S53" s="320"/>
      <c r="T53" s="320"/>
      <c r="U53" s="320"/>
      <c r="V53" s="321"/>
      <c r="W53" s="298"/>
      <c r="X53" s="268"/>
      <c r="Y53" s="268"/>
      <c r="Z53" s="268"/>
      <c r="AA53" s="268"/>
      <c r="AB53" s="268"/>
      <c r="AC53" s="268"/>
    </row>
    <row r="54" spans="1:29" ht="15.75" customHeight="1" x14ac:dyDescent="0.2">
      <c r="A54" s="292"/>
      <c r="B54" s="295"/>
      <c r="C54" s="226"/>
      <c r="D54" s="299"/>
      <c r="E54" s="296"/>
      <c r="F54" s="296"/>
      <c r="G54" s="296"/>
      <c r="H54" s="296"/>
      <c r="I54" s="296"/>
      <c r="J54" s="296"/>
      <c r="K54" s="283"/>
      <c r="L54" s="296"/>
      <c r="M54" s="296"/>
      <c r="N54" s="296"/>
      <c r="O54" s="296"/>
      <c r="P54" s="296"/>
      <c r="Q54" s="296"/>
      <c r="R54" s="296"/>
      <c r="S54" s="320"/>
      <c r="T54" s="320"/>
      <c r="U54" s="320"/>
      <c r="V54" s="321"/>
      <c r="W54" s="298"/>
      <c r="X54" s="268"/>
      <c r="Y54" s="268"/>
      <c r="Z54" s="268"/>
      <c r="AA54" s="268"/>
      <c r="AB54" s="268"/>
      <c r="AC54" s="268"/>
    </row>
    <row r="55" spans="1:29" ht="15.75" customHeight="1" x14ac:dyDescent="0.2">
      <c r="A55" s="292"/>
      <c r="B55" s="295"/>
      <c r="C55" s="226"/>
      <c r="D55" s="216" t="s">
        <v>747</v>
      </c>
      <c r="E55" s="296"/>
      <c r="F55" s="296"/>
      <c r="G55" s="296"/>
      <c r="H55" s="296"/>
      <c r="I55" s="296"/>
      <c r="J55" s="296"/>
      <c r="K55" s="283"/>
      <c r="L55" s="296"/>
      <c r="M55" s="296"/>
      <c r="N55" s="296"/>
      <c r="O55" s="296"/>
      <c r="P55" s="296"/>
      <c r="Q55" s="296"/>
      <c r="R55" s="296"/>
      <c r="S55" s="133" t="s">
        <v>428</v>
      </c>
      <c r="T55" s="320"/>
      <c r="U55" s="320"/>
      <c r="V55" s="321"/>
      <c r="W55" s="298"/>
      <c r="X55" s="268"/>
      <c r="Y55" s="268"/>
      <c r="Z55" s="268"/>
      <c r="AA55" s="268"/>
      <c r="AB55" s="268"/>
      <c r="AC55" s="268"/>
    </row>
    <row r="56" spans="1:29" ht="15.75" customHeight="1" x14ac:dyDescent="0.2">
      <c r="A56" s="292"/>
      <c r="B56" s="295"/>
      <c r="C56" s="226"/>
      <c r="D56" s="216" t="s">
        <v>748</v>
      </c>
      <c r="E56" s="296"/>
      <c r="F56" s="296"/>
      <c r="G56" s="296"/>
      <c r="H56" s="296"/>
      <c r="I56" s="296"/>
      <c r="J56" s="296"/>
      <c r="K56" s="283"/>
      <c r="L56" s="296"/>
      <c r="M56" s="296"/>
      <c r="N56" s="296"/>
      <c r="O56" s="296"/>
      <c r="P56" s="296"/>
      <c r="Q56" s="296"/>
      <c r="R56" s="296"/>
      <c r="S56" s="320"/>
      <c r="T56" s="133" t="s">
        <v>428</v>
      </c>
      <c r="U56" s="320"/>
      <c r="V56" s="321"/>
      <c r="W56" s="298"/>
      <c r="X56" s="268"/>
      <c r="Y56" s="268"/>
      <c r="Z56" s="268"/>
      <c r="AA56" s="268"/>
      <c r="AB56" s="268"/>
      <c r="AC56" s="268"/>
    </row>
    <row r="57" spans="1:29" ht="15.75" customHeight="1" x14ac:dyDescent="0.2">
      <c r="A57" s="292"/>
      <c r="B57" s="295"/>
      <c r="C57" s="226"/>
      <c r="D57" s="216" t="s">
        <v>749</v>
      </c>
      <c r="E57" s="296"/>
      <c r="F57" s="296"/>
      <c r="G57" s="296"/>
      <c r="H57" s="296"/>
      <c r="I57" s="296"/>
      <c r="J57" s="296"/>
      <c r="K57" s="283"/>
      <c r="L57" s="296"/>
      <c r="M57" s="296"/>
      <c r="N57" s="296"/>
      <c r="O57" s="296"/>
      <c r="P57" s="296"/>
      <c r="Q57" s="296"/>
      <c r="R57" s="296"/>
      <c r="S57" s="320"/>
      <c r="T57" s="320"/>
      <c r="U57" s="133" t="s">
        <v>428</v>
      </c>
      <c r="V57" s="321"/>
      <c r="W57" s="298"/>
      <c r="X57" s="268"/>
      <c r="Y57" s="268"/>
      <c r="Z57" s="268"/>
      <c r="AA57" s="268"/>
      <c r="AB57" s="268"/>
      <c r="AC57" s="268"/>
    </row>
    <row r="58" spans="1:29" ht="15.75" customHeight="1" x14ac:dyDescent="0.2">
      <c r="A58" s="292"/>
      <c r="B58" s="295"/>
      <c r="C58" s="226"/>
      <c r="D58" s="299"/>
      <c r="E58" s="296"/>
      <c r="F58" s="296"/>
      <c r="G58" s="296"/>
      <c r="H58" s="296"/>
      <c r="I58" s="296"/>
      <c r="J58" s="296"/>
      <c r="K58" s="283"/>
      <c r="L58" s="296"/>
      <c r="M58" s="296"/>
      <c r="N58" s="296"/>
      <c r="O58" s="296"/>
      <c r="P58" s="296"/>
      <c r="Q58" s="296"/>
      <c r="R58" s="296"/>
      <c r="S58" s="320"/>
      <c r="T58" s="320"/>
      <c r="U58" s="320"/>
      <c r="V58" s="321"/>
      <c r="W58" s="298"/>
      <c r="X58" s="268"/>
      <c r="Y58" s="268"/>
      <c r="Z58" s="268"/>
      <c r="AA58" s="268"/>
      <c r="AB58" s="268"/>
      <c r="AC58" s="268"/>
    </row>
    <row r="59" spans="1:29" ht="15.75" customHeight="1" x14ac:dyDescent="0.2">
      <c r="A59" s="292"/>
      <c r="B59" s="295"/>
      <c r="C59" s="226"/>
      <c r="D59" s="216" t="s">
        <v>750</v>
      </c>
      <c r="E59" s="133" t="s">
        <v>428</v>
      </c>
      <c r="F59" s="296"/>
      <c r="G59" s="296"/>
      <c r="H59" s="296"/>
      <c r="I59" s="296"/>
      <c r="J59" s="296"/>
      <c r="K59" s="283"/>
      <c r="L59" s="296"/>
      <c r="M59" s="296"/>
      <c r="N59" s="296"/>
      <c r="O59" s="296"/>
      <c r="P59" s="296"/>
      <c r="Q59" s="296"/>
      <c r="R59" s="296"/>
      <c r="S59" s="320"/>
      <c r="T59" s="320"/>
      <c r="U59" s="320"/>
      <c r="V59" s="321"/>
      <c r="W59" s="298"/>
      <c r="X59" s="268"/>
      <c r="Y59" s="268"/>
      <c r="Z59" s="268"/>
      <c r="AA59" s="268"/>
      <c r="AB59" s="268"/>
      <c r="AC59" s="268"/>
    </row>
    <row r="60" spans="1:29" ht="15.75" customHeight="1" x14ac:dyDescent="0.2">
      <c r="A60" s="292"/>
      <c r="B60" s="295"/>
      <c r="C60" s="226"/>
      <c r="D60" s="216" t="s">
        <v>751</v>
      </c>
      <c r="E60" s="296"/>
      <c r="F60" s="133" t="s">
        <v>428</v>
      </c>
      <c r="G60" s="296"/>
      <c r="H60" s="296"/>
      <c r="I60" s="296"/>
      <c r="J60" s="296"/>
      <c r="K60" s="283"/>
      <c r="L60" s="296"/>
      <c r="M60" s="296"/>
      <c r="N60" s="296"/>
      <c r="O60" s="296"/>
      <c r="P60" s="296"/>
      <c r="Q60" s="296"/>
      <c r="R60" s="296"/>
      <c r="S60" s="320"/>
      <c r="T60" s="320"/>
      <c r="U60" s="320"/>
      <c r="V60" s="321"/>
      <c r="W60" s="298"/>
      <c r="X60" s="268"/>
      <c r="Y60" s="268"/>
      <c r="Z60" s="268"/>
      <c r="AA60" s="268"/>
      <c r="AB60" s="268"/>
      <c r="AC60" s="268"/>
    </row>
    <row r="61" spans="1:29" ht="15.75" customHeight="1" x14ac:dyDescent="0.2">
      <c r="A61" s="292"/>
      <c r="B61" s="295"/>
      <c r="C61" s="226"/>
      <c r="D61" s="216" t="s">
        <v>752</v>
      </c>
      <c r="E61" s="296"/>
      <c r="F61" s="296"/>
      <c r="G61" s="133" t="s">
        <v>428</v>
      </c>
      <c r="H61" s="296"/>
      <c r="I61" s="296"/>
      <c r="J61" s="296"/>
      <c r="K61" s="283"/>
      <c r="L61" s="296"/>
      <c r="M61" s="296"/>
      <c r="N61" s="296"/>
      <c r="O61" s="296"/>
      <c r="P61" s="296"/>
      <c r="Q61" s="296"/>
      <c r="R61" s="296"/>
      <c r="S61" s="320"/>
      <c r="T61" s="320"/>
      <c r="U61" s="320"/>
      <c r="V61" s="321"/>
      <c r="W61" s="298"/>
      <c r="X61" s="268"/>
      <c r="Y61" s="268"/>
      <c r="Z61" s="268"/>
      <c r="AA61" s="268"/>
      <c r="AB61" s="268"/>
      <c r="AC61" s="268"/>
    </row>
    <row r="62" spans="1:29" ht="15.75" customHeight="1" x14ac:dyDescent="0.2">
      <c r="A62" s="292"/>
      <c r="B62" s="295"/>
      <c r="C62" s="226"/>
      <c r="D62" s="216" t="s">
        <v>753</v>
      </c>
      <c r="E62" s="296"/>
      <c r="F62" s="296"/>
      <c r="G62" s="296"/>
      <c r="H62" s="133" t="s">
        <v>428</v>
      </c>
      <c r="I62" s="296"/>
      <c r="J62" s="296"/>
      <c r="K62" s="283"/>
      <c r="L62" s="296"/>
      <c r="M62" s="296"/>
      <c r="N62" s="296"/>
      <c r="O62" s="296"/>
      <c r="P62" s="296"/>
      <c r="Q62" s="296"/>
      <c r="R62" s="296"/>
      <c r="S62" s="320"/>
      <c r="T62" s="320"/>
      <c r="U62" s="320"/>
      <c r="V62" s="321"/>
      <c r="W62" s="298"/>
      <c r="X62" s="268"/>
      <c r="Y62" s="268"/>
      <c r="Z62" s="268"/>
      <c r="AA62" s="268"/>
      <c r="AB62" s="268"/>
      <c r="AC62" s="268"/>
    </row>
    <row r="63" spans="1:29" ht="15.75" customHeight="1" x14ac:dyDescent="0.2">
      <c r="A63" s="292"/>
      <c r="B63" s="212"/>
      <c r="C63" s="213"/>
      <c r="D63" s="299"/>
      <c r="E63" s="296"/>
      <c r="F63" s="296"/>
      <c r="G63" s="296"/>
      <c r="H63" s="296"/>
      <c r="I63" s="296"/>
      <c r="J63" s="296"/>
      <c r="K63" s="283"/>
      <c r="L63" s="296"/>
      <c r="M63" s="296"/>
      <c r="N63" s="296"/>
      <c r="O63" s="296"/>
      <c r="P63" s="296"/>
      <c r="Q63" s="296"/>
      <c r="R63" s="296"/>
      <c r="S63" s="320"/>
      <c r="T63" s="320"/>
      <c r="U63" s="320"/>
      <c r="V63" s="321"/>
      <c r="W63" s="29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146" t="s">
        <v>453</v>
      </c>
      <c r="B64" s="460" t="s">
        <v>454</v>
      </c>
      <c r="C64" s="406"/>
      <c r="D64" s="407"/>
      <c r="E64" s="167" t="s">
        <v>402</v>
      </c>
      <c r="F64" s="167" t="s">
        <v>64</v>
      </c>
      <c r="G64" s="167" t="s">
        <v>64</v>
      </c>
      <c r="H64" s="167" t="s">
        <v>64</v>
      </c>
      <c r="I64" s="167" t="s">
        <v>402</v>
      </c>
      <c r="J64" s="167" t="s">
        <v>64</v>
      </c>
      <c r="K64" s="167" t="s">
        <v>64</v>
      </c>
      <c r="L64" s="167" t="s">
        <v>64</v>
      </c>
      <c r="M64" s="167" t="s">
        <v>64</v>
      </c>
      <c r="N64" s="167" t="s">
        <v>402</v>
      </c>
      <c r="O64" s="167" t="s">
        <v>64</v>
      </c>
      <c r="P64" s="167" t="s">
        <v>64</v>
      </c>
      <c r="Q64" s="167" t="s">
        <v>64</v>
      </c>
      <c r="R64" s="167" t="s">
        <v>64</v>
      </c>
      <c r="S64" s="262" t="s">
        <v>402</v>
      </c>
      <c r="T64" s="167" t="s">
        <v>64</v>
      </c>
      <c r="U64" s="167" t="s">
        <v>64</v>
      </c>
      <c r="V64" s="322"/>
      <c r="W64" s="302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92"/>
      <c r="B65" s="457" t="s">
        <v>455</v>
      </c>
      <c r="C65" s="381"/>
      <c r="D65" s="382"/>
      <c r="E65" s="170" t="s">
        <v>456</v>
      </c>
      <c r="F65" s="170" t="s">
        <v>456</v>
      </c>
      <c r="G65" s="170" t="s">
        <v>456</v>
      </c>
      <c r="H65" s="170" t="s">
        <v>456</v>
      </c>
      <c r="I65" s="170" t="s">
        <v>456</v>
      </c>
      <c r="J65" s="170" t="s">
        <v>456</v>
      </c>
      <c r="K65" s="170" t="s">
        <v>456</v>
      </c>
      <c r="L65" s="170" t="s">
        <v>456</v>
      </c>
      <c r="M65" s="170" t="s">
        <v>456</v>
      </c>
      <c r="N65" s="170" t="s">
        <v>456</v>
      </c>
      <c r="O65" s="170" t="s">
        <v>456</v>
      </c>
      <c r="P65" s="170" t="s">
        <v>456</v>
      </c>
      <c r="Q65" s="170" t="s">
        <v>456</v>
      </c>
      <c r="R65" s="170" t="s">
        <v>456</v>
      </c>
      <c r="S65" s="170" t="s">
        <v>456</v>
      </c>
      <c r="T65" s="170" t="s">
        <v>456</v>
      </c>
      <c r="U65" s="170" t="s">
        <v>456</v>
      </c>
      <c r="V65" s="313"/>
      <c r="W65" s="285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92"/>
      <c r="B66" s="458" t="s">
        <v>457</v>
      </c>
      <c r="C66" s="381"/>
      <c r="D66" s="382"/>
      <c r="E66" s="303">
        <v>45721</v>
      </c>
      <c r="F66" s="303">
        <v>45721</v>
      </c>
      <c r="G66" s="303">
        <v>45721</v>
      </c>
      <c r="H66" s="303">
        <v>45721</v>
      </c>
      <c r="I66" s="303">
        <v>45721</v>
      </c>
      <c r="J66" s="303">
        <v>39143</v>
      </c>
      <c r="K66" s="303">
        <v>39144</v>
      </c>
      <c r="L66" s="303">
        <v>39145</v>
      </c>
      <c r="M66" s="303">
        <v>45390</v>
      </c>
      <c r="N66" s="303">
        <v>45390</v>
      </c>
      <c r="O66" s="303">
        <v>45390</v>
      </c>
      <c r="P66" s="303">
        <v>45390</v>
      </c>
      <c r="Q66" s="303">
        <v>45390</v>
      </c>
      <c r="R66" s="303">
        <v>45390</v>
      </c>
      <c r="S66" s="303">
        <v>45390</v>
      </c>
      <c r="T66" s="303">
        <v>45390</v>
      </c>
      <c r="U66" s="303">
        <v>45390</v>
      </c>
      <c r="V66" s="323"/>
      <c r="W66" s="306"/>
      <c r="X66" s="268"/>
      <c r="Y66" s="268"/>
      <c r="Z66" s="268"/>
      <c r="AA66" s="268"/>
      <c r="AB66" s="268"/>
      <c r="AC66" s="268"/>
    </row>
    <row r="67" spans="1:29" ht="15.75" customHeight="1" x14ac:dyDescent="0.2">
      <c r="A67" s="307"/>
      <c r="B67" s="459" t="s">
        <v>458</v>
      </c>
      <c r="C67" s="403"/>
      <c r="D67" s="404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317"/>
      <c r="T67" s="317"/>
      <c r="U67" s="317"/>
      <c r="V67" s="318"/>
      <c r="W67" s="291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324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</row>
    <row r="249" spans="1:29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</row>
    <row r="250" spans="1:29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</row>
    <row r="251" spans="1:29" ht="15.75" customHeight="1" x14ac:dyDescent="0.15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</row>
    <row r="252" spans="1:29" ht="15.75" customHeight="1" x14ac:dyDescent="0.15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</row>
    <row r="253" spans="1:29" ht="15.75" customHeight="1" x14ac:dyDescent="0.15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</row>
    <row r="254" spans="1:29" ht="15.75" customHeight="1" x14ac:dyDescent="0.15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</row>
    <row r="255" spans="1:29" ht="15.75" customHeight="1" x14ac:dyDescent="0.1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</row>
    <row r="256" spans="1:29" ht="15.75" customHeight="1" x14ac:dyDescent="0.15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</row>
    <row r="257" spans="1:29" ht="15.75" customHeight="1" x14ac:dyDescent="0.15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</row>
    <row r="258" spans="1:29" ht="15.75" customHeight="1" x14ac:dyDescent="0.15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</row>
    <row r="259" spans="1:29" ht="15.75" customHeight="1" x14ac:dyDescent="0.15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</row>
    <row r="260" spans="1:29" ht="15.75" customHeight="1" x14ac:dyDescent="0.15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</row>
    <row r="261" spans="1:29" ht="15.75" customHeight="1" x14ac:dyDescent="0.15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</row>
    <row r="262" spans="1:29" ht="15.75" customHeight="1" x14ac:dyDescent="0.15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</row>
    <row r="263" spans="1:29" ht="15.75" customHeight="1" x14ac:dyDescent="0.15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</row>
    <row r="264" spans="1:29" ht="15.75" customHeight="1" x14ac:dyDescent="0.15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</row>
    <row r="265" spans="1:29" ht="15.75" customHeight="1" x14ac:dyDescent="0.1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</row>
    <row r="266" spans="1:29" ht="15.75" customHeight="1" x14ac:dyDescent="0.15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</row>
    <row r="267" spans="1:29" ht="15.75" customHeight="1" x14ac:dyDescent="0.15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</row>
    <row r="268" spans="1:29" ht="15.75" customHeight="1" x14ac:dyDescent="0.15"/>
    <row r="269" spans="1:29" ht="15.75" customHeight="1" x14ac:dyDescent="0.15"/>
    <row r="270" spans="1:29" ht="15.75" customHeight="1" x14ac:dyDescent="0.15"/>
    <row r="271" spans="1:29" ht="15.75" customHeight="1" x14ac:dyDescent="0.15"/>
    <row r="272" spans="1:29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64:D64"/>
    <mergeCell ref="B65:D65"/>
    <mergeCell ref="B66:D66"/>
    <mergeCell ref="B67:D67"/>
    <mergeCell ref="B21:D21"/>
    <mergeCell ref="B22:D22"/>
    <mergeCell ref="B23:D23"/>
    <mergeCell ref="B25:D25"/>
    <mergeCell ref="B26:D26"/>
    <mergeCell ref="B27:D27"/>
    <mergeCell ref="B28:D28"/>
  </mergeCells>
  <dataValidations count="3">
    <dataValidation type="list" allowBlank="1" showInputMessage="1" showErrorMessage="1" prompt=" - " sqref="E65:W65" xr:uid="{00000000-0002-0000-1700-000000000000}">
      <formula1>"P,F"</formula1>
    </dataValidation>
    <dataValidation type="list" allowBlank="1" showInputMessage="1" showErrorMessage="1" prompt=" - " sqref="E10:W63" xr:uid="{00000000-0002-0000-1700-000001000000}">
      <formula1>"O"</formula1>
    </dataValidation>
    <dataValidation type="list" allowBlank="1" showInputMessage="1" showErrorMessage="1" prompt=" - " sqref="E64:W64" xr:uid="{00000000-0002-0000-1700-000002000000}">
      <formula1>"N,A,B"</formula1>
    </dataValidation>
  </dataValidations>
  <hyperlinks>
    <hyperlink ref="K2" location="'FE-22'!A1" display="FE-22_CRUD exam type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6.625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150</v>
      </c>
      <c r="D2" s="429"/>
      <c r="E2" s="466" t="s">
        <v>76</v>
      </c>
      <c r="F2" s="431"/>
      <c r="G2" s="431"/>
      <c r="H2" s="431"/>
      <c r="I2" s="431"/>
      <c r="J2" s="431"/>
      <c r="K2" s="432" t="s">
        <v>149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71" t="s">
        <v>394</v>
      </c>
      <c r="D3" s="399"/>
      <c r="E3" s="462" t="s">
        <v>414</v>
      </c>
      <c r="F3" s="381"/>
      <c r="G3" s="381"/>
      <c r="H3" s="381"/>
      <c r="I3" s="381"/>
      <c r="J3" s="382"/>
      <c r="K3" s="471" t="s">
        <v>394</v>
      </c>
      <c r="L3" s="398"/>
      <c r="M3" s="398"/>
      <c r="N3" s="398"/>
      <c r="O3" s="398"/>
      <c r="P3" s="398"/>
      <c r="Q3" s="398"/>
      <c r="R3" s="398"/>
      <c r="S3" s="472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v>9</v>
      </c>
      <c r="B7" s="420"/>
      <c r="C7" s="414">
        <f>COUNTIF(E36:HP36,"F")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v>6</v>
      </c>
      <c r="L7" s="112">
        <v>3</v>
      </c>
      <c r="M7" s="112">
        <f>COUNTIF(E35:HP35,"B")</f>
        <v>0</v>
      </c>
      <c r="N7" s="414">
        <f>COUNTA(E9:HS9)</f>
        <v>9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4" t="s">
        <v>464</v>
      </c>
      <c r="N9" s="275"/>
      <c r="O9" s="276"/>
      <c r="P9" s="276"/>
      <c r="Q9" s="276"/>
      <c r="R9" s="277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754</v>
      </c>
      <c r="E12" s="133" t="s">
        <v>428</v>
      </c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467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409" t="s">
        <v>755</v>
      </c>
      <c r="C17" s="381"/>
      <c r="D17" s="382"/>
      <c r="E17" s="133" t="s">
        <v>428</v>
      </c>
      <c r="F17" s="283"/>
      <c r="G17" s="283"/>
      <c r="H17" s="283"/>
      <c r="I17" s="283"/>
      <c r="J17" s="283"/>
      <c r="K17" s="283"/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756</v>
      </c>
      <c r="C18" s="381"/>
      <c r="D18" s="382"/>
      <c r="E18" s="283"/>
      <c r="F18" s="133" t="s">
        <v>428</v>
      </c>
      <c r="G18" s="283"/>
      <c r="H18" s="283"/>
      <c r="I18" s="283"/>
      <c r="J18" s="283"/>
      <c r="K18" s="283"/>
      <c r="L18" s="283"/>
      <c r="M18" s="133" t="s">
        <v>428</v>
      </c>
      <c r="N18" s="283"/>
      <c r="O18" s="284"/>
      <c r="P18" s="284"/>
      <c r="Q18" s="284"/>
      <c r="R18" s="284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757</v>
      </c>
      <c r="C19" s="381"/>
      <c r="D19" s="382"/>
      <c r="E19" s="283"/>
      <c r="F19" s="283"/>
      <c r="G19" s="133" t="s">
        <v>428</v>
      </c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285"/>
      <c r="T19" s="268"/>
      <c r="U19" s="268"/>
      <c r="V19" s="268"/>
      <c r="W19" s="268"/>
      <c r="X19" s="268"/>
      <c r="Y19" s="268"/>
    </row>
    <row r="20" spans="1:25" x14ac:dyDescent="0.2">
      <c r="A20" s="282"/>
      <c r="B20" s="409" t="s">
        <v>758</v>
      </c>
      <c r="C20" s="381"/>
      <c r="D20" s="382"/>
      <c r="E20" s="283"/>
      <c r="F20" s="283"/>
      <c r="G20" s="283"/>
      <c r="H20" s="133" t="s">
        <v>428</v>
      </c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409" t="s">
        <v>759</v>
      </c>
      <c r="C21" s="381"/>
      <c r="D21" s="382"/>
      <c r="E21" s="283"/>
      <c r="F21" s="283"/>
      <c r="G21" s="283"/>
      <c r="H21" s="283"/>
      <c r="I21" s="133" t="s">
        <v>428</v>
      </c>
      <c r="J21" s="283"/>
      <c r="K21" s="283"/>
      <c r="L21" s="283"/>
      <c r="M21" s="283"/>
      <c r="N21" s="283"/>
      <c r="O21" s="284"/>
      <c r="P21" s="284"/>
      <c r="Q21" s="284"/>
      <c r="R21" s="284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97" t="s">
        <v>760</v>
      </c>
      <c r="C22" s="398"/>
      <c r="D22" s="399"/>
      <c r="E22" s="283"/>
      <c r="F22" s="283"/>
      <c r="G22" s="283"/>
      <c r="H22" s="283"/>
      <c r="I22" s="283"/>
      <c r="J22" s="133" t="s">
        <v>428</v>
      </c>
      <c r="K22" s="283"/>
      <c r="L22" s="283"/>
      <c r="M22" s="283"/>
      <c r="N22" s="283"/>
      <c r="O22" s="284"/>
      <c r="P22" s="284"/>
      <c r="Q22" s="284"/>
      <c r="R22" s="284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196"/>
      <c r="C23" s="193"/>
      <c r="D23" s="132" t="s">
        <v>761</v>
      </c>
      <c r="E23" s="283"/>
      <c r="F23" s="283"/>
      <c r="G23" s="283"/>
      <c r="H23" s="283"/>
      <c r="I23" s="283"/>
      <c r="J23" s="283"/>
      <c r="K23" s="133" t="s">
        <v>428</v>
      </c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196"/>
      <c r="C24" s="193"/>
      <c r="D24" s="199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196"/>
      <c r="C25" s="193"/>
      <c r="D25" s="1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286"/>
      <c r="C26" s="287"/>
      <c r="D26" s="288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90"/>
      <c r="P26" s="290"/>
      <c r="Q26" s="290"/>
      <c r="R26" s="290"/>
      <c r="S26" s="291"/>
      <c r="T26" s="268"/>
      <c r="U26" s="268"/>
      <c r="V26" s="268"/>
      <c r="W26" s="268"/>
      <c r="X26" s="268"/>
      <c r="Y26" s="268"/>
    </row>
    <row r="27" spans="1:25" ht="15.75" customHeight="1" x14ac:dyDescent="0.2">
      <c r="A27" s="146" t="s">
        <v>439</v>
      </c>
      <c r="B27" s="147" t="s">
        <v>440</v>
      </c>
      <c r="C27" s="223"/>
      <c r="D27" s="224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0"/>
      <c r="P27" s="280"/>
      <c r="Q27" s="280"/>
      <c r="R27" s="280"/>
      <c r="S27" s="281"/>
      <c r="T27" s="268"/>
      <c r="U27" s="268"/>
      <c r="V27" s="268"/>
      <c r="W27" s="268"/>
      <c r="X27" s="268"/>
      <c r="Y27" s="268"/>
    </row>
    <row r="28" spans="1:25" ht="15.75" customHeight="1" x14ac:dyDescent="0.2">
      <c r="A28" s="292"/>
      <c r="B28" s="211"/>
      <c r="C28" s="160"/>
      <c r="D28" s="154" t="s">
        <v>474</v>
      </c>
      <c r="E28" s="133" t="s">
        <v>428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92"/>
      <c r="B29" s="211"/>
      <c r="C29" s="160"/>
      <c r="D29" s="154" t="s">
        <v>475</v>
      </c>
      <c r="E29" s="283"/>
      <c r="F29" s="133" t="s">
        <v>428</v>
      </c>
      <c r="G29" s="283"/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292"/>
      <c r="B30" s="211"/>
      <c r="C30" s="160"/>
      <c r="D30" s="154" t="s">
        <v>727</v>
      </c>
      <c r="E30" s="283"/>
      <c r="F30" s="283"/>
      <c r="G30" s="133" t="s">
        <v>428</v>
      </c>
      <c r="H30" s="283"/>
      <c r="I30" s="283"/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728</v>
      </c>
      <c r="E31" s="283"/>
      <c r="F31" s="283"/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477</v>
      </c>
      <c r="E32" s="283"/>
      <c r="F32" s="283"/>
      <c r="G32" s="283"/>
      <c r="H32" s="283"/>
      <c r="I32" s="133" t="s">
        <v>428</v>
      </c>
      <c r="J32" s="283"/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478</v>
      </c>
      <c r="E33" s="283"/>
      <c r="F33" s="283"/>
      <c r="G33" s="283"/>
      <c r="H33" s="283"/>
      <c r="I33" s="283"/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283"/>
      <c r="G34" s="283"/>
      <c r="H34" s="283"/>
      <c r="I34" s="283"/>
      <c r="J34" s="283"/>
      <c r="K34" s="133" t="s">
        <v>428</v>
      </c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283"/>
      <c r="I35" s="283"/>
      <c r="J35" s="283"/>
      <c r="K35" s="283"/>
      <c r="L35" s="133" t="s">
        <v>428</v>
      </c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 t="s">
        <v>428</v>
      </c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210"/>
      <c r="E37" s="294"/>
      <c r="F37" s="294"/>
      <c r="G37" s="294"/>
      <c r="H37" s="294"/>
      <c r="I37" s="294"/>
      <c r="J37" s="294"/>
      <c r="K37" s="294"/>
      <c r="L37" s="294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762</v>
      </c>
      <c r="E41" s="133" t="s">
        <v>428</v>
      </c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763</v>
      </c>
      <c r="E42" s="296"/>
      <c r="F42" s="296"/>
      <c r="G42" s="296"/>
      <c r="H42" s="296"/>
      <c r="I42" s="296"/>
      <c r="J42" s="296"/>
      <c r="K42" s="283"/>
      <c r="L42" s="296"/>
      <c r="M42" s="133" t="s">
        <v>428</v>
      </c>
      <c r="N42" s="296"/>
      <c r="O42" s="297"/>
      <c r="P42" s="297"/>
      <c r="Q42" s="297"/>
      <c r="R42" s="297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764</v>
      </c>
      <c r="E43" s="296"/>
      <c r="F43" s="296"/>
      <c r="G43" s="296"/>
      <c r="H43" s="296"/>
      <c r="I43" s="296"/>
      <c r="J43" s="296"/>
      <c r="K43" s="133" t="s">
        <v>428</v>
      </c>
      <c r="L43" s="296"/>
      <c r="M43" s="296"/>
      <c r="N43" s="296"/>
      <c r="O43" s="297"/>
      <c r="P43" s="297"/>
      <c r="Q43" s="297"/>
      <c r="R43" s="297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765</v>
      </c>
      <c r="E44" s="296"/>
      <c r="F44" s="296"/>
      <c r="G44" s="296"/>
      <c r="H44" s="296"/>
      <c r="I44" s="296"/>
      <c r="J44" s="296"/>
      <c r="K44" s="283"/>
      <c r="L44" s="133" t="s">
        <v>428</v>
      </c>
      <c r="M44" s="296"/>
      <c r="N44" s="296"/>
      <c r="O44" s="297"/>
      <c r="P44" s="297"/>
      <c r="Q44" s="297"/>
      <c r="R44" s="297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12"/>
      <c r="C45" s="213"/>
      <c r="D45" s="299"/>
      <c r="E45" s="296"/>
      <c r="F45" s="296"/>
      <c r="G45" s="296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402</v>
      </c>
      <c r="G46" s="167" t="s">
        <v>402</v>
      </c>
      <c r="H46" s="167" t="s">
        <v>402</v>
      </c>
      <c r="I46" s="167" t="s">
        <v>402</v>
      </c>
      <c r="J46" s="167" t="s">
        <v>402</v>
      </c>
      <c r="K46" s="167" t="s">
        <v>64</v>
      </c>
      <c r="L46" s="167" t="s">
        <v>64</v>
      </c>
      <c r="M46" s="167" t="s">
        <v>64</v>
      </c>
      <c r="N46" s="300"/>
      <c r="O46" s="301"/>
      <c r="P46" s="301"/>
      <c r="Q46" s="301"/>
      <c r="R46" s="301"/>
      <c r="S46" s="302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283"/>
      <c r="O47" s="284"/>
      <c r="P47" s="284"/>
      <c r="Q47" s="284"/>
      <c r="R47" s="284"/>
      <c r="S47" s="285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45721</v>
      </c>
      <c r="G48" s="303">
        <v>45721</v>
      </c>
      <c r="H48" s="303">
        <v>45721</v>
      </c>
      <c r="I48" s="303">
        <v>45721</v>
      </c>
      <c r="J48" s="303">
        <v>39143</v>
      </c>
      <c r="K48" s="303">
        <v>39144</v>
      </c>
      <c r="L48" s="303">
        <v>39145</v>
      </c>
      <c r="M48" s="303">
        <v>45390</v>
      </c>
      <c r="N48" s="304"/>
      <c r="O48" s="305"/>
      <c r="P48" s="305"/>
      <c r="Q48" s="305"/>
      <c r="R48" s="305"/>
      <c r="S48" s="306"/>
      <c r="T48" s="268"/>
      <c r="U48" s="268"/>
      <c r="V48" s="268"/>
      <c r="W48" s="268"/>
      <c r="X48" s="268"/>
      <c r="Y48" s="268"/>
    </row>
    <row r="49" spans="1:25" ht="15.7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90"/>
      <c r="Q49" s="290"/>
      <c r="R49" s="290"/>
      <c r="S49" s="291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7:D47"/>
    <mergeCell ref="B48:D48"/>
    <mergeCell ref="B49:D49"/>
    <mergeCell ref="B17:D17"/>
    <mergeCell ref="B18:D18"/>
    <mergeCell ref="B19:D19"/>
    <mergeCell ref="B20:D20"/>
    <mergeCell ref="B21:D21"/>
    <mergeCell ref="B22:D22"/>
    <mergeCell ref="B46:D46"/>
  </mergeCells>
  <dataValidations count="3">
    <dataValidation type="list" allowBlank="1" showInputMessage="1" showErrorMessage="1" prompt=" - " sqref="E47:S47" xr:uid="{00000000-0002-0000-1800-000000000000}">
      <formula1>"P,F"</formula1>
    </dataValidation>
    <dataValidation type="list" allowBlank="1" showInputMessage="1" showErrorMessage="1" prompt=" - " sqref="E10:S45" xr:uid="{00000000-0002-0000-1800-000001000000}">
      <formula1>"O"</formula1>
    </dataValidation>
    <dataValidation type="list" allowBlank="1" showInputMessage="1" showErrorMessage="1" prompt=" - " sqref="E46:S46" xr:uid="{00000000-0002-0000-1800-000002000000}">
      <formula1>"N,A,B"</formula1>
    </dataValidation>
  </dataValidations>
  <hyperlinks>
    <hyperlink ref="K2" location="'FE-23'!A1" display="FE-23_View list of exam formats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3" width="4.875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28" t="s">
        <v>153</v>
      </c>
      <c r="D2" s="429"/>
      <c r="E2" s="466" t="s">
        <v>76</v>
      </c>
      <c r="F2" s="431"/>
      <c r="G2" s="431"/>
      <c r="H2" s="431"/>
      <c r="I2" s="431"/>
      <c r="J2" s="431"/>
      <c r="K2" s="432" t="s">
        <v>152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71" t="s">
        <v>394</v>
      </c>
      <c r="D3" s="399"/>
      <c r="E3" s="462" t="s">
        <v>414</v>
      </c>
      <c r="F3" s="381"/>
      <c r="G3" s="381"/>
      <c r="H3" s="381"/>
      <c r="I3" s="381"/>
      <c r="J3" s="382"/>
      <c r="K3" s="471" t="s">
        <v>394</v>
      </c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472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-15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COUNTIF(E65:HT65,"P")</f>
        <v>17</v>
      </c>
      <c r="B7" s="420"/>
      <c r="C7" s="414">
        <f>COUNTIF(E65:HT65,"F")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COUNTIF(E64:HT64,"N")</f>
        <v>4</v>
      </c>
      <c r="L7" s="112">
        <f>COUNTIF(E64:HT64,"A")</f>
        <v>13</v>
      </c>
      <c r="M7" s="112">
        <f>COUNTIF(E64:HT64,"B")</f>
        <v>0</v>
      </c>
      <c r="N7" s="414">
        <f>COUNTA(E9:HW9)</f>
        <v>17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3" t="s">
        <v>464</v>
      </c>
      <c r="N9" s="273" t="s">
        <v>548</v>
      </c>
      <c r="O9" s="273" t="s">
        <v>549</v>
      </c>
      <c r="P9" s="273" t="s">
        <v>550</v>
      </c>
      <c r="Q9" s="273" t="s">
        <v>551</v>
      </c>
      <c r="R9" s="273" t="s">
        <v>552</v>
      </c>
      <c r="S9" s="273" t="s">
        <v>553</v>
      </c>
      <c r="T9" s="273" t="s">
        <v>605</v>
      </c>
      <c r="U9" s="274" t="s">
        <v>606</v>
      </c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309"/>
      <c r="T10" s="309"/>
      <c r="U10" s="309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133" t="s">
        <v>428</v>
      </c>
      <c r="O11" s="133" t="s">
        <v>428</v>
      </c>
      <c r="P11" s="283"/>
      <c r="Q11" s="133" t="s">
        <v>428</v>
      </c>
      <c r="R11" s="133" t="s">
        <v>428</v>
      </c>
      <c r="S11" s="133" t="s">
        <v>428</v>
      </c>
      <c r="T11" s="311"/>
      <c r="U11" s="312" t="s">
        <v>428</v>
      </c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766</v>
      </c>
      <c r="E12" s="133" t="s">
        <v>428</v>
      </c>
      <c r="F12" s="133" t="s">
        <v>428</v>
      </c>
      <c r="G12" s="133" t="s">
        <v>428</v>
      </c>
      <c r="H12" s="283"/>
      <c r="I12" s="283"/>
      <c r="J12" s="283"/>
      <c r="K12" s="283"/>
      <c r="L12" s="283"/>
      <c r="M12" s="133" t="s">
        <v>428</v>
      </c>
      <c r="N12" s="133" t="s">
        <v>428</v>
      </c>
      <c r="O12" s="133" t="s">
        <v>428</v>
      </c>
      <c r="P12" s="133" t="s">
        <v>428</v>
      </c>
      <c r="Q12" s="283"/>
      <c r="R12" s="133" t="s">
        <v>428</v>
      </c>
      <c r="S12" s="133" t="s">
        <v>428</v>
      </c>
      <c r="T12" s="133" t="s">
        <v>428</v>
      </c>
      <c r="U12" s="311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767</v>
      </c>
      <c r="E13" s="283"/>
      <c r="F13" s="283"/>
      <c r="G13" s="283"/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283"/>
      <c r="N13" s="283"/>
      <c r="O13" s="283"/>
      <c r="P13" s="283"/>
      <c r="Q13" s="133" t="s">
        <v>428</v>
      </c>
      <c r="R13" s="283"/>
      <c r="S13" s="311"/>
      <c r="T13" s="311"/>
      <c r="U13" s="133" t="s">
        <v>428</v>
      </c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768</v>
      </c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133" t="s">
        <v>428</v>
      </c>
      <c r="S14" s="311"/>
      <c r="T14" s="311"/>
      <c r="U14" s="311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311"/>
      <c r="T15" s="311"/>
      <c r="U15" s="311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467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311"/>
      <c r="T16" s="311"/>
      <c r="U16" s="311"/>
      <c r="V16" s="313"/>
      <c r="W16" s="285"/>
      <c r="X16" s="268"/>
      <c r="Y16" s="268"/>
      <c r="Z16" s="268"/>
      <c r="AA16" s="268"/>
      <c r="AB16" s="268"/>
      <c r="AC16" s="268"/>
    </row>
    <row r="17" spans="1:29" x14ac:dyDescent="0.2">
      <c r="A17" s="282"/>
      <c r="B17" s="196"/>
      <c r="C17" s="193"/>
      <c r="D17" s="132" t="s">
        <v>431</v>
      </c>
      <c r="E17" s="283"/>
      <c r="F17" s="283"/>
      <c r="G17" s="283"/>
      <c r="H17" s="283"/>
      <c r="I17" s="133" t="s">
        <v>428</v>
      </c>
      <c r="J17" s="133" t="s">
        <v>428</v>
      </c>
      <c r="K17" s="133" t="s">
        <v>428</v>
      </c>
      <c r="L17" s="133" t="s">
        <v>428</v>
      </c>
      <c r="M17" s="133" t="s">
        <v>428</v>
      </c>
      <c r="N17" s="283"/>
      <c r="O17" s="283"/>
      <c r="P17" s="283"/>
      <c r="Q17" s="283"/>
      <c r="R17" s="283"/>
      <c r="S17" s="311"/>
      <c r="T17" s="311"/>
      <c r="U17" s="311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196"/>
      <c r="C18" s="193"/>
      <c r="D18" s="132" t="s">
        <v>556</v>
      </c>
      <c r="E18" s="283"/>
      <c r="F18" s="283"/>
      <c r="G18" s="283"/>
      <c r="H18" s="283"/>
      <c r="I18" s="283"/>
      <c r="J18" s="283"/>
      <c r="K18" s="283"/>
      <c r="L18" s="283"/>
      <c r="M18" s="283"/>
      <c r="N18" s="133" t="s">
        <v>428</v>
      </c>
      <c r="O18" s="133" t="s">
        <v>428</v>
      </c>
      <c r="P18" s="133" t="s">
        <v>428</v>
      </c>
      <c r="Q18" s="133" t="s">
        <v>428</v>
      </c>
      <c r="R18" s="133" t="s">
        <v>428</v>
      </c>
      <c r="S18" s="311"/>
      <c r="T18" s="311"/>
      <c r="U18" s="311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196"/>
      <c r="C19" s="193"/>
      <c r="D19" s="132" t="s">
        <v>557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133" t="s">
        <v>428</v>
      </c>
      <c r="T19" s="133" t="s">
        <v>428</v>
      </c>
      <c r="U19" s="133" t="s">
        <v>428</v>
      </c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192" t="s">
        <v>432</v>
      </c>
      <c r="C20" s="193"/>
      <c r="D20" s="199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311"/>
      <c r="T20" s="311"/>
      <c r="U20" s="311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282"/>
      <c r="B21" s="409" t="s">
        <v>769</v>
      </c>
      <c r="C21" s="381"/>
      <c r="D21" s="382"/>
      <c r="E21" s="133" t="s">
        <v>428</v>
      </c>
      <c r="F21" s="133" t="s">
        <v>428</v>
      </c>
      <c r="G21" s="133" t="s">
        <v>428</v>
      </c>
      <c r="H21" s="133" t="s">
        <v>428</v>
      </c>
      <c r="I21" s="283"/>
      <c r="J21" s="283"/>
      <c r="K21" s="283"/>
      <c r="L21" s="283"/>
      <c r="M21" s="283"/>
      <c r="N21" s="133" t="s">
        <v>428</v>
      </c>
      <c r="O21" s="283"/>
      <c r="P21" s="133" t="s">
        <v>428</v>
      </c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282"/>
      <c r="B22" s="409" t="s">
        <v>755</v>
      </c>
      <c r="C22" s="381"/>
      <c r="D22" s="382"/>
      <c r="E22" s="283"/>
      <c r="F22" s="283"/>
      <c r="G22" s="283"/>
      <c r="H22" s="283"/>
      <c r="I22" s="133" t="s">
        <v>428</v>
      </c>
      <c r="J22" s="133" t="s">
        <v>428</v>
      </c>
      <c r="K22" s="133" t="s">
        <v>428</v>
      </c>
      <c r="L22" s="133" t="s">
        <v>428</v>
      </c>
      <c r="M22" s="133" t="s">
        <v>428</v>
      </c>
      <c r="N22" s="283"/>
      <c r="O22" s="283"/>
      <c r="P22" s="283"/>
      <c r="Q22" s="283"/>
      <c r="R22" s="283"/>
      <c r="S22" s="311"/>
      <c r="T22" s="311"/>
      <c r="U22" s="311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67"/>
      <c r="C23" s="381"/>
      <c r="D23" s="382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311"/>
      <c r="T23" s="311"/>
      <c r="U23" s="311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314"/>
      <c r="B24" s="192" t="s">
        <v>434</v>
      </c>
      <c r="C24" s="315"/>
      <c r="D24" s="316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311"/>
      <c r="T24" s="311"/>
      <c r="U24" s="311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314"/>
      <c r="B25" s="468" t="s">
        <v>559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311"/>
      <c r="T25" s="311"/>
      <c r="U25" s="311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409" t="s">
        <v>560</v>
      </c>
      <c r="C26" s="381"/>
      <c r="D26" s="382"/>
      <c r="E26" s="133" t="s">
        <v>428</v>
      </c>
      <c r="F26" s="283"/>
      <c r="G26" s="133" t="s">
        <v>428</v>
      </c>
      <c r="H26" s="133" t="s">
        <v>428</v>
      </c>
      <c r="I26" s="283"/>
      <c r="J26" s="283"/>
      <c r="K26" s="283"/>
      <c r="L26" s="283"/>
      <c r="M26" s="283"/>
      <c r="N26" s="133" t="s">
        <v>428</v>
      </c>
      <c r="O26" s="283"/>
      <c r="P26" s="133" t="s">
        <v>428</v>
      </c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409" t="s">
        <v>611</v>
      </c>
      <c r="C27" s="381"/>
      <c r="D27" s="382"/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133" t="s">
        <v>428</v>
      </c>
      <c r="P27" s="283"/>
      <c r="Q27" s="283"/>
      <c r="R27" s="283"/>
      <c r="S27" s="311"/>
      <c r="T27" s="311"/>
      <c r="U27" s="311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468" t="s">
        <v>563</v>
      </c>
      <c r="C28" s="398"/>
      <c r="D28" s="399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311"/>
      <c r="T28" s="311"/>
      <c r="U28" s="311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196"/>
      <c r="C29" s="193"/>
      <c r="D29" s="139" t="s">
        <v>656</v>
      </c>
      <c r="E29" s="283"/>
      <c r="F29" s="283"/>
      <c r="G29" s="283"/>
      <c r="H29" s="283"/>
      <c r="I29" s="133" t="s">
        <v>428</v>
      </c>
      <c r="J29" s="283"/>
      <c r="K29" s="133" t="s">
        <v>428</v>
      </c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283"/>
      <c r="S29" s="311"/>
      <c r="T29" s="311"/>
      <c r="U29" s="311"/>
      <c r="V29" s="313"/>
      <c r="W29" s="285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282"/>
      <c r="B30" s="196"/>
      <c r="C30" s="193"/>
      <c r="D30" s="132" t="s">
        <v>657</v>
      </c>
      <c r="E30" s="283"/>
      <c r="F30" s="283"/>
      <c r="G30" s="283"/>
      <c r="H30" s="283"/>
      <c r="I30" s="283"/>
      <c r="J30" s="133" t="s">
        <v>428</v>
      </c>
      <c r="K30" s="283"/>
      <c r="L30" s="283"/>
      <c r="M30" s="283"/>
      <c r="N30" s="283"/>
      <c r="O30" s="283"/>
      <c r="P30" s="283"/>
      <c r="Q30" s="283"/>
      <c r="R30" s="283"/>
      <c r="S30" s="311"/>
      <c r="T30" s="311"/>
      <c r="U30" s="311"/>
      <c r="V30" s="313"/>
      <c r="W30" s="285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82"/>
      <c r="B31" s="196"/>
      <c r="C31" s="193"/>
      <c r="D31" s="139" t="s">
        <v>658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133" t="s">
        <v>428</v>
      </c>
      <c r="S31" s="311"/>
      <c r="T31" s="311"/>
      <c r="U31" s="311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82"/>
      <c r="B32" s="286"/>
      <c r="C32" s="287"/>
      <c r="D32" s="288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317"/>
      <c r="T32" s="317"/>
      <c r="U32" s="317"/>
      <c r="V32" s="318"/>
      <c r="W32" s="291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146" t="s">
        <v>439</v>
      </c>
      <c r="B33" s="147" t="s">
        <v>440</v>
      </c>
      <c r="C33" s="223"/>
      <c r="D33" s="224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309"/>
      <c r="T33" s="309"/>
      <c r="U33" s="309"/>
      <c r="V33" s="310"/>
      <c r="W33" s="281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617</v>
      </c>
      <c r="E34" s="133" t="s">
        <v>428</v>
      </c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311"/>
      <c r="T34" s="311"/>
      <c r="U34" s="311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211"/>
      <c r="C35" s="160"/>
      <c r="D35" s="154" t="s">
        <v>618</v>
      </c>
      <c r="E35" s="283"/>
      <c r="F35" s="283"/>
      <c r="G35" s="283"/>
      <c r="H35" s="283"/>
      <c r="I35" s="283"/>
      <c r="J35" s="283"/>
      <c r="K35" s="283"/>
      <c r="L35" s="283"/>
      <c r="M35" s="283"/>
      <c r="N35" s="133" t="s">
        <v>428</v>
      </c>
      <c r="O35" s="283"/>
      <c r="P35" s="283"/>
      <c r="Q35" s="283"/>
      <c r="R35" s="283"/>
      <c r="S35" s="133" t="s">
        <v>428</v>
      </c>
      <c r="T35" s="311"/>
      <c r="U35" s="311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211"/>
      <c r="C36" s="160"/>
      <c r="D36" s="154" t="s">
        <v>619</v>
      </c>
      <c r="E36" s="283"/>
      <c r="F36" s="283"/>
      <c r="G36" s="283"/>
      <c r="H36" s="283"/>
      <c r="I36" s="133" t="s">
        <v>428</v>
      </c>
      <c r="J36" s="283"/>
      <c r="K36" s="283"/>
      <c r="L36" s="283"/>
      <c r="M36" s="283"/>
      <c r="N36" s="283"/>
      <c r="O36" s="283"/>
      <c r="P36" s="283"/>
      <c r="Q36" s="283"/>
      <c r="R36" s="283"/>
      <c r="S36" s="311"/>
      <c r="T36" s="311"/>
      <c r="U36" s="311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11"/>
      <c r="C37" s="160"/>
      <c r="D37" s="154" t="s">
        <v>442</v>
      </c>
      <c r="E37" s="283"/>
      <c r="F37" s="133" t="s">
        <v>428</v>
      </c>
      <c r="G37" s="283"/>
      <c r="H37" s="283"/>
      <c r="I37" s="283"/>
      <c r="J37" s="133" t="s">
        <v>428</v>
      </c>
      <c r="K37" s="133" t="s">
        <v>428</v>
      </c>
      <c r="L37" s="283"/>
      <c r="M37" s="283"/>
      <c r="N37" s="283"/>
      <c r="O37" s="133" t="s">
        <v>428</v>
      </c>
      <c r="P37" s="283"/>
      <c r="Q37" s="283"/>
      <c r="R37" s="283"/>
      <c r="S37" s="311"/>
      <c r="T37" s="311"/>
      <c r="U37" s="311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94"/>
      <c r="C38" s="160"/>
      <c r="D38" s="154" t="s">
        <v>479</v>
      </c>
      <c r="E38" s="283"/>
      <c r="F38" s="283"/>
      <c r="G38" s="133" t="s">
        <v>428</v>
      </c>
      <c r="H38" s="283"/>
      <c r="I38" s="283"/>
      <c r="J38" s="283"/>
      <c r="K38" s="283"/>
      <c r="L38" s="133" t="s">
        <v>428</v>
      </c>
      <c r="M38" s="283"/>
      <c r="N38" s="283"/>
      <c r="O38" s="283"/>
      <c r="P38" s="133" t="s">
        <v>428</v>
      </c>
      <c r="Q38" s="283"/>
      <c r="R38" s="283"/>
      <c r="S38" s="311"/>
      <c r="T38" s="133" t="s">
        <v>428</v>
      </c>
      <c r="U38" s="311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194"/>
      <c r="C39" s="160"/>
      <c r="D39" s="154" t="s">
        <v>480</v>
      </c>
      <c r="E39" s="283"/>
      <c r="F39" s="283"/>
      <c r="G39" s="283"/>
      <c r="H39" s="133" t="s">
        <v>428</v>
      </c>
      <c r="I39" s="283"/>
      <c r="J39" s="283"/>
      <c r="K39" s="283"/>
      <c r="L39" s="283"/>
      <c r="M39" s="283"/>
      <c r="N39" s="283"/>
      <c r="O39" s="283"/>
      <c r="P39" s="283"/>
      <c r="Q39" s="133" t="s">
        <v>428</v>
      </c>
      <c r="R39" s="283"/>
      <c r="S39" s="311"/>
      <c r="T39" s="311"/>
      <c r="U39" s="133" t="s">
        <v>428</v>
      </c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293"/>
      <c r="C40" s="160"/>
      <c r="D40" s="154" t="s">
        <v>620</v>
      </c>
      <c r="E40" s="283"/>
      <c r="F40" s="283"/>
      <c r="G40" s="283"/>
      <c r="H40" s="283"/>
      <c r="I40" s="283"/>
      <c r="J40" s="319"/>
      <c r="K40" s="283"/>
      <c r="L40" s="283"/>
      <c r="M40" s="133" t="s">
        <v>428</v>
      </c>
      <c r="N40" s="283"/>
      <c r="O40" s="283"/>
      <c r="P40" s="283"/>
      <c r="Q40" s="283"/>
      <c r="R40" s="133" t="s">
        <v>428</v>
      </c>
      <c r="S40" s="311"/>
      <c r="T40" s="311"/>
      <c r="U40" s="311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157" t="s">
        <v>446</v>
      </c>
      <c r="C41" s="160"/>
      <c r="D41" s="210"/>
      <c r="E41" s="283"/>
      <c r="F41" s="283"/>
      <c r="G41" s="283"/>
      <c r="H41" s="283"/>
      <c r="I41" s="283"/>
      <c r="J41" s="319"/>
      <c r="K41" s="283"/>
      <c r="L41" s="283"/>
      <c r="M41" s="283"/>
      <c r="N41" s="283"/>
      <c r="O41" s="283"/>
      <c r="P41" s="283"/>
      <c r="Q41" s="283"/>
      <c r="R41" s="283"/>
      <c r="S41" s="311"/>
      <c r="T41" s="311"/>
      <c r="U41" s="311"/>
      <c r="V41" s="313"/>
      <c r="W41" s="285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11"/>
      <c r="C42" s="160"/>
      <c r="D42" s="210"/>
      <c r="E42" s="283"/>
      <c r="F42" s="283"/>
      <c r="G42" s="283"/>
      <c r="H42" s="283"/>
      <c r="I42" s="283"/>
      <c r="J42" s="319"/>
      <c r="K42" s="283"/>
      <c r="L42" s="283"/>
      <c r="M42" s="283"/>
      <c r="N42" s="283"/>
      <c r="O42" s="283"/>
      <c r="P42" s="283"/>
      <c r="Q42" s="283"/>
      <c r="R42" s="283"/>
      <c r="S42" s="311"/>
      <c r="T42" s="311"/>
      <c r="U42" s="311"/>
      <c r="V42" s="313"/>
      <c r="W42" s="285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157" t="s">
        <v>447</v>
      </c>
      <c r="C43" s="160"/>
      <c r="D43" s="210"/>
      <c r="E43" s="283"/>
      <c r="F43" s="283"/>
      <c r="G43" s="283"/>
      <c r="H43" s="283"/>
      <c r="I43" s="283"/>
      <c r="J43" s="319"/>
      <c r="K43" s="283"/>
      <c r="L43" s="283"/>
      <c r="M43" s="283"/>
      <c r="N43" s="283"/>
      <c r="O43" s="283"/>
      <c r="P43" s="283"/>
      <c r="Q43" s="283"/>
      <c r="R43" s="283"/>
      <c r="S43" s="311"/>
      <c r="T43" s="311"/>
      <c r="U43" s="311"/>
      <c r="V43" s="313"/>
      <c r="W43" s="285"/>
      <c r="X43" s="268"/>
      <c r="Y43" s="268"/>
      <c r="Z43" s="268"/>
      <c r="AA43" s="268"/>
      <c r="AB43" s="268"/>
      <c r="AC43" s="268"/>
    </row>
    <row r="44" spans="1:29" ht="15.75" customHeight="1" x14ac:dyDescent="0.2">
      <c r="A44" s="292"/>
      <c r="B44" s="211"/>
      <c r="C44" s="160"/>
      <c r="D44" s="154" t="s">
        <v>770</v>
      </c>
      <c r="E44" s="283"/>
      <c r="F44" s="283"/>
      <c r="G44" s="283"/>
      <c r="H44" s="283"/>
      <c r="I44" s="133" t="s">
        <v>428</v>
      </c>
      <c r="J44" s="319"/>
      <c r="K44" s="283"/>
      <c r="L44" s="283"/>
      <c r="M44" s="283"/>
      <c r="N44" s="283"/>
      <c r="O44" s="283"/>
      <c r="P44" s="283"/>
      <c r="Q44" s="283"/>
      <c r="R44" s="283"/>
      <c r="S44" s="311"/>
      <c r="T44" s="311"/>
      <c r="U44" s="311"/>
      <c r="V44" s="313"/>
      <c r="W44" s="285"/>
      <c r="X44" s="268"/>
      <c r="Y44" s="268"/>
      <c r="Z44" s="268"/>
      <c r="AA44" s="268"/>
      <c r="AB44" s="268"/>
      <c r="AC44" s="268"/>
    </row>
    <row r="45" spans="1:29" ht="15.75" customHeight="1" x14ac:dyDescent="0.2">
      <c r="A45" s="292"/>
      <c r="B45" s="295"/>
      <c r="C45" s="226"/>
      <c r="D45" s="231" t="s">
        <v>771</v>
      </c>
      <c r="E45" s="296"/>
      <c r="F45" s="296"/>
      <c r="G45" s="296"/>
      <c r="H45" s="296"/>
      <c r="I45" s="296"/>
      <c r="J45" s="133" t="s">
        <v>428</v>
      </c>
      <c r="K45" s="133" t="s">
        <v>428</v>
      </c>
      <c r="L45" s="296"/>
      <c r="M45" s="283"/>
      <c r="N45" s="296"/>
      <c r="O45" s="296"/>
      <c r="P45" s="296"/>
      <c r="Q45" s="296"/>
      <c r="R45" s="296"/>
      <c r="S45" s="320"/>
      <c r="T45" s="320"/>
      <c r="U45" s="320"/>
      <c r="V45" s="321"/>
      <c r="W45" s="298"/>
      <c r="X45" s="268"/>
      <c r="Y45" s="268"/>
      <c r="Z45" s="268"/>
      <c r="AA45" s="268"/>
      <c r="AB45" s="268"/>
      <c r="AC45" s="268"/>
    </row>
    <row r="46" spans="1:29" ht="15.75" customHeight="1" x14ac:dyDescent="0.2">
      <c r="A46" s="292"/>
      <c r="B46" s="295"/>
      <c r="C46" s="226"/>
      <c r="D46" s="231" t="s">
        <v>772</v>
      </c>
      <c r="E46" s="296"/>
      <c r="F46" s="296"/>
      <c r="G46" s="296"/>
      <c r="H46" s="296"/>
      <c r="I46" s="296"/>
      <c r="J46" s="296"/>
      <c r="K46" s="283"/>
      <c r="L46" s="133" t="s">
        <v>428</v>
      </c>
      <c r="M46" s="296"/>
      <c r="N46" s="296"/>
      <c r="O46" s="296"/>
      <c r="P46" s="296"/>
      <c r="Q46" s="296"/>
      <c r="R46" s="296"/>
      <c r="S46" s="320"/>
      <c r="T46" s="320"/>
      <c r="U46" s="320"/>
      <c r="V46" s="321"/>
      <c r="W46" s="298"/>
      <c r="X46" s="268"/>
      <c r="Y46" s="268"/>
      <c r="Z46" s="268"/>
      <c r="AA46" s="268"/>
      <c r="AB46" s="268"/>
      <c r="AC46" s="268"/>
    </row>
    <row r="47" spans="1:29" ht="15.75" customHeight="1" x14ac:dyDescent="0.2">
      <c r="A47" s="292"/>
      <c r="B47" s="295"/>
      <c r="C47" s="226"/>
      <c r="D47" s="216" t="s">
        <v>773</v>
      </c>
      <c r="E47" s="296"/>
      <c r="F47" s="296"/>
      <c r="G47" s="296"/>
      <c r="H47" s="296"/>
      <c r="I47" s="296"/>
      <c r="J47" s="296"/>
      <c r="K47" s="283"/>
      <c r="L47" s="283"/>
      <c r="M47" s="133" t="s">
        <v>428</v>
      </c>
      <c r="N47" s="296"/>
      <c r="O47" s="296"/>
      <c r="P47" s="296"/>
      <c r="Q47" s="296"/>
      <c r="R47" s="296"/>
      <c r="S47" s="320"/>
      <c r="T47" s="320"/>
      <c r="U47" s="320"/>
      <c r="V47" s="321"/>
      <c r="W47" s="298"/>
      <c r="X47" s="268"/>
      <c r="Y47" s="268"/>
      <c r="Z47" s="268"/>
      <c r="AA47" s="268"/>
      <c r="AB47" s="268"/>
      <c r="AC47" s="268"/>
    </row>
    <row r="48" spans="1:29" ht="15.75" customHeight="1" x14ac:dyDescent="0.2">
      <c r="A48" s="292"/>
      <c r="B48" s="295"/>
      <c r="C48" s="226"/>
      <c r="D48" s="299"/>
      <c r="E48" s="296"/>
      <c r="F48" s="296"/>
      <c r="G48" s="296"/>
      <c r="H48" s="296"/>
      <c r="I48" s="296"/>
      <c r="J48" s="296"/>
      <c r="K48" s="283"/>
      <c r="L48" s="296"/>
      <c r="M48" s="296"/>
      <c r="N48" s="296"/>
      <c r="O48" s="296"/>
      <c r="P48" s="296"/>
      <c r="Q48" s="296"/>
      <c r="R48" s="296"/>
      <c r="S48" s="320"/>
      <c r="T48" s="320"/>
      <c r="U48" s="320"/>
      <c r="V48" s="321"/>
      <c r="W48" s="298"/>
      <c r="X48" s="268"/>
      <c r="Y48" s="268"/>
      <c r="Z48" s="268"/>
      <c r="AA48" s="268"/>
      <c r="AB48" s="268"/>
      <c r="AC48" s="268"/>
    </row>
    <row r="49" spans="1:29" ht="15.75" customHeight="1" x14ac:dyDescent="0.2">
      <c r="A49" s="292"/>
      <c r="B49" s="295"/>
      <c r="C49" s="226"/>
      <c r="D49" s="216" t="s">
        <v>774</v>
      </c>
      <c r="E49" s="296"/>
      <c r="F49" s="296"/>
      <c r="G49" s="296"/>
      <c r="H49" s="296"/>
      <c r="I49" s="296"/>
      <c r="J49" s="296"/>
      <c r="K49" s="283"/>
      <c r="L49" s="296"/>
      <c r="M49" s="296"/>
      <c r="N49" s="133" t="s">
        <v>428</v>
      </c>
      <c r="O49" s="296"/>
      <c r="P49" s="296"/>
      <c r="Q49" s="296"/>
      <c r="R49" s="296"/>
      <c r="S49" s="320"/>
      <c r="T49" s="320"/>
      <c r="U49" s="320"/>
      <c r="V49" s="321"/>
      <c r="W49" s="298"/>
      <c r="X49" s="268"/>
      <c r="Y49" s="268"/>
      <c r="Z49" s="268"/>
      <c r="AA49" s="268"/>
      <c r="AB49" s="268"/>
      <c r="AC49" s="268"/>
    </row>
    <row r="50" spans="1:29" ht="15.75" customHeight="1" x14ac:dyDescent="0.2">
      <c r="A50" s="292"/>
      <c r="B50" s="295"/>
      <c r="C50" s="226"/>
      <c r="D50" s="216" t="s">
        <v>775</v>
      </c>
      <c r="E50" s="296"/>
      <c r="F50" s="296"/>
      <c r="G50" s="296"/>
      <c r="H50" s="296"/>
      <c r="I50" s="296"/>
      <c r="J50" s="296"/>
      <c r="K50" s="283"/>
      <c r="L50" s="296"/>
      <c r="M50" s="296"/>
      <c r="N50" s="296"/>
      <c r="O50" s="133" t="s">
        <v>428</v>
      </c>
      <c r="P50" s="296"/>
      <c r="Q50" s="296"/>
      <c r="R50" s="296"/>
      <c r="S50" s="320"/>
      <c r="T50" s="320"/>
      <c r="U50" s="320"/>
      <c r="V50" s="321"/>
      <c r="W50" s="298"/>
      <c r="X50" s="268"/>
      <c r="Y50" s="268"/>
      <c r="Z50" s="268"/>
      <c r="AA50" s="268"/>
      <c r="AB50" s="268"/>
      <c r="AC50" s="268"/>
    </row>
    <row r="51" spans="1:29" ht="15.75" customHeight="1" x14ac:dyDescent="0.2">
      <c r="A51" s="292"/>
      <c r="B51" s="295"/>
      <c r="C51" s="226"/>
      <c r="D51" s="216" t="s">
        <v>776</v>
      </c>
      <c r="E51" s="296"/>
      <c r="F51" s="296"/>
      <c r="G51" s="296"/>
      <c r="H51" s="296"/>
      <c r="I51" s="296"/>
      <c r="J51" s="296"/>
      <c r="K51" s="283"/>
      <c r="L51" s="296"/>
      <c r="M51" s="296"/>
      <c r="N51" s="296"/>
      <c r="O51" s="296"/>
      <c r="P51" s="133" t="s">
        <v>428</v>
      </c>
      <c r="Q51" s="296"/>
      <c r="R51" s="296"/>
      <c r="S51" s="320"/>
      <c r="T51" s="320"/>
      <c r="U51" s="320"/>
      <c r="V51" s="321"/>
      <c r="W51" s="298"/>
      <c r="X51" s="268"/>
      <c r="Y51" s="268"/>
      <c r="Z51" s="268"/>
      <c r="AA51" s="268"/>
      <c r="AB51" s="268"/>
      <c r="AC51" s="268"/>
    </row>
    <row r="52" spans="1:29" ht="15.75" customHeight="1" x14ac:dyDescent="0.2">
      <c r="A52" s="292"/>
      <c r="B52" s="295"/>
      <c r="C52" s="226"/>
      <c r="D52" s="216" t="s">
        <v>777</v>
      </c>
      <c r="E52" s="296"/>
      <c r="F52" s="296"/>
      <c r="G52" s="296"/>
      <c r="H52" s="296"/>
      <c r="I52" s="296"/>
      <c r="J52" s="296"/>
      <c r="K52" s="283"/>
      <c r="L52" s="296"/>
      <c r="M52" s="296"/>
      <c r="N52" s="296"/>
      <c r="O52" s="296"/>
      <c r="P52" s="296"/>
      <c r="Q52" s="133" t="s">
        <v>428</v>
      </c>
      <c r="R52" s="296"/>
      <c r="S52" s="320"/>
      <c r="T52" s="320"/>
      <c r="U52" s="320"/>
      <c r="V52" s="321"/>
      <c r="W52" s="298"/>
      <c r="X52" s="268"/>
      <c r="Y52" s="268"/>
      <c r="Z52" s="268"/>
      <c r="AA52" s="268"/>
      <c r="AB52" s="268"/>
      <c r="AC52" s="268"/>
    </row>
    <row r="53" spans="1:29" ht="15.75" customHeight="1" x14ac:dyDescent="0.2">
      <c r="A53" s="292"/>
      <c r="B53" s="295"/>
      <c r="C53" s="226"/>
      <c r="D53" s="216" t="s">
        <v>778</v>
      </c>
      <c r="E53" s="296"/>
      <c r="F53" s="296"/>
      <c r="G53" s="296"/>
      <c r="H53" s="296"/>
      <c r="I53" s="296"/>
      <c r="J53" s="296"/>
      <c r="K53" s="283"/>
      <c r="L53" s="296"/>
      <c r="M53" s="296"/>
      <c r="N53" s="296"/>
      <c r="O53" s="296"/>
      <c r="P53" s="296"/>
      <c r="Q53" s="296"/>
      <c r="R53" s="133" t="s">
        <v>428</v>
      </c>
      <c r="S53" s="320"/>
      <c r="T53" s="320"/>
      <c r="U53" s="320"/>
      <c r="V53" s="321"/>
      <c r="W53" s="298"/>
      <c r="X53" s="268"/>
      <c r="Y53" s="268"/>
      <c r="Z53" s="268"/>
      <c r="AA53" s="268"/>
      <c r="AB53" s="268"/>
      <c r="AC53" s="268"/>
    </row>
    <row r="54" spans="1:29" ht="15.75" customHeight="1" x14ac:dyDescent="0.2">
      <c r="A54" s="292"/>
      <c r="B54" s="295"/>
      <c r="C54" s="226"/>
      <c r="D54" s="299"/>
      <c r="E54" s="296"/>
      <c r="F54" s="296"/>
      <c r="G54" s="296"/>
      <c r="H54" s="296"/>
      <c r="I54" s="296"/>
      <c r="J54" s="296"/>
      <c r="K54" s="283"/>
      <c r="L54" s="296"/>
      <c r="M54" s="296"/>
      <c r="N54" s="296"/>
      <c r="O54" s="296"/>
      <c r="P54" s="296"/>
      <c r="Q54" s="296"/>
      <c r="R54" s="296"/>
      <c r="S54" s="320"/>
      <c r="T54" s="320"/>
      <c r="U54" s="320"/>
      <c r="V54" s="321"/>
      <c r="W54" s="298"/>
      <c r="X54" s="268"/>
      <c r="Y54" s="268"/>
      <c r="Z54" s="268"/>
      <c r="AA54" s="268"/>
      <c r="AB54" s="268"/>
      <c r="AC54" s="268"/>
    </row>
    <row r="55" spans="1:29" ht="15.75" customHeight="1" x14ac:dyDescent="0.2">
      <c r="A55" s="292"/>
      <c r="B55" s="295"/>
      <c r="C55" s="226"/>
      <c r="D55" s="216" t="s">
        <v>779</v>
      </c>
      <c r="E55" s="296"/>
      <c r="F55" s="296"/>
      <c r="G55" s="296"/>
      <c r="H55" s="296"/>
      <c r="I55" s="296"/>
      <c r="J55" s="296"/>
      <c r="K55" s="283"/>
      <c r="L55" s="296"/>
      <c r="M55" s="296"/>
      <c r="N55" s="296"/>
      <c r="O55" s="296"/>
      <c r="P55" s="296"/>
      <c r="Q55" s="296"/>
      <c r="R55" s="296"/>
      <c r="S55" s="133" t="s">
        <v>428</v>
      </c>
      <c r="T55" s="320"/>
      <c r="U55" s="320"/>
      <c r="V55" s="321"/>
      <c r="W55" s="298"/>
      <c r="X55" s="268"/>
      <c r="Y55" s="268"/>
      <c r="Z55" s="268"/>
      <c r="AA55" s="268"/>
      <c r="AB55" s="268"/>
      <c r="AC55" s="268"/>
    </row>
    <row r="56" spans="1:29" ht="15.75" customHeight="1" x14ac:dyDescent="0.2">
      <c r="A56" s="292"/>
      <c r="B56" s="295"/>
      <c r="C56" s="226"/>
      <c r="D56" s="216" t="s">
        <v>780</v>
      </c>
      <c r="E56" s="296"/>
      <c r="F56" s="296"/>
      <c r="G56" s="296"/>
      <c r="H56" s="296"/>
      <c r="I56" s="296"/>
      <c r="J56" s="296"/>
      <c r="K56" s="283"/>
      <c r="L56" s="296"/>
      <c r="M56" s="296"/>
      <c r="N56" s="296"/>
      <c r="O56" s="296"/>
      <c r="P56" s="296"/>
      <c r="Q56" s="296"/>
      <c r="R56" s="296"/>
      <c r="S56" s="320"/>
      <c r="T56" s="133" t="s">
        <v>428</v>
      </c>
      <c r="U56" s="320"/>
      <c r="V56" s="321"/>
      <c r="W56" s="298"/>
      <c r="X56" s="268"/>
      <c r="Y56" s="268"/>
      <c r="Z56" s="268"/>
      <c r="AA56" s="268"/>
      <c r="AB56" s="268"/>
      <c r="AC56" s="268"/>
    </row>
    <row r="57" spans="1:29" ht="15.75" customHeight="1" x14ac:dyDescent="0.2">
      <c r="A57" s="292"/>
      <c r="B57" s="295"/>
      <c r="C57" s="226"/>
      <c r="D57" s="216" t="s">
        <v>781</v>
      </c>
      <c r="E57" s="296"/>
      <c r="F57" s="296"/>
      <c r="G57" s="296"/>
      <c r="H57" s="296"/>
      <c r="I57" s="296"/>
      <c r="J57" s="296"/>
      <c r="K57" s="283"/>
      <c r="L57" s="296"/>
      <c r="M57" s="296"/>
      <c r="N57" s="296"/>
      <c r="O57" s="296"/>
      <c r="P57" s="296"/>
      <c r="Q57" s="296"/>
      <c r="R57" s="296"/>
      <c r="S57" s="320"/>
      <c r="T57" s="320"/>
      <c r="U57" s="133" t="s">
        <v>428</v>
      </c>
      <c r="V57" s="321"/>
      <c r="W57" s="298"/>
      <c r="X57" s="268"/>
      <c r="Y57" s="268"/>
      <c r="Z57" s="268"/>
      <c r="AA57" s="268"/>
      <c r="AB57" s="268"/>
      <c r="AC57" s="268"/>
    </row>
    <row r="58" spans="1:29" ht="15.75" customHeight="1" x14ac:dyDescent="0.2">
      <c r="A58" s="292"/>
      <c r="B58" s="295"/>
      <c r="C58" s="226"/>
      <c r="D58" s="299"/>
      <c r="E58" s="296"/>
      <c r="F58" s="296"/>
      <c r="G58" s="296"/>
      <c r="H58" s="296"/>
      <c r="I58" s="296"/>
      <c r="J58" s="296"/>
      <c r="K58" s="283"/>
      <c r="L58" s="296"/>
      <c r="M58" s="296"/>
      <c r="N58" s="296"/>
      <c r="O58" s="296"/>
      <c r="P58" s="296"/>
      <c r="Q58" s="296"/>
      <c r="R58" s="296"/>
      <c r="S58" s="320"/>
      <c r="T58" s="320"/>
      <c r="U58" s="320"/>
      <c r="V58" s="321"/>
      <c r="W58" s="298"/>
      <c r="X58" s="268"/>
      <c r="Y58" s="268"/>
      <c r="Z58" s="268"/>
      <c r="AA58" s="268"/>
      <c r="AB58" s="268"/>
      <c r="AC58" s="268"/>
    </row>
    <row r="59" spans="1:29" ht="15.75" customHeight="1" x14ac:dyDescent="0.2">
      <c r="A59" s="292"/>
      <c r="B59" s="295"/>
      <c r="C59" s="226"/>
      <c r="D59" s="216" t="s">
        <v>782</v>
      </c>
      <c r="E59" s="133" t="s">
        <v>428</v>
      </c>
      <c r="F59" s="296"/>
      <c r="G59" s="296"/>
      <c r="H59" s="296"/>
      <c r="I59" s="296"/>
      <c r="J59" s="296"/>
      <c r="K59" s="283"/>
      <c r="L59" s="296"/>
      <c r="M59" s="296"/>
      <c r="N59" s="296"/>
      <c r="O59" s="296"/>
      <c r="P59" s="296"/>
      <c r="Q59" s="296"/>
      <c r="R59" s="296"/>
      <c r="S59" s="320"/>
      <c r="T59" s="320"/>
      <c r="U59" s="320"/>
      <c r="V59" s="321"/>
      <c r="W59" s="298"/>
      <c r="X59" s="268"/>
      <c r="Y59" s="268"/>
      <c r="Z59" s="268"/>
      <c r="AA59" s="268"/>
      <c r="AB59" s="268"/>
      <c r="AC59" s="268"/>
    </row>
    <row r="60" spans="1:29" ht="15.75" customHeight="1" x14ac:dyDescent="0.2">
      <c r="A60" s="292"/>
      <c r="B60" s="295"/>
      <c r="C60" s="226"/>
      <c r="D60" s="216" t="s">
        <v>783</v>
      </c>
      <c r="E60" s="296"/>
      <c r="F60" s="133" t="s">
        <v>428</v>
      </c>
      <c r="G60" s="296"/>
      <c r="H60" s="296"/>
      <c r="I60" s="296"/>
      <c r="J60" s="296"/>
      <c r="K60" s="283"/>
      <c r="L60" s="296"/>
      <c r="M60" s="296"/>
      <c r="N60" s="296"/>
      <c r="O60" s="296"/>
      <c r="P60" s="296"/>
      <c r="Q60" s="296"/>
      <c r="R60" s="296"/>
      <c r="S60" s="320"/>
      <c r="T60" s="320"/>
      <c r="U60" s="320"/>
      <c r="V60" s="321"/>
      <c r="W60" s="298"/>
      <c r="X60" s="268"/>
      <c r="Y60" s="268"/>
      <c r="Z60" s="268"/>
      <c r="AA60" s="268"/>
      <c r="AB60" s="268"/>
      <c r="AC60" s="268"/>
    </row>
    <row r="61" spans="1:29" ht="15.75" customHeight="1" x14ac:dyDescent="0.2">
      <c r="A61" s="292"/>
      <c r="B61" s="295"/>
      <c r="C61" s="226"/>
      <c r="D61" s="216" t="s">
        <v>784</v>
      </c>
      <c r="E61" s="296"/>
      <c r="F61" s="296"/>
      <c r="G61" s="133" t="s">
        <v>428</v>
      </c>
      <c r="H61" s="296"/>
      <c r="I61" s="296"/>
      <c r="J61" s="296"/>
      <c r="K61" s="283"/>
      <c r="L61" s="296"/>
      <c r="M61" s="296"/>
      <c r="N61" s="296"/>
      <c r="O61" s="296"/>
      <c r="P61" s="296"/>
      <c r="Q61" s="296"/>
      <c r="R61" s="296"/>
      <c r="S61" s="320"/>
      <c r="T61" s="320"/>
      <c r="U61" s="320"/>
      <c r="V61" s="321"/>
      <c r="W61" s="298"/>
      <c r="X61" s="268"/>
      <c r="Y61" s="268"/>
      <c r="Z61" s="268"/>
      <c r="AA61" s="268"/>
      <c r="AB61" s="268"/>
      <c r="AC61" s="268"/>
    </row>
    <row r="62" spans="1:29" ht="15.75" customHeight="1" x14ac:dyDescent="0.2">
      <c r="A62" s="292"/>
      <c r="B62" s="295"/>
      <c r="C62" s="226"/>
      <c r="D62" s="216" t="s">
        <v>785</v>
      </c>
      <c r="E62" s="296"/>
      <c r="F62" s="296"/>
      <c r="G62" s="296"/>
      <c r="H62" s="133" t="s">
        <v>428</v>
      </c>
      <c r="I62" s="296"/>
      <c r="J62" s="296"/>
      <c r="K62" s="283"/>
      <c r="L62" s="296"/>
      <c r="M62" s="296"/>
      <c r="N62" s="296"/>
      <c r="O62" s="296"/>
      <c r="P62" s="296"/>
      <c r="Q62" s="296"/>
      <c r="R62" s="296"/>
      <c r="S62" s="320"/>
      <c r="T62" s="320"/>
      <c r="U62" s="320"/>
      <c r="V62" s="321"/>
      <c r="W62" s="298"/>
      <c r="X62" s="268"/>
      <c r="Y62" s="268"/>
      <c r="Z62" s="268"/>
      <c r="AA62" s="268"/>
      <c r="AB62" s="268"/>
      <c r="AC62" s="268"/>
    </row>
    <row r="63" spans="1:29" ht="15.75" customHeight="1" x14ac:dyDescent="0.2">
      <c r="A63" s="292"/>
      <c r="B63" s="212"/>
      <c r="C63" s="213"/>
      <c r="D63" s="299"/>
      <c r="E63" s="296"/>
      <c r="F63" s="296"/>
      <c r="G63" s="296"/>
      <c r="H63" s="296"/>
      <c r="I63" s="296"/>
      <c r="J63" s="296"/>
      <c r="K63" s="283"/>
      <c r="L63" s="296"/>
      <c r="M63" s="296"/>
      <c r="N63" s="296"/>
      <c r="O63" s="296"/>
      <c r="P63" s="296"/>
      <c r="Q63" s="296"/>
      <c r="R63" s="296"/>
      <c r="S63" s="320"/>
      <c r="T63" s="320"/>
      <c r="U63" s="320"/>
      <c r="V63" s="321"/>
      <c r="W63" s="29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146" t="s">
        <v>453</v>
      </c>
      <c r="B64" s="460" t="s">
        <v>454</v>
      </c>
      <c r="C64" s="406"/>
      <c r="D64" s="407"/>
      <c r="E64" s="167" t="s">
        <v>402</v>
      </c>
      <c r="F64" s="167" t="s">
        <v>64</v>
      </c>
      <c r="G64" s="167" t="s">
        <v>64</v>
      </c>
      <c r="H64" s="167" t="s">
        <v>64</v>
      </c>
      <c r="I64" s="167" t="s">
        <v>402</v>
      </c>
      <c r="J64" s="167" t="s">
        <v>64</v>
      </c>
      <c r="K64" s="167" t="s">
        <v>64</v>
      </c>
      <c r="L64" s="167" t="s">
        <v>64</v>
      </c>
      <c r="M64" s="167" t="s">
        <v>64</v>
      </c>
      <c r="N64" s="167" t="s">
        <v>402</v>
      </c>
      <c r="O64" s="167" t="s">
        <v>64</v>
      </c>
      <c r="P64" s="167" t="s">
        <v>64</v>
      </c>
      <c r="Q64" s="167" t="s">
        <v>64</v>
      </c>
      <c r="R64" s="167" t="s">
        <v>64</v>
      </c>
      <c r="S64" s="262" t="s">
        <v>402</v>
      </c>
      <c r="T64" s="167" t="s">
        <v>64</v>
      </c>
      <c r="U64" s="167" t="s">
        <v>64</v>
      </c>
      <c r="V64" s="322"/>
      <c r="W64" s="302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92"/>
      <c r="B65" s="457" t="s">
        <v>455</v>
      </c>
      <c r="C65" s="381"/>
      <c r="D65" s="382"/>
      <c r="E65" s="170" t="s">
        <v>456</v>
      </c>
      <c r="F65" s="170" t="s">
        <v>456</v>
      </c>
      <c r="G65" s="170" t="s">
        <v>456</v>
      </c>
      <c r="H65" s="170" t="s">
        <v>456</v>
      </c>
      <c r="I65" s="170" t="s">
        <v>456</v>
      </c>
      <c r="J65" s="170" t="s">
        <v>456</v>
      </c>
      <c r="K65" s="170" t="s">
        <v>456</v>
      </c>
      <c r="L65" s="170" t="s">
        <v>456</v>
      </c>
      <c r="M65" s="170" t="s">
        <v>456</v>
      </c>
      <c r="N65" s="170" t="s">
        <v>456</v>
      </c>
      <c r="O65" s="170" t="s">
        <v>456</v>
      </c>
      <c r="P65" s="170" t="s">
        <v>456</v>
      </c>
      <c r="Q65" s="170" t="s">
        <v>456</v>
      </c>
      <c r="R65" s="170" t="s">
        <v>456</v>
      </c>
      <c r="S65" s="170" t="s">
        <v>456</v>
      </c>
      <c r="T65" s="170" t="s">
        <v>456</v>
      </c>
      <c r="U65" s="170" t="s">
        <v>456</v>
      </c>
      <c r="V65" s="313"/>
      <c r="W65" s="285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92"/>
      <c r="B66" s="458" t="s">
        <v>457</v>
      </c>
      <c r="C66" s="381"/>
      <c r="D66" s="382"/>
      <c r="E66" s="303">
        <v>45721</v>
      </c>
      <c r="F66" s="303">
        <v>45721</v>
      </c>
      <c r="G66" s="303">
        <v>45721</v>
      </c>
      <c r="H66" s="303">
        <v>45721</v>
      </c>
      <c r="I66" s="303">
        <v>45721</v>
      </c>
      <c r="J66" s="303">
        <v>39143</v>
      </c>
      <c r="K66" s="303">
        <v>39144</v>
      </c>
      <c r="L66" s="303">
        <v>39145</v>
      </c>
      <c r="M66" s="303">
        <v>45390</v>
      </c>
      <c r="N66" s="303">
        <v>45390</v>
      </c>
      <c r="O66" s="303">
        <v>45390</v>
      </c>
      <c r="P66" s="303">
        <v>45390</v>
      </c>
      <c r="Q66" s="303">
        <v>45390</v>
      </c>
      <c r="R66" s="303">
        <v>45390</v>
      </c>
      <c r="S66" s="303">
        <v>45390</v>
      </c>
      <c r="T66" s="303">
        <v>45390</v>
      </c>
      <c r="U66" s="303">
        <v>45390</v>
      </c>
      <c r="V66" s="323"/>
      <c r="W66" s="306"/>
      <c r="X66" s="268"/>
      <c r="Y66" s="268"/>
      <c r="Z66" s="268"/>
      <c r="AA66" s="268"/>
      <c r="AB66" s="268"/>
      <c r="AC66" s="268"/>
    </row>
    <row r="67" spans="1:29" ht="15.75" customHeight="1" x14ac:dyDescent="0.2">
      <c r="A67" s="307"/>
      <c r="B67" s="459" t="s">
        <v>458</v>
      </c>
      <c r="C67" s="403"/>
      <c r="D67" s="404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317"/>
      <c r="T67" s="317"/>
      <c r="U67" s="317"/>
      <c r="V67" s="318"/>
      <c r="W67" s="291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324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</row>
    <row r="249" spans="1:29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</row>
    <row r="250" spans="1:29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</row>
    <row r="251" spans="1:29" ht="15.75" customHeight="1" x14ac:dyDescent="0.15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</row>
    <row r="252" spans="1:29" ht="15.75" customHeight="1" x14ac:dyDescent="0.15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</row>
    <row r="253" spans="1:29" ht="15.75" customHeight="1" x14ac:dyDescent="0.15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</row>
    <row r="254" spans="1:29" ht="15.75" customHeight="1" x14ac:dyDescent="0.15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</row>
    <row r="255" spans="1:29" ht="15.75" customHeight="1" x14ac:dyDescent="0.1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</row>
    <row r="256" spans="1:29" ht="15.75" customHeight="1" x14ac:dyDescent="0.15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</row>
    <row r="257" spans="1:29" ht="15.75" customHeight="1" x14ac:dyDescent="0.15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</row>
    <row r="258" spans="1:29" ht="15.75" customHeight="1" x14ac:dyDescent="0.15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</row>
    <row r="259" spans="1:29" ht="15.75" customHeight="1" x14ac:dyDescent="0.15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</row>
    <row r="260" spans="1:29" ht="15.75" customHeight="1" x14ac:dyDescent="0.15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</row>
    <row r="261" spans="1:29" ht="15.75" customHeight="1" x14ac:dyDescent="0.15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</row>
    <row r="262" spans="1:29" ht="15.75" customHeight="1" x14ac:dyDescent="0.15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</row>
    <row r="263" spans="1:29" ht="15.75" customHeight="1" x14ac:dyDescent="0.15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</row>
    <row r="264" spans="1:29" ht="15.75" customHeight="1" x14ac:dyDescent="0.15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</row>
    <row r="265" spans="1:29" ht="15.75" customHeight="1" x14ac:dyDescent="0.1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</row>
    <row r="266" spans="1:29" ht="15.75" customHeight="1" x14ac:dyDescent="0.15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</row>
    <row r="267" spans="1:29" ht="15.75" customHeight="1" x14ac:dyDescent="0.15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</row>
    <row r="268" spans="1:29" ht="15.75" customHeight="1" x14ac:dyDescent="0.15"/>
    <row r="269" spans="1:29" ht="15.75" customHeight="1" x14ac:dyDescent="0.15"/>
    <row r="270" spans="1:29" ht="15.75" customHeight="1" x14ac:dyDescent="0.15"/>
    <row r="271" spans="1:29" ht="15.75" customHeight="1" x14ac:dyDescent="0.15"/>
    <row r="272" spans="1:29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64:D64"/>
    <mergeCell ref="B65:D65"/>
    <mergeCell ref="B66:D66"/>
    <mergeCell ref="B67:D67"/>
    <mergeCell ref="B21:D21"/>
    <mergeCell ref="B22:D22"/>
    <mergeCell ref="B23:D23"/>
    <mergeCell ref="B25:D25"/>
    <mergeCell ref="B26:D26"/>
    <mergeCell ref="B27:D27"/>
    <mergeCell ref="B28:D28"/>
  </mergeCells>
  <dataValidations count="3">
    <dataValidation type="list" allowBlank="1" showInputMessage="1" showErrorMessage="1" prompt=" - " sqref="E65:W65" xr:uid="{00000000-0002-0000-1900-000000000000}">
      <formula1>"P,F"</formula1>
    </dataValidation>
    <dataValidation type="list" allowBlank="1" showInputMessage="1" showErrorMessage="1" prompt=" - " sqref="E10:W63" xr:uid="{00000000-0002-0000-1900-000001000000}">
      <formula1>"O"</formula1>
    </dataValidation>
    <dataValidation type="list" allowBlank="1" showInputMessage="1" showErrorMessage="1" prompt=" - " sqref="E64:W64" xr:uid="{00000000-0002-0000-1900-000002000000}">
      <formula1>"N,A,B"</formula1>
    </dataValidation>
  </dataValidations>
  <hyperlinks>
    <hyperlink ref="K2" location="'FE-24'!A1" display="FE-24_CRUD exam format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157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156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396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2" t="s">
        <v>396</v>
      </c>
      <c r="M3" s="443"/>
      <c r="N3" s="443"/>
      <c r="O3" s="443"/>
      <c r="P3" s="443"/>
      <c r="Q3" s="443"/>
      <c r="R3" s="443"/>
      <c r="S3" s="443"/>
      <c r="T3" s="456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-7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COUNTIF(F48:HQ48,"P")</f>
        <v>9</v>
      </c>
      <c r="B7" s="420"/>
      <c r="C7" s="414">
        <f>COUNTIF(F48:HQ48,"F")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COUNTIF(E47:HQ47,"N")</f>
        <v>6</v>
      </c>
      <c r="M7" s="112">
        <f>COUNTIF(E47:HQ47,"A")</f>
        <v>3</v>
      </c>
      <c r="N7" s="112">
        <f>COUNTIF(E47:HQ47,"B")</f>
        <v>0</v>
      </c>
      <c r="O7" s="414">
        <f>COUNTA(E9:HT9)</f>
        <v>9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 t="s">
        <v>428</v>
      </c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 t="s">
        <v>786</v>
      </c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133" t="s">
        <v>428</v>
      </c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/>
      <c r="E13" s="135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133" t="s">
        <v>428</v>
      </c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787</v>
      </c>
      <c r="C17" s="381"/>
      <c r="D17" s="382"/>
      <c r="E17" s="107"/>
      <c r="F17" s="133" t="s">
        <v>428</v>
      </c>
      <c r="G17" s="133"/>
      <c r="H17" s="133"/>
      <c r="I17" s="133"/>
      <c r="J17" s="133"/>
      <c r="K17" s="133"/>
      <c r="L17" s="133"/>
      <c r="M17" s="133" t="s">
        <v>428</v>
      </c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788</v>
      </c>
      <c r="C18" s="381"/>
      <c r="D18" s="382"/>
      <c r="E18" s="136"/>
      <c r="F18" s="133"/>
      <c r="G18" s="133" t="s">
        <v>428</v>
      </c>
      <c r="H18" s="133"/>
      <c r="I18" s="133"/>
      <c r="J18" s="133"/>
      <c r="K18" s="133"/>
      <c r="L18" s="133"/>
      <c r="M18" s="133"/>
      <c r="N18" s="133" t="s">
        <v>428</v>
      </c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789</v>
      </c>
      <c r="C19" s="381"/>
      <c r="D19" s="382"/>
      <c r="E19" s="136"/>
      <c r="F19" s="133"/>
      <c r="G19" s="133"/>
      <c r="H19" s="133" t="s">
        <v>428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790</v>
      </c>
      <c r="C20" s="381"/>
      <c r="D20" s="382"/>
      <c r="E20" s="136"/>
      <c r="F20" s="133"/>
      <c r="G20" s="133"/>
      <c r="H20" s="133"/>
      <c r="I20" s="133" t="s">
        <v>428</v>
      </c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791</v>
      </c>
      <c r="C21" s="381"/>
      <c r="D21" s="382"/>
      <c r="E21" s="136"/>
      <c r="F21" s="133"/>
      <c r="G21" s="133"/>
      <c r="H21" s="133"/>
      <c r="I21" s="133"/>
      <c r="J21" s="133" t="s">
        <v>428</v>
      </c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792</v>
      </c>
      <c r="C22" s="398"/>
      <c r="D22" s="399"/>
      <c r="E22" s="136"/>
      <c r="F22" s="133"/>
      <c r="G22" s="133"/>
      <c r="H22" s="133"/>
      <c r="I22" s="133"/>
      <c r="J22" s="133"/>
      <c r="K22" s="133" t="s">
        <v>428</v>
      </c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9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2" t="s">
        <v>793</v>
      </c>
      <c r="E24" s="136"/>
      <c r="F24" s="133"/>
      <c r="G24" s="133"/>
      <c r="H24" s="133"/>
      <c r="I24" s="133"/>
      <c r="J24" s="133"/>
      <c r="K24" s="133"/>
      <c r="L24" s="133" t="s">
        <v>428</v>
      </c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30"/>
      <c r="C25" s="131"/>
      <c r="D25" s="139"/>
      <c r="E25" s="13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130"/>
      <c r="C26" s="131"/>
      <c r="D26" s="139"/>
      <c r="E26" s="136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140"/>
      <c r="C27" s="141"/>
      <c r="D27" s="142"/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06"/>
      <c r="V27" s="106"/>
      <c r="W27" s="106"/>
      <c r="X27" s="106"/>
      <c r="Y27" s="106"/>
      <c r="Z27" s="106"/>
    </row>
    <row r="28" spans="1:26" ht="13.5" customHeight="1" x14ac:dyDescent="0.2">
      <c r="A28" s="146" t="s">
        <v>439</v>
      </c>
      <c r="B28" s="147" t="s">
        <v>440</v>
      </c>
      <c r="C28" s="148"/>
      <c r="D28" s="149"/>
      <c r="E28" s="150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/>
      <c r="C29" s="158"/>
      <c r="D29" s="154" t="s">
        <v>474</v>
      </c>
      <c r="E29" s="159"/>
      <c r="F29" s="133" t="s">
        <v>428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60"/>
      <c r="D30" s="154" t="s">
        <v>475</v>
      </c>
      <c r="E30" s="161"/>
      <c r="F30" s="133"/>
      <c r="G30" s="133" t="s">
        <v>428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/>
      <c r="C31" s="160"/>
      <c r="D31" s="154" t="s">
        <v>794</v>
      </c>
      <c r="E31" s="161"/>
      <c r="F31" s="133"/>
      <c r="G31" s="133"/>
      <c r="H31" s="133" t="s">
        <v>428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451" t="s">
        <v>795</v>
      </c>
      <c r="C32" s="381"/>
      <c r="D32" s="382"/>
      <c r="E32" s="161"/>
      <c r="F32" s="133"/>
      <c r="G32" s="133"/>
      <c r="H32" s="133"/>
      <c r="I32" s="133" t="s">
        <v>428</v>
      </c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4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157"/>
      <c r="C33" s="160"/>
      <c r="D33" s="154" t="s">
        <v>477</v>
      </c>
      <c r="E33" s="161"/>
      <c r="F33" s="133"/>
      <c r="G33" s="133"/>
      <c r="H33" s="133"/>
      <c r="I33" s="133"/>
      <c r="J33" s="133" t="s">
        <v>428</v>
      </c>
      <c r="K33" s="133"/>
      <c r="L33" s="133"/>
      <c r="M33" s="133"/>
      <c r="N33" s="133"/>
      <c r="O33" s="133"/>
      <c r="P33" s="133"/>
      <c r="Q33" s="133"/>
      <c r="R33" s="133"/>
      <c r="S33" s="133"/>
      <c r="T33" s="134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157"/>
      <c r="C34" s="160"/>
      <c r="D34" s="154" t="s">
        <v>796</v>
      </c>
      <c r="E34" s="161"/>
      <c r="F34" s="133"/>
      <c r="G34" s="133"/>
      <c r="H34" s="133"/>
      <c r="I34" s="133"/>
      <c r="J34" s="133"/>
      <c r="K34" s="133" t="s">
        <v>428</v>
      </c>
      <c r="L34" s="133"/>
      <c r="M34" s="133"/>
      <c r="N34" s="133"/>
      <c r="O34" s="133"/>
      <c r="P34" s="133"/>
      <c r="Q34" s="133"/>
      <c r="R34" s="133"/>
      <c r="S34" s="133"/>
      <c r="T34" s="134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157"/>
      <c r="C35" s="160"/>
      <c r="D35" s="154" t="s">
        <v>442</v>
      </c>
      <c r="E35" s="161"/>
      <c r="F35" s="133"/>
      <c r="G35" s="133"/>
      <c r="H35" s="133"/>
      <c r="I35" s="133"/>
      <c r="J35" s="133"/>
      <c r="K35" s="133"/>
      <c r="L35" s="133" t="s">
        <v>428</v>
      </c>
      <c r="M35" s="133"/>
      <c r="N35" s="133"/>
      <c r="O35" s="133"/>
      <c r="P35" s="133"/>
      <c r="Q35" s="133"/>
      <c r="R35" s="133"/>
      <c r="S35" s="133"/>
      <c r="T35" s="134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48"/>
      <c r="C36" s="160"/>
      <c r="D36" s="154" t="s">
        <v>479</v>
      </c>
      <c r="E36" s="161"/>
      <c r="F36" s="133"/>
      <c r="G36" s="133"/>
      <c r="H36" s="133"/>
      <c r="I36" s="133"/>
      <c r="J36" s="133"/>
      <c r="K36" s="133"/>
      <c r="L36" s="133"/>
      <c r="M36" s="133" t="s">
        <v>428</v>
      </c>
      <c r="N36" s="133"/>
      <c r="O36" s="133"/>
      <c r="P36" s="133"/>
      <c r="Q36" s="133"/>
      <c r="R36" s="133"/>
      <c r="S36" s="133"/>
      <c r="T36" s="134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48"/>
      <c r="C37" s="160"/>
      <c r="D37" s="154" t="s">
        <v>480</v>
      </c>
      <c r="E37" s="161"/>
      <c r="F37" s="133"/>
      <c r="G37" s="133"/>
      <c r="H37" s="133"/>
      <c r="I37" s="133"/>
      <c r="J37" s="133"/>
      <c r="K37" s="133"/>
      <c r="L37" s="133"/>
      <c r="M37" s="133"/>
      <c r="N37" s="133" t="s">
        <v>428</v>
      </c>
      <c r="O37" s="133"/>
      <c r="P37" s="133"/>
      <c r="Q37" s="133"/>
      <c r="R37" s="133"/>
      <c r="S37" s="133"/>
      <c r="T37" s="134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49"/>
      <c r="C38" s="160"/>
      <c r="D38" s="154"/>
      <c r="E38" s="161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157" t="s">
        <v>446</v>
      </c>
      <c r="C39" s="160"/>
      <c r="D39" s="154"/>
      <c r="E39" s="161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157"/>
      <c r="C40" s="160"/>
      <c r="D40" s="154"/>
      <c r="E40" s="161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157" t="s">
        <v>447</v>
      </c>
      <c r="C41" s="160"/>
      <c r="D41" s="154"/>
      <c r="E41" s="161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157"/>
      <c r="C42" s="160"/>
      <c r="D42" s="154" t="s">
        <v>797</v>
      </c>
      <c r="E42" s="161"/>
      <c r="F42" s="133" t="s">
        <v>428</v>
      </c>
      <c r="G42" s="133" t="s">
        <v>428</v>
      </c>
      <c r="H42" s="133" t="s">
        <v>428</v>
      </c>
      <c r="I42" s="133" t="s">
        <v>428</v>
      </c>
      <c r="J42" s="133" t="s">
        <v>428</v>
      </c>
      <c r="K42" s="133" t="s">
        <v>428</v>
      </c>
      <c r="L42" s="133"/>
      <c r="M42" s="133"/>
      <c r="N42" s="133"/>
      <c r="O42" s="133"/>
      <c r="P42" s="133"/>
      <c r="Q42" s="133"/>
      <c r="R42" s="133"/>
      <c r="S42" s="133"/>
      <c r="T42" s="134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38"/>
      <c r="D43" s="231" t="s">
        <v>798</v>
      </c>
      <c r="E43" s="239"/>
      <c r="F43" s="182"/>
      <c r="G43" s="182"/>
      <c r="H43" s="182"/>
      <c r="I43" s="182"/>
      <c r="J43" s="182"/>
      <c r="K43" s="182"/>
      <c r="L43" s="133"/>
      <c r="M43" s="182"/>
      <c r="N43" s="133" t="s">
        <v>428</v>
      </c>
      <c r="O43" s="182"/>
      <c r="P43" s="182"/>
      <c r="Q43" s="182"/>
      <c r="R43" s="182"/>
      <c r="S43" s="182"/>
      <c r="T43" s="236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/>
      <c r="C44" s="238"/>
      <c r="D44" s="231" t="s">
        <v>799</v>
      </c>
      <c r="E44" s="239"/>
      <c r="F44" s="182"/>
      <c r="G44" s="182"/>
      <c r="H44" s="182"/>
      <c r="I44" s="182"/>
      <c r="J44" s="182"/>
      <c r="K44" s="182"/>
      <c r="L44" s="133" t="s">
        <v>428</v>
      </c>
      <c r="M44" s="182"/>
      <c r="N44" s="182"/>
      <c r="O44" s="182"/>
      <c r="P44" s="182"/>
      <c r="Q44" s="182"/>
      <c r="R44" s="182"/>
      <c r="S44" s="182"/>
      <c r="T44" s="236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225"/>
      <c r="C45" s="238"/>
      <c r="D45" s="216" t="s">
        <v>800</v>
      </c>
      <c r="E45" s="239"/>
      <c r="F45" s="182"/>
      <c r="G45" s="182"/>
      <c r="H45" s="182"/>
      <c r="I45" s="182"/>
      <c r="J45" s="182"/>
      <c r="K45" s="182"/>
      <c r="L45" s="133"/>
      <c r="M45" s="133" t="s">
        <v>428</v>
      </c>
      <c r="N45" s="182"/>
      <c r="O45" s="182"/>
      <c r="P45" s="182"/>
      <c r="Q45" s="182"/>
      <c r="R45" s="182"/>
      <c r="S45" s="182"/>
      <c r="T45" s="236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14"/>
      <c r="C46" s="215"/>
      <c r="D46" s="216"/>
      <c r="E46" s="162"/>
      <c r="F46" s="182"/>
      <c r="G46" s="182"/>
      <c r="H46" s="182"/>
      <c r="I46" s="182"/>
      <c r="J46" s="182"/>
      <c r="K46" s="182"/>
      <c r="L46" s="133"/>
      <c r="M46" s="182"/>
      <c r="N46" s="182"/>
      <c r="O46" s="182"/>
      <c r="P46" s="182"/>
      <c r="Q46" s="182"/>
      <c r="R46" s="182"/>
      <c r="S46" s="182"/>
      <c r="T46" s="236"/>
      <c r="U46" s="106"/>
      <c r="V46" s="106"/>
      <c r="W46" s="106"/>
      <c r="X46" s="106"/>
      <c r="Y46" s="106"/>
      <c r="Z46" s="106"/>
    </row>
    <row r="47" spans="1:26" ht="13.5" customHeight="1" x14ac:dyDescent="0.15">
      <c r="A47" s="146" t="s">
        <v>453</v>
      </c>
      <c r="B47" s="405" t="s">
        <v>454</v>
      </c>
      <c r="C47" s="406"/>
      <c r="D47" s="407"/>
      <c r="E47" s="166"/>
      <c r="F47" s="167" t="s">
        <v>402</v>
      </c>
      <c r="G47" s="167" t="s">
        <v>402</v>
      </c>
      <c r="H47" s="167" t="s">
        <v>402</v>
      </c>
      <c r="I47" s="167" t="s">
        <v>402</v>
      </c>
      <c r="J47" s="167" t="s">
        <v>402</v>
      </c>
      <c r="K47" s="167" t="s">
        <v>402</v>
      </c>
      <c r="L47" s="167" t="s">
        <v>64</v>
      </c>
      <c r="M47" s="167" t="s">
        <v>64</v>
      </c>
      <c r="N47" s="167" t="s">
        <v>64</v>
      </c>
      <c r="O47" s="167"/>
      <c r="P47" s="167"/>
      <c r="Q47" s="167"/>
      <c r="R47" s="167"/>
      <c r="S47" s="167"/>
      <c r="T47" s="168"/>
      <c r="U47" s="106"/>
      <c r="V47" s="106"/>
      <c r="W47" s="106"/>
      <c r="X47" s="106"/>
      <c r="Y47" s="106"/>
      <c r="Z47" s="106"/>
    </row>
    <row r="48" spans="1:26" ht="13.5" customHeight="1" x14ac:dyDescent="0.15">
      <c r="A48" s="156"/>
      <c r="B48" s="408" t="s">
        <v>455</v>
      </c>
      <c r="C48" s="381"/>
      <c r="D48" s="382"/>
      <c r="E48" s="169"/>
      <c r="F48" s="170" t="s">
        <v>456</v>
      </c>
      <c r="G48" s="170" t="s">
        <v>456</v>
      </c>
      <c r="H48" s="170" t="s">
        <v>456</v>
      </c>
      <c r="I48" s="170" t="s">
        <v>456</v>
      </c>
      <c r="J48" s="170" t="s">
        <v>456</v>
      </c>
      <c r="K48" s="170" t="s">
        <v>456</v>
      </c>
      <c r="L48" s="170" t="s">
        <v>456</v>
      </c>
      <c r="M48" s="170" t="s">
        <v>456</v>
      </c>
      <c r="N48" s="170" t="s">
        <v>456</v>
      </c>
      <c r="O48" s="170"/>
      <c r="P48" s="170"/>
      <c r="Q48" s="170"/>
      <c r="R48" s="170"/>
      <c r="S48" s="170"/>
      <c r="T48" s="171"/>
      <c r="U48" s="106"/>
      <c r="V48" s="106"/>
      <c r="W48" s="106"/>
      <c r="X48" s="106"/>
      <c r="Y48" s="106"/>
      <c r="Z48" s="106"/>
    </row>
    <row r="49" spans="1:26" ht="13.5" customHeight="1" x14ac:dyDescent="0.15">
      <c r="A49" s="156"/>
      <c r="B49" s="401" t="s">
        <v>457</v>
      </c>
      <c r="C49" s="381"/>
      <c r="D49" s="382"/>
      <c r="E49" s="172"/>
      <c r="F49" s="173">
        <v>45728</v>
      </c>
      <c r="G49" s="173">
        <v>45728</v>
      </c>
      <c r="H49" s="173">
        <v>45728</v>
      </c>
      <c r="I49" s="173">
        <v>45728</v>
      </c>
      <c r="J49" s="173">
        <v>45728</v>
      </c>
      <c r="K49" s="173">
        <v>45728</v>
      </c>
      <c r="L49" s="173">
        <v>45728</v>
      </c>
      <c r="M49" s="173">
        <v>45728</v>
      </c>
      <c r="N49" s="173">
        <v>45728</v>
      </c>
      <c r="O49" s="173"/>
      <c r="P49" s="173"/>
      <c r="Q49" s="173"/>
      <c r="R49" s="173"/>
      <c r="S49" s="173"/>
      <c r="T49" s="174"/>
      <c r="U49" s="106"/>
      <c r="V49" s="106"/>
      <c r="W49" s="106"/>
      <c r="X49" s="106"/>
      <c r="Y49" s="106"/>
      <c r="Z49" s="106"/>
    </row>
    <row r="50" spans="1:26" ht="79.5" customHeight="1" x14ac:dyDescent="0.15">
      <c r="A50" s="175"/>
      <c r="B50" s="402" t="s">
        <v>458</v>
      </c>
      <c r="C50" s="403"/>
      <c r="D50" s="404"/>
      <c r="E50" s="176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8"/>
      <c r="U50" s="106"/>
      <c r="V50" s="106"/>
      <c r="W50" s="106"/>
      <c r="X50" s="106"/>
      <c r="Y50" s="106"/>
      <c r="Z50" s="106"/>
    </row>
    <row r="51" spans="1:26" ht="12" customHeight="1" x14ac:dyDescent="0.15">
      <c r="A51" s="179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7:D47"/>
    <mergeCell ref="B48:D48"/>
    <mergeCell ref="B49:D49"/>
    <mergeCell ref="B50:D50"/>
    <mergeCell ref="B17:D17"/>
    <mergeCell ref="B18:D18"/>
    <mergeCell ref="B19:D19"/>
    <mergeCell ref="B20:D20"/>
    <mergeCell ref="B21:D21"/>
    <mergeCell ref="B22:D22"/>
    <mergeCell ref="B32:D32"/>
  </mergeCells>
  <dataValidations count="3">
    <dataValidation type="list" allowBlank="1" showInputMessage="1" showErrorMessage="1" prompt=" - " sqref="F48:T48" xr:uid="{00000000-0002-0000-1A00-000000000000}">
      <formula1>"P,F"</formula1>
    </dataValidation>
    <dataValidation type="list" allowBlank="1" showInputMessage="1" showErrorMessage="1" prompt=" - " sqref="F10:T46" xr:uid="{00000000-0002-0000-1A00-000001000000}">
      <formula1>"O"</formula1>
    </dataValidation>
    <dataValidation type="list" allowBlank="1" showInputMessage="1" showErrorMessage="1" prompt=" - " sqref="F47:T47" xr:uid="{00000000-0002-0000-1A00-000002000000}">
      <formula1>"N,A,B"</formula1>
    </dataValidation>
  </dataValidations>
  <hyperlinks>
    <hyperlink ref="L2" location="'FE-26'!A1" display="FE-26_View list of semesters" xr:uid="{00000000-0004-0000-1A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D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4" width="5.875" customWidth="1"/>
    <col min="25" max="25" width="2.875" customWidth="1"/>
    <col min="26" max="27" width="9" customWidth="1"/>
    <col min="28" max="30" width="10" customWidth="1"/>
  </cols>
  <sheetData>
    <row r="1" spans="1:30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ht="13.5" customHeight="1" x14ac:dyDescent="0.15">
      <c r="A2" s="426" t="s">
        <v>412</v>
      </c>
      <c r="B2" s="427"/>
      <c r="C2" s="428" t="s">
        <v>160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159</v>
      </c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33"/>
      <c r="Y2" s="106"/>
      <c r="Z2" s="108"/>
      <c r="AA2" s="106"/>
      <c r="AB2" s="106"/>
      <c r="AC2" s="106"/>
      <c r="AD2" s="106"/>
    </row>
    <row r="3" spans="1:30" ht="13.5" customHeight="1" x14ac:dyDescent="0.15">
      <c r="A3" s="421" t="s">
        <v>413</v>
      </c>
      <c r="B3" s="382"/>
      <c r="C3" s="442" t="s">
        <v>396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2" t="s">
        <v>396</v>
      </c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56"/>
      <c r="Y3" s="106"/>
      <c r="Z3" s="106"/>
      <c r="AA3" s="106"/>
      <c r="AB3" s="106"/>
      <c r="AC3" s="106"/>
      <c r="AD3" s="106"/>
    </row>
    <row r="4" spans="1:30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-17</v>
      </c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413"/>
      <c r="Y4" s="106"/>
      <c r="Z4" s="108"/>
      <c r="AA4" s="106"/>
      <c r="AB4" s="106"/>
      <c r="AC4" s="106"/>
      <c r="AD4" s="106"/>
    </row>
    <row r="5" spans="1:30" ht="13.5" customHeight="1" x14ac:dyDescent="0.15">
      <c r="A5" s="42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413"/>
      <c r="Y5" s="106"/>
      <c r="Z5" s="106"/>
      <c r="AA5" s="106"/>
      <c r="AB5" s="106"/>
      <c r="AC5" s="106"/>
      <c r="AD5" s="106"/>
    </row>
    <row r="6" spans="1:30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381"/>
      <c r="U6" s="381"/>
      <c r="V6" s="381"/>
      <c r="W6" s="381"/>
      <c r="X6" s="413"/>
      <c r="Y6" s="106"/>
      <c r="Z6" s="108"/>
      <c r="AA6" s="106"/>
      <c r="AB6" s="106"/>
      <c r="AC6" s="106"/>
      <c r="AD6" s="106"/>
    </row>
    <row r="7" spans="1:30" ht="13.5" customHeight="1" x14ac:dyDescent="0.15">
      <c r="A7" s="419">
        <f>COUNTIF(F72:HU72,"P")</f>
        <v>19</v>
      </c>
      <c r="B7" s="420"/>
      <c r="C7" s="414">
        <f>COUNTIF(F72:HU72,"F")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COUNTIF(E71:HU71,"N")</f>
        <v>4</v>
      </c>
      <c r="M7" s="112">
        <f>COUNTIF(E71:HU71,"A")</f>
        <v>15</v>
      </c>
      <c r="N7" s="112">
        <f>COUNTIF(E71:HU71,"B")</f>
        <v>0</v>
      </c>
      <c r="O7" s="414">
        <v>19</v>
      </c>
      <c r="P7" s="415"/>
      <c r="Q7" s="415"/>
      <c r="R7" s="415"/>
      <c r="S7" s="415"/>
      <c r="T7" s="415"/>
      <c r="U7" s="415"/>
      <c r="V7" s="415"/>
      <c r="W7" s="415"/>
      <c r="X7" s="416"/>
      <c r="Y7" s="113"/>
      <c r="Z7" s="106"/>
      <c r="AA7" s="106"/>
      <c r="AB7" s="106"/>
      <c r="AC7" s="106"/>
      <c r="AD7" s="106"/>
    </row>
    <row r="8" spans="1:30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</row>
    <row r="9" spans="1:30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 t="s">
        <v>549</v>
      </c>
      <c r="Q9" s="119" t="s">
        <v>550</v>
      </c>
      <c r="R9" s="119" t="s">
        <v>551</v>
      </c>
      <c r="S9" s="119" t="s">
        <v>552</v>
      </c>
      <c r="T9" s="119" t="s">
        <v>553</v>
      </c>
      <c r="U9" s="119" t="s">
        <v>605</v>
      </c>
      <c r="V9" s="119" t="s">
        <v>606</v>
      </c>
      <c r="W9" s="250"/>
      <c r="X9" s="120"/>
      <c r="Y9" s="121"/>
      <c r="Z9" s="108"/>
      <c r="AA9" s="106"/>
      <c r="AB9" s="106"/>
      <c r="AC9" s="106"/>
      <c r="AD9" s="106"/>
    </row>
    <row r="10" spans="1:30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251"/>
      <c r="W10" s="251"/>
      <c r="X10" s="128"/>
      <c r="Y10" s="106"/>
      <c r="Z10" s="106"/>
      <c r="AA10" s="106"/>
      <c r="AB10" s="106"/>
      <c r="AC10" s="106"/>
      <c r="AD10" s="106"/>
    </row>
    <row r="11" spans="1:30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 t="s">
        <v>428</v>
      </c>
      <c r="O11" s="133" t="s">
        <v>428</v>
      </c>
      <c r="P11" s="133" t="s">
        <v>428</v>
      </c>
      <c r="Q11" s="133" t="s">
        <v>428</v>
      </c>
      <c r="R11" s="133" t="s">
        <v>428</v>
      </c>
      <c r="S11" s="133"/>
      <c r="T11" s="133" t="s">
        <v>428</v>
      </c>
      <c r="U11" s="133" t="s">
        <v>428</v>
      </c>
      <c r="V11" s="133" t="s">
        <v>428</v>
      </c>
      <c r="W11" s="252"/>
      <c r="X11" s="134" t="s">
        <v>428</v>
      </c>
      <c r="Y11" s="106"/>
      <c r="Z11" s="108"/>
      <c r="AA11" s="106"/>
      <c r="AB11" s="106"/>
      <c r="AC11" s="106"/>
      <c r="AD11" s="106"/>
    </row>
    <row r="12" spans="1:30" ht="13.5" customHeight="1" x14ac:dyDescent="0.2">
      <c r="A12" s="129"/>
      <c r="B12" s="130"/>
      <c r="C12" s="131"/>
      <c r="D12" s="132" t="s">
        <v>801</v>
      </c>
      <c r="E12" s="126"/>
      <c r="F12" s="133" t="s">
        <v>428</v>
      </c>
      <c r="G12" s="133" t="s">
        <v>428</v>
      </c>
      <c r="H12" s="133" t="s">
        <v>428</v>
      </c>
      <c r="I12" s="133"/>
      <c r="J12" s="133"/>
      <c r="K12" s="133"/>
      <c r="L12" s="133"/>
      <c r="M12" s="133"/>
      <c r="N12" s="133" t="s">
        <v>428</v>
      </c>
      <c r="O12" s="133" t="s">
        <v>428</v>
      </c>
      <c r="P12" s="133"/>
      <c r="Q12" s="133"/>
      <c r="R12" s="133"/>
      <c r="S12" s="133"/>
      <c r="T12" s="133" t="s">
        <v>428</v>
      </c>
      <c r="U12" s="133" t="s">
        <v>428</v>
      </c>
      <c r="V12" s="133" t="s">
        <v>428</v>
      </c>
      <c r="W12" s="133" t="s">
        <v>428</v>
      </c>
      <c r="X12" s="134"/>
      <c r="Y12" s="106"/>
      <c r="Z12" s="106"/>
      <c r="AA12" s="106"/>
      <c r="AB12" s="106"/>
      <c r="AC12" s="106"/>
      <c r="AD12" s="106"/>
    </row>
    <row r="13" spans="1:30" ht="13.5" customHeight="1" x14ac:dyDescent="0.2">
      <c r="A13" s="129"/>
      <c r="B13" s="130"/>
      <c r="C13" s="131"/>
      <c r="D13" s="132" t="s">
        <v>802</v>
      </c>
      <c r="E13" s="135"/>
      <c r="F13" s="133"/>
      <c r="G13" s="133"/>
      <c r="H13" s="133"/>
      <c r="I13" s="133" t="s">
        <v>428</v>
      </c>
      <c r="J13" s="133" t="s">
        <v>428</v>
      </c>
      <c r="K13" s="133" t="s">
        <v>428</v>
      </c>
      <c r="L13" s="133" t="s">
        <v>428</v>
      </c>
      <c r="M13" s="133" t="s">
        <v>428</v>
      </c>
      <c r="N13" s="133"/>
      <c r="O13" s="133"/>
      <c r="P13" s="133" t="s">
        <v>428</v>
      </c>
      <c r="Q13" s="133" t="s">
        <v>428</v>
      </c>
      <c r="R13" s="133" t="s">
        <v>428</v>
      </c>
      <c r="S13" s="133" t="s">
        <v>428</v>
      </c>
      <c r="T13" s="133"/>
      <c r="U13" s="133"/>
      <c r="V13" s="252"/>
      <c r="W13" s="252"/>
      <c r="X13" s="134" t="s">
        <v>428</v>
      </c>
      <c r="Y13" s="106"/>
      <c r="Z13" s="106"/>
      <c r="AA13" s="106"/>
      <c r="AB13" s="106"/>
      <c r="AC13" s="106"/>
      <c r="AD13" s="106"/>
    </row>
    <row r="14" spans="1:30" ht="13.5" customHeight="1" x14ac:dyDescent="0.2">
      <c r="A14" s="129"/>
      <c r="B14" s="130"/>
      <c r="C14" s="131"/>
      <c r="D14" s="132" t="s">
        <v>803</v>
      </c>
      <c r="E14" s="135"/>
      <c r="F14" s="133"/>
      <c r="G14" s="133"/>
      <c r="H14" s="133"/>
      <c r="I14" s="133"/>
      <c r="J14" s="133"/>
      <c r="K14" s="133"/>
      <c r="L14" s="133"/>
      <c r="M14" s="133"/>
      <c r="N14" s="133"/>
      <c r="O14" s="133" t="s">
        <v>428</v>
      </c>
      <c r="P14" s="133"/>
      <c r="Q14" s="133"/>
      <c r="R14" s="133"/>
      <c r="S14" s="133"/>
      <c r="T14" s="133"/>
      <c r="U14" s="133" t="s">
        <v>428</v>
      </c>
      <c r="V14" s="252"/>
      <c r="W14" s="252"/>
      <c r="X14" s="134"/>
      <c r="Y14" s="106"/>
      <c r="Z14" s="106"/>
      <c r="AA14" s="106"/>
      <c r="AB14" s="106"/>
      <c r="AC14" s="106"/>
      <c r="AD14" s="106"/>
    </row>
    <row r="15" spans="1:30" ht="13.5" customHeight="1" x14ac:dyDescent="0.2">
      <c r="A15" s="129"/>
      <c r="B15" s="130" t="s">
        <v>430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252"/>
      <c r="W15" s="252"/>
      <c r="X15" s="134"/>
      <c r="Y15" s="106"/>
      <c r="Z15" s="106"/>
      <c r="AA15" s="106"/>
      <c r="AB15" s="106"/>
      <c r="AC15" s="106"/>
      <c r="AD15" s="106"/>
    </row>
    <row r="16" spans="1:30" ht="13.5" customHeight="1" x14ac:dyDescent="0.2">
      <c r="A16" s="129"/>
      <c r="B16" s="130"/>
      <c r="C16" s="131"/>
      <c r="D16" s="132" t="s">
        <v>467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252"/>
      <c r="W16" s="252"/>
      <c r="X16" s="134"/>
      <c r="Y16" s="106"/>
      <c r="Z16" s="106"/>
      <c r="AA16" s="106"/>
      <c r="AB16" s="106"/>
      <c r="AC16" s="106"/>
      <c r="AD16" s="106"/>
    </row>
    <row r="17" spans="1:30" ht="13.5" customHeight="1" x14ac:dyDescent="0.2">
      <c r="A17" s="129"/>
      <c r="B17" s="130"/>
      <c r="C17" s="131"/>
      <c r="D17" s="132" t="s">
        <v>431</v>
      </c>
      <c r="E17" s="136"/>
      <c r="F17" s="133"/>
      <c r="G17" s="133"/>
      <c r="H17" s="133"/>
      <c r="I17" s="133"/>
      <c r="J17" s="133" t="s">
        <v>428</v>
      </c>
      <c r="K17" s="133" t="s">
        <v>428</v>
      </c>
      <c r="L17" s="133" t="s">
        <v>428</v>
      </c>
      <c r="M17" s="133" t="s">
        <v>428</v>
      </c>
      <c r="N17" s="133" t="s">
        <v>428</v>
      </c>
      <c r="O17" s="133" t="s">
        <v>428</v>
      </c>
      <c r="P17" s="133"/>
      <c r="Q17" s="133"/>
      <c r="R17" s="133"/>
      <c r="S17" s="133"/>
      <c r="T17" s="133"/>
      <c r="U17" s="133"/>
      <c r="V17" s="252"/>
      <c r="W17" s="252"/>
      <c r="X17" s="134"/>
      <c r="Y17" s="106"/>
      <c r="Z17" s="106"/>
      <c r="AA17" s="106"/>
      <c r="AB17" s="106"/>
      <c r="AC17" s="106"/>
      <c r="AD17" s="106"/>
    </row>
    <row r="18" spans="1:30" ht="13.5" customHeight="1" x14ac:dyDescent="0.2">
      <c r="A18" s="129"/>
      <c r="B18" s="130"/>
      <c r="C18" s="131"/>
      <c r="D18" s="132" t="s">
        <v>556</v>
      </c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 t="s">
        <v>428</v>
      </c>
      <c r="Q18" s="133" t="s">
        <v>428</v>
      </c>
      <c r="R18" s="133" t="s">
        <v>428</v>
      </c>
      <c r="S18" s="133" t="s">
        <v>428</v>
      </c>
      <c r="T18" s="133" t="s">
        <v>428</v>
      </c>
      <c r="U18" s="133" t="s">
        <v>428</v>
      </c>
      <c r="V18" s="252"/>
      <c r="W18" s="252"/>
      <c r="X18" s="134"/>
      <c r="Y18" s="137"/>
      <c r="Z18" s="106"/>
      <c r="AA18" s="106"/>
      <c r="AB18" s="106"/>
      <c r="AC18" s="106"/>
      <c r="AD18" s="106"/>
    </row>
    <row r="19" spans="1:30" ht="13.5" customHeight="1" x14ac:dyDescent="0.2">
      <c r="A19" s="129"/>
      <c r="B19" s="130"/>
      <c r="C19" s="131"/>
      <c r="D19" s="132" t="s">
        <v>557</v>
      </c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 t="s">
        <v>428</v>
      </c>
      <c r="W19" s="133" t="s">
        <v>428</v>
      </c>
      <c r="X19" s="134" t="s">
        <v>428</v>
      </c>
      <c r="Y19" s="137"/>
      <c r="Z19" s="106"/>
      <c r="AA19" s="106"/>
      <c r="AB19" s="106"/>
      <c r="AC19" s="106"/>
      <c r="AD19" s="106"/>
    </row>
    <row r="20" spans="1:30" ht="13.5" customHeight="1" x14ac:dyDescent="0.2">
      <c r="A20" s="129"/>
      <c r="B20" s="130" t="s">
        <v>432</v>
      </c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252"/>
      <c r="W20" s="252"/>
      <c r="X20" s="134"/>
      <c r="Y20" s="137"/>
      <c r="Z20" s="106"/>
      <c r="AA20" s="106"/>
      <c r="AB20" s="106"/>
      <c r="AC20" s="106"/>
      <c r="AD20" s="106"/>
    </row>
    <row r="21" spans="1:30" ht="13.5" customHeight="1" x14ac:dyDescent="0.2">
      <c r="A21" s="129"/>
      <c r="B21" s="409" t="s">
        <v>804</v>
      </c>
      <c r="C21" s="381"/>
      <c r="D21" s="382"/>
      <c r="E21" s="107"/>
      <c r="F21" s="133" t="s">
        <v>428</v>
      </c>
      <c r="G21" s="133" t="s">
        <v>428</v>
      </c>
      <c r="H21" s="133" t="s">
        <v>428</v>
      </c>
      <c r="I21" s="133" t="s">
        <v>428</v>
      </c>
      <c r="J21" s="133"/>
      <c r="K21" s="133"/>
      <c r="L21" s="133"/>
      <c r="M21" s="133"/>
      <c r="N21" s="133"/>
      <c r="O21" s="133"/>
      <c r="P21" s="133" t="s">
        <v>428</v>
      </c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133" t="s">
        <v>428</v>
      </c>
      <c r="W21" s="133" t="s">
        <v>428</v>
      </c>
      <c r="X21" s="134" t="s">
        <v>428</v>
      </c>
      <c r="Y21" s="106"/>
      <c r="Z21" s="106"/>
      <c r="AA21" s="106"/>
      <c r="AB21" s="106"/>
      <c r="AC21" s="106"/>
      <c r="AD21" s="106"/>
    </row>
    <row r="22" spans="1:30" ht="13.5" customHeight="1" x14ac:dyDescent="0.2">
      <c r="A22" s="129"/>
      <c r="B22" s="409" t="s">
        <v>805</v>
      </c>
      <c r="C22" s="381"/>
      <c r="D22" s="382"/>
      <c r="E22" s="136"/>
      <c r="F22" s="133"/>
      <c r="G22" s="133"/>
      <c r="H22" s="133"/>
      <c r="I22" s="133"/>
      <c r="J22" s="133" t="s">
        <v>428</v>
      </c>
      <c r="K22" s="133" t="s">
        <v>428</v>
      </c>
      <c r="L22" s="133" t="s">
        <v>428</v>
      </c>
      <c r="M22" s="133" t="s">
        <v>428</v>
      </c>
      <c r="N22" s="133" t="s">
        <v>428</v>
      </c>
      <c r="O22" s="133" t="s">
        <v>428</v>
      </c>
      <c r="P22" s="133"/>
      <c r="Q22" s="133"/>
      <c r="R22" s="133"/>
      <c r="S22" s="133"/>
      <c r="T22" s="133"/>
      <c r="U22" s="133"/>
      <c r="V22" s="252"/>
      <c r="W22" s="252"/>
      <c r="X22" s="134"/>
      <c r="Y22" s="106"/>
      <c r="Z22" s="106"/>
      <c r="AA22" s="106"/>
      <c r="AB22" s="106"/>
      <c r="AC22" s="106"/>
      <c r="AD22" s="106"/>
    </row>
    <row r="23" spans="1:30" ht="13.5" customHeight="1" x14ac:dyDescent="0.2">
      <c r="A23" s="129"/>
      <c r="B23" s="409"/>
      <c r="C23" s="381"/>
      <c r="D23" s="382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252"/>
      <c r="W23" s="252"/>
      <c r="X23" s="134"/>
      <c r="Y23" s="106"/>
      <c r="Z23" s="106"/>
      <c r="AA23" s="106"/>
      <c r="AB23" s="106"/>
      <c r="AC23" s="106"/>
      <c r="AD23" s="106"/>
    </row>
    <row r="24" spans="1:30" ht="13.5" customHeight="1" x14ac:dyDescent="0.2">
      <c r="A24" s="253"/>
      <c r="B24" s="130" t="s">
        <v>434</v>
      </c>
      <c r="C24" s="254"/>
      <c r="D24" s="255"/>
      <c r="E24" s="256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252"/>
      <c r="W24" s="252"/>
      <c r="X24" s="134"/>
      <c r="Y24" s="106"/>
      <c r="Z24" s="106"/>
      <c r="AA24" s="106"/>
      <c r="AB24" s="106"/>
      <c r="AC24" s="106"/>
      <c r="AD24" s="106"/>
    </row>
    <row r="25" spans="1:30" ht="13.5" customHeight="1" x14ac:dyDescent="0.2">
      <c r="A25" s="253"/>
      <c r="B25" s="455" t="s">
        <v>559</v>
      </c>
      <c r="C25" s="398"/>
      <c r="D25" s="399"/>
      <c r="E25" s="25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252"/>
      <c r="W25" s="252"/>
      <c r="X25" s="134"/>
      <c r="Y25" s="106"/>
      <c r="Z25" s="106"/>
      <c r="AA25" s="106"/>
      <c r="AB25" s="106"/>
      <c r="AC25" s="106"/>
      <c r="AD25" s="106"/>
    </row>
    <row r="26" spans="1:30" ht="13.5" customHeight="1" x14ac:dyDescent="0.2">
      <c r="A26" s="129"/>
      <c r="B26" s="409" t="s">
        <v>560</v>
      </c>
      <c r="C26" s="381"/>
      <c r="D26" s="382"/>
      <c r="E26" s="136"/>
      <c r="F26" s="133" t="s">
        <v>428</v>
      </c>
      <c r="G26" s="133"/>
      <c r="H26" s="133" t="s">
        <v>428</v>
      </c>
      <c r="I26" s="133" t="s">
        <v>428</v>
      </c>
      <c r="J26" s="133"/>
      <c r="K26" s="133"/>
      <c r="L26" s="133"/>
      <c r="M26" s="133"/>
      <c r="N26" s="133"/>
      <c r="O26" s="133"/>
      <c r="P26" s="133" t="s">
        <v>428</v>
      </c>
      <c r="Q26" s="133" t="s">
        <v>428</v>
      </c>
      <c r="R26" s="133"/>
      <c r="S26" s="133" t="s">
        <v>428</v>
      </c>
      <c r="T26" s="133" t="s">
        <v>428</v>
      </c>
      <c r="U26" s="133" t="s">
        <v>428</v>
      </c>
      <c r="V26" s="133" t="s">
        <v>428</v>
      </c>
      <c r="W26" s="133" t="s">
        <v>428</v>
      </c>
      <c r="X26" s="134" t="s">
        <v>428</v>
      </c>
      <c r="Y26" s="106"/>
      <c r="Z26" s="106"/>
      <c r="AA26" s="106"/>
      <c r="AB26" s="106"/>
      <c r="AC26" s="106"/>
      <c r="AD26" s="106"/>
    </row>
    <row r="27" spans="1:30" ht="13.5" customHeight="1" x14ac:dyDescent="0.2">
      <c r="A27" s="129"/>
      <c r="B27" s="409" t="s">
        <v>611</v>
      </c>
      <c r="C27" s="381"/>
      <c r="D27" s="382"/>
      <c r="E27" s="136"/>
      <c r="F27" s="133"/>
      <c r="G27" s="133" t="s">
        <v>428</v>
      </c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 t="s">
        <v>428</v>
      </c>
      <c r="S27" s="133"/>
      <c r="T27" s="133"/>
      <c r="U27" s="133"/>
      <c r="V27" s="252"/>
      <c r="W27" s="252"/>
      <c r="X27" s="134"/>
      <c r="Y27" s="106"/>
      <c r="Z27" s="106"/>
      <c r="AA27" s="106"/>
      <c r="AB27" s="106"/>
      <c r="AC27" s="106"/>
      <c r="AD27" s="106"/>
    </row>
    <row r="28" spans="1:30" ht="13.5" customHeight="1" x14ac:dyDescent="0.2">
      <c r="A28" s="129"/>
      <c r="B28" s="455" t="s">
        <v>806</v>
      </c>
      <c r="C28" s="398"/>
      <c r="D28" s="399"/>
      <c r="E28" s="136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252"/>
      <c r="W28" s="252"/>
      <c r="X28" s="134"/>
      <c r="Y28" s="106"/>
      <c r="Z28" s="106"/>
      <c r="AA28" s="106"/>
      <c r="AB28" s="106"/>
      <c r="AC28" s="106"/>
      <c r="AD28" s="106"/>
    </row>
    <row r="29" spans="1:30" ht="13.5" customHeight="1" x14ac:dyDescent="0.2">
      <c r="A29" s="129"/>
      <c r="B29" s="130"/>
      <c r="C29" s="131"/>
      <c r="D29" s="139" t="s">
        <v>807</v>
      </c>
      <c r="E29" s="136"/>
      <c r="F29" s="133"/>
      <c r="G29" s="133"/>
      <c r="H29" s="133"/>
      <c r="I29" s="133"/>
      <c r="J29" s="133" t="s">
        <v>428</v>
      </c>
      <c r="K29" s="133"/>
      <c r="L29" s="133" t="s">
        <v>428</v>
      </c>
      <c r="M29" s="133" t="s">
        <v>428</v>
      </c>
      <c r="N29" s="133" t="s">
        <v>428</v>
      </c>
      <c r="O29" s="133"/>
      <c r="P29" s="133" t="s">
        <v>428</v>
      </c>
      <c r="Q29" s="133"/>
      <c r="R29" s="133" t="s">
        <v>428</v>
      </c>
      <c r="S29" s="133" t="s">
        <v>428</v>
      </c>
      <c r="T29" s="133" t="s">
        <v>428</v>
      </c>
      <c r="U29" s="133"/>
      <c r="V29" s="252"/>
      <c r="W29" s="252"/>
      <c r="X29" s="134"/>
      <c r="Y29" s="106"/>
      <c r="Z29" s="106"/>
      <c r="AA29" s="106"/>
      <c r="AB29" s="106"/>
      <c r="AC29" s="106"/>
      <c r="AD29" s="106"/>
    </row>
    <row r="30" spans="1:30" ht="13.5" customHeight="1" x14ac:dyDescent="0.2">
      <c r="A30" s="129"/>
      <c r="B30" s="130"/>
      <c r="C30" s="131"/>
      <c r="D30" s="132" t="s">
        <v>808</v>
      </c>
      <c r="E30" s="136"/>
      <c r="F30" s="133"/>
      <c r="G30" s="133"/>
      <c r="H30" s="133"/>
      <c r="I30" s="133"/>
      <c r="J30" s="133"/>
      <c r="K30" s="133" t="s">
        <v>428</v>
      </c>
      <c r="L30" s="133"/>
      <c r="M30" s="133"/>
      <c r="N30" s="133"/>
      <c r="O30" s="133"/>
      <c r="P30" s="133"/>
      <c r="Q30" s="133" t="s">
        <v>428</v>
      </c>
      <c r="R30" s="133"/>
      <c r="S30" s="133"/>
      <c r="T30" s="133"/>
      <c r="U30" s="133"/>
      <c r="V30" s="252"/>
      <c r="W30" s="252"/>
      <c r="X30" s="134"/>
      <c r="Y30" s="106"/>
      <c r="Z30" s="106"/>
      <c r="AA30" s="106"/>
      <c r="AB30" s="106"/>
      <c r="AC30" s="106"/>
      <c r="AD30" s="106"/>
    </row>
    <row r="31" spans="1:30" ht="13.5" customHeight="1" x14ac:dyDescent="0.2">
      <c r="A31" s="129"/>
      <c r="B31" s="130"/>
      <c r="C31" s="131"/>
      <c r="D31" s="139" t="s">
        <v>809</v>
      </c>
      <c r="E31" s="136"/>
      <c r="F31" s="133"/>
      <c r="G31" s="133"/>
      <c r="H31" s="133"/>
      <c r="I31" s="133"/>
      <c r="J31" s="133"/>
      <c r="K31" s="133"/>
      <c r="L31" s="133"/>
      <c r="M31" s="133"/>
      <c r="N31" s="133"/>
      <c r="O31" s="133" t="s">
        <v>428</v>
      </c>
      <c r="P31" s="133"/>
      <c r="Q31" s="133"/>
      <c r="R31" s="133"/>
      <c r="S31" s="133"/>
      <c r="T31" s="133"/>
      <c r="U31" s="133" t="s">
        <v>428</v>
      </c>
      <c r="V31" s="252"/>
      <c r="W31" s="252"/>
      <c r="X31" s="134"/>
      <c r="Y31" s="106"/>
      <c r="Z31" s="106"/>
      <c r="AA31" s="106"/>
      <c r="AB31" s="106"/>
      <c r="AC31" s="106"/>
      <c r="AD31" s="106"/>
    </row>
    <row r="32" spans="1:30" ht="13.5" customHeight="1" x14ac:dyDescent="0.2">
      <c r="A32" s="129"/>
      <c r="B32" s="455" t="s">
        <v>810</v>
      </c>
      <c r="C32" s="398"/>
      <c r="D32" s="399"/>
      <c r="E32" s="136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252"/>
      <c r="W32" s="252"/>
      <c r="X32" s="134"/>
      <c r="Y32" s="106"/>
      <c r="Z32" s="106"/>
      <c r="AA32" s="106"/>
      <c r="AB32" s="106"/>
      <c r="AC32" s="106"/>
      <c r="AD32" s="106"/>
    </row>
    <row r="33" spans="1:30" ht="13.5" customHeight="1" x14ac:dyDescent="0.2">
      <c r="A33" s="129"/>
      <c r="B33" s="257"/>
      <c r="C33" s="258"/>
      <c r="D33" s="325">
        <v>45728</v>
      </c>
      <c r="E33" s="235"/>
      <c r="F33" s="182"/>
      <c r="G33" s="182"/>
      <c r="H33" s="182"/>
      <c r="I33" s="182"/>
      <c r="J33" s="133" t="s">
        <v>428</v>
      </c>
      <c r="K33" s="133" t="s">
        <v>428</v>
      </c>
      <c r="L33" s="182"/>
      <c r="M33" s="133" t="s">
        <v>428</v>
      </c>
      <c r="N33" s="133" t="s">
        <v>428</v>
      </c>
      <c r="O33" s="133" t="s">
        <v>428</v>
      </c>
      <c r="P33" s="133" t="s">
        <v>428</v>
      </c>
      <c r="Q33" s="133" t="s">
        <v>428</v>
      </c>
      <c r="R33" s="182"/>
      <c r="S33" s="133" t="s">
        <v>428</v>
      </c>
      <c r="T33" s="133" t="s">
        <v>428</v>
      </c>
      <c r="U33" s="133" t="s">
        <v>428</v>
      </c>
      <c r="V33" s="260"/>
      <c r="W33" s="260"/>
      <c r="X33" s="236"/>
      <c r="Y33" s="106"/>
      <c r="Z33" s="106"/>
      <c r="AA33" s="106"/>
      <c r="AB33" s="106"/>
      <c r="AC33" s="106"/>
      <c r="AD33" s="106"/>
    </row>
    <row r="34" spans="1:30" ht="13.5" customHeight="1" x14ac:dyDescent="0.2">
      <c r="A34" s="129"/>
      <c r="B34" s="257"/>
      <c r="C34" s="258"/>
      <c r="D34" s="259" t="s">
        <v>811</v>
      </c>
      <c r="E34" s="235"/>
      <c r="F34" s="182"/>
      <c r="G34" s="182"/>
      <c r="H34" s="182"/>
      <c r="I34" s="182"/>
      <c r="J34" s="182"/>
      <c r="K34" s="182"/>
      <c r="L34" s="133" t="s">
        <v>428</v>
      </c>
      <c r="M34" s="182"/>
      <c r="N34" s="182"/>
      <c r="O34" s="182"/>
      <c r="P34" s="182"/>
      <c r="Q34" s="182"/>
      <c r="R34" s="133" t="s">
        <v>428</v>
      </c>
      <c r="S34" s="182"/>
      <c r="T34" s="182"/>
      <c r="U34" s="182"/>
      <c r="V34" s="260"/>
      <c r="W34" s="260"/>
      <c r="X34" s="236"/>
      <c r="Y34" s="106"/>
      <c r="Z34" s="106"/>
      <c r="AA34" s="106"/>
      <c r="AB34" s="106"/>
      <c r="AC34" s="106"/>
      <c r="AD34" s="106"/>
    </row>
    <row r="35" spans="1:30" ht="13.5" customHeight="1" x14ac:dyDescent="0.2">
      <c r="A35" s="129"/>
      <c r="B35" s="455" t="s">
        <v>810</v>
      </c>
      <c r="C35" s="398"/>
      <c r="D35" s="399"/>
      <c r="E35" s="235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260"/>
      <c r="W35" s="260"/>
      <c r="X35" s="236"/>
      <c r="Y35" s="106"/>
      <c r="Z35" s="106"/>
      <c r="AA35" s="106"/>
      <c r="AB35" s="106"/>
      <c r="AC35" s="106"/>
      <c r="AD35" s="106"/>
    </row>
    <row r="36" spans="1:30" ht="13.5" customHeight="1" x14ac:dyDescent="0.2">
      <c r="A36" s="129"/>
      <c r="B36" s="257"/>
      <c r="C36" s="258"/>
      <c r="D36" s="325">
        <v>45728</v>
      </c>
      <c r="E36" s="235"/>
      <c r="F36" s="182"/>
      <c r="G36" s="182"/>
      <c r="H36" s="182"/>
      <c r="I36" s="182"/>
      <c r="J36" s="182"/>
      <c r="K36" s="182"/>
      <c r="L36" s="182"/>
      <c r="M36" s="182"/>
      <c r="N36" s="133" t="s">
        <v>428</v>
      </c>
      <c r="O36" s="182"/>
      <c r="P36" s="182"/>
      <c r="Q36" s="182"/>
      <c r="R36" s="182"/>
      <c r="S36" s="182"/>
      <c r="T36" s="133" t="s">
        <v>428</v>
      </c>
      <c r="U36" s="182"/>
      <c r="V36" s="260"/>
      <c r="W36" s="260"/>
      <c r="X36" s="236"/>
      <c r="Y36" s="106"/>
      <c r="Z36" s="106"/>
      <c r="AA36" s="106"/>
      <c r="AB36" s="106"/>
      <c r="AC36" s="106"/>
      <c r="AD36" s="106"/>
    </row>
    <row r="37" spans="1:30" ht="13.5" customHeight="1" x14ac:dyDescent="0.2">
      <c r="A37" s="129"/>
      <c r="B37" s="257"/>
      <c r="C37" s="258"/>
      <c r="D37" s="325">
        <v>45731</v>
      </c>
      <c r="E37" s="235"/>
      <c r="F37" s="182"/>
      <c r="G37" s="182"/>
      <c r="H37" s="182"/>
      <c r="I37" s="182"/>
      <c r="J37" s="133" t="s">
        <v>428</v>
      </c>
      <c r="K37" s="133" t="s">
        <v>428</v>
      </c>
      <c r="L37" s="182"/>
      <c r="M37" s="133" t="s">
        <v>428</v>
      </c>
      <c r="N37" s="182"/>
      <c r="O37" s="133" t="s">
        <v>428</v>
      </c>
      <c r="P37" s="133" t="s">
        <v>428</v>
      </c>
      <c r="Q37" s="133" t="s">
        <v>428</v>
      </c>
      <c r="R37" s="182"/>
      <c r="S37" s="133" t="s">
        <v>428</v>
      </c>
      <c r="T37" s="182"/>
      <c r="U37" s="133" t="s">
        <v>428</v>
      </c>
      <c r="V37" s="260"/>
      <c r="W37" s="260"/>
      <c r="X37" s="236"/>
      <c r="Y37" s="106"/>
      <c r="Z37" s="106"/>
      <c r="AA37" s="106"/>
      <c r="AB37" s="106"/>
      <c r="AC37" s="106"/>
      <c r="AD37" s="106"/>
    </row>
    <row r="38" spans="1:30" ht="13.5" customHeight="1" x14ac:dyDescent="0.2">
      <c r="A38" s="129"/>
      <c r="B38" s="140"/>
      <c r="C38" s="141"/>
      <c r="D38" s="259" t="s">
        <v>811</v>
      </c>
      <c r="E38" s="143"/>
      <c r="F38" s="144"/>
      <c r="G38" s="144"/>
      <c r="H38" s="144"/>
      <c r="I38" s="144"/>
      <c r="J38" s="144"/>
      <c r="K38" s="144"/>
      <c r="L38" s="133" t="s">
        <v>428</v>
      </c>
      <c r="M38" s="144"/>
      <c r="N38" s="144"/>
      <c r="O38" s="144"/>
      <c r="P38" s="144"/>
      <c r="Q38" s="144"/>
      <c r="R38" s="133" t="s">
        <v>428</v>
      </c>
      <c r="S38" s="144"/>
      <c r="T38" s="144"/>
      <c r="U38" s="144"/>
      <c r="V38" s="261"/>
      <c r="W38" s="261"/>
      <c r="X38" s="145"/>
      <c r="Y38" s="106"/>
      <c r="Z38" s="106"/>
      <c r="AA38" s="106"/>
      <c r="AB38" s="106"/>
      <c r="AC38" s="106"/>
      <c r="AD38" s="106"/>
    </row>
    <row r="39" spans="1:30" ht="13.5" customHeight="1" x14ac:dyDescent="0.2">
      <c r="A39" s="146" t="s">
        <v>439</v>
      </c>
      <c r="B39" s="147" t="s">
        <v>440</v>
      </c>
      <c r="C39" s="148"/>
      <c r="D39" s="149"/>
      <c r="E39" s="150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251"/>
      <c r="W39" s="251"/>
      <c r="X39" s="128"/>
      <c r="Y39" s="106"/>
      <c r="Z39" s="106"/>
      <c r="AA39" s="106"/>
      <c r="AB39" s="106"/>
      <c r="AC39" s="106"/>
      <c r="AD39" s="106"/>
    </row>
    <row r="40" spans="1:30" ht="13.5" customHeight="1" x14ac:dyDescent="0.2">
      <c r="A40" s="156"/>
      <c r="B40" s="157"/>
      <c r="C40" s="158"/>
      <c r="D40" s="154" t="s">
        <v>617</v>
      </c>
      <c r="E40" s="159"/>
      <c r="F40" s="133" t="s">
        <v>428</v>
      </c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252"/>
      <c r="W40" s="252"/>
      <c r="X40" s="134"/>
      <c r="Y40" s="106"/>
      <c r="Z40" s="106"/>
      <c r="AA40" s="106"/>
      <c r="AB40" s="106"/>
      <c r="AC40" s="106"/>
      <c r="AD40" s="106"/>
    </row>
    <row r="41" spans="1:30" ht="13.5" customHeight="1" x14ac:dyDescent="0.2">
      <c r="A41" s="156"/>
      <c r="B41" s="157"/>
      <c r="C41" s="160"/>
      <c r="D41" s="154" t="s">
        <v>618</v>
      </c>
      <c r="E41" s="161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 t="s">
        <v>428</v>
      </c>
      <c r="W41" s="252"/>
      <c r="X41" s="134"/>
      <c r="Y41" s="106"/>
      <c r="Z41" s="106"/>
      <c r="AA41" s="106"/>
      <c r="AB41" s="106"/>
      <c r="AC41" s="106"/>
      <c r="AD41" s="106"/>
    </row>
    <row r="42" spans="1:30" ht="13.5" customHeight="1" x14ac:dyDescent="0.2">
      <c r="A42" s="156"/>
      <c r="B42" s="157"/>
      <c r="C42" s="160"/>
      <c r="D42" s="154" t="s">
        <v>619</v>
      </c>
      <c r="E42" s="161"/>
      <c r="F42" s="133"/>
      <c r="G42" s="133"/>
      <c r="H42" s="133"/>
      <c r="I42" s="133"/>
      <c r="J42" s="133" t="s">
        <v>428</v>
      </c>
      <c r="K42" s="133"/>
      <c r="L42" s="133"/>
      <c r="M42" s="133"/>
      <c r="N42" s="133"/>
      <c r="O42" s="133"/>
      <c r="P42" s="133" t="s">
        <v>428</v>
      </c>
      <c r="Q42" s="133"/>
      <c r="R42" s="133"/>
      <c r="S42" s="133"/>
      <c r="T42" s="133"/>
      <c r="U42" s="133"/>
      <c r="V42" s="252"/>
      <c r="W42" s="252"/>
      <c r="X42" s="134"/>
      <c r="Y42" s="106"/>
      <c r="Z42" s="106"/>
      <c r="AA42" s="106"/>
      <c r="AB42" s="106"/>
      <c r="AC42" s="106"/>
      <c r="AD42" s="106"/>
    </row>
    <row r="43" spans="1:30" ht="13.5" customHeight="1" x14ac:dyDescent="0.2">
      <c r="A43" s="156"/>
      <c r="B43" s="157"/>
      <c r="C43" s="160"/>
      <c r="D43" s="154" t="s">
        <v>442</v>
      </c>
      <c r="E43" s="161"/>
      <c r="F43" s="133"/>
      <c r="G43" s="133" t="s">
        <v>428</v>
      </c>
      <c r="H43" s="133"/>
      <c r="I43" s="133"/>
      <c r="J43" s="133"/>
      <c r="K43" s="133" t="s">
        <v>428</v>
      </c>
      <c r="L43" s="133" t="s">
        <v>428</v>
      </c>
      <c r="M43" s="133"/>
      <c r="N43" s="133"/>
      <c r="O43" s="133"/>
      <c r="P43" s="133"/>
      <c r="Q43" s="133" t="s">
        <v>428</v>
      </c>
      <c r="R43" s="133" t="s">
        <v>428</v>
      </c>
      <c r="S43" s="133"/>
      <c r="T43" s="133"/>
      <c r="U43" s="133"/>
      <c r="V43" s="252"/>
      <c r="W43" s="252"/>
      <c r="X43" s="134"/>
      <c r="Y43" s="106"/>
      <c r="Z43" s="106"/>
      <c r="AA43" s="106"/>
      <c r="AB43" s="106"/>
      <c r="AC43" s="106"/>
      <c r="AD43" s="106"/>
    </row>
    <row r="44" spans="1:30" ht="13.5" customHeight="1" x14ac:dyDescent="0.2">
      <c r="A44" s="156"/>
      <c r="B44" s="248"/>
      <c r="C44" s="160"/>
      <c r="D44" s="154" t="s">
        <v>479</v>
      </c>
      <c r="E44" s="161"/>
      <c r="F44" s="133"/>
      <c r="G44" s="133"/>
      <c r="H44" s="133" t="s">
        <v>428</v>
      </c>
      <c r="I44" s="133"/>
      <c r="J44" s="133"/>
      <c r="K44" s="133"/>
      <c r="L44" s="133"/>
      <c r="M44" s="133" t="s">
        <v>428</v>
      </c>
      <c r="N44" s="133"/>
      <c r="O44" s="133"/>
      <c r="P44" s="133"/>
      <c r="Q44" s="133"/>
      <c r="R44" s="133"/>
      <c r="S44" s="133" t="s">
        <v>428</v>
      </c>
      <c r="T44" s="133"/>
      <c r="U44" s="133"/>
      <c r="V44" s="252"/>
      <c r="W44" s="133" t="s">
        <v>428</v>
      </c>
      <c r="X44" s="134"/>
      <c r="Y44" s="106"/>
      <c r="Z44" s="106"/>
      <c r="AA44" s="106"/>
      <c r="AB44" s="106"/>
      <c r="AC44" s="106"/>
      <c r="AD44" s="106"/>
    </row>
    <row r="45" spans="1:30" ht="13.5" customHeight="1" x14ac:dyDescent="0.2">
      <c r="A45" s="156"/>
      <c r="B45" s="248"/>
      <c r="C45" s="160"/>
      <c r="D45" s="154" t="s">
        <v>480</v>
      </c>
      <c r="E45" s="161"/>
      <c r="F45" s="133"/>
      <c r="G45" s="133"/>
      <c r="H45" s="133"/>
      <c r="I45" s="133" t="s">
        <v>428</v>
      </c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252"/>
      <c r="W45" s="252"/>
      <c r="X45" s="134" t="s">
        <v>428</v>
      </c>
      <c r="Y45" s="106"/>
      <c r="Z45" s="106"/>
      <c r="AA45" s="106"/>
      <c r="AB45" s="106"/>
      <c r="AC45" s="106"/>
      <c r="AD45" s="106"/>
    </row>
    <row r="46" spans="1:30" ht="13.5" customHeight="1" x14ac:dyDescent="0.2">
      <c r="A46" s="156"/>
      <c r="B46" s="249"/>
      <c r="C46" s="160"/>
      <c r="D46" s="154" t="s">
        <v>620</v>
      </c>
      <c r="E46" s="161"/>
      <c r="F46" s="133"/>
      <c r="G46" s="133"/>
      <c r="H46" s="133"/>
      <c r="I46" s="133"/>
      <c r="J46" s="133"/>
      <c r="K46" s="133"/>
      <c r="L46" s="133"/>
      <c r="M46" s="133"/>
      <c r="N46" s="133" t="s">
        <v>428</v>
      </c>
      <c r="O46" s="133" t="s">
        <v>428</v>
      </c>
      <c r="P46" s="133"/>
      <c r="Q46" s="133"/>
      <c r="R46" s="133"/>
      <c r="S46" s="133"/>
      <c r="T46" s="133" t="s">
        <v>428</v>
      </c>
      <c r="U46" s="133" t="s">
        <v>428</v>
      </c>
      <c r="V46" s="252"/>
      <c r="W46" s="252"/>
      <c r="X46" s="134"/>
      <c r="Y46" s="106"/>
      <c r="Z46" s="106"/>
      <c r="AA46" s="106"/>
      <c r="AB46" s="106"/>
      <c r="AC46" s="106"/>
      <c r="AD46" s="106"/>
    </row>
    <row r="47" spans="1:30" ht="13.5" customHeight="1" x14ac:dyDescent="0.2">
      <c r="A47" s="156"/>
      <c r="B47" s="157" t="s">
        <v>446</v>
      </c>
      <c r="C47" s="160"/>
      <c r="D47" s="154"/>
      <c r="E47" s="161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252"/>
      <c r="W47" s="252"/>
      <c r="X47" s="134"/>
      <c r="Y47" s="106"/>
      <c r="Z47" s="106"/>
      <c r="AA47" s="106"/>
      <c r="AB47" s="106"/>
      <c r="AC47" s="106"/>
      <c r="AD47" s="106"/>
    </row>
    <row r="48" spans="1:30" ht="13.5" customHeight="1" x14ac:dyDescent="0.2">
      <c r="A48" s="156"/>
      <c r="B48" s="157"/>
      <c r="C48" s="160"/>
      <c r="D48" s="154"/>
      <c r="E48" s="161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252"/>
      <c r="W48" s="252"/>
      <c r="X48" s="134"/>
      <c r="Y48" s="106"/>
      <c r="Z48" s="106"/>
      <c r="AA48" s="106"/>
      <c r="AB48" s="106"/>
      <c r="AC48" s="106"/>
      <c r="AD48" s="106"/>
    </row>
    <row r="49" spans="1:30" ht="13.5" customHeight="1" x14ac:dyDescent="0.2">
      <c r="A49" s="156"/>
      <c r="B49" s="157" t="s">
        <v>447</v>
      </c>
      <c r="C49" s="160"/>
      <c r="D49" s="154"/>
      <c r="E49" s="161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252"/>
      <c r="W49" s="252"/>
      <c r="X49" s="134"/>
      <c r="Y49" s="106"/>
      <c r="Z49" s="106"/>
      <c r="AA49" s="106"/>
      <c r="AB49" s="106"/>
      <c r="AC49" s="106"/>
      <c r="AD49" s="106"/>
    </row>
    <row r="50" spans="1:30" ht="13.5" customHeight="1" x14ac:dyDescent="0.2">
      <c r="A50" s="156"/>
      <c r="B50" s="157"/>
      <c r="C50" s="160"/>
      <c r="D50" s="154" t="s">
        <v>812</v>
      </c>
      <c r="E50" s="161"/>
      <c r="F50" s="133"/>
      <c r="G50" s="133"/>
      <c r="H50" s="133"/>
      <c r="I50" s="133"/>
      <c r="J50" s="133" t="s">
        <v>428</v>
      </c>
      <c r="K50" s="133"/>
      <c r="L50" s="133"/>
      <c r="M50" s="133"/>
      <c r="N50" s="133"/>
      <c r="O50" s="133"/>
      <c r="P50" s="133" t="s">
        <v>428</v>
      </c>
      <c r="Q50" s="133"/>
      <c r="R50" s="133"/>
      <c r="S50" s="133"/>
      <c r="T50" s="133"/>
      <c r="U50" s="133"/>
      <c r="V50" s="252"/>
      <c r="W50" s="252"/>
      <c r="X50" s="134"/>
      <c r="Y50" s="106"/>
      <c r="Z50" s="106"/>
      <c r="AA50" s="106"/>
      <c r="AB50" s="106"/>
      <c r="AC50" s="106"/>
      <c r="AD50" s="106"/>
    </row>
    <row r="51" spans="1:30" ht="13.5" customHeight="1" x14ac:dyDescent="0.2">
      <c r="A51" s="156"/>
      <c r="B51" s="225"/>
      <c r="C51" s="238"/>
      <c r="D51" s="231" t="s">
        <v>813</v>
      </c>
      <c r="E51" s="239"/>
      <c r="F51" s="182"/>
      <c r="G51" s="182"/>
      <c r="H51" s="182"/>
      <c r="I51" s="182"/>
      <c r="J51" s="182"/>
      <c r="K51" s="133" t="s">
        <v>428</v>
      </c>
      <c r="L51" s="133" t="s">
        <v>428</v>
      </c>
      <c r="M51" s="182"/>
      <c r="N51" s="133"/>
      <c r="O51" s="182"/>
      <c r="P51" s="182"/>
      <c r="Q51" s="133" t="s">
        <v>428</v>
      </c>
      <c r="R51" s="133" t="s">
        <v>428</v>
      </c>
      <c r="S51" s="182"/>
      <c r="T51" s="133"/>
      <c r="U51" s="182"/>
      <c r="V51" s="260"/>
      <c r="W51" s="260"/>
      <c r="X51" s="236"/>
      <c r="Y51" s="106"/>
      <c r="Z51" s="106"/>
      <c r="AA51" s="106"/>
      <c r="AB51" s="106"/>
      <c r="AC51" s="106"/>
      <c r="AD51" s="106"/>
    </row>
    <row r="52" spans="1:30" ht="13.5" customHeight="1" x14ac:dyDescent="0.2">
      <c r="A52" s="156"/>
      <c r="B52" s="225"/>
      <c r="C52" s="238"/>
      <c r="D52" s="231" t="s">
        <v>814</v>
      </c>
      <c r="E52" s="239"/>
      <c r="F52" s="182"/>
      <c r="G52" s="182"/>
      <c r="H52" s="182"/>
      <c r="I52" s="182"/>
      <c r="J52" s="182"/>
      <c r="K52" s="182"/>
      <c r="L52" s="133"/>
      <c r="M52" s="133" t="s">
        <v>428</v>
      </c>
      <c r="N52" s="182"/>
      <c r="O52" s="182"/>
      <c r="P52" s="182"/>
      <c r="Q52" s="182"/>
      <c r="R52" s="133"/>
      <c r="S52" s="133" t="s">
        <v>428</v>
      </c>
      <c r="T52" s="182"/>
      <c r="U52" s="182"/>
      <c r="V52" s="260"/>
      <c r="W52" s="260"/>
      <c r="X52" s="236"/>
      <c r="Y52" s="106"/>
      <c r="Z52" s="106"/>
      <c r="AA52" s="106"/>
      <c r="AB52" s="106"/>
      <c r="AC52" s="106"/>
      <c r="AD52" s="106"/>
    </row>
    <row r="53" spans="1:30" ht="13.5" customHeight="1" x14ac:dyDescent="0.2">
      <c r="A53" s="156"/>
      <c r="B53" s="225"/>
      <c r="C53" s="238"/>
      <c r="D53" s="216" t="s">
        <v>815</v>
      </c>
      <c r="E53" s="239"/>
      <c r="F53" s="182"/>
      <c r="G53" s="182"/>
      <c r="H53" s="182"/>
      <c r="I53" s="182"/>
      <c r="J53" s="182"/>
      <c r="K53" s="182"/>
      <c r="L53" s="133"/>
      <c r="M53" s="133"/>
      <c r="N53" s="133"/>
      <c r="O53" s="133" t="s">
        <v>428</v>
      </c>
      <c r="P53" s="182"/>
      <c r="Q53" s="182"/>
      <c r="R53" s="133"/>
      <c r="S53" s="133"/>
      <c r="T53" s="133"/>
      <c r="U53" s="133" t="s">
        <v>428</v>
      </c>
      <c r="V53" s="260"/>
      <c r="W53" s="260"/>
      <c r="X53" s="236"/>
      <c r="Y53" s="106"/>
      <c r="Z53" s="106"/>
      <c r="AA53" s="106"/>
      <c r="AB53" s="106"/>
      <c r="AC53" s="106"/>
      <c r="AD53" s="106"/>
    </row>
    <row r="54" spans="1:30" ht="13.5" customHeight="1" x14ac:dyDescent="0.2">
      <c r="A54" s="156"/>
      <c r="B54" s="225"/>
      <c r="C54" s="238"/>
      <c r="D54" s="216" t="s">
        <v>816</v>
      </c>
      <c r="E54" s="239"/>
      <c r="F54" s="182"/>
      <c r="G54" s="182"/>
      <c r="H54" s="182"/>
      <c r="I54" s="182"/>
      <c r="J54" s="182"/>
      <c r="K54" s="182"/>
      <c r="L54" s="133"/>
      <c r="M54" s="182"/>
      <c r="N54" s="133" t="s">
        <v>428</v>
      </c>
      <c r="O54" s="133"/>
      <c r="P54" s="182"/>
      <c r="Q54" s="182"/>
      <c r="R54" s="133"/>
      <c r="S54" s="182"/>
      <c r="T54" s="133" t="s">
        <v>428</v>
      </c>
      <c r="U54" s="133"/>
      <c r="V54" s="260"/>
      <c r="W54" s="260"/>
      <c r="X54" s="236"/>
      <c r="Y54" s="106"/>
      <c r="Z54" s="106"/>
      <c r="AA54" s="106"/>
      <c r="AB54" s="106"/>
      <c r="AC54" s="106"/>
      <c r="AD54" s="106"/>
    </row>
    <row r="55" spans="1:30" ht="13.5" customHeight="1" x14ac:dyDescent="0.2">
      <c r="A55" s="156"/>
      <c r="B55" s="225"/>
      <c r="C55" s="238"/>
      <c r="D55" s="216"/>
      <c r="E55" s="239"/>
      <c r="F55" s="182"/>
      <c r="G55" s="182"/>
      <c r="H55" s="182"/>
      <c r="I55" s="182"/>
      <c r="J55" s="182"/>
      <c r="K55" s="182"/>
      <c r="L55" s="133"/>
      <c r="M55" s="182"/>
      <c r="N55" s="182"/>
      <c r="O55" s="182"/>
      <c r="P55" s="182"/>
      <c r="Q55" s="182"/>
      <c r="R55" s="133"/>
      <c r="S55" s="182"/>
      <c r="T55" s="182"/>
      <c r="U55" s="182"/>
      <c r="V55" s="260"/>
      <c r="W55" s="260"/>
      <c r="X55" s="236"/>
      <c r="Y55" s="106"/>
      <c r="Z55" s="106"/>
      <c r="AA55" s="106"/>
      <c r="AB55" s="106"/>
      <c r="AC55" s="106"/>
      <c r="AD55" s="106"/>
    </row>
    <row r="56" spans="1:30" ht="13.5" customHeight="1" x14ac:dyDescent="0.2">
      <c r="A56" s="156"/>
      <c r="B56" s="225"/>
      <c r="C56" s="238"/>
      <c r="D56" s="216" t="s">
        <v>817</v>
      </c>
      <c r="E56" s="239"/>
      <c r="F56" s="182"/>
      <c r="G56" s="182"/>
      <c r="H56" s="182"/>
      <c r="I56" s="182"/>
      <c r="J56" s="182"/>
      <c r="K56" s="182"/>
      <c r="L56" s="133"/>
      <c r="M56" s="182"/>
      <c r="N56" s="182"/>
      <c r="O56" s="133"/>
      <c r="P56" s="182"/>
      <c r="Q56" s="182"/>
      <c r="R56" s="133"/>
      <c r="S56" s="182"/>
      <c r="T56" s="182"/>
      <c r="U56" s="133"/>
      <c r="V56" s="260"/>
      <c r="W56" s="260"/>
      <c r="X56" s="236"/>
      <c r="Y56" s="106"/>
      <c r="Z56" s="106"/>
      <c r="AA56" s="106"/>
      <c r="AB56" s="106"/>
      <c r="AC56" s="106"/>
      <c r="AD56" s="106"/>
    </row>
    <row r="57" spans="1:30" ht="13.5" customHeight="1" x14ac:dyDescent="0.2">
      <c r="A57" s="156"/>
      <c r="B57" s="225"/>
      <c r="C57" s="238"/>
      <c r="D57" s="216" t="s">
        <v>818</v>
      </c>
      <c r="E57" s="239"/>
      <c r="F57" s="182"/>
      <c r="G57" s="182"/>
      <c r="H57" s="182"/>
      <c r="I57" s="182"/>
      <c r="J57" s="182"/>
      <c r="K57" s="182"/>
      <c r="L57" s="133"/>
      <c r="M57" s="182"/>
      <c r="N57" s="182"/>
      <c r="O57" s="182"/>
      <c r="P57" s="182"/>
      <c r="Q57" s="182"/>
      <c r="R57" s="133"/>
      <c r="S57" s="182"/>
      <c r="T57" s="182"/>
      <c r="U57" s="182"/>
      <c r="V57" s="260"/>
      <c r="W57" s="260"/>
      <c r="X57" s="236"/>
      <c r="Y57" s="106"/>
      <c r="Z57" s="106"/>
      <c r="AA57" s="106"/>
      <c r="AB57" s="106"/>
      <c r="AC57" s="106"/>
      <c r="AD57" s="106"/>
    </row>
    <row r="58" spans="1:30" ht="13.5" customHeight="1" x14ac:dyDescent="0.2">
      <c r="A58" s="156"/>
      <c r="B58" s="225"/>
      <c r="C58" s="238"/>
      <c r="D58" s="216" t="s">
        <v>819</v>
      </c>
      <c r="E58" s="239"/>
      <c r="F58" s="182"/>
      <c r="G58" s="182"/>
      <c r="H58" s="182"/>
      <c r="I58" s="182"/>
      <c r="J58" s="182"/>
      <c r="K58" s="182"/>
      <c r="L58" s="133"/>
      <c r="M58" s="182"/>
      <c r="N58" s="182"/>
      <c r="O58" s="182"/>
      <c r="P58" s="182"/>
      <c r="Q58" s="182"/>
      <c r="R58" s="133"/>
      <c r="S58" s="182"/>
      <c r="T58" s="182"/>
      <c r="U58" s="182"/>
      <c r="V58" s="260"/>
      <c r="W58" s="260"/>
      <c r="X58" s="236"/>
      <c r="Y58" s="106"/>
      <c r="Z58" s="106"/>
      <c r="AA58" s="106"/>
      <c r="AB58" s="106"/>
      <c r="AC58" s="106"/>
      <c r="AD58" s="106"/>
    </row>
    <row r="59" spans="1:30" ht="13.5" customHeight="1" x14ac:dyDescent="0.2">
      <c r="A59" s="156"/>
      <c r="B59" s="225"/>
      <c r="C59" s="238"/>
      <c r="D59" s="216" t="s">
        <v>820</v>
      </c>
      <c r="E59" s="239"/>
      <c r="F59" s="182"/>
      <c r="G59" s="182"/>
      <c r="H59" s="182"/>
      <c r="I59" s="182"/>
      <c r="J59" s="182"/>
      <c r="K59" s="182"/>
      <c r="L59" s="133"/>
      <c r="M59" s="182"/>
      <c r="N59" s="182"/>
      <c r="O59" s="182"/>
      <c r="P59" s="182"/>
      <c r="Q59" s="182"/>
      <c r="R59" s="133"/>
      <c r="S59" s="182"/>
      <c r="T59" s="182"/>
      <c r="U59" s="182"/>
      <c r="V59" s="260"/>
      <c r="W59" s="260"/>
      <c r="X59" s="236"/>
      <c r="Y59" s="106"/>
      <c r="Z59" s="106"/>
      <c r="AA59" s="106"/>
      <c r="AB59" s="106"/>
      <c r="AC59" s="106"/>
      <c r="AD59" s="106"/>
    </row>
    <row r="60" spans="1:30" ht="13.5" customHeight="1" x14ac:dyDescent="0.2">
      <c r="A60" s="156"/>
      <c r="B60" s="225"/>
      <c r="C60" s="238"/>
      <c r="D60" s="216" t="s">
        <v>821</v>
      </c>
      <c r="E60" s="239"/>
      <c r="F60" s="182"/>
      <c r="G60" s="182"/>
      <c r="H60" s="182"/>
      <c r="I60" s="182"/>
      <c r="J60" s="182"/>
      <c r="K60" s="182"/>
      <c r="L60" s="133"/>
      <c r="M60" s="182"/>
      <c r="N60" s="182"/>
      <c r="O60" s="182"/>
      <c r="P60" s="182"/>
      <c r="Q60" s="182"/>
      <c r="R60" s="133"/>
      <c r="S60" s="182"/>
      <c r="T60" s="182"/>
      <c r="U60" s="182"/>
      <c r="V60" s="260"/>
      <c r="W60" s="260"/>
      <c r="X60" s="236"/>
      <c r="Y60" s="106"/>
      <c r="Z60" s="106"/>
      <c r="AA60" s="106"/>
      <c r="AB60" s="106"/>
      <c r="AC60" s="106"/>
      <c r="AD60" s="106"/>
    </row>
    <row r="61" spans="1:30" ht="13.5" customHeight="1" x14ac:dyDescent="0.2">
      <c r="A61" s="156"/>
      <c r="B61" s="225"/>
      <c r="C61" s="238"/>
      <c r="D61" s="216"/>
      <c r="E61" s="239"/>
      <c r="F61" s="182"/>
      <c r="G61" s="182"/>
      <c r="H61" s="182"/>
      <c r="I61" s="182"/>
      <c r="J61" s="182"/>
      <c r="K61" s="182"/>
      <c r="L61" s="133"/>
      <c r="M61" s="182"/>
      <c r="N61" s="182"/>
      <c r="O61" s="182"/>
      <c r="P61" s="182"/>
      <c r="Q61" s="182"/>
      <c r="R61" s="133"/>
      <c r="S61" s="182"/>
      <c r="T61" s="182"/>
      <c r="U61" s="182"/>
      <c r="V61" s="260"/>
      <c r="W61" s="260"/>
      <c r="X61" s="236"/>
      <c r="Y61" s="106"/>
      <c r="Z61" s="106"/>
      <c r="AA61" s="106"/>
      <c r="AB61" s="106"/>
      <c r="AC61" s="106"/>
      <c r="AD61" s="106"/>
    </row>
    <row r="62" spans="1:30" ht="13.5" customHeight="1" x14ac:dyDescent="0.2">
      <c r="A62" s="156"/>
      <c r="B62" s="225"/>
      <c r="C62" s="238"/>
      <c r="D62" s="216" t="s">
        <v>822</v>
      </c>
      <c r="E62" s="239"/>
      <c r="F62" s="182"/>
      <c r="G62" s="182"/>
      <c r="H62" s="182"/>
      <c r="I62" s="182"/>
      <c r="J62" s="182"/>
      <c r="K62" s="182"/>
      <c r="L62" s="133"/>
      <c r="M62" s="182"/>
      <c r="N62" s="182"/>
      <c r="O62" s="182"/>
      <c r="P62" s="182"/>
      <c r="Q62" s="182"/>
      <c r="R62" s="133"/>
      <c r="S62" s="182"/>
      <c r="T62" s="182"/>
      <c r="U62" s="182"/>
      <c r="V62" s="133" t="s">
        <v>428</v>
      </c>
      <c r="W62" s="260"/>
      <c r="X62" s="236"/>
      <c r="Y62" s="106"/>
      <c r="Z62" s="106"/>
      <c r="AA62" s="106"/>
      <c r="AB62" s="106"/>
      <c r="AC62" s="106"/>
      <c r="AD62" s="106"/>
    </row>
    <row r="63" spans="1:30" ht="13.5" customHeight="1" x14ac:dyDescent="0.2">
      <c r="A63" s="156"/>
      <c r="B63" s="225"/>
      <c r="C63" s="238"/>
      <c r="D63" s="216" t="s">
        <v>823</v>
      </c>
      <c r="E63" s="239"/>
      <c r="F63" s="182"/>
      <c r="G63" s="182"/>
      <c r="H63" s="182"/>
      <c r="I63" s="182"/>
      <c r="J63" s="182"/>
      <c r="K63" s="182"/>
      <c r="L63" s="133"/>
      <c r="M63" s="182"/>
      <c r="N63" s="182"/>
      <c r="O63" s="182"/>
      <c r="P63" s="182"/>
      <c r="Q63" s="182"/>
      <c r="R63" s="133"/>
      <c r="S63" s="182"/>
      <c r="T63" s="182"/>
      <c r="U63" s="182"/>
      <c r="V63" s="260"/>
      <c r="W63" s="133" t="s">
        <v>428</v>
      </c>
      <c r="X63" s="236"/>
      <c r="Y63" s="106"/>
      <c r="Z63" s="106"/>
      <c r="AA63" s="106"/>
      <c r="AB63" s="106"/>
      <c r="AC63" s="106"/>
      <c r="AD63" s="106"/>
    </row>
    <row r="64" spans="1:30" ht="13.5" customHeight="1" x14ac:dyDescent="0.2">
      <c r="A64" s="156"/>
      <c r="B64" s="225"/>
      <c r="C64" s="238"/>
      <c r="D64" s="216" t="s">
        <v>824</v>
      </c>
      <c r="E64" s="239"/>
      <c r="F64" s="182"/>
      <c r="G64" s="182"/>
      <c r="H64" s="182"/>
      <c r="I64" s="182"/>
      <c r="J64" s="182"/>
      <c r="K64" s="182"/>
      <c r="L64" s="133"/>
      <c r="M64" s="182"/>
      <c r="N64" s="182"/>
      <c r="O64" s="182"/>
      <c r="P64" s="182"/>
      <c r="Q64" s="182"/>
      <c r="R64" s="133"/>
      <c r="S64" s="182"/>
      <c r="T64" s="182"/>
      <c r="U64" s="182"/>
      <c r="V64" s="260"/>
      <c r="W64" s="260"/>
      <c r="X64" s="134" t="s">
        <v>428</v>
      </c>
      <c r="Y64" s="106"/>
      <c r="Z64" s="106"/>
      <c r="AA64" s="106"/>
      <c r="AB64" s="106"/>
      <c r="AC64" s="106"/>
      <c r="AD64" s="106"/>
    </row>
    <row r="65" spans="1:30" ht="13.5" customHeight="1" x14ac:dyDescent="0.2">
      <c r="A65" s="156"/>
      <c r="B65" s="225"/>
      <c r="C65" s="238"/>
      <c r="D65" s="216"/>
      <c r="E65" s="239"/>
      <c r="F65" s="182"/>
      <c r="G65" s="182"/>
      <c r="H65" s="182"/>
      <c r="I65" s="182"/>
      <c r="J65" s="182"/>
      <c r="K65" s="182"/>
      <c r="L65" s="133"/>
      <c r="M65" s="182"/>
      <c r="N65" s="182"/>
      <c r="O65" s="182"/>
      <c r="P65" s="182"/>
      <c r="Q65" s="182"/>
      <c r="R65" s="133"/>
      <c r="S65" s="182"/>
      <c r="T65" s="182"/>
      <c r="U65" s="182"/>
      <c r="V65" s="260"/>
      <c r="W65" s="260"/>
      <c r="X65" s="236"/>
      <c r="Y65" s="106"/>
      <c r="Z65" s="106"/>
      <c r="AA65" s="106"/>
      <c r="AB65" s="106"/>
      <c r="AC65" s="106"/>
      <c r="AD65" s="106"/>
    </row>
    <row r="66" spans="1:30" ht="13.5" customHeight="1" x14ac:dyDescent="0.2">
      <c r="A66" s="156"/>
      <c r="B66" s="225"/>
      <c r="C66" s="238"/>
      <c r="D66" s="216" t="s">
        <v>825</v>
      </c>
      <c r="E66" s="239"/>
      <c r="F66" s="133" t="s">
        <v>428</v>
      </c>
      <c r="G66" s="182"/>
      <c r="H66" s="182"/>
      <c r="I66" s="182"/>
      <c r="J66" s="182"/>
      <c r="K66" s="182"/>
      <c r="L66" s="133"/>
      <c r="M66" s="182"/>
      <c r="N66" s="182"/>
      <c r="O66" s="182"/>
      <c r="P66" s="182"/>
      <c r="Q66" s="182"/>
      <c r="R66" s="133"/>
      <c r="S66" s="182"/>
      <c r="T66" s="182"/>
      <c r="U66" s="182"/>
      <c r="V66" s="260"/>
      <c r="W66" s="260"/>
      <c r="X66" s="236"/>
      <c r="Y66" s="106"/>
      <c r="Z66" s="106"/>
      <c r="AA66" s="106"/>
      <c r="AB66" s="106"/>
      <c r="AC66" s="106"/>
      <c r="AD66" s="106"/>
    </row>
    <row r="67" spans="1:30" ht="13.5" customHeight="1" x14ac:dyDescent="0.2">
      <c r="A67" s="156"/>
      <c r="B67" s="225"/>
      <c r="C67" s="238"/>
      <c r="D67" s="216" t="s">
        <v>826</v>
      </c>
      <c r="E67" s="239"/>
      <c r="F67" s="182"/>
      <c r="G67" s="133" t="s">
        <v>428</v>
      </c>
      <c r="H67" s="182"/>
      <c r="I67" s="182"/>
      <c r="J67" s="182"/>
      <c r="K67" s="182"/>
      <c r="L67" s="133"/>
      <c r="M67" s="182"/>
      <c r="N67" s="182"/>
      <c r="O67" s="182"/>
      <c r="P67" s="182"/>
      <c r="Q67" s="182"/>
      <c r="R67" s="133"/>
      <c r="S67" s="182"/>
      <c r="T67" s="182"/>
      <c r="U67" s="182"/>
      <c r="V67" s="260"/>
      <c r="W67" s="260"/>
      <c r="X67" s="236"/>
      <c r="Y67" s="106"/>
      <c r="Z67" s="106"/>
      <c r="AA67" s="106"/>
      <c r="AB67" s="106"/>
      <c r="AC67" s="106"/>
      <c r="AD67" s="106"/>
    </row>
    <row r="68" spans="1:30" ht="13.5" customHeight="1" x14ac:dyDescent="0.2">
      <c r="A68" s="156"/>
      <c r="B68" s="225"/>
      <c r="C68" s="238"/>
      <c r="D68" s="216" t="s">
        <v>827</v>
      </c>
      <c r="E68" s="239"/>
      <c r="F68" s="182"/>
      <c r="G68" s="182"/>
      <c r="H68" s="133" t="s">
        <v>428</v>
      </c>
      <c r="I68" s="182"/>
      <c r="J68" s="182"/>
      <c r="K68" s="182"/>
      <c r="L68" s="133"/>
      <c r="M68" s="182"/>
      <c r="N68" s="182"/>
      <c r="O68" s="182"/>
      <c r="P68" s="182"/>
      <c r="Q68" s="182"/>
      <c r="R68" s="133"/>
      <c r="S68" s="182"/>
      <c r="T68" s="182"/>
      <c r="U68" s="182"/>
      <c r="V68" s="260"/>
      <c r="W68" s="260"/>
      <c r="X68" s="236"/>
      <c r="Y68" s="106"/>
      <c r="Z68" s="106"/>
      <c r="AA68" s="106"/>
      <c r="AB68" s="106"/>
      <c r="AC68" s="106"/>
      <c r="AD68" s="106"/>
    </row>
    <row r="69" spans="1:30" ht="13.5" customHeight="1" x14ac:dyDescent="0.2">
      <c r="A69" s="156"/>
      <c r="B69" s="225"/>
      <c r="C69" s="238"/>
      <c r="D69" s="216" t="s">
        <v>828</v>
      </c>
      <c r="E69" s="239"/>
      <c r="F69" s="182"/>
      <c r="G69" s="182"/>
      <c r="H69" s="182"/>
      <c r="I69" s="133" t="s">
        <v>428</v>
      </c>
      <c r="J69" s="182"/>
      <c r="K69" s="182"/>
      <c r="L69" s="133"/>
      <c r="M69" s="182"/>
      <c r="N69" s="182"/>
      <c r="O69" s="182"/>
      <c r="P69" s="182"/>
      <c r="Q69" s="182"/>
      <c r="R69" s="133"/>
      <c r="S69" s="182"/>
      <c r="T69" s="182"/>
      <c r="U69" s="182"/>
      <c r="V69" s="260"/>
      <c r="W69" s="260"/>
      <c r="X69" s="236"/>
      <c r="Y69" s="106"/>
      <c r="Z69" s="106"/>
      <c r="AA69" s="106"/>
      <c r="AB69" s="106"/>
      <c r="AC69" s="106"/>
      <c r="AD69" s="106"/>
    </row>
    <row r="70" spans="1:30" ht="13.5" customHeight="1" x14ac:dyDescent="0.2">
      <c r="A70" s="156"/>
      <c r="B70" s="214"/>
      <c r="C70" s="215"/>
      <c r="D70" s="216"/>
      <c r="E70" s="162"/>
      <c r="F70" s="182"/>
      <c r="G70" s="182"/>
      <c r="H70" s="182"/>
      <c r="I70" s="182"/>
      <c r="J70" s="182"/>
      <c r="K70" s="182"/>
      <c r="L70" s="133"/>
      <c r="M70" s="182"/>
      <c r="N70" s="182"/>
      <c r="O70" s="182"/>
      <c r="P70" s="182"/>
      <c r="Q70" s="182"/>
      <c r="R70" s="133"/>
      <c r="S70" s="182"/>
      <c r="T70" s="182"/>
      <c r="U70" s="182"/>
      <c r="V70" s="260"/>
      <c r="W70" s="260"/>
      <c r="X70" s="236"/>
      <c r="Y70" s="106"/>
      <c r="Z70" s="106"/>
      <c r="AA70" s="106"/>
      <c r="AB70" s="106"/>
      <c r="AC70" s="106"/>
      <c r="AD70" s="106"/>
    </row>
    <row r="71" spans="1:30" ht="13.5" customHeight="1" x14ac:dyDescent="0.15">
      <c r="A71" s="146" t="s">
        <v>453</v>
      </c>
      <c r="B71" s="405" t="s">
        <v>454</v>
      </c>
      <c r="C71" s="406"/>
      <c r="D71" s="407"/>
      <c r="E71" s="166"/>
      <c r="F71" s="167" t="s">
        <v>402</v>
      </c>
      <c r="G71" s="167" t="s">
        <v>64</v>
      </c>
      <c r="H71" s="167" t="s">
        <v>64</v>
      </c>
      <c r="I71" s="167" t="s">
        <v>64</v>
      </c>
      <c r="J71" s="167" t="s">
        <v>402</v>
      </c>
      <c r="K71" s="167" t="s">
        <v>64</v>
      </c>
      <c r="L71" s="167" t="s">
        <v>64</v>
      </c>
      <c r="M71" s="167" t="s">
        <v>64</v>
      </c>
      <c r="N71" s="167" t="s">
        <v>64</v>
      </c>
      <c r="O71" s="167" t="s">
        <v>64</v>
      </c>
      <c r="P71" s="167" t="s">
        <v>402</v>
      </c>
      <c r="Q71" s="167" t="s">
        <v>64</v>
      </c>
      <c r="R71" s="167" t="s">
        <v>64</v>
      </c>
      <c r="S71" s="167" t="s">
        <v>64</v>
      </c>
      <c r="T71" s="167" t="s">
        <v>64</v>
      </c>
      <c r="U71" s="167" t="s">
        <v>64</v>
      </c>
      <c r="V71" s="262" t="s">
        <v>402</v>
      </c>
      <c r="W71" s="167" t="s">
        <v>64</v>
      </c>
      <c r="X71" s="168" t="s">
        <v>64</v>
      </c>
      <c r="Y71" s="106"/>
      <c r="Z71" s="106"/>
      <c r="AA71" s="106"/>
      <c r="AB71" s="106"/>
      <c r="AC71" s="106"/>
      <c r="AD71" s="106"/>
    </row>
    <row r="72" spans="1:30" ht="13.5" customHeight="1" x14ac:dyDescent="0.15">
      <c r="A72" s="156"/>
      <c r="B72" s="408" t="s">
        <v>455</v>
      </c>
      <c r="C72" s="381"/>
      <c r="D72" s="382"/>
      <c r="E72" s="169"/>
      <c r="F72" s="170" t="s">
        <v>456</v>
      </c>
      <c r="G72" s="170" t="s">
        <v>456</v>
      </c>
      <c r="H72" s="170" t="s">
        <v>456</v>
      </c>
      <c r="I72" s="170" t="s">
        <v>456</v>
      </c>
      <c r="J72" s="170" t="s">
        <v>456</v>
      </c>
      <c r="K72" s="170" t="s">
        <v>456</v>
      </c>
      <c r="L72" s="170" t="s">
        <v>456</v>
      </c>
      <c r="M72" s="170" t="s">
        <v>456</v>
      </c>
      <c r="N72" s="170" t="s">
        <v>456</v>
      </c>
      <c r="O72" s="170" t="s">
        <v>456</v>
      </c>
      <c r="P72" s="170" t="s">
        <v>456</v>
      </c>
      <c r="Q72" s="170" t="s">
        <v>456</v>
      </c>
      <c r="R72" s="170" t="s">
        <v>456</v>
      </c>
      <c r="S72" s="170" t="s">
        <v>456</v>
      </c>
      <c r="T72" s="170" t="s">
        <v>456</v>
      </c>
      <c r="U72" s="170" t="s">
        <v>456</v>
      </c>
      <c r="V72" s="170" t="s">
        <v>456</v>
      </c>
      <c r="W72" s="170" t="s">
        <v>456</v>
      </c>
      <c r="X72" s="171" t="s">
        <v>456</v>
      </c>
      <c r="Y72" s="106"/>
      <c r="Z72" s="106"/>
      <c r="AA72" s="106"/>
      <c r="AB72" s="106"/>
      <c r="AC72" s="106"/>
      <c r="AD72" s="106"/>
    </row>
    <row r="73" spans="1:30" ht="13.5" customHeight="1" x14ac:dyDescent="0.15">
      <c r="A73" s="156"/>
      <c r="B73" s="401" t="s">
        <v>457</v>
      </c>
      <c r="C73" s="381"/>
      <c r="D73" s="382"/>
      <c r="E73" s="172"/>
      <c r="F73" s="173">
        <v>45721</v>
      </c>
      <c r="G73" s="173">
        <v>45721</v>
      </c>
      <c r="H73" s="173">
        <v>45721</v>
      </c>
      <c r="I73" s="173">
        <v>45721</v>
      </c>
      <c r="J73" s="173">
        <v>45721</v>
      </c>
      <c r="K73" s="173">
        <v>45721</v>
      </c>
      <c r="L73" s="173">
        <v>45721</v>
      </c>
      <c r="M73" s="173">
        <v>45721</v>
      </c>
      <c r="N73" s="173">
        <v>45721</v>
      </c>
      <c r="O73" s="173">
        <v>45721</v>
      </c>
      <c r="P73" s="173">
        <v>45721</v>
      </c>
      <c r="Q73" s="173">
        <v>45721</v>
      </c>
      <c r="R73" s="173">
        <v>45721</v>
      </c>
      <c r="S73" s="173">
        <v>45721</v>
      </c>
      <c r="T73" s="173">
        <v>45721</v>
      </c>
      <c r="U73" s="173">
        <v>45721</v>
      </c>
      <c r="V73" s="173">
        <v>45721</v>
      </c>
      <c r="W73" s="173">
        <v>45721</v>
      </c>
      <c r="X73" s="174">
        <v>45721</v>
      </c>
      <c r="Y73" s="106"/>
      <c r="Z73" s="106"/>
      <c r="AA73" s="106"/>
      <c r="AB73" s="106"/>
      <c r="AC73" s="106"/>
      <c r="AD73" s="106"/>
    </row>
    <row r="74" spans="1:30" ht="79.5" customHeight="1" x14ac:dyDescent="0.15">
      <c r="A74" s="175"/>
      <c r="B74" s="402" t="s">
        <v>458</v>
      </c>
      <c r="C74" s="403"/>
      <c r="D74" s="404"/>
      <c r="E74" s="176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265"/>
      <c r="W74" s="265"/>
      <c r="X74" s="178"/>
      <c r="Y74" s="106"/>
      <c r="Z74" s="106"/>
      <c r="AA74" s="106"/>
      <c r="AB74" s="106"/>
      <c r="AC74" s="106"/>
      <c r="AD74" s="106"/>
    </row>
    <row r="75" spans="1:30" ht="12" customHeight="1" x14ac:dyDescent="0.15">
      <c r="A75" s="179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</row>
    <row r="76" spans="1:30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 spans="1:30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 spans="1:30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 spans="1:30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  <row r="81" spans="1:30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</row>
    <row r="82" spans="1:30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</row>
    <row r="83" spans="1:30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</row>
    <row r="84" spans="1:30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</row>
    <row r="85" spans="1:30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</row>
    <row r="86" spans="1:30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</row>
    <row r="87" spans="1:30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</row>
    <row r="88" spans="1:30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</row>
    <row r="89" spans="1:30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</row>
    <row r="90" spans="1:30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</row>
    <row r="91" spans="1:30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</row>
    <row r="92" spans="1:30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</row>
    <row r="93" spans="1:30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</row>
    <row r="94" spans="1:30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</row>
    <row r="95" spans="1:30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</row>
    <row r="96" spans="1:30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</row>
    <row r="97" spans="1:30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</row>
    <row r="98" spans="1:30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</row>
    <row r="99" spans="1:30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</row>
    <row r="100" spans="1:30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</row>
    <row r="101" spans="1:30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</row>
    <row r="102" spans="1:30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</row>
    <row r="103" spans="1:30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</row>
    <row r="104" spans="1:30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</row>
    <row r="105" spans="1:30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</row>
    <row r="106" spans="1:30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</row>
    <row r="107" spans="1:30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</row>
    <row r="108" spans="1:30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</row>
    <row r="109" spans="1:30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</row>
    <row r="110" spans="1:30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</row>
    <row r="111" spans="1:30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</row>
    <row r="112" spans="1:30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</row>
    <row r="113" spans="1:30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</row>
    <row r="114" spans="1:30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</row>
    <row r="115" spans="1:30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</row>
    <row r="116" spans="1:30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</row>
    <row r="117" spans="1:30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</row>
    <row r="118" spans="1:30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</row>
    <row r="119" spans="1:30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</row>
    <row r="120" spans="1:30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</row>
    <row r="121" spans="1:30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</row>
    <row r="122" spans="1:30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</row>
    <row r="123" spans="1:30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</row>
    <row r="124" spans="1:30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</row>
    <row r="125" spans="1:30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</row>
    <row r="126" spans="1:30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</row>
    <row r="127" spans="1:30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</row>
    <row r="128" spans="1:30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</row>
    <row r="129" spans="1:30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</row>
    <row r="130" spans="1:30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</row>
    <row r="131" spans="1:30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</row>
    <row r="132" spans="1:30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</row>
    <row r="133" spans="1:30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</row>
    <row r="134" spans="1:30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</row>
    <row r="135" spans="1:30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</row>
    <row r="136" spans="1:30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</row>
    <row r="137" spans="1:30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</row>
    <row r="138" spans="1:30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</row>
    <row r="139" spans="1:30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</row>
    <row r="140" spans="1:30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</row>
    <row r="141" spans="1:30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</row>
    <row r="142" spans="1:30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</row>
    <row r="143" spans="1:30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</row>
    <row r="144" spans="1:30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</row>
    <row r="145" spans="1:30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</row>
    <row r="146" spans="1:30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</row>
    <row r="147" spans="1:30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</row>
    <row r="148" spans="1:30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</row>
    <row r="149" spans="1:30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</row>
    <row r="150" spans="1:30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</row>
    <row r="151" spans="1:30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</row>
    <row r="152" spans="1:30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</row>
    <row r="153" spans="1:30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</row>
    <row r="154" spans="1:30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</row>
    <row r="155" spans="1:30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</row>
    <row r="156" spans="1:30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</row>
    <row r="157" spans="1:30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</row>
    <row r="158" spans="1:30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</row>
    <row r="159" spans="1:30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</row>
    <row r="160" spans="1:30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</row>
    <row r="161" spans="1:30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</row>
    <row r="162" spans="1:30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</row>
    <row r="163" spans="1:30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</row>
    <row r="164" spans="1:30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</row>
    <row r="165" spans="1:30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</row>
    <row r="166" spans="1:30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</row>
    <row r="167" spans="1:30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</row>
    <row r="168" spans="1:30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</row>
    <row r="169" spans="1:30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</row>
    <row r="170" spans="1:30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</row>
    <row r="171" spans="1:30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</row>
    <row r="172" spans="1:30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</row>
    <row r="173" spans="1:30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</row>
    <row r="174" spans="1:30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</row>
    <row r="175" spans="1:30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</row>
    <row r="176" spans="1:30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</row>
    <row r="177" spans="1:30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</row>
    <row r="178" spans="1:30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</row>
    <row r="179" spans="1:30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</row>
    <row r="180" spans="1:30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</row>
    <row r="181" spans="1:30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</row>
    <row r="182" spans="1:30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</row>
    <row r="183" spans="1:30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</row>
    <row r="184" spans="1:30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</row>
    <row r="185" spans="1:30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</row>
    <row r="186" spans="1:30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</row>
    <row r="187" spans="1:30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</row>
    <row r="188" spans="1:30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</row>
    <row r="189" spans="1:30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</row>
    <row r="190" spans="1:30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</row>
    <row r="191" spans="1:30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</row>
    <row r="192" spans="1:30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</row>
    <row r="193" spans="1:30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</row>
    <row r="194" spans="1:30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</row>
    <row r="195" spans="1:30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</row>
    <row r="196" spans="1:30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</row>
    <row r="197" spans="1:30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</row>
    <row r="198" spans="1:30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</row>
    <row r="199" spans="1:30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</row>
    <row r="200" spans="1:30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</row>
    <row r="201" spans="1:30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</row>
    <row r="202" spans="1:30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</row>
    <row r="203" spans="1:30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</row>
    <row r="204" spans="1:30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</row>
    <row r="205" spans="1:30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</row>
    <row r="206" spans="1:30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</row>
    <row r="207" spans="1:30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</row>
    <row r="208" spans="1:30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</row>
    <row r="209" spans="1:30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</row>
    <row r="210" spans="1:30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</row>
    <row r="211" spans="1:30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</row>
    <row r="212" spans="1:30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</row>
    <row r="213" spans="1:30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</row>
    <row r="214" spans="1:30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</row>
    <row r="215" spans="1:30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</row>
    <row r="216" spans="1:30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</row>
    <row r="217" spans="1:30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</row>
    <row r="218" spans="1:30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</row>
    <row r="219" spans="1:30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</row>
    <row r="220" spans="1:30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</row>
    <row r="221" spans="1:30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</row>
    <row r="222" spans="1:30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</row>
    <row r="223" spans="1:30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</row>
    <row r="224" spans="1:30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</row>
    <row r="225" spans="1:30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</row>
    <row r="226" spans="1:30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</row>
    <row r="227" spans="1:30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</row>
    <row r="228" spans="1:30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</row>
    <row r="229" spans="1:30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</row>
    <row r="230" spans="1:30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</row>
    <row r="231" spans="1:30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</row>
    <row r="232" spans="1:30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</row>
    <row r="233" spans="1:30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</row>
    <row r="234" spans="1:30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</row>
    <row r="235" spans="1:30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</row>
    <row r="236" spans="1:30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</row>
    <row r="237" spans="1:30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</row>
    <row r="238" spans="1:30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</row>
    <row r="239" spans="1:30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</row>
    <row r="240" spans="1:30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</row>
    <row r="241" spans="1:30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</row>
    <row r="242" spans="1:30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</row>
    <row r="243" spans="1:30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</row>
    <row r="244" spans="1:30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</row>
    <row r="245" spans="1:30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</row>
    <row r="246" spans="1:30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</row>
    <row r="247" spans="1:30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</row>
    <row r="248" spans="1:30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</row>
    <row r="249" spans="1:30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</row>
    <row r="250" spans="1:30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</row>
    <row r="251" spans="1:30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</row>
    <row r="252" spans="1:30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</row>
    <row r="253" spans="1:30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</row>
    <row r="254" spans="1:30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</row>
    <row r="255" spans="1:30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</row>
    <row r="256" spans="1:30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</row>
    <row r="257" spans="1:30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</row>
    <row r="258" spans="1:30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</row>
    <row r="259" spans="1:30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</row>
    <row r="260" spans="1:30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</row>
    <row r="261" spans="1:30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</row>
    <row r="262" spans="1:30" ht="13.5" customHeight="1" x14ac:dyDescent="0.15">
      <c r="A262" s="106"/>
      <c r="B262" s="114"/>
      <c r="C262" s="106"/>
      <c r="D262" s="107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</row>
    <row r="263" spans="1:30" ht="13.5" customHeight="1" x14ac:dyDescent="0.15">
      <c r="A263" s="106"/>
      <c r="B263" s="114"/>
      <c r="C263" s="106"/>
      <c r="D263" s="107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</row>
    <row r="264" spans="1:30" ht="13.5" customHeight="1" x14ac:dyDescent="0.15">
      <c r="A264" s="106"/>
      <c r="B264" s="114"/>
      <c r="C264" s="106"/>
      <c r="D264" s="107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</row>
    <row r="265" spans="1:30" ht="13.5" customHeight="1" x14ac:dyDescent="0.15">
      <c r="A265" s="106"/>
      <c r="B265" s="114"/>
      <c r="C265" s="106"/>
      <c r="D265" s="107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</row>
    <row r="266" spans="1:30" ht="13.5" customHeight="1" x14ac:dyDescent="0.15">
      <c r="A266" s="106"/>
      <c r="B266" s="114"/>
      <c r="C266" s="106"/>
      <c r="D266" s="107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</row>
    <row r="267" spans="1:30" ht="13.5" customHeight="1" x14ac:dyDescent="0.15">
      <c r="A267" s="106"/>
      <c r="B267" s="114"/>
      <c r="C267" s="106"/>
      <c r="D267" s="107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</row>
    <row r="268" spans="1:30" ht="13.5" customHeight="1" x14ac:dyDescent="0.15">
      <c r="A268" s="106"/>
      <c r="B268" s="114"/>
      <c r="C268" s="106"/>
      <c r="D268" s="107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</row>
    <row r="269" spans="1:30" ht="13.5" customHeight="1" x14ac:dyDescent="0.15">
      <c r="A269" s="106"/>
      <c r="B269" s="114"/>
      <c r="C269" s="106"/>
      <c r="D269" s="107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</row>
    <row r="270" spans="1:30" ht="13.5" customHeight="1" x14ac:dyDescent="0.15">
      <c r="A270" s="106"/>
      <c r="B270" s="114"/>
      <c r="C270" s="106"/>
      <c r="D270" s="107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</row>
    <row r="271" spans="1:30" ht="13.5" customHeight="1" x14ac:dyDescent="0.15">
      <c r="A271" s="106"/>
      <c r="B271" s="114"/>
      <c r="C271" s="106"/>
      <c r="D271" s="107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</row>
    <row r="272" spans="1:30" ht="13.5" customHeight="1" x14ac:dyDescent="0.15">
      <c r="A272" s="106"/>
      <c r="B272" s="114"/>
      <c r="C272" s="106"/>
      <c r="D272" s="107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</row>
    <row r="273" spans="1:30" ht="13.5" customHeight="1" x14ac:dyDescent="0.15">
      <c r="A273" s="106"/>
      <c r="B273" s="114"/>
      <c r="C273" s="106"/>
      <c r="D273" s="107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</row>
    <row r="274" spans="1:30" ht="13.5" customHeight="1" x14ac:dyDescent="0.15">
      <c r="A274" s="106"/>
      <c r="B274" s="114"/>
      <c r="C274" s="106"/>
      <c r="D274" s="107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</row>
    <row r="275" spans="1:30" ht="15.75" customHeight="1" x14ac:dyDescent="0.15"/>
    <row r="276" spans="1:30" ht="15.75" customHeight="1" x14ac:dyDescent="0.15"/>
    <row r="277" spans="1:30" ht="15.75" customHeight="1" x14ac:dyDescent="0.15"/>
    <row r="278" spans="1:30" ht="15.75" customHeight="1" x14ac:dyDescent="0.15"/>
    <row r="279" spans="1:30" ht="15.75" customHeight="1" x14ac:dyDescent="0.15"/>
    <row r="280" spans="1:30" ht="15.75" customHeight="1" x14ac:dyDescent="0.15"/>
    <row r="281" spans="1:30" ht="15.75" customHeight="1" x14ac:dyDescent="0.15"/>
    <row r="282" spans="1:30" ht="15.75" customHeight="1" x14ac:dyDescent="0.15"/>
    <row r="283" spans="1:30" ht="15.75" customHeight="1" x14ac:dyDescent="0.15"/>
    <row r="284" spans="1:30" ht="15.75" customHeight="1" x14ac:dyDescent="0.15"/>
    <row r="285" spans="1:30" ht="15.75" customHeight="1" x14ac:dyDescent="0.15"/>
    <row r="286" spans="1:30" ht="15.75" customHeight="1" x14ac:dyDescent="0.15"/>
    <row r="287" spans="1:30" ht="15.75" customHeight="1" x14ac:dyDescent="0.15"/>
    <row r="288" spans="1:30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6">
    <mergeCell ref="L4:X4"/>
    <mergeCell ref="C5:X5"/>
    <mergeCell ref="A2:B2"/>
    <mergeCell ref="C2:E2"/>
    <mergeCell ref="F2:K2"/>
    <mergeCell ref="L2:X2"/>
    <mergeCell ref="C3:E3"/>
    <mergeCell ref="F3:K3"/>
    <mergeCell ref="L3:X3"/>
    <mergeCell ref="A3:B3"/>
    <mergeCell ref="A4:B4"/>
    <mergeCell ref="C4:D4"/>
    <mergeCell ref="F4:K4"/>
    <mergeCell ref="A5:B5"/>
    <mergeCell ref="F6:K6"/>
    <mergeCell ref="L6:N6"/>
    <mergeCell ref="O6:X6"/>
    <mergeCell ref="A7:B7"/>
    <mergeCell ref="C7:E7"/>
    <mergeCell ref="F7:K7"/>
    <mergeCell ref="O7:X7"/>
    <mergeCell ref="A6:B6"/>
    <mergeCell ref="C6:E6"/>
    <mergeCell ref="B74:D74"/>
    <mergeCell ref="B21:D21"/>
    <mergeCell ref="B22:D22"/>
    <mergeCell ref="B23:D23"/>
    <mergeCell ref="B25:D25"/>
    <mergeCell ref="B26:D26"/>
    <mergeCell ref="B27:D27"/>
    <mergeCell ref="B28:D28"/>
    <mergeCell ref="B32:D32"/>
    <mergeCell ref="B35:D35"/>
    <mergeCell ref="B71:D71"/>
    <mergeCell ref="B72:D72"/>
    <mergeCell ref="B73:D73"/>
  </mergeCells>
  <dataValidations count="3">
    <dataValidation type="list" allowBlank="1" showInputMessage="1" showErrorMessage="1" prompt=" - " sqref="F72:X72" xr:uid="{00000000-0002-0000-1B00-000000000000}">
      <formula1>"P,F"</formula1>
    </dataValidation>
    <dataValidation type="list" allowBlank="1" showInputMessage="1" showErrorMessage="1" prompt=" - " sqref="F10:X70" xr:uid="{00000000-0002-0000-1B00-000001000000}">
      <formula1>"O"</formula1>
    </dataValidation>
    <dataValidation type="list" allowBlank="1" showInputMessage="1" showErrorMessage="1" prompt=" - " sqref="F71:X71" xr:uid="{00000000-0002-0000-1B00-000002000000}">
      <formula1>"N,A,B"</formula1>
    </dataValidation>
  </dataValidations>
  <hyperlinks>
    <hyperlink ref="L2" location="'FE-27'!A1" display="FE-27_CRUD semester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3" width="5.625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28" t="s">
        <v>163</v>
      </c>
      <c r="D2" s="429"/>
      <c r="E2" s="466" t="s">
        <v>76</v>
      </c>
      <c r="F2" s="431"/>
      <c r="G2" s="431"/>
      <c r="H2" s="431"/>
      <c r="I2" s="431"/>
      <c r="J2" s="431"/>
      <c r="K2" s="432" t="s">
        <v>162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64" t="s">
        <v>396</v>
      </c>
      <c r="D3" s="444"/>
      <c r="E3" s="462" t="s">
        <v>414</v>
      </c>
      <c r="F3" s="381"/>
      <c r="G3" s="381"/>
      <c r="H3" s="381"/>
      <c r="I3" s="381"/>
      <c r="J3" s="382"/>
      <c r="K3" s="464" t="s">
        <v>396</v>
      </c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56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-2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COUNTIF(E40:HT40,"P")</f>
        <v>4</v>
      </c>
      <c r="B7" s="420"/>
      <c r="C7" s="414">
        <f>COUNTIF(E40:HT40,"F")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COUNTIF(E39:HT39,"N")</f>
        <v>1</v>
      </c>
      <c r="L7" s="112">
        <f>COUNTIF(E39:HT39,"A")</f>
        <v>3</v>
      </c>
      <c r="M7" s="112">
        <f>COUNTIF(E39:HT39,"B")</f>
        <v>0</v>
      </c>
      <c r="N7" s="414">
        <f>COUNTA(E9:HW9)</f>
        <v>4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4"/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310"/>
      <c r="T10" s="310"/>
      <c r="U10" s="310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/>
      <c r="H11" s="133"/>
      <c r="I11" s="133"/>
      <c r="J11" s="133"/>
      <c r="K11" s="133"/>
      <c r="L11" s="283"/>
      <c r="M11" s="133"/>
      <c r="N11" s="133"/>
      <c r="O11" s="133"/>
      <c r="P11" s="284"/>
      <c r="Q11" s="133"/>
      <c r="R11" s="133"/>
      <c r="S11" s="133"/>
      <c r="T11" s="313"/>
      <c r="U11" s="312"/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829</v>
      </c>
      <c r="E12" s="283"/>
      <c r="F12" s="283"/>
      <c r="G12" s="133" t="s">
        <v>428</v>
      </c>
      <c r="H12" s="283"/>
      <c r="I12" s="283"/>
      <c r="J12" s="283"/>
      <c r="K12" s="283"/>
      <c r="L12" s="283"/>
      <c r="M12" s="283"/>
      <c r="N12" s="283"/>
      <c r="O12" s="284"/>
      <c r="P12" s="284"/>
      <c r="Q12" s="284"/>
      <c r="R12" s="133"/>
      <c r="S12" s="313"/>
      <c r="T12" s="313"/>
      <c r="U12" s="313"/>
      <c r="V12" s="313"/>
      <c r="W12" s="285"/>
      <c r="X12" s="268"/>
      <c r="Y12" s="268"/>
      <c r="Z12" s="268"/>
      <c r="AA12" s="268"/>
      <c r="AB12" s="268"/>
      <c r="AC12" s="268"/>
    </row>
    <row r="13" spans="1:29" ht="14.25" x14ac:dyDescent="0.2">
      <c r="A13" s="282"/>
      <c r="B13" s="192" t="s">
        <v>430</v>
      </c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313"/>
      <c r="T13" s="313"/>
      <c r="U13" s="313"/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431</v>
      </c>
      <c r="E14" s="133" t="s">
        <v>428</v>
      </c>
      <c r="F14" s="133" t="s">
        <v>428</v>
      </c>
      <c r="G14" s="133" t="s">
        <v>428</v>
      </c>
      <c r="H14" s="133" t="s">
        <v>428</v>
      </c>
      <c r="I14" s="133"/>
      <c r="J14" s="133"/>
      <c r="K14" s="133"/>
      <c r="L14" s="133"/>
      <c r="M14" s="133"/>
      <c r="N14" s="283"/>
      <c r="O14" s="284"/>
      <c r="P14" s="284"/>
      <c r="Q14" s="284"/>
      <c r="R14" s="284"/>
      <c r="S14" s="313"/>
      <c r="T14" s="313"/>
      <c r="U14" s="313"/>
      <c r="V14" s="313"/>
      <c r="W14" s="285"/>
      <c r="X14" s="268"/>
      <c r="Y14" s="268"/>
      <c r="Z14" s="268"/>
      <c r="AA14" s="268"/>
      <c r="AB14" s="268"/>
      <c r="AC14" s="268"/>
    </row>
    <row r="15" spans="1:29" x14ac:dyDescent="0.2">
      <c r="A15" s="282"/>
      <c r="B15" s="196"/>
      <c r="C15" s="193"/>
      <c r="D15" s="132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4"/>
      <c r="P15" s="284"/>
      <c r="Q15" s="284"/>
      <c r="R15" s="284"/>
      <c r="S15" s="133"/>
      <c r="T15" s="133"/>
      <c r="U15" s="133"/>
      <c r="V15" s="313"/>
      <c r="W15" s="285"/>
      <c r="X15" s="268"/>
      <c r="Y15" s="268"/>
      <c r="Z15" s="268"/>
      <c r="AA15" s="268"/>
      <c r="AB15" s="268"/>
      <c r="AC15" s="268"/>
    </row>
    <row r="16" spans="1:29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313"/>
      <c r="T16" s="313"/>
      <c r="U16" s="313"/>
      <c r="V16" s="313"/>
      <c r="W16" s="285"/>
      <c r="X16" s="268"/>
      <c r="Y16" s="268"/>
      <c r="Z16" s="268"/>
      <c r="AA16" s="268"/>
      <c r="AB16" s="268"/>
      <c r="AC16" s="268"/>
    </row>
    <row r="17" spans="1:29" x14ac:dyDescent="0.2">
      <c r="A17" s="282"/>
      <c r="B17" s="409" t="s">
        <v>830</v>
      </c>
      <c r="C17" s="381"/>
      <c r="D17" s="382"/>
      <c r="E17" s="133" t="s">
        <v>428</v>
      </c>
      <c r="F17" s="133" t="s">
        <v>428</v>
      </c>
      <c r="G17" s="133" t="s">
        <v>428</v>
      </c>
      <c r="H17" s="133" t="s">
        <v>428</v>
      </c>
      <c r="I17" s="283"/>
      <c r="J17" s="283"/>
      <c r="K17" s="283"/>
      <c r="L17" s="283"/>
      <c r="M17" s="283"/>
      <c r="N17" s="133"/>
      <c r="O17" s="284"/>
      <c r="P17" s="133"/>
      <c r="Q17" s="133"/>
      <c r="R17" s="133"/>
      <c r="S17" s="133"/>
      <c r="T17" s="133"/>
      <c r="U17" s="133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409"/>
      <c r="C18" s="381"/>
      <c r="D18" s="382"/>
      <c r="E18" s="283"/>
      <c r="F18" s="283"/>
      <c r="G18" s="283"/>
      <c r="H18" s="283"/>
      <c r="I18" s="133"/>
      <c r="J18" s="133"/>
      <c r="K18" s="133"/>
      <c r="L18" s="133"/>
      <c r="M18" s="133"/>
      <c r="N18" s="283"/>
      <c r="O18" s="284"/>
      <c r="P18" s="284"/>
      <c r="Q18" s="284"/>
      <c r="R18" s="284"/>
      <c r="S18" s="313"/>
      <c r="T18" s="313"/>
      <c r="U18" s="313"/>
      <c r="V18" s="313"/>
      <c r="W18" s="285"/>
      <c r="X18" s="268"/>
      <c r="Y18" s="268"/>
      <c r="Z18" s="268"/>
      <c r="AA18" s="268"/>
      <c r="AB18" s="268"/>
      <c r="AC18" s="268"/>
    </row>
    <row r="19" spans="1:29" ht="14.25" x14ac:dyDescent="0.2">
      <c r="A19" s="282"/>
      <c r="B19" s="467"/>
      <c r="C19" s="381"/>
      <c r="D19" s="382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313"/>
      <c r="T19" s="313"/>
      <c r="U19" s="313"/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314"/>
      <c r="B20" s="192" t="s">
        <v>434</v>
      </c>
      <c r="C20" s="315"/>
      <c r="D20" s="316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313"/>
      <c r="T20" s="313"/>
      <c r="U20" s="313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314"/>
      <c r="B21" s="468" t="s">
        <v>559</v>
      </c>
      <c r="C21" s="398"/>
      <c r="D21" s="399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4"/>
      <c r="P21" s="284"/>
      <c r="Q21" s="284"/>
      <c r="R21" s="284"/>
      <c r="S21" s="313"/>
      <c r="T21" s="313"/>
      <c r="U21" s="313"/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282"/>
      <c r="B22" s="409" t="s">
        <v>560</v>
      </c>
      <c r="C22" s="381"/>
      <c r="D22" s="382"/>
      <c r="E22" s="133" t="s">
        <v>428</v>
      </c>
      <c r="F22" s="283"/>
      <c r="G22" s="133" t="s">
        <v>428</v>
      </c>
      <c r="H22" s="133" t="s">
        <v>428</v>
      </c>
      <c r="I22" s="283"/>
      <c r="J22" s="283"/>
      <c r="K22" s="283"/>
      <c r="L22" s="283"/>
      <c r="M22" s="283"/>
      <c r="N22" s="133"/>
      <c r="O22" s="284"/>
      <c r="P22" s="133"/>
      <c r="Q22" s="133"/>
      <c r="R22" s="133"/>
      <c r="S22" s="133"/>
      <c r="T22" s="133"/>
      <c r="U22" s="133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09" t="s">
        <v>611</v>
      </c>
      <c r="C23" s="381"/>
      <c r="D23" s="382"/>
      <c r="E23" s="283"/>
      <c r="F23" s="133" t="s">
        <v>428</v>
      </c>
      <c r="G23" s="283"/>
      <c r="H23" s="283"/>
      <c r="I23" s="283"/>
      <c r="J23" s="283"/>
      <c r="K23" s="283"/>
      <c r="L23" s="283"/>
      <c r="M23" s="283"/>
      <c r="N23" s="283"/>
      <c r="O23" s="133"/>
      <c r="P23" s="284"/>
      <c r="Q23" s="284"/>
      <c r="R23" s="284"/>
      <c r="S23" s="313"/>
      <c r="T23" s="313"/>
      <c r="U23" s="313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282"/>
      <c r="B24" s="286"/>
      <c r="C24" s="287"/>
      <c r="D24" s="288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90"/>
      <c r="P24" s="290"/>
      <c r="Q24" s="290"/>
      <c r="R24" s="290"/>
      <c r="S24" s="318"/>
      <c r="T24" s="318"/>
      <c r="U24" s="318"/>
      <c r="V24" s="318"/>
      <c r="W24" s="291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146" t="s">
        <v>439</v>
      </c>
      <c r="B25" s="147" t="s">
        <v>440</v>
      </c>
      <c r="C25" s="223"/>
      <c r="D25" s="224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80"/>
      <c r="P25" s="280"/>
      <c r="Q25" s="280"/>
      <c r="R25" s="280"/>
      <c r="S25" s="310"/>
      <c r="T25" s="310"/>
      <c r="U25" s="310"/>
      <c r="V25" s="310"/>
      <c r="W25" s="281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92"/>
      <c r="B26" s="211"/>
      <c r="C26" s="160"/>
      <c r="D26" s="154" t="s">
        <v>617</v>
      </c>
      <c r="E26" s="133" t="s">
        <v>428</v>
      </c>
      <c r="F26" s="283"/>
      <c r="G26" s="283"/>
      <c r="H26" s="283"/>
      <c r="I26" s="283"/>
      <c r="J26" s="283"/>
      <c r="K26" s="283"/>
      <c r="L26" s="283"/>
      <c r="M26" s="283"/>
      <c r="N26" s="283"/>
      <c r="O26" s="284"/>
      <c r="P26" s="284"/>
      <c r="Q26" s="284"/>
      <c r="R26" s="284"/>
      <c r="S26" s="313"/>
      <c r="T26" s="313"/>
      <c r="U26" s="313"/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92"/>
      <c r="B27" s="211"/>
      <c r="C27" s="160"/>
      <c r="D27" s="154" t="s">
        <v>442</v>
      </c>
      <c r="E27" s="283"/>
      <c r="F27" s="133" t="s">
        <v>428</v>
      </c>
      <c r="G27" s="133"/>
      <c r="H27" s="283"/>
      <c r="I27" s="283"/>
      <c r="J27" s="133"/>
      <c r="K27" s="133"/>
      <c r="L27" s="283"/>
      <c r="M27" s="283"/>
      <c r="N27" s="283"/>
      <c r="O27" s="133"/>
      <c r="P27" s="284"/>
      <c r="Q27" s="284"/>
      <c r="R27" s="284"/>
      <c r="S27" s="313"/>
      <c r="T27" s="313"/>
      <c r="U27" s="313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92"/>
      <c r="B28" s="194"/>
      <c r="C28" s="160"/>
      <c r="D28" s="154" t="s">
        <v>479</v>
      </c>
      <c r="E28" s="283"/>
      <c r="F28" s="283"/>
      <c r="G28" s="133"/>
      <c r="H28" s="133" t="s">
        <v>428</v>
      </c>
      <c r="I28" s="283"/>
      <c r="J28" s="283"/>
      <c r="K28" s="283"/>
      <c r="L28" s="133"/>
      <c r="M28" s="283"/>
      <c r="N28" s="283"/>
      <c r="O28" s="284"/>
      <c r="P28" s="133"/>
      <c r="Q28" s="284"/>
      <c r="R28" s="284"/>
      <c r="S28" s="313"/>
      <c r="T28" s="133"/>
      <c r="U28" s="313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92"/>
      <c r="B29" s="194"/>
      <c r="C29" s="160"/>
      <c r="D29" s="154" t="s">
        <v>480</v>
      </c>
      <c r="E29" s="283"/>
      <c r="F29" s="283"/>
      <c r="G29" s="133" t="s">
        <v>428</v>
      </c>
      <c r="H29" s="133"/>
      <c r="I29" s="283"/>
      <c r="J29" s="283"/>
      <c r="K29" s="283"/>
      <c r="L29" s="283"/>
      <c r="M29" s="283"/>
      <c r="N29" s="283"/>
      <c r="O29" s="284"/>
      <c r="P29" s="284"/>
      <c r="Q29" s="133"/>
      <c r="R29" s="284"/>
      <c r="S29" s="313"/>
      <c r="T29" s="313"/>
      <c r="U29" s="133"/>
      <c r="V29" s="313"/>
      <c r="W29" s="285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292"/>
      <c r="B30" s="293"/>
      <c r="C30" s="160"/>
      <c r="D30" s="154" t="s">
        <v>620</v>
      </c>
      <c r="E30" s="283"/>
      <c r="F30" s="283"/>
      <c r="G30" s="283"/>
      <c r="H30" s="283"/>
      <c r="I30" s="283"/>
      <c r="J30" s="319"/>
      <c r="K30" s="283"/>
      <c r="L30" s="283"/>
      <c r="M30" s="133"/>
      <c r="N30" s="283"/>
      <c r="O30" s="284"/>
      <c r="P30" s="284"/>
      <c r="Q30" s="284"/>
      <c r="R30" s="133"/>
      <c r="S30" s="313"/>
      <c r="T30" s="313"/>
      <c r="U30" s="313"/>
      <c r="V30" s="313"/>
      <c r="W30" s="285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92"/>
      <c r="B31" s="157" t="s">
        <v>446</v>
      </c>
      <c r="C31" s="160"/>
      <c r="D31" s="210"/>
      <c r="E31" s="283"/>
      <c r="F31" s="283"/>
      <c r="G31" s="283"/>
      <c r="H31" s="283"/>
      <c r="I31" s="283"/>
      <c r="J31" s="319"/>
      <c r="K31" s="283"/>
      <c r="L31" s="283"/>
      <c r="M31" s="283"/>
      <c r="N31" s="283"/>
      <c r="O31" s="284"/>
      <c r="P31" s="284"/>
      <c r="Q31" s="284"/>
      <c r="R31" s="284"/>
      <c r="S31" s="313"/>
      <c r="T31" s="313"/>
      <c r="U31" s="313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92"/>
      <c r="B32" s="211"/>
      <c r="C32" s="160"/>
      <c r="D32" s="210"/>
      <c r="E32" s="283"/>
      <c r="F32" s="283"/>
      <c r="G32" s="283"/>
      <c r="H32" s="283"/>
      <c r="I32" s="283"/>
      <c r="J32" s="319"/>
      <c r="K32" s="283"/>
      <c r="L32" s="283"/>
      <c r="M32" s="283"/>
      <c r="N32" s="283"/>
      <c r="O32" s="284"/>
      <c r="P32" s="284"/>
      <c r="Q32" s="284"/>
      <c r="R32" s="284"/>
      <c r="S32" s="313"/>
      <c r="T32" s="313"/>
      <c r="U32" s="313"/>
      <c r="V32" s="313"/>
      <c r="W32" s="285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292"/>
      <c r="B33" s="157" t="s">
        <v>447</v>
      </c>
      <c r="C33" s="160"/>
      <c r="D33" s="210"/>
      <c r="E33" s="283"/>
      <c r="F33" s="283"/>
      <c r="G33" s="283"/>
      <c r="H33" s="283"/>
      <c r="I33" s="283"/>
      <c r="J33" s="319"/>
      <c r="K33" s="283"/>
      <c r="L33" s="283"/>
      <c r="M33" s="283"/>
      <c r="N33" s="283"/>
      <c r="O33" s="284"/>
      <c r="P33" s="284"/>
      <c r="Q33" s="284"/>
      <c r="R33" s="284"/>
      <c r="S33" s="313"/>
      <c r="T33" s="313"/>
      <c r="U33" s="313"/>
      <c r="V33" s="313"/>
      <c r="W33" s="285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216" t="s">
        <v>831</v>
      </c>
      <c r="E34" s="133" t="s">
        <v>428</v>
      </c>
      <c r="F34" s="283"/>
      <c r="G34" s="283"/>
      <c r="H34" s="283"/>
      <c r="I34" s="133"/>
      <c r="J34" s="319"/>
      <c r="K34" s="283"/>
      <c r="L34" s="283"/>
      <c r="M34" s="283"/>
      <c r="N34" s="283"/>
      <c r="O34" s="284"/>
      <c r="P34" s="284"/>
      <c r="Q34" s="284"/>
      <c r="R34" s="284"/>
      <c r="S34" s="313"/>
      <c r="T34" s="313"/>
      <c r="U34" s="313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295"/>
      <c r="C35" s="226"/>
      <c r="D35" s="231" t="s">
        <v>832</v>
      </c>
      <c r="E35" s="296"/>
      <c r="F35" s="133" t="s">
        <v>428</v>
      </c>
      <c r="G35" s="296"/>
      <c r="H35" s="296"/>
      <c r="I35" s="296"/>
      <c r="J35" s="133"/>
      <c r="K35" s="133"/>
      <c r="L35" s="296"/>
      <c r="M35" s="283"/>
      <c r="N35" s="296"/>
      <c r="O35" s="297"/>
      <c r="P35" s="297"/>
      <c r="Q35" s="297"/>
      <c r="R35" s="297"/>
      <c r="S35" s="321"/>
      <c r="T35" s="321"/>
      <c r="U35" s="321"/>
      <c r="V35" s="321"/>
      <c r="W35" s="298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295"/>
      <c r="C36" s="226"/>
      <c r="D36" s="231" t="s">
        <v>833</v>
      </c>
      <c r="E36" s="296"/>
      <c r="F36" s="296"/>
      <c r="G36" s="296"/>
      <c r="H36" s="133" t="s">
        <v>428</v>
      </c>
      <c r="I36" s="296"/>
      <c r="J36" s="296"/>
      <c r="K36" s="283"/>
      <c r="L36" s="133"/>
      <c r="M36" s="296"/>
      <c r="N36" s="296"/>
      <c r="O36" s="297"/>
      <c r="P36" s="297"/>
      <c r="Q36" s="297"/>
      <c r="R36" s="297"/>
      <c r="S36" s="321"/>
      <c r="T36" s="321"/>
      <c r="U36" s="321"/>
      <c r="V36" s="321"/>
      <c r="W36" s="298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95"/>
      <c r="C37" s="226"/>
      <c r="D37" s="216" t="s">
        <v>834</v>
      </c>
      <c r="E37" s="296"/>
      <c r="F37" s="296"/>
      <c r="G37" s="133" t="s">
        <v>428</v>
      </c>
      <c r="H37" s="296"/>
      <c r="I37" s="296"/>
      <c r="J37" s="296"/>
      <c r="K37" s="283"/>
      <c r="L37" s="283"/>
      <c r="M37" s="133"/>
      <c r="N37" s="296"/>
      <c r="O37" s="297"/>
      <c r="P37" s="297"/>
      <c r="Q37" s="297"/>
      <c r="R37" s="297"/>
      <c r="S37" s="321"/>
      <c r="T37" s="321"/>
      <c r="U37" s="321"/>
      <c r="V37" s="321"/>
      <c r="W37" s="298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212"/>
      <c r="C38" s="213"/>
      <c r="D38" s="299"/>
      <c r="E38" s="296"/>
      <c r="F38" s="296"/>
      <c r="G38" s="296"/>
      <c r="H38" s="296"/>
      <c r="I38" s="296"/>
      <c r="J38" s="296"/>
      <c r="K38" s="283"/>
      <c r="L38" s="296"/>
      <c r="M38" s="296"/>
      <c r="N38" s="296"/>
      <c r="O38" s="297"/>
      <c r="P38" s="297"/>
      <c r="Q38" s="297"/>
      <c r="R38" s="297"/>
      <c r="S38" s="321"/>
      <c r="T38" s="321"/>
      <c r="U38" s="321"/>
      <c r="V38" s="321"/>
      <c r="W38" s="298"/>
      <c r="X38" s="268"/>
      <c r="Y38" s="268"/>
      <c r="Z38" s="268"/>
      <c r="AA38" s="268"/>
      <c r="AB38" s="268"/>
      <c r="AC38" s="268"/>
    </row>
    <row r="39" spans="1:29" ht="15.75" customHeight="1" x14ac:dyDescent="0.15">
      <c r="A39" s="146" t="s">
        <v>453</v>
      </c>
      <c r="B39" s="460" t="s">
        <v>454</v>
      </c>
      <c r="C39" s="406"/>
      <c r="D39" s="407"/>
      <c r="E39" s="167" t="s">
        <v>402</v>
      </c>
      <c r="F39" s="167" t="s">
        <v>64</v>
      </c>
      <c r="G39" s="167" t="s">
        <v>64</v>
      </c>
      <c r="H39" s="167" t="s">
        <v>64</v>
      </c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262"/>
      <c r="T39" s="167"/>
      <c r="U39" s="167"/>
      <c r="V39" s="322"/>
      <c r="W39" s="302"/>
      <c r="X39" s="268"/>
      <c r="Y39" s="268"/>
      <c r="Z39" s="268"/>
      <c r="AA39" s="268"/>
      <c r="AB39" s="268"/>
      <c r="AC39" s="268"/>
    </row>
    <row r="40" spans="1:29" ht="15.75" customHeight="1" x14ac:dyDescent="0.15">
      <c r="A40" s="292"/>
      <c r="B40" s="457" t="s">
        <v>455</v>
      </c>
      <c r="C40" s="381"/>
      <c r="D40" s="382"/>
      <c r="E40" s="170" t="s">
        <v>456</v>
      </c>
      <c r="F40" s="170" t="s">
        <v>456</v>
      </c>
      <c r="G40" s="170" t="s">
        <v>456</v>
      </c>
      <c r="H40" s="170" t="s">
        <v>456</v>
      </c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15">
      <c r="A41" s="292"/>
      <c r="B41" s="458" t="s">
        <v>457</v>
      </c>
      <c r="C41" s="381"/>
      <c r="D41" s="382"/>
      <c r="E41" s="303">
        <v>45721</v>
      </c>
      <c r="F41" s="303">
        <v>45721</v>
      </c>
      <c r="G41" s="303">
        <v>45721</v>
      </c>
      <c r="H41" s="303">
        <v>45721</v>
      </c>
      <c r="I41" s="303"/>
      <c r="J41" s="303"/>
      <c r="K41" s="303"/>
      <c r="L41" s="303"/>
      <c r="M41" s="303"/>
      <c r="N41" s="304"/>
      <c r="O41" s="305"/>
      <c r="P41" s="305"/>
      <c r="Q41" s="305"/>
      <c r="R41" s="305"/>
      <c r="S41" s="323"/>
      <c r="T41" s="323"/>
      <c r="U41" s="323"/>
      <c r="V41" s="323"/>
      <c r="W41" s="306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307"/>
      <c r="B42" s="459" t="s">
        <v>458</v>
      </c>
      <c r="C42" s="403"/>
      <c r="D42" s="404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90"/>
      <c r="Q42" s="290"/>
      <c r="R42" s="290"/>
      <c r="S42" s="318"/>
      <c r="T42" s="318"/>
      <c r="U42" s="318"/>
      <c r="V42" s="318"/>
      <c r="W42" s="291"/>
      <c r="X42" s="268"/>
      <c r="Y42" s="268"/>
      <c r="Z42" s="268"/>
      <c r="AA42" s="268"/>
      <c r="AB42" s="268"/>
      <c r="AC42" s="268"/>
    </row>
    <row r="43" spans="1:29" ht="15.75" customHeight="1" x14ac:dyDescent="0.15">
      <c r="A43" s="324"/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</row>
    <row r="44" spans="1:29" ht="15.75" customHeight="1" x14ac:dyDescent="0.15">
      <c r="A44" s="268"/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</row>
    <row r="45" spans="1:29" ht="15.75" customHeight="1" x14ac:dyDescent="0.15">
      <c r="A45" s="268"/>
      <c r="B45" s="268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</row>
    <row r="46" spans="1:29" ht="15.75" customHeight="1" x14ac:dyDescent="0.15">
      <c r="A46" s="268"/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</row>
    <row r="47" spans="1:29" ht="15.75" customHeight="1" x14ac:dyDescent="0.15">
      <c r="A47" s="268"/>
      <c r="B47" s="268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</row>
    <row r="48" spans="1:29" ht="15.75" customHeight="1" x14ac:dyDescent="0.15">
      <c r="A48" s="268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</row>
    <row r="49" spans="1:29" ht="15.75" customHeight="1" x14ac:dyDescent="0.15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</row>
    <row r="50" spans="1:29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</row>
    <row r="51" spans="1:29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</row>
    <row r="52" spans="1:29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</row>
    <row r="53" spans="1:29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</row>
    <row r="54" spans="1:29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</row>
    <row r="55" spans="1:29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</row>
    <row r="56" spans="1:29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</row>
    <row r="57" spans="1:29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</row>
    <row r="58" spans="1:29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</row>
    <row r="59" spans="1:29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</row>
    <row r="60" spans="1:29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</row>
    <row r="61" spans="1:29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</row>
    <row r="62" spans="1:29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</row>
    <row r="63" spans="1:29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</row>
    <row r="67" spans="1:29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/>
    <row r="244" spans="1:29" ht="15.75" customHeight="1" x14ac:dyDescent="0.15"/>
    <row r="245" spans="1:29" ht="15.75" customHeight="1" x14ac:dyDescent="0.15"/>
    <row r="246" spans="1:29" ht="15.75" customHeight="1" x14ac:dyDescent="0.15"/>
    <row r="247" spans="1:29" ht="15.75" customHeight="1" x14ac:dyDescent="0.15"/>
    <row r="248" spans="1:29" ht="15.75" customHeight="1" x14ac:dyDescent="0.15"/>
    <row r="249" spans="1:29" ht="15.75" customHeight="1" x14ac:dyDescent="0.15"/>
    <row r="250" spans="1:29" ht="15.75" customHeight="1" x14ac:dyDescent="0.15"/>
    <row r="251" spans="1:29" ht="15.75" customHeight="1" x14ac:dyDescent="0.15"/>
    <row r="252" spans="1:29" ht="15.75" customHeight="1" x14ac:dyDescent="0.15"/>
    <row r="253" spans="1:29" ht="15.75" customHeight="1" x14ac:dyDescent="0.15"/>
    <row r="254" spans="1:29" ht="15.75" customHeight="1" x14ac:dyDescent="0.15"/>
    <row r="255" spans="1:29" ht="15.75" customHeight="1" x14ac:dyDescent="0.15"/>
    <row r="256" spans="1:29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40:D40"/>
    <mergeCell ref="B41:D41"/>
    <mergeCell ref="B42:D42"/>
    <mergeCell ref="B17:D17"/>
    <mergeCell ref="B18:D18"/>
    <mergeCell ref="B19:D19"/>
    <mergeCell ref="B21:D21"/>
    <mergeCell ref="B22:D22"/>
    <mergeCell ref="B23:D23"/>
    <mergeCell ref="B39:D39"/>
  </mergeCells>
  <dataValidations count="3">
    <dataValidation type="list" allowBlank="1" showInputMessage="1" showErrorMessage="1" prompt=" - " sqref="E40:W40" xr:uid="{00000000-0002-0000-1C00-000000000000}">
      <formula1>"P,F"</formula1>
    </dataValidation>
    <dataValidation type="list" allowBlank="1" showInputMessage="1" showErrorMessage="1" prompt=" - " sqref="E10:W38" xr:uid="{00000000-0002-0000-1C00-000001000000}">
      <formula1>"O"</formula1>
    </dataValidation>
    <dataValidation type="list" allowBlank="1" showInputMessage="1" showErrorMessage="1" prompt=" - " sqref="E39:W39" xr:uid="{00000000-0002-0000-1C00-000002000000}">
      <formula1>"N,A,B"</formula1>
    </dataValidation>
  </dataValidations>
  <hyperlinks>
    <hyperlink ref="K2" location="'FE-28'!A1" display="FE-28_Set semester as the current default semester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5.875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167</v>
      </c>
      <c r="D2" s="429"/>
      <c r="E2" s="466" t="s">
        <v>76</v>
      </c>
      <c r="F2" s="431"/>
      <c r="G2" s="431"/>
      <c r="H2" s="431"/>
      <c r="I2" s="431"/>
      <c r="J2" s="431"/>
      <c r="K2" s="432" t="s">
        <v>166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56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COUNTIF(E47:HP47,"P")</f>
        <v>9</v>
      </c>
      <c r="B7" s="420"/>
      <c r="C7" s="414">
        <f>COUNTIF(E36:HP36,"F")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v>6</v>
      </c>
      <c r="L7" s="112">
        <v>3</v>
      </c>
      <c r="M7" s="112">
        <f>COUNTIF(E35:HP35,"B")</f>
        <v>0</v>
      </c>
      <c r="N7" s="414">
        <f>COUNTA(E9:HS9)</f>
        <v>9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4" t="s">
        <v>464</v>
      </c>
      <c r="N9" s="275"/>
      <c r="O9" s="276"/>
      <c r="P9" s="276"/>
      <c r="Q9" s="276"/>
      <c r="R9" s="277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835</v>
      </c>
      <c r="E12" s="133" t="s">
        <v>428</v>
      </c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467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409" t="s">
        <v>836</v>
      </c>
      <c r="C17" s="381"/>
      <c r="D17" s="382"/>
      <c r="E17" s="133" t="s">
        <v>428</v>
      </c>
      <c r="F17" s="283"/>
      <c r="G17" s="283"/>
      <c r="H17" s="283"/>
      <c r="I17" s="283"/>
      <c r="J17" s="283"/>
      <c r="K17" s="283"/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837</v>
      </c>
      <c r="C18" s="381"/>
      <c r="D18" s="382"/>
      <c r="E18" s="283"/>
      <c r="F18" s="133" t="s">
        <v>428</v>
      </c>
      <c r="G18" s="283"/>
      <c r="H18" s="283"/>
      <c r="I18" s="283"/>
      <c r="J18" s="283"/>
      <c r="K18" s="283"/>
      <c r="L18" s="283"/>
      <c r="M18" s="133" t="s">
        <v>428</v>
      </c>
      <c r="N18" s="283"/>
      <c r="O18" s="284"/>
      <c r="P18" s="284"/>
      <c r="Q18" s="284"/>
      <c r="R18" s="284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838</v>
      </c>
      <c r="C19" s="381"/>
      <c r="D19" s="382"/>
      <c r="E19" s="283"/>
      <c r="F19" s="283"/>
      <c r="G19" s="133" t="s">
        <v>428</v>
      </c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285"/>
      <c r="T19" s="268"/>
      <c r="U19" s="268"/>
      <c r="V19" s="268"/>
      <c r="W19" s="268"/>
      <c r="X19" s="268"/>
      <c r="Y19" s="268"/>
    </row>
    <row r="20" spans="1:25" x14ac:dyDescent="0.2">
      <c r="A20" s="282"/>
      <c r="B20" s="409" t="s">
        <v>839</v>
      </c>
      <c r="C20" s="381"/>
      <c r="D20" s="382"/>
      <c r="E20" s="283"/>
      <c r="F20" s="283"/>
      <c r="G20" s="283"/>
      <c r="H20" s="133" t="s">
        <v>428</v>
      </c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409" t="s">
        <v>840</v>
      </c>
      <c r="C21" s="381"/>
      <c r="D21" s="382"/>
      <c r="E21" s="283"/>
      <c r="F21" s="283"/>
      <c r="G21" s="283"/>
      <c r="H21" s="283"/>
      <c r="I21" s="133" t="s">
        <v>428</v>
      </c>
      <c r="J21" s="283"/>
      <c r="K21" s="283"/>
      <c r="L21" s="283"/>
      <c r="M21" s="283"/>
      <c r="N21" s="283"/>
      <c r="O21" s="284"/>
      <c r="P21" s="284"/>
      <c r="Q21" s="284"/>
      <c r="R21" s="284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97" t="s">
        <v>841</v>
      </c>
      <c r="C22" s="398"/>
      <c r="D22" s="399"/>
      <c r="E22" s="283"/>
      <c r="F22" s="283"/>
      <c r="G22" s="283"/>
      <c r="H22" s="283"/>
      <c r="I22" s="283"/>
      <c r="J22" s="133" t="s">
        <v>428</v>
      </c>
      <c r="K22" s="283"/>
      <c r="L22" s="283"/>
      <c r="M22" s="283"/>
      <c r="N22" s="283"/>
      <c r="O22" s="284"/>
      <c r="P22" s="284"/>
      <c r="Q22" s="284"/>
      <c r="R22" s="284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196"/>
      <c r="C23" s="193"/>
      <c r="D23" s="132" t="s">
        <v>842</v>
      </c>
      <c r="E23" s="283"/>
      <c r="F23" s="283"/>
      <c r="G23" s="283"/>
      <c r="H23" s="283"/>
      <c r="I23" s="283"/>
      <c r="J23" s="283"/>
      <c r="K23" s="133" t="s">
        <v>428</v>
      </c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196"/>
      <c r="C24" s="193"/>
      <c r="D24" s="199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196"/>
      <c r="C25" s="193"/>
      <c r="D25" s="1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286"/>
      <c r="C26" s="287"/>
      <c r="D26" s="288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90"/>
      <c r="P26" s="290"/>
      <c r="Q26" s="290"/>
      <c r="R26" s="290"/>
      <c r="S26" s="291"/>
      <c r="T26" s="268"/>
      <c r="U26" s="268"/>
      <c r="V26" s="268"/>
      <c r="W26" s="268"/>
      <c r="X26" s="268"/>
      <c r="Y26" s="268"/>
    </row>
    <row r="27" spans="1:25" ht="15.75" customHeight="1" x14ac:dyDescent="0.2">
      <c r="A27" s="146" t="s">
        <v>439</v>
      </c>
      <c r="B27" s="147" t="s">
        <v>440</v>
      </c>
      <c r="C27" s="223"/>
      <c r="D27" s="224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0"/>
      <c r="P27" s="280"/>
      <c r="Q27" s="280"/>
      <c r="R27" s="280"/>
      <c r="S27" s="281"/>
      <c r="T27" s="268"/>
      <c r="U27" s="268"/>
      <c r="V27" s="268"/>
      <c r="W27" s="268"/>
      <c r="X27" s="268"/>
      <c r="Y27" s="268"/>
    </row>
    <row r="28" spans="1:25" ht="15.75" customHeight="1" x14ac:dyDescent="0.2">
      <c r="A28" s="292"/>
      <c r="B28" s="211"/>
      <c r="C28" s="160"/>
      <c r="D28" s="154" t="s">
        <v>474</v>
      </c>
      <c r="E28" s="133" t="s">
        <v>428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92"/>
      <c r="B29" s="211"/>
      <c r="C29" s="160"/>
      <c r="D29" s="154" t="s">
        <v>475</v>
      </c>
      <c r="E29" s="283"/>
      <c r="F29" s="133" t="s">
        <v>428</v>
      </c>
      <c r="G29" s="283"/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292"/>
      <c r="B30" s="211"/>
      <c r="C30" s="160"/>
      <c r="D30" s="154" t="s">
        <v>843</v>
      </c>
      <c r="E30" s="283"/>
      <c r="F30" s="283"/>
      <c r="G30" s="133" t="s">
        <v>428</v>
      </c>
      <c r="H30" s="283"/>
      <c r="I30" s="283"/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844</v>
      </c>
      <c r="E31" s="283"/>
      <c r="F31" s="283"/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477</v>
      </c>
      <c r="E32" s="283"/>
      <c r="F32" s="283"/>
      <c r="G32" s="283"/>
      <c r="H32" s="283"/>
      <c r="I32" s="133" t="s">
        <v>428</v>
      </c>
      <c r="J32" s="283"/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478</v>
      </c>
      <c r="E33" s="283"/>
      <c r="F33" s="283"/>
      <c r="G33" s="283"/>
      <c r="H33" s="283"/>
      <c r="I33" s="283"/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283"/>
      <c r="G34" s="283"/>
      <c r="H34" s="283"/>
      <c r="I34" s="283"/>
      <c r="J34" s="283"/>
      <c r="K34" s="133" t="s">
        <v>428</v>
      </c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283"/>
      <c r="I35" s="283"/>
      <c r="J35" s="283"/>
      <c r="K35" s="283"/>
      <c r="L35" s="133" t="s">
        <v>428</v>
      </c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 t="s">
        <v>428</v>
      </c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210"/>
      <c r="E37" s="294"/>
      <c r="F37" s="294"/>
      <c r="G37" s="294"/>
      <c r="H37" s="294"/>
      <c r="I37" s="294"/>
      <c r="J37" s="294"/>
      <c r="K37" s="294"/>
      <c r="L37" s="294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845</v>
      </c>
      <c r="E41" s="133" t="s">
        <v>428</v>
      </c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846</v>
      </c>
      <c r="E42" s="296"/>
      <c r="F42" s="296"/>
      <c r="G42" s="296"/>
      <c r="H42" s="296"/>
      <c r="I42" s="296"/>
      <c r="J42" s="296"/>
      <c r="K42" s="283"/>
      <c r="L42" s="296"/>
      <c r="M42" s="133" t="s">
        <v>428</v>
      </c>
      <c r="N42" s="296"/>
      <c r="O42" s="297"/>
      <c r="P42" s="297"/>
      <c r="Q42" s="297"/>
      <c r="R42" s="297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847</v>
      </c>
      <c r="E43" s="296"/>
      <c r="F43" s="296"/>
      <c r="G43" s="296"/>
      <c r="H43" s="296"/>
      <c r="I43" s="296"/>
      <c r="J43" s="296"/>
      <c r="K43" s="133" t="s">
        <v>428</v>
      </c>
      <c r="L43" s="296"/>
      <c r="M43" s="296"/>
      <c r="N43" s="296"/>
      <c r="O43" s="297"/>
      <c r="P43" s="297"/>
      <c r="Q43" s="297"/>
      <c r="R43" s="297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848</v>
      </c>
      <c r="E44" s="296"/>
      <c r="F44" s="296"/>
      <c r="G44" s="296"/>
      <c r="H44" s="296"/>
      <c r="I44" s="296"/>
      <c r="J44" s="296"/>
      <c r="K44" s="283"/>
      <c r="L44" s="133" t="s">
        <v>428</v>
      </c>
      <c r="M44" s="296"/>
      <c r="N44" s="296"/>
      <c r="O44" s="297"/>
      <c r="P44" s="297"/>
      <c r="Q44" s="297"/>
      <c r="R44" s="297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12"/>
      <c r="C45" s="213"/>
      <c r="D45" s="299"/>
      <c r="E45" s="296"/>
      <c r="F45" s="296"/>
      <c r="G45" s="296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402</v>
      </c>
      <c r="G46" s="167" t="s">
        <v>402</v>
      </c>
      <c r="H46" s="167" t="s">
        <v>402</v>
      </c>
      <c r="I46" s="167" t="s">
        <v>402</v>
      </c>
      <c r="J46" s="167" t="s">
        <v>402</v>
      </c>
      <c r="K46" s="167" t="s">
        <v>64</v>
      </c>
      <c r="L46" s="167" t="s">
        <v>64</v>
      </c>
      <c r="M46" s="167" t="s">
        <v>64</v>
      </c>
      <c r="N46" s="300"/>
      <c r="O46" s="301"/>
      <c r="P46" s="301"/>
      <c r="Q46" s="301"/>
      <c r="R46" s="301"/>
      <c r="S46" s="302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283"/>
      <c r="O47" s="284"/>
      <c r="P47" s="284"/>
      <c r="Q47" s="284"/>
      <c r="R47" s="284"/>
      <c r="S47" s="285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45721</v>
      </c>
      <c r="G48" s="303">
        <v>45721</v>
      </c>
      <c r="H48" s="303">
        <v>45721</v>
      </c>
      <c r="I48" s="303">
        <v>45721</v>
      </c>
      <c r="J48" s="303">
        <v>39143</v>
      </c>
      <c r="K48" s="303">
        <v>39144</v>
      </c>
      <c r="L48" s="303">
        <v>39145</v>
      </c>
      <c r="M48" s="303">
        <v>45390</v>
      </c>
      <c r="N48" s="304"/>
      <c r="O48" s="305"/>
      <c r="P48" s="305"/>
      <c r="Q48" s="305"/>
      <c r="R48" s="305"/>
      <c r="S48" s="306"/>
      <c r="T48" s="268"/>
      <c r="U48" s="268"/>
      <c r="V48" s="268"/>
      <c r="W48" s="268"/>
      <c r="X48" s="268"/>
      <c r="Y48" s="268"/>
    </row>
    <row r="49" spans="1:25" ht="15.7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90"/>
      <c r="Q49" s="290"/>
      <c r="R49" s="290"/>
      <c r="S49" s="291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7:D47"/>
    <mergeCell ref="B48:D48"/>
    <mergeCell ref="B49:D49"/>
    <mergeCell ref="B17:D17"/>
    <mergeCell ref="B18:D18"/>
    <mergeCell ref="B19:D19"/>
    <mergeCell ref="B20:D20"/>
    <mergeCell ref="B21:D21"/>
    <mergeCell ref="B22:D22"/>
    <mergeCell ref="B46:D46"/>
  </mergeCells>
  <dataValidations count="3">
    <dataValidation type="list" allowBlank="1" showInputMessage="1" showErrorMessage="1" prompt=" - " sqref="E47:S47" xr:uid="{00000000-0002-0000-1D00-000000000000}">
      <formula1>"P,F"</formula1>
    </dataValidation>
    <dataValidation type="list" allowBlank="1" showInputMessage="1" showErrorMessage="1" prompt=" - " sqref="E10:S45" xr:uid="{00000000-0002-0000-1D00-000001000000}">
      <formula1>"O"</formula1>
    </dataValidation>
    <dataValidation type="list" allowBlank="1" showInputMessage="1" showErrorMessage="1" prompt=" - " sqref="E46:S46" xr:uid="{00000000-0002-0000-1D00-000002000000}">
      <formula1>"N,A,B"</formula1>
    </dataValidation>
  </dataValidations>
  <hyperlinks>
    <hyperlink ref="K2" location="'FE-29'!A1" display="FE-29_View the list of classes in the semester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3" width="6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28" t="s">
        <v>171</v>
      </c>
      <c r="D2" s="429"/>
      <c r="E2" s="466" t="s">
        <v>76</v>
      </c>
      <c r="F2" s="431"/>
      <c r="G2" s="431"/>
      <c r="H2" s="431"/>
      <c r="I2" s="431"/>
      <c r="J2" s="431"/>
      <c r="K2" s="432" t="s">
        <v>170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71" t="s">
        <v>394</v>
      </c>
      <c r="D3" s="399"/>
      <c r="E3" s="462" t="s">
        <v>414</v>
      </c>
      <c r="F3" s="381"/>
      <c r="G3" s="381"/>
      <c r="H3" s="381"/>
      <c r="I3" s="381"/>
      <c r="J3" s="382"/>
      <c r="K3" s="471" t="s">
        <v>394</v>
      </c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472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-15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COUNTIF(E65:HT65,"P")</f>
        <v>17</v>
      </c>
      <c r="B7" s="420"/>
      <c r="C7" s="414">
        <f>COUNTIF(E65:HT65,"F")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COUNTIF(E64:HT64,"N")</f>
        <v>4</v>
      </c>
      <c r="L7" s="112">
        <f>COUNTIF(E64:HT64,"A")</f>
        <v>13</v>
      </c>
      <c r="M7" s="112">
        <f>COUNTIF(E64:HT64,"B")</f>
        <v>0</v>
      </c>
      <c r="N7" s="414">
        <f>COUNTA(E9:HW9)</f>
        <v>17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3" t="s">
        <v>464</v>
      </c>
      <c r="N9" s="273" t="s">
        <v>548</v>
      </c>
      <c r="O9" s="273" t="s">
        <v>549</v>
      </c>
      <c r="P9" s="273" t="s">
        <v>550</v>
      </c>
      <c r="Q9" s="273" t="s">
        <v>551</v>
      </c>
      <c r="R9" s="273" t="s">
        <v>552</v>
      </c>
      <c r="S9" s="273" t="s">
        <v>553</v>
      </c>
      <c r="T9" s="273" t="s">
        <v>605</v>
      </c>
      <c r="U9" s="274" t="s">
        <v>606</v>
      </c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309"/>
      <c r="T10" s="309"/>
      <c r="U10" s="309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133" t="s">
        <v>428</v>
      </c>
      <c r="O11" s="133" t="s">
        <v>428</v>
      </c>
      <c r="P11" s="283"/>
      <c r="Q11" s="133" t="s">
        <v>428</v>
      </c>
      <c r="R11" s="133" t="s">
        <v>428</v>
      </c>
      <c r="S11" s="133" t="s">
        <v>428</v>
      </c>
      <c r="T11" s="311"/>
      <c r="U11" s="312" t="s">
        <v>428</v>
      </c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849</v>
      </c>
      <c r="E12" s="133" t="s">
        <v>428</v>
      </c>
      <c r="F12" s="133" t="s">
        <v>428</v>
      </c>
      <c r="G12" s="133" t="s">
        <v>428</v>
      </c>
      <c r="H12" s="283"/>
      <c r="I12" s="283"/>
      <c r="J12" s="283"/>
      <c r="K12" s="283"/>
      <c r="L12" s="283"/>
      <c r="M12" s="133" t="s">
        <v>428</v>
      </c>
      <c r="N12" s="133" t="s">
        <v>428</v>
      </c>
      <c r="O12" s="133" t="s">
        <v>428</v>
      </c>
      <c r="P12" s="133" t="s">
        <v>428</v>
      </c>
      <c r="Q12" s="283"/>
      <c r="R12" s="133" t="s">
        <v>428</v>
      </c>
      <c r="S12" s="133" t="s">
        <v>428</v>
      </c>
      <c r="T12" s="133" t="s">
        <v>428</v>
      </c>
      <c r="U12" s="311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850</v>
      </c>
      <c r="E13" s="283"/>
      <c r="F13" s="283"/>
      <c r="G13" s="283"/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283"/>
      <c r="N13" s="283"/>
      <c r="O13" s="283"/>
      <c r="P13" s="283"/>
      <c r="Q13" s="133" t="s">
        <v>428</v>
      </c>
      <c r="R13" s="283"/>
      <c r="S13" s="311"/>
      <c r="T13" s="311"/>
      <c r="U13" s="133" t="s">
        <v>428</v>
      </c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851</v>
      </c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133" t="s">
        <v>428</v>
      </c>
      <c r="S14" s="311"/>
      <c r="T14" s="311"/>
      <c r="U14" s="311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311"/>
      <c r="T15" s="311"/>
      <c r="U15" s="311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467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311"/>
      <c r="T16" s="311"/>
      <c r="U16" s="311"/>
      <c r="V16" s="313"/>
      <c r="W16" s="285"/>
      <c r="X16" s="268"/>
      <c r="Y16" s="268"/>
      <c r="Z16" s="268"/>
      <c r="AA16" s="268"/>
      <c r="AB16" s="268"/>
      <c r="AC16" s="268"/>
    </row>
    <row r="17" spans="1:29" x14ac:dyDescent="0.2">
      <c r="A17" s="282"/>
      <c r="B17" s="196"/>
      <c r="C17" s="193"/>
      <c r="D17" s="132" t="s">
        <v>431</v>
      </c>
      <c r="E17" s="283"/>
      <c r="F17" s="283"/>
      <c r="G17" s="283"/>
      <c r="H17" s="283"/>
      <c r="I17" s="133" t="s">
        <v>428</v>
      </c>
      <c r="J17" s="133" t="s">
        <v>428</v>
      </c>
      <c r="K17" s="133" t="s">
        <v>428</v>
      </c>
      <c r="L17" s="133" t="s">
        <v>428</v>
      </c>
      <c r="M17" s="133" t="s">
        <v>428</v>
      </c>
      <c r="N17" s="283"/>
      <c r="O17" s="283"/>
      <c r="P17" s="283"/>
      <c r="Q17" s="283"/>
      <c r="R17" s="283"/>
      <c r="S17" s="311"/>
      <c r="T17" s="311"/>
      <c r="U17" s="311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196"/>
      <c r="C18" s="193"/>
      <c r="D18" s="132" t="s">
        <v>556</v>
      </c>
      <c r="E18" s="283"/>
      <c r="F18" s="283"/>
      <c r="G18" s="283"/>
      <c r="H18" s="283"/>
      <c r="I18" s="283"/>
      <c r="J18" s="283"/>
      <c r="K18" s="283"/>
      <c r="L18" s="283"/>
      <c r="M18" s="283"/>
      <c r="N18" s="133" t="s">
        <v>428</v>
      </c>
      <c r="O18" s="133" t="s">
        <v>428</v>
      </c>
      <c r="P18" s="133" t="s">
        <v>428</v>
      </c>
      <c r="Q18" s="133" t="s">
        <v>428</v>
      </c>
      <c r="R18" s="133" t="s">
        <v>428</v>
      </c>
      <c r="S18" s="311"/>
      <c r="T18" s="311"/>
      <c r="U18" s="311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196"/>
      <c r="C19" s="193"/>
      <c r="D19" s="132" t="s">
        <v>557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133" t="s">
        <v>428</v>
      </c>
      <c r="T19" s="133" t="s">
        <v>428</v>
      </c>
      <c r="U19" s="133" t="s">
        <v>428</v>
      </c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192" t="s">
        <v>432</v>
      </c>
      <c r="C20" s="193"/>
      <c r="D20" s="199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311"/>
      <c r="T20" s="311"/>
      <c r="U20" s="311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282"/>
      <c r="B21" s="409" t="s">
        <v>852</v>
      </c>
      <c r="C21" s="381"/>
      <c r="D21" s="382"/>
      <c r="E21" s="133" t="s">
        <v>428</v>
      </c>
      <c r="F21" s="133" t="s">
        <v>428</v>
      </c>
      <c r="G21" s="133" t="s">
        <v>428</v>
      </c>
      <c r="H21" s="133" t="s">
        <v>428</v>
      </c>
      <c r="I21" s="283"/>
      <c r="J21" s="283"/>
      <c r="K21" s="283"/>
      <c r="L21" s="283"/>
      <c r="M21" s="283"/>
      <c r="N21" s="133" t="s">
        <v>428</v>
      </c>
      <c r="O21" s="283"/>
      <c r="P21" s="133" t="s">
        <v>428</v>
      </c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282"/>
      <c r="B22" s="409" t="s">
        <v>853</v>
      </c>
      <c r="C22" s="381"/>
      <c r="D22" s="382"/>
      <c r="E22" s="283"/>
      <c r="F22" s="283"/>
      <c r="G22" s="283"/>
      <c r="H22" s="283"/>
      <c r="I22" s="133" t="s">
        <v>428</v>
      </c>
      <c r="J22" s="133" t="s">
        <v>428</v>
      </c>
      <c r="K22" s="133" t="s">
        <v>428</v>
      </c>
      <c r="L22" s="133" t="s">
        <v>428</v>
      </c>
      <c r="M22" s="133" t="s">
        <v>428</v>
      </c>
      <c r="N22" s="283"/>
      <c r="O22" s="283"/>
      <c r="P22" s="283"/>
      <c r="Q22" s="283"/>
      <c r="R22" s="283"/>
      <c r="S22" s="311"/>
      <c r="T22" s="311"/>
      <c r="U22" s="311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67"/>
      <c r="C23" s="381"/>
      <c r="D23" s="382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311"/>
      <c r="T23" s="311"/>
      <c r="U23" s="311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314"/>
      <c r="B24" s="192" t="s">
        <v>434</v>
      </c>
      <c r="C24" s="315"/>
      <c r="D24" s="316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311"/>
      <c r="T24" s="311"/>
      <c r="U24" s="311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314"/>
      <c r="B25" s="468" t="s">
        <v>559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311"/>
      <c r="T25" s="311"/>
      <c r="U25" s="311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409" t="s">
        <v>560</v>
      </c>
      <c r="C26" s="381"/>
      <c r="D26" s="382"/>
      <c r="E26" s="133" t="s">
        <v>428</v>
      </c>
      <c r="F26" s="283"/>
      <c r="G26" s="133" t="s">
        <v>428</v>
      </c>
      <c r="H26" s="133" t="s">
        <v>428</v>
      </c>
      <c r="I26" s="283"/>
      <c r="J26" s="283"/>
      <c r="K26" s="283"/>
      <c r="L26" s="283"/>
      <c r="M26" s="283"/>
      <c r="N26" s="133" t="s">
        <v>428</v>
      </c>
      <c r="O26" s="283"/>
      <c r="P26" s="133" t="s">
        <v>428</v>
      </c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409" t="s">
        <v>611</v>
      </c>
      <c r="C27" s="381"/>
      <c r="D27" s="382"/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133" t="s">
        <v>428</v>
      </c>
      <c r="P27" s="283"/>
      <c r="Q27" s="283"/>
      <c r="R27" s="283"/>
      <c r="S27" s="311"/>
      <c r="T27" s="311"/>
      <c r="U27" s="311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468" t="s">
        <v>563</v>
      </c>
      <c r="C28" s="398"/>
      <c r="D28" s="399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311"/>
      <c r="T28" s="311"/>
      <c r="U28" s="311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196"/>
      <c r="C29" s="193"/>
      <c r="D29" s="139" t="s">
        <v>656</v>
      </c>
      <c r="E29" s="283"/>
      <c r="F29" s="283"/>
      <c r="G29" s="283"/>
      <c r="H29" s="283"/>
      <c r="I29" s="133" t="s">
        <v>428</v>
      </c>
      <c r="J29" s="283"/>
      <c r="K29" s="133" t="s">
        <v>428</v>
      </c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283"/>
      <c r="S29" s="311"/>
      <c r="T29" s="311"/>
      <c r="U29" s="311"/>
      <c r="V29" s="313"/>
      <c r="W29" s="285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282"/>
      <c r="B30" s="196"/>
      <c r="C30" s="193"/>
      <c r="D30" s="132" t="s">
        <v>657</v>
      </c>
      <c r="E30" s="283"/>
      <c r="F30" s="283"/>
      <c r="G30" s="283"/>
      <c r="H30" s="283"/>
      <c r="I30" s="283"/>
      <c r="J30" s="133" t="s">
        <v>428</v>
      </c>
      <c r="K30" s="283"/>
      <c r="L30" s="283"/>
      <c r="M30" s="283"/>
      <c r="N30" s="283"/>
      <c r="O30" s="283"/>
      <c r="P30" s="283"/>
      <c r="Q30" s="283"/>
      <c r="R30" s="283"/>
      <c r="S30" s="311"/>
      <c r="T30" s="311"/>
      <c r="U30" s="311"/>
      <c r="V30" s="313"/>
      <c r="W30" s="285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82"/>
      <c r="B31" s="196"/>
      <c r="C31" s="193"/>
      <c r="D31" s="139" t="s">
        <v>658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133" t="s">
        <v>428</v>
      </c>
      <c r="S31" s="311"/>
      <c r="T31" s="311"/>
      <c r="U31" s="311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82"/>
      <c r="B32" s="286"/>
      <c r="C32" s="287"/>
      <c r="D32" s="288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317"/>
      <c r="T32" s="317"/>
      <c r="U32" s="317"/>
      <c r="V32" s="318"/>
      <c r="W32" s="291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146" t="s">
        <v>439</v>
      </c>
      <c r="B33" s="147" t="s">
        <v>440</v>
      </c>
      <c r="C33" s="223"/>
      <c r="D33" s="224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309"/>
      <c r="T33" s="309"/>
      <c r="U33" s="309"/>
      <c r="V33" s="310"/>
      <c r="W33" s="281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617</v>
      </c>
      <c r="E34" s="133" t="s">
        <v>428</v>
      </c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311"/>
      <c r="T34" s="311"/>
      <c r="U34" s="311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211"/>
      <c r="C35" s="160"/>
      <c r="D35" s="154" t="s">
        <v>618</v>
      </c>
      <c r="E35" s="283"/>
      <c r="F35" s="283"/>
      <c r="G35" s="283"/>
      <c r="H35" s="283"/>
      <c r="I35" s="283"/>
      <c r="J35" s="283"/>
      <c r="K35" s="283"/>
      <c r="L35" s="283"/>
      <c r="M35" s="283"/>
      <c r="N35" s="133" t="s">
        <v>428</v>
      </c>
      <c r="O35" s="283"/>
      <c r="P35" s="283"/>
      <c r="Q35" s="283"/>
      <c r="R35" s="283"/>
      <c r="S35" s="133" t="s">
        <v>428</v>
      </c>
      <c r="T35" s="311"/>
      <c r="U35" s="311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211"/>
      <c r="C36" s="160"/>
      <c r="D36" s="154" t="s">
        <v>619</v>
      </c>
      <c r="E36" s="283"/>
      <c r="F36" s="283"/>
      <c r="G36" s="283"/>
      <c r="H36" s="283"/>
      <c r="I36" s="133" t="s">
        <v>428</v>
      </c>
      <c r="J36" s="283"/>
      <c r="K36" s="283"/>
      <c r="L36" s="283"/>
      <c r="M36" s="283"/>
      <c r="N36" s="283"/>
      <c r="O36" s="283"/>
      <c r="P36" s="283"/>
      <c r="Q36" s="283"/>
      <c r="R36" s="283"/>
      <c r="S36" s="311"/>
      <c r="T36" s="311"/>
      <c r="U36" s="311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11"/>
      <c r="C37" s="160"/>
      <c r="D37" s="154" t="s">
        <v>442</v>
      </c>
      <c r="E37" s="283"/>
      <c r="F37" s="133" t="s">
        <v>428</v>
      </c>
      <c r="G37" s="283"/>
      <c r="H37" s="283"/>
      <c r="I37" s="283"/>
      <c r="J37" s="133" t="s">
        <v>428</v>
      </c>
      <c r="K37" s="133" t="s">
        <v>428</v>
      </c>
      <c r="L37" s="283"/>
      <c r="M37" s="283"/>
      <c r="N37" s="283"/>
      <c r="O37" s="133" t="s">
        <v>428</v>
      </c>
      <c r="P37" s="283"/>
      <c r="Q37" s="283"/>
      <c r="R37" s="283"/>
      <c r="S37" s="311"/>
      <c r="T37" s="311"/>
      <c r="U37" s="311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94"/>
      <c r="C38" s="160"/>
      <c r="D38" s="154" t="s">
        <v>479</v>
      </c>
      <c r="E38" s="283"/>
      <c r="F38" s="283"/>
      <c r="G38" s="133" t="s">
        <v>428</v>
      </c>
      <c r="H38" s="283"/>
      <c r="I38" s="283"/>
      <c r="J38" s="283"/>
      <c r="K38" s="283"/>
      <c r="L38" s="133" t="s">
        <v>428</v>
      </c>
      <c r="M38" s="283"/>
      <c r="N38" s="283"/>
      <c r="O38" s="283"/>
      <c r="P38" s="133" t="s">
        <v>428</v>
      </c>
      <c r="Q38" s="283"/>
      <c r="R38" s="283"/>
      <c r="S38" s="311"/>
      <c r="T38" s="133" t="s">
        <v>428</v>
      </c>
      <c r="U38" s="311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194"/>
      <c r="C39" s="160"/>
      <c r="D39" s="154" t="s">
        <v>480</v>
      </c>
      <c r="E39" s="283"/>
      <c r="F39" s="283"/>
      <c r="G39" s="283"/>
      <c r="H39" s="133" t="s">
        <v>428</v>
      </c>
      <c r="I39" s="283"/>
      <c r="J39" s="283"/>
      <c r="K39" s="283"/>
      <c r="L39" s="283"/>
      <c r="M39" s="283"/>
      <c r="N39" s="283"/>
      <c r="O39" s="283"/>
      <c r="P39" s="283"/>
      <c r="Q39" s="133" t="s">
        <v>428</v>
      </c>
      <c r="R39" s="283"/>
      <c r="S39" s="311"/>
      <c r="T39" s="311"/>
      <c r="U39" s="133" t="s">
        <v>428</v>
      </c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293"/>
      <c r="C40" s="160"/>
      <c r="D40" s="154" t="s">
        <v>620</v>
      </c>
      <c r="E40" s="283"/>
      <c r="F40" s="283"/>
      <c r="G40" s="283"/>
      <c r="H40" s="283"/>
      <c r="I40" s="283"/>
      <c r="J40" s="319"/>
      <c r="K40" s="283"/>
      <c r="L40" s="283"/>
      <c r="M40" s="133" t="s">
        <v>428</v>
      </c>
      <c r="N40" s="283"/>
      <c r="O40" s="283"/>
      <c r="P40" s="283"/>
      <c r="Q40" s="283"/>
      <c r="R40" s="133" t="s">
        <v>428</v>
      </c>
      <c r="S40" s="311"/>
      <c r="T40" s="311"/>
      <c r="U40" s="311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157" t="s">
        <v>446</v>
      </c>
      <c r="C41" s="160"/>
      <c r="D41" s="210"/>
      <c r="E41" s="283"/>
      <c r="F41" s="283"/>
      <c r="G41" s="283"/>
      <c r="H41" s="283"/>
      <c r="I41" s="283"/>
      <c r="J41" s="319"/>
      <c r="K41" s="283"/>
      <c r="L41" s="283"/>
      <c r="M41" s="283"/>
      <c r="N41" s="283"/>
      <c r="O41" s="283"/>
      <c r="P41" s="283"/>
      <c r="Q41" s="283"/>
      <c r="R41" s="283"/>
      <c r="S41" s="311"/>
      <c r="T41" s="311"/>
      <c r="U41" s="311"/>
      <c r="V41" s="313"/>
      <c r="W41" s="285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11"/>
      <c r="C42" s="160"/>
      <c r="D42" s="210"/>
      <c r="E42" s="283"/>
      <c r="F42" s="283"/>
      <c r="G42" s="283"/>
      <c r="H42" s="283"/>
      <c r="I42" s="283"/>
      <c r="J42" s="319"/>
      <c r="K42" s="283"/>
      <c r="L42" s="283"/>
      <c r="M42" s="283"/>
      <c r="N42" s="283"/>
      <c r="O42" s="283"/>
      <c r="P42" s="283"/>
      <c r="Q42" s="283"/>
      <c r="R42" s="283"/>
      <c r="S42" s="311"/>
      <c r="T42" s="311"/>
      <c r="U42" s="311"/>
      <c r="V42" s="313"/>
      <c r="W42" s="285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157" t="s">
        <v>447</v>
      </c>
      <c r="C43" s="160"/>
      <c r="D43" s="210"/>
      <c r="E43" s="283"/>
      <c r="F43" s="283"/>
      <c r="G43" s="283"/>
      <c r="H43" s="283"/>
      <c r="I43" s="283"/>
      <c r="J43" s="319"/>
      <c r="K43" s="283"/>
      <c r="L43" s="283"/>
      <c r="M43" s="283"/>
      <c r="N43" s="283"/>
      <c r="O43" s="283"/>
      <c r="P43" s="283"/>
      <c r="Q43" s="283"/>
      <c r="R43" s="283"/>
      <c r="S43" s="311"/>
      <c r="T43" s="311"/>
      <c r="U43" s="311"/>
      <c r="V43" s="313"/>
      <c r="W43" s="285"/>
      <c r="X43" s="268"/>
      <c r="Y43" s="268"/>
      <c r="Z43" s="268"/>
      <c r="AA43" s="268"/>
      <c r="AB43" s="268"/>
      <c r="AC43" s="268"/>
    </row>
    <row r="44" spans="1:29" ht="15.75" customHeight="1" x14ac:dyDescent="0.2">
      <c r="A44" s="292"/>
      <c r="B44" s="211"/>
      <c r="C44" s="160"/>
      <c r="D44" s="154" t="s">
        <v>854</v>
      </c>
      <c r="E44" s="283"/>
      <c r="F44" s="283"/>
      <c r="G44" s="283"/>
      <c r="H44" s="283"/>
      <c r="I44" s="133" t="s">
        <v>428</v>
      </c>
      <c r="J44" s="319"/>
      <c r="K44" s="283"/>
      <c r="L44" s="283"/>
      <c r="M44" s="283"/>
      <c r="N44" s="283"/>
      <c r="O44" s="283"/>
      <c r="P44" s="283"/>
      <c r="Q44" s="283"/>
      <c r="R44" s="283"/>
      <c r="S44" s="311"/>
      <c r="T44" s="311"/>
      <c r="U44" s="311"/>
      <c r="V44" s="313"/>
      <c r="W44" s="285"/>
      <c r="X44" s="268"/>
      <c r="Y44" s="268"/>
      <c r="Z44" s="268"/>
      <c r="AA44" s="268"/>
      <c r="AB44" s="268"/>
      <c r="AC44" s="268"/>
    </row>
    <row r="45" spans="1:29" ht="15.75" customHeight="1" x14ac:dyDescent="0.2">
      <c r="A45" s="292"/>
      <c r="B45" s="295"/>
      <c r="C45" s="226"/>
      <c r="D45" s="231" t="s">
        <v>855</v>
      </c>
      <c r="E45" s="296"/>
      <c r="F45" s="296"/>
      <c r="G45" s="296"/>
      <c r="H45" s="296"/>
      <c r="I45" s="296"/>
      <c r="J45" s="133" t="s">
        <v>428</v>
      </c>
      <c r="K45" s="133" t="s">
        <v>428</v>
      </c>
      <c r="L45" s="296"/>
      <c r="M45" s="283"/>
      <c r="N45" s="296"/>
      <c r="O45" s="296"/>
      <c r="P45" s="296"/>
      <c r="Q45" s="296"/>
      <c r="R45" s="296"/>
      <c r="S45" s="320"/>
      <c r="T45" s="320"/>
      <c r="U45" s="320"/>
      <c r="V45" s="321"/>
      <c r="W45" s="298"/>
      <c r="X45" s="268"/>
      <c r="Y45" s="268"/>
      <c r="Z45" s="268"/>
      <c r="AA45" s="268"/>
      <c r="AB45" s="268"/>
      <c r="AC45" s="268"/>
    </row>
    <row r="46" spans="1:29" ht="15.75" customHeight="1" x14ac:dyDescent="0.2">
      <c r="A46" s="292"/>
      <c r="B46" s="295"/>
      <c r="C46" s="226"/>
      <c r="D46" s="231" t="s">
        <v>856</v>
      </c>
      <c r="E46" s="296"/>
      <c r="F46" s="296"/>
      <c r="G46" s="296"/>
      <c r="H46" s="296"/>
      <c r="I46" s="296"/>
      <c r="J46" s="296"/>
      <c r="K46" s="283"/>
      <c r="L46" s="133" t="s">
        <v>428</v>
      </c>
      <c r="M46" s="296"/>
      <c r="N46" s="296"/>
      <c r="O46" s="296"/>
      <c r="P46" s="296"/>
      <c r="Q46" s="296"/>
      <c r="R46" s="296"/>
      <c r="S46" s="320"/>
      <c r="T46" s="320"/>
      <c r="U46" s="320"/>
      <c r="V46" s="321"/>
      <c r="W46" s="298"/>
      <c r="X46" s="268"/>
      <c r="Y46" s="268"/>
      <c r="Z46" s="268"/>
      <c r="AA46" s="268"/>
      <c r="AB46" s="268"/>
      <c r="AC46" s="268"/>
    </row>
    <row r="47" spans="1:29" ht="15.75" customHeight="1" x14ac:dyDescent="0.2">
      <c r="A47" s="292"/>
      <c r="B47" s="295"/>
      <c r="C47" s="226"/>
      <c r="D47" s="216" t="s">
        <v>857</v>
      </c>
      <c r="E47" s="296"/>
      <c r="F47" s="296"/>
      <c r="G47" s="296"/>
      <c r="H47" s="296"/>
      <c r="I47" s="296"/>
      <c r="J47" s="296"/>
      <c r="K47" s="283"/>
      <c r="L47" s="283"/>
      <c r="M47" s="133" t="s">
        <v>428</v>
      </c>
      <c r="N47" s="296"/>
      <c r="O47" s="296"/>
      <c r="P47" s="296"/>
      <c r="Q47" s="296"/>
      <c r="R47" s="296"/>
      <c r="S47" s="320"/>
      <c r="T47" s="320"/>
      <c r="U47" s="320"/>
      <c r="V47" s="321"/>
      <c r="W47" s="298"/>
      <c r="X47" s="268"/>
      <c r="Y47" s="268"/>
      <c r="Z47" s="268"/>
      <c r="AA47" s="268"/>
      <c r="AB47" s="268"/>
      <c r="AC47" s="268"/>
    </row>
    <row r="48" spans="1:29" ht="15.75" customHeight="1" x14ac:dyDescent="0.2">
      <c r="A48" s="292"/>
      <c r="B48" s="295"/>
      <c r="C48" s="226"/>
      <c r="D48" s="299"/>
      <c r="E48" s="296"/>
      <c r="F48" s="296"/>
      <c r="G48" s="296"/>
      <c r="H48" s="296"/>
      <c r="I48" s="296"/>
      <c r="J48" s="296"/>
      <c r="K48" s="283"/>
      <c r="L48" s="296"/>
      <c r="M48" s="296"/>
      <c r="N48" s="296"/>
      <c r="O48" s="296"/>
      <c r="P48" s="296"/>
      <c r="Q48" s="296"/>
      <c r="R48" s="296"/>
      <c r="S48" s="320"/>
      <c r="T48" s="320"/>
      <c r="U48" s="320"/>
      <c r="V48" s="321"/>
      <c r="W48" s="298"/>
      <c r="X48" s="268"/>
      <c r="Y48" s="268"/>
      <c r="Z48" s="268"/>
      <c r="AA48" s="268"/>
      <c r="AB48" s="268"/>
      <c r="AC48" s="268"/>
    </row>
    <row r="49" spans="1:29" ht="15.75" customHeight="1" x14ac:dyDescent="0.2">
      <c r="A49" s="292"/>
      <c r="B49" s="295"/>
      <c r="C49" s="226"/>
      <c r="D49" s="216" t="s">
        <v>858</v>
      </c>
      <c r="E49" s="296"/>
      <c r="F49" s="296"/>
      <c r="G49" s="296"/>
      <c r="H49" s="296"/>
      <c r="I49" s="296"/>
      <c r="J49" s="296"/>
      <c r="K49" s="283"/>
      <c r="L49" s="296"/>
      <c r="M49" s="296"/>
      <c r="N49" s="133" t="s">
        <v>428</v>
      </c>
      <c r="O49" s="296"/>
      <c r="P49" s="296"/>
      <c r="Q49" s="296"/>
      <c r="R49" s="296"/>
      <c r="S49" s="320"/>
      <c r="T49" s="320"/>
      <c r="U49" s="320"/>
      <c r="V49" s="321"/>
      <c r="W49" s="298"/>
      <c r="X49" s="268"/>
      <c r="Y49" s="268"/>
      <c r="Z49" s="268"/>
      <c r="AA49" s="268"/>
      <c r="AB49" s="268"/>
      <c r="AC49" s="268"/>
    </row>
    <row r="50" spans="1:29" ht="15.75" customHeight="1" x14ac:dyDescent="0.2">
      <c r="A50" s="292"/>
      <c r="B50" s="295"/>
      <c r="C50" s="226"/>
      <c r="D50" s="216" t="s">
        <v>859</v>
      </c>
      <c r="E50" s="296"/>
      <c r="F50" s="296"/>
      <c r="G50" s="296"/>
      <c r="H50" s="296"/>
      <c r="I50" s="296"/>
      <c r="J50" s="296"/>
      <c r="K50" s="283"/>
      <c r="L50" s="296"/>
      <c r="M50" s="296"/>
      <c r="N50" s="296"/>
      <c r="O50" s="133" t="s">
        <v>428</v>
      </c>
      <c r="P50" s="296"/>
      <c r="Q50" s="296"/>
      <c r="R50" s="296"/>
      <c r="S50" s="320"/>
      <c r="T50" s="320"/>
      <c r="U50" s="320"/>
      <c r="V50" s="321"/>
      <c r="W50" s="298"/>
      <c r="X50" s="268"/>
      <c r="Y50" s="268"/>
      <c r="Z50" s="268"/>
      <c r="AA50" s="268"/>
      <c r="AB50" s="268"/>
      <c r="AC50" s="268"/>
    </row>
    <row r="51" spans="1:29" ht="15.75" customHeight="1" x14ac:dyDescent="0.2">
      <c r="A51" s="292"/>
      <c r="B51" s="295"/>
      <c r="C51" s="226"/>
      <c r="D51" s="216" t="s">
        <v>860</v>
      </c>
      <c r="E51" s="296"/>
      <c r="F51" s="296"/>
      <c r="G51" s="296"/>
      <c r="H51" s="296"/>
      <c r="I51" s="296"/>
      <c r="J51" s="296"/>
      <c r="K51" s="283"/>
      <c r="L51" s="296"/>
      <c r="M51" s="296"/>
      <c r="N51" s="296"/>
      <c r="O51" s="296"/>
      <c r="P51" s="133" t="s">
        <v>428</v>
      </c>
      <c r="Q51" s="296"/>
      <c r="R51" s="296"/>
      <c r="S51" s="320"/>
      <c r="T51" s="320"/>
      <c r="U51" s="320"/>
      <c r="V51" s="321"/>
      <c r="W51" s="298"/>
      <c r="X51" s="268"/>
      <c r="Y51" s="268"/>
      <c r="Z51" s="268"/>
      <c r="AA51" s="268"/>
      <c r="AB51" s="268"/>
      <c r="AC51" s="268"/>
    </row>
    <row r="52" spans="1:29" ht="15.75" customHeight="1" x14ac:dyDescent="0.2">
      <c r="A52" s="292"/>
      <c r="B52" s="295"/>
      <c r="C52" s="226"/>
      <c r="D52" s="216" t="s">
        <v>861</v>
      </c>
      <c r="E52" s="296"/>
      <c r="F52" s="296"/>
      <c r="G52" s="296"/>
      <c r="H52" s="296"/>
      <c r="I52" s="296"/>
      <c r="J52" s="296"/>
      <c r="K52" s="283"/>
      <c r="L52" s="296"/>
      <c r="M52" s="296"/>
      <c r="N52" s="296"/>
      <c r="O52" s="296"/>
      <c r="P52" s="296"/>
      <c r="Q52" s="133" t="s">
        <v>428</v>
      </c>
      <c r="R52" s="296"/>
      <c r="S52" s="320"/>
      <c r="T52" s="320"/>
      <c r="U52" s="320"/>
      <c r="V52" s="321"/>
      <c r="W52" s="298"/>
      <c r="X52" s="268"/>
      <c r="Y52" s="268"/>
      <c r="Z52" s="268"/>
      <c r="AA52" s="268"/>
      <c r="AB52" s="268"/>
      <c r="AC52" s="268"/>
    </row>
    <row r="53" spans="1:29" ht="15.75" customHeight="1" x14ac:dyDescent="0.2">
      <c r="A53" s="292"/>
      <c r="B53" s="295"/>
      <c r="C53" s="226"/>
      <c r="D53" s="216" t="s">
        <v>862</v>
      </c>
      <c r="E53" s="296"/>
      <c r="F53" s="296"/>
      <c r="G53" s="296"/>
      <c r="H53" s="296"/>
      <c r="I53" s="296"/>
      <c r="J53" s="296"/>
      <c r="K53" s="283"/>
      <c r="L53" s="296"/>
      <c r="M53" s="296"/>
      <c r="N53" s="296"/>
      <c r="O53" s="296"/>
      <c r="P53" s="296"/>
      <c r="Q53" s="296"/>
      <c r="R53" s="133" t="s">
        <v>428</v>
      </c>
      <c r="S53" s="320"/>
      <c r="T53" s="320"/>
      <c r="U53" s="320"/>
      <c r="V53" s="321"/>
      <c r="W53" s="298"/>
      <c r="X53" s="268"/>
      <c r="Y53" s="268"/>
      <c r="Z53" s="268"/>
      <c r="AA53" s="268"/>
      <c r="AB53" s="268"/>
      <c r="AC53" s="268"/>
    </row>
    <row r="54" spans="1:29" ht="15.75" customHeight="1" x14ac:dyDescent="0.2">
      <c r="A54" s="292"/>
      <c r="B54" s="295"/>
      <c r="C54" s="226"/>
      <c r="D54" s="299"/>
      <c r="E54" s="296"/>
      <c r="F54" s="296"/>
      <c r="G54" s="296"/>
      <c r="H54" s="296"/>
      <c r="I54" s="296"/>
      <c r="J54" s="296"/>
      <c r="K54" s="283"/>
      <c r="L54" s="296"/>
      <c r="M54" s="296"/>
      <c r="N54" s="296"/>
      <c r="O54" s="296"/>
      <c r="P54" s="296"/>
      <c r="Q54" s="296"/>
      <c r="R54" s="296"/>
      <c r="S54" s="320"/>
      <c r="T54" s="320"/>
      <c r="U54" s="320"/>
      <c r="V54" s="321"/>
      <c r="W54" s="298"/>
      <c r="X54" s="268"/>
      <c r="Y54" s="268"/>
      <c r="Z54" s="268"/>
      <c r="AA54" s="268"/>
      <c r="AB54" s="268"/>
      <c r="AC54" s="268"/>
    </row>
    <row r="55" spans="1:29" ht="15.75" customHeight="1" x14ac:dyDescent="0.2">
      <c r="A55" s="292"/>
      <c r="B55" s="295"/>
      <c r="C55" s="226"/>
      <c r="D55" s="216" t="s">
        <v>863</v>
      </c>
      <c r="E55" s="296"/>
      <c r="F55" s="296"/>
      <c r="G55" s="296"/>
      <c r="H55" s="296"/>
      <c r="I55" s="296"/>
      <c r="J55" s="296"/>
      <c r="K55" s="283"/>
      <c r="L55" s="296"/>
      <c r="M55" s="296"/>
      <c r="N55" s="296"/>
      <c r="O55" s="296"/>
      <c r="P55" s="296"/>
      <c r="Q55" s="296"/>
      <c r="R55" s="296"/>
      <c r="S55" s="133" t="s">
        <v>428</v>
      </c>
      <c r="T55" s="320"/>
      <c r="U55" s="320"/>
      <c r="V55" s="321"/>
      <c r="W55" s="298"/>
      <c r="X55" s="268"/>
      <c r="Y55" s="268"/>
      <c r="Z55" s="268"/>
      <c r="AA55" s="268"/>
      <c r="AB55" s="268"/>
      <c r="AC55" s="268"/>
    </row>
    <row r="56" spans="1:29" ht="15.75" customHeight="1" x14ac:dyDescent="0.2">
      <c r="A56" s="292"/>
      <c r="B56" s="295"/>
      <c r="C56" s="226"/>
      <c r="D56" s="216" t="s">
        <v>864</v>
      </c>
      <c r="E56" s="296"/>
      <c r="F56" s="296"/>
      <c r="G56" s="296"/>
      <c r="H56" s="296"/>
      <c r="I56" s="296"/>
      <c r="J56" s="296"/>
      <c r="K56" s="283"/>
      <c r="L56" s="296"/>
      <c r="M56" s="296"/>
      <c r="N56" s="296"/>
      <c r="O56" s="296"/>
      <c r="P56" s="296"/>
      <c r="Q56" s="296"/>
      <c r="R56" s="296"/>
      <c r="S56" s="320"/>
      <c r="T56" s="133" t="s">
        <v>428</v>
      </c>
      <c r="U56" s="320"/>
      <c r="V56" s="321"/>
      <c r="W56" s="298"/>
      <c r="X56" s="268"/>
      <c r="Y56" s="268"/>
      <c r="Z56" s="268"/>
      <c r="AA56" s="268"/>
      <c r="AB56" s="268"/>
      <c r="AC56" s="268"/>
    </row>
    <row r="57" spans="1:29" ht="15.75" customHeight="1" x14ac:dyDescent="0.2">
      <c r="A57" s="292"/>
      <c r="B57" s="295"/>
      <c r="C57" s="226"/>
      <c r="D57" s="216" t="s">
        <v>865</v>
      </c>
      <c r="E57" s="296"/>
      <c r="F57" s="296"/>
      <c r="G57" s="296"/>
      <c r="H57" s="296"/>
      <c r="I57" s="296"/>
      <c r="J57" s="296"/>
      <c r="K57" s="283"/>
      <c r="L57" s="296"/>
      <c r="M57" s="296"/>
      <c r="N57" s="296"/>
      <c r="O57" s="296"/>
      <c r="P57" s="296"/>
      <c r="Q57" s="296"/>
      <c r="R57" s="296"/>
      <c r="S57" s="320"/>
      <c r="T57" s="320"/>
      <c r="U57" s="133" t="s">
        <v>428</v>
      </c>
      <c r="V57" s="321"/>
      <c r="W57" s="298"/>
      <c r="X57" s="268"/>
      <c r="Y57" s="268"/>
      <c r="Z57" s="268"/>
      <c r="AA57" s="268"/>
      <c r="AB57" s="268"/>
      <c r="AC57" s="268"/>
    </row>
    <row r="58" spans="1:29" ht="15.75" customHeight="1" x14ac:dyDescent="0.2">
      <c r="A58" s="292"/>
      <c r="B58" s="295"/>
      <c r="C58" s="226"/>
      <c r="D58" s="299"/>
      <c r="E58" s="296"/>
      <c r="F58" s="296"/>
      <c r="G58" s="296"/>
      <c r="H58" s="296"/>
      <c r="I58" s="296"/>
      <c r="J58" s="296"/>
      <c r="K58" s="283"/>
      <c r="L58" s="296"/>
      <c r="M58" s="296"/>
      <c r="N58" s="296"/>
      <c r="O58" s="296"/>
      <c r="P58" s="296"/>
      <c r="Q58" s="296"/>
      <c r="R58" s="296"/>
      <c r="S58" s="320"/>
      <c r="T58" s="320"/>
      <c r="U58" s="320"/>
      <c r="V58" s="321"/>
      <c r="W58" s="298"/>
      <c r="X58" s="268"/>
      <c r="Y58" s="268"/>
      <c r="Z58" s="268"/>
      <c r="AA58" s="268"/>
      <c r="AB58" s="268"/>
      <c r="AC58" s="268"/>
    </row>
    <row r="59" spans="1:29" ht="15.75" customHeight="1" x14ac:dyDescent="0.2">
      <c r="A59" s="292"/>
      <c r="B59" s="295"/>
      <c r="C59" s="226"/>
      <c r="D59" s="216" t="s">
        <v>866</v>
      </c>
      <c r="E59" s="133" t="s">
        <v>428</v>
      </c>
      <c r="F59" s="296"/>
      <c r="G59" s="296"/>
      <c r="H59" s="296"/>
      <c r="I59" s="296"/>
      <c r="J59" s="296"/>
      <c r="K59" s="283"/>
      <c r="L59" s="296"/>
      <c r="M59" s="296"/>
      <c r="N59" s="296"/>
      <c r="O59" s="296"/>
      <c r="P59" s="296"/>
      <c r="Q59" s="296"/>
      <c r="R59" s="296"/>
      <c r="S59" s="320"/>
      <c r="T59" s="320"/>
      <c r="U59" s="320"/>
      <c r="V59" s="321"/>
      <c r="W59" s="298"/>
      <c r="X59" s="268"/>
      <c r="Y59" s="268"/>
      <c r="Z59" s="268"/>
      <c r="AA59" s="268"/>
      <c r="AB59" s="268"/>
      <c r="AC59" s="268"/>
    </row>
    <row r="60" spans="1:29" ht="15.75" customHeight="1" x14ac:dyDescent="0.2">
      <c r="A60" s="292"/>
      <c r="B60" s="295"/>
      <c r="C60" s="226"/>
      <c r="D60" s="216" t="s">
        <v>867</v>
      </c>
      <c r="E60" s="296"/>
      <c r="F60" s="133" t="s">
        <v>428</v>
      </c>
      <c r="G60" s="296"/>
      <c r="H60" s="296"/>
      <c r="I60" s="296"/>
      <c r="J60" s="296"/>
      <c r="K60" s="283"/>
      <c r="L60" s="296"/>
      <c r="M60" s="296"/>
      <c r="N60" s="296"/>
      <c r="O60" s="296"/>
      <c r="P60" s="296"/>
      <c r="Q60" s="296"/>
      <c r="R60" s="296"/>
      <c r="S60" s="320"/>
      <c r="T60" s="320"/>
      <c r="U60" s="320"/>
      <c r="V60" s="321"/>
      <c r="W60" s="298"/>
      <c r="X60" s="268"/>
      <c r="Y60" s="268"/>
      <c r="Z60" s="268"/>
      <c r="AA60" s="268"/>
      <c r="AB60" s="268"/>
      <c r="AC60" s="268"/>
    </row>
    <row r="61" spans="1:29" ht="15.75" customHeight="1" x14ac:dyDescent="0.2">
      <c r="A61" s="292"/>
      <c r="B61" s="295"/>
      <c r="C61" s="226"/>
      <c r="D61" s="216" t="s">
        <v>868</v>
      </c>
      <c r="E61" s="296"/>
      <c r="F61" s="296"/>
      <c r="G61" s="133" t="s">
        <v>428</v>
      </c>
      <c r="H61" s="296"/>
      <c r="I61" s="296"/>
      <c r="J61" s="296"/>
      <c r="K61" s="283"/>
      <c r="L61" s="296"/>
      <c r="M61" s="296"/>
      <c r="N61" s="296"/>
      <c r="O61" s="296"/>
      <c r="P61" s="296"/>
      <c r="Q61" s="296"/>
      <c r="R61" s="296"/>
      <c r="S61" s="320"/>
      <c r="T61" s="320"/>
      <c r="U61" s="320"/>
      <c r="V61" s="321"/>
      <c r="W61" s="298"/>
      <c r="X61" s="268"/>
      <c r="Y61" s="268"/>
      <c r="Z61" s="268"/>
      <c r="AA61" s="268"/>
      <c r="AB61" s="268"/>
      <c r="AC61" s="268"/>
    </row>
    <row r="62" spans="1:29" ht="15.75" customHeight="1" x14ac:dyDescent="0.2">
      <c r="A62" s="292"/>
      <c r="B62" s="295"/>
      <c r="C62" s="226"/>
      <c r="D62" s="216" t="s">
        <v>869</v>
      </c>
      <c r="E62" s="296"/>
      <c r="F62" s="296"/>
      <c r="G62" s="296"/>
      <c r="H62" s="133" t="s">
        <v>428</v>
      </c>
      <c r="I62" s="296"/>
      <c r="J62" s="296"/>
      <c r="K62" s="283"/>
      <c r="L62" s="296"/>
      <c r="M62" s="296"/>
      <c r="N62" s="296"/>
      <c r="O62" s="296"/>
      <c r="P62" s="296"/>
      <c r="Q62" s="296"/>
      <c r="R62" s="296"/>
      <c r="S62" s="320"/>
      <c r="T62" s="320"/>
      <c r="U62" s="320"/>
      <c r="V62" s="321"/>
      <c r="W62" s="298"/>
      <c r="X62" s="268"/>
      <c r="Y62" s="268"/>
      <c r="Z62" s="268"/>
      <c r="AA62" s="268"/>
      <c r="AB62" s="268"/>
      <c r="AC62" s="268"/>
    </row>
    <row r="63" spans="1:29" ht="15.75" customHeight="1" x14ac:dyDescent="0.2">
      <c r="A63" s="292"/>
      <c r="B63" s="212"/>
      <c r="C63" s="213"/>
      <c r="D63" s="299"/>
      <c r="E63" s="296"/>
      <c r="F63" s="296"/>
      <c r="G63" s="296"/>
      <c r="H63" s="296"/>
      <c r="I63" s="296"/>
      <c r="J63" s="296"/>
      <c r="K63" s="283"/>
      <c r="L63" s="296"/>
      <c r="M63" s="296"/>
      <c r="N63" s="296"/>
      <c r="O63" s="296"/>
      <c r="P63" s="296"/>
      <c r="Q63" s="296"/>
      <c r="R63" s="296"/>
      <c r="S63" s="320"/>
      <c r="T63" s="320"/>
      <c r="U63" s="320"/>
      <c r="V63" s="321"/>
      <c r="W63" s="29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146" t="s">
        <v>453</v>
      </c>
      <c r="B64" s="460" t="s">
        <v>454</v>
      </c>
      <c r="C64" s="406"/>
      <c r="D64" s="407"/>
      <c r="E64" s="167" t="s">
        <v>402</v>
      </c>
      <c r="F64" s="167" t="s">
        <v>64</v>
      </c>
      <c r="G64" s="167" t="s">
        <v>64</v>
      </c>
      <c r="H64" s="167" t="s">
        <v>64</v>
      </c>
      <c r="I64" s="167" t="s">
        <v>402</v>
      </c>
      <c r="J64" s="167" t="s">
        <v>64</v>
      </c>
      <c r="K64" s="167" t="s">
        <v>64</v>
      </c>
      <c r="L64" s="167" t="s">
        <v>64</v>
      </c>
      <c r="M64" s="167" t="s">
        <v>64</v>
      </c>
      <c r="N64" s="167" t="s">
        <v>402</v>
      </c>
      <c r="O64" s="167" t="s">
        <v>64</v>
      </c>
      <c r="P64" s="167" t="s">
        <v>64</v>
      </c>
      <c r="Q64" s="167" t="s">
        <v>64</v>
      </c>
      <c r="R64" s="167" t="s">
        <v>64</v>
      </c>
      <c r="S64" s="262" t="s">
        <v>402</v>
      </c>
      <c r="T64" s="167" t="s">
        <v>64</v>
      </c>
      <c r="U64" s="167" t="s">
        <v>64</v>
      </c>
      <c r="V64" s="322"/>
      <c r="W64" s="302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92"/>
      <c r="B65" s="457" t="s">
        <v>455</v>
      </c>
      <c r="C65" s="381"/>
      <c r="D65" s="382"/>
      <c r="E65" s="170" t="s">
        <v>456</v>
      </c>
      <c r="F65" s="170" t="s">
        <v>456</v>
      </c>
      <c r="G65" s="170" t="s">
        <v>456</v>
      </c>
      <c r="H65" s="170" t="s">
        <v>456</v>
      </c>
      <c r="I65" s="170" t="s">
        <v>456</v>
      </c>
      <c r="J65" s="170" t="s">
        <v>456</v>
      </c>
      <c r="K65" s="170" t="s">
        <v>456</v>
      </c>
      <c r="L65" s="170" t="s">
        <v>456</v>
      </c>
      <c r="M65" s="170" t="s">
        <v>456</v>
      </c>
      <c r="N65" s="170" t="s">
        <v>456</v>
      </c>
      <c r="O65" s="170" t="s">
        <v>456</v>
      </c>
      <c r="P65" s="170" t="s">
        <v>456</v>
      </c>
      <c r="Q65" s="170" t="s">
        <v>456</v>
      </c>
      <c r="R65" s="170" t="s">
        <v>456</v>
      </c>
      <c r="S65" s="170" t="s">
        <v>456</v>
      </c>
      <c r="T65" s="170" t="s">
        <v>456</v>
      </c>
      <c r="U65" s="170" t="s">
        <v>456</v>
      </c>
      <c r="V65" s="313"/>
      <c r="W65" s="285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92"/>
      <c r="B66" s="458" t="s">
        <v>457</v>
      </c>
      <c r="C66" s="381"/>
      <c r="D66" s="382"/>
      <c r="E66" s="303">
        <v>45721</v>
      </c>
      <c r="F66" s="303">
        <v>45721</v>
      </c>
      <c r="G66" s="303">
        <v>45721</v>
      </c>
      <c r="H66" s="303">
        <v>45721</v>
      </c>
      <c r="I66" s="303">
        <v>45721</v>
      </c>
      <c r="J66" s="303">
        <v>39143</v>
      </c>
      <c r="K66" s="303">
        <v>39144</v>
      </c>
      <c r="L66" s="303">
        <v>39145</v>
      </c>
      <c r="M66" s="303">
        <v>45390</v>
      </c>
      <c r="N66" s="303">
        <v>45390</v>
      </c>
      <c r="O66" s="303">
        <v>45390</v>
      </c>
      <c r="P66" s="303">
        <v>45390</v>
      </c>
      <c r="Q66" s="303">
        <v>45390</v>
      </c>
      <c r="R66" s="303">
        <v>45390</v>
      </c>
      <c r="S66" s="303">
        <v>45390</v>
      </c>
      <c r="T66" s="303">
        <v>45390</v>
      </c>
      <c r="U66" s="303">
        <v>45390</v>
      </c>
      <c r="V66" s="323"/>
      <c r="W66" s="306"/>
      <c r="X66" s="268"/>
      <c r="Y66" s="268"/>
      <c r="Z66" s="268"/>
      <c r="AA66" s="268"/>
      <c r="AB66" s="268"/>
      <c r="AC66" s="268"/>
    </row>
    <row r="67" spans="1:29" ht="15.75" customHeight="1" x14ac:dyDescent="0.2">
      <c r="A67" s="307"/>
      <c r="B67" s="459" t="s">
        <v>870</v>
      </c>
      <c r="C67" s="403"/>
      <c r="D67" s="404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317"/>
      <c r="T67" s="317"/>
      <c r="U67" s="317"/>
      <c r="V67" s="318"/>
      <c r="W67" s="291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324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</row>
    <row r="249" spans="1:29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</row>
    <row r="250" spans="1:29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</row>
    <row r="251" spans="1:29" ht="15.75" customHeight="1" x14ac:dyDescent="0.15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</row>
    <row r="252" spans="1:29" ht="15.75" customHeight="1" x14ac:dyDescent="0.15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</row>
    <row r="253" spans="1:29" ht="15.75" customHeight="1" x14ac:dyDescent="0.15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</row>
    <row r="254" spans="1:29" ht="15.75" customHeight="1" x14ac:dyDescent="0.15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</row>
    <row r="255" spans="1:29" ht="15.75" customHeight="1" x14ac:dyDescent="0.1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</row>
    <row r="256" spans="1:29" ht="15.75" customHeight="1" x14ac:dyDescent="0.15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</row>
    <row r="257" spans="1:29" ht="15.75" customHeight="1" x14ac:dyDescent="0.15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</row>
    <row r="258" spans="1:29" ht="15.75" customHeight="1" x14ac:dyDescent="0.15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</row>
    <row r="259" spans="1:29" ht="15.75" customHeight="1" x14ac:dyDescent="0.15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</row>
    <row r="260" spans="1:29" ht="15.75" customHeight="1" x14ac:dyDescent="0.15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</row>
    <row r="261" spans="1:29" ht="15.75" customHeight="1" x14ac:dyDescent="0.15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</row>
    <row r="262" spans="1:29" ht="15.75" customHeight="1" x14ac:dyDescent="0.15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</row>
    <row r="263" spans="1:29" ht="15.75" customHeight="1" x14ac:dyDescent="0.15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</row>
    <row r="264" spans="1:29" ht="15.75" customHeight="1" x14ac:dyDescent="0.15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</row>
    <row r="265" spans="1:29" ht="15.75" customHeight="1" x14ac:dyDescent="0.1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</row>
    <row r="266" spans="1:29" ht="15.75" customHeight="1" x14ac:dyDescent="0.15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</row>
    <row r="267" spans="1:29" ht="15.75" customHeight="1" x14ac:dyDescent="0.15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</row>
    <row r="268" spans="1:29" ht="15.75" customHeight="1" x14ac:dyDescent="0.15"/>
    <row r="269" spans="1:29" ht="15.75" customHeight="1" x14ac:dyDescent="0.15"/>
    <row r="270" spans="1:29" ht="15.75" customHeight="1" x14ac:dyDescent="0.15"/>
    <row r="271" spans="1:29" ht="15.75" customHeight="1" x14ac:dyDescent="0.15"/>
    <row r="272" spans="1:29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64:D64"/>
    <mergeCell ref="B65:D65"/>
    <mergeCell ref="B66:D66"/>
    <mergeCell ref="B67:D67"/>
    <mergeCell ref="B21:D21"/>
    <mergeCell ref="B22:D22"/>
    <mergeCell ref="B23:D23"/>
    <mergeCell ref="B25:D25"/>
    <mergeCell ref="B26:D26"/>
    <mergeCell ref="B27:D27"/>
    <mergeCell ref="B28:D28"/>
  </mergeCells>
  <dataValidations count="3">
    <dataValidation type="list" allowBlank="1" showInputMessage="1" showErrorMessage="1" prompt=" - " sqref="E65:W65" xr:uid="{00000000-0002-0000-1E00-000000000000}">
      <formula1>"P,F"</formula1>
    </dataValidation>
    <dataValidation type="list" allowBlank="1" showInputMessage="1" showErrorMessage="1" prompt=" - " sqref="E10:W63" xr:uid="{00000000-0002-0000-1E00-000001000000}">
      <formula1>"O"</formula1>
    </dataValidation>
    <dataValidation type="list" allowBlank="1" showInputMessage="1" showErrorMessage="1" prompt=" - " sqref="E64:W64" xr:uid="{00000000-0002-0000-1E00-000002000000}">
      <formula1>"N,A,B"</formula1>
    </dataValidation>
  </dataValidations>
  <hyperlinks>
    <hyperlink ref="K2" location="'FE-30'!A1" display="FE-30_Add, edit, and delete classes in the semester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5.875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174</v>
      </c>
      <c r="D2" s="429"/>
      <c r="E2" s="466" t="s">
        <v>76</v>
      </c>
      <c r="F2" s="431"/>
      <c r="G2" s="431"/>
      <c r="H2" s="431"/>
      <c r="I2" s="431"/>
      <c r="J2" s="431"/>
      <c r="K2" s="432" t="s">
        <v>173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56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v>9</v>
      </c>
      <c r="B7" s="420"/>
      <c r="C7" s="414">
        <f>COUNTIF(E36:HP36,"F")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v>6</v>
      </c>
      <c r="L7" s="112">
        <v>3</v>
      </c>
      <c r="M7" s="112">
        <f>COUNTIF(E35:HP35,"B")</f>
        <v>0</v>
      </c>
      <c r="N7" s="414">
        <f>COUNTA(E9:HS9)</f>
        <v>9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274" t="s">
        <v>464</v>
      </c>
      <c r="N9" s="275"/>
      <c r="O9" s="276"/>
      <c r="P9" s="276"/>
      <c r="Q9" s="276"/>
      <c r="R9" s="277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133" t="s">
        <v>428</v>
      </c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638</v>
      </c>
      <c r="E12" s="133" t="s">
        <v>428</v>
      </c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467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ht="14.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409" t="s">
        <v>639</v>
      </c>
      <c r="C17" s="381"/>
      <c r="D17" s="382"/>
      <c r="E17" s="133" t="s">
        <v>428</v>
      </c>
      <c r="F17" s="283"/>
      <c r="G17" s="283"/>
      <c r="H17" s="283"/>
      <c r="I17" s="283"/>
      <c r="J17" s="283"/>
      <c r="K17" s="283"/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640</v>
      </c>
      <c r="C18" s="381"/>
      <c r="D18" s="382"/>
      <c r="E18" s="283"/>
      <c r="F18" s="133" t="s">
        <v>428</v>
      </c>
      <c r="G18" s="283"/>
      <c r="H18" s="283"/>
      <c r="I18" s="283"/>
      <c r="J18" s="283"/>
      <c r="K18" s="283"/>
      <c r="L18" s="283"/>
      <c r="M18" s="133" t="s">
        <v>428</v>
      </c>
      <c r="N18" s="283"/>
      <c r="O18" s="284"/>
      <c r="P18" s="284"/>
      <c r="Q18" s="284"/>
      <c r="R18" s="284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838</v>
      </c>
      <c r="C19" s="381"/>
      <c r="D19" s="382"/>
      <c r="E19" s="283"/>
      <c r="F19" s="283"/>
      <c r="G19" s="133" t="s">
        <v>428</v>
      </c>
      <c r="H19" s="283"/>
      <c r="I19" s="283"/>
      <c r="J19" s="283"/>
      <c r="K19" s="283"/>
      <c r="L19" s="283"/>
      <c r="M19" s="283"/>
      <c r="N19" s="283"/>
      <c r="O19" s="284"/>
      <c r="P19" s="284"/>
      <c r="Q19" s="284"/>
      <c r="R19" s="284"/>
      <c r="S19" s="285"/>
      <c r="T19" s="268"/>
      <c r="U19" s="268"/>
      <c r="V19" s="268"/>
      <c r="W19" s="268"/>
      <c r="X19" s="268"/>
      <c r="Y19" s="268"/>
    </row>
    <row r="20" spans="1:25" x14ac:dyDescent="0.2">
      <c r="A20" s="282"/>
      <c r="B20" s="409" t="s">
        <v>839</v>
      </c>
      <c r="C20" s="381"/>
      <c r="D20" s="382"/>
      <c r="E20" s="283"/>
      <c r="F20" s="283"/>
      <c r="G20" s="283"/>
      <c r="H20" s="133" t="s">
        <v>428</v>
      </c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409" t="s">
        <v>871</v>
      </c>
      <c r="C21" s="381"/>
      <c r="D21" s="382"/>
      <c r="E21" s="283"/>
      <c r="F21" s="283"/>
      <c r="G21" s="283"/>
      <c r="H21" s="283"/>
      <c r="I21" s="133" t="s">
        <v>428</v>
      </c>
      <c r="J21" s="283"/>
      <c r="K21" s="283"/>
      <c r="L21" s="283"/>
      <c r="M21" s="283"/>
      <c r="N21" s="283"/>
      <c r="O21" s="284"/>
      <c r="P21" s="284"/>
      <c r="Q21" s="284"/>
      <c r="R21" s="284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97" t="s">
        <v>841</v>
      </c>
      <c r="C22" s="398"/>
      <c r="D22" s="399"/>
      <c r="E22" s="283"/>
      <c r="F22" s="283"/>
      <c r="G22" s="283"/>
      <c r="H22" s="283"/>
      <c r="I22" s="283"/>
      <c r="J22" s="133" t="s">
        <v>428</v>
      </c>
      <c r="K22" s="283"/>
      <c r="L22" s="283"/>
      <c r="M22" s="283"/>
      <c r="N22" s="283"/>
      <c r="O22" s="284"/>
      <c r="P22" s="284"/>
      <c r="Q22" s="284"/>
      <c r="R22" s="284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196"/>
      <c r="C23" s="193"/>
      <c r="D23" s="132" t="s">
        <v>645</v>
      </c>
      <c r="E23" s="283"/>
      <c r="F23" s="283"/>
      <c r="G23" s="283"/>
      <c r="H23" s="283"/>
      <c r="I23" s="283"/>
      <c r="J23" s="283"/>
      <c r="K23" s="133" t="s">
        <v>428</v>
      </c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196"/>
      <c r="C24" s="193"/>
      <c r="D24" s="199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196"/>
      <c r="C25" s="193"/>
      <c r="D25" s="1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286"/>
      <c r="C26" s="287"/>
      <c r="D26" s="288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90"/>
      <c r="P26" s="290"/>
      <c r="Q26" s="290"/>
      <c r="R26" s="290"/>
      <c r="S26" s="291"/>
      <c r="T26" s="268"/>
      <c r="U26" s="268"/>
      <c r="V26" s="268"/>
      <c r="W26" s="268"/>
      <c r="X26" s="268"/>
      <c r="Y26" s="268"/>
    </row>
    <row r="27" spans="1:25" ht="15.75" customHeight="1" x14ac:dyDescent="0.2">
      <c r="A27" s="146" t="s">
        <v>439</v>
      </c>
      <c r="B27" s="147" t="s">
        <v>440</v>
      </c>
      <c r="C27" s="223"/>
      <c r="D27" s="224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0"/>
      <c r="P27" s="280"/>
      <c r="Q27" s="280"/>
      <c r="R27" s="280"/>
      <c r="S27" s="281"/>
      <c r="T27" s="268"/>
      <c r="U27" s="268"/>
      <c r="V27" s="268"/>
      <c r="W27" s="268"/>
      <c r="X27" s="268"/>
      <c r="Y27" s="268"/>
    </row>
    <row r="28" spans="1:25" ht="15.75" customHeight="1" x14ac:dyDescent="0.2">
      <c r="A28" s="292"/>
      <c r="B28" s="211"/>
      <c r="C28" s="160"/>
      <c r="D28" s="154" t="s">
        <v>474</v>
      </c>
      <c r="E28" s="133" t="s">
        <v>428</v>
      </c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92"/>
      <c r="B29" s="211"/>
      <c r="C29" s="160"/>
      <c r="D29" s="154" t="s">
        <v>475</v>
      </c>
      <c r="E29" s="283"/>
      <c r="F29" s="133" t="s">
        <v>428</v>
      </c>
      <c r="G29" s="283"/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292"/>
      <c r="B30" s="211"/>
      <c r="C30" s="160"/>
      <c r="D30" s="154" t="s">
        <v>843</v>
      </c>
      <c r="E30" s="283"/>
      <c r="F30" s="283"/>
      <c r="G30" s="133" t="s">
        <v>428</v>
      </c>
      <c r="H30" s="283"/>
      <c r="I30" s="283"/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844</v>
      </c>
      <c r="E31" s="283"/>
      <c r="F31" s="283"/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477</v>
      </c>
      <c r="E32" s="283"/>
      <c r="F32" s="283"/>
      <c r="G32" s="283"/>
      <c r="H32" s="283"/>
      <c r="I32" s="133" t="s">
        <v>428</v>
      </c>
      <c r="J32" s="283"/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478</v>
      </c>
      <c r="E33" s="283"/>
      <c r="F33" s="283"/>
      <c r="G33" s="283"/>
      <c r="H33" s="283"/>
      <c r="I33" s="283"/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283"/>
      <c r="G34" s="283"/>
      <c r="H34" s="283"/>
      <c r="I34" s="283"/>
      <c r="J34" s="283"/>
      <c r="K34" s="133" t="s">
        <v>428</v>
      </c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283"/>
      <c r="I35" s="283"/>
      <c r="J35" s="283"/>
      <c r="K35" s="283"/>
      <c r="L35" s="133" t="s">
        <v>428</v>
      </c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 t="s">
        <v>428</v>
      </c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210"/>
      <c r="E37" s="294"/>
      <c r="F37" s="294"/>
      <c r="G37" s="294"/>
      <c r="H37" s="294"/>
      <c r="I37" s="294"/>
      <c r="J37" s="294"/>
      <c r="K37" s="294"/>
      <c r="L37" s="294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648</v>
      </c>
      <c r="E41" s="133" t="s">
        <v>428</v>
      </c>
      <c r="F41" s="133" t="s">
        <v>428</v>
      </c>
      <c r="G41" s="133" t="s">
        <v>428</v>
      </c>
      <c r="H41" s="133" t="s">
        <v>428</v>
      </c>
      <c r="I41" s="133" t="s">
        <v>428</v>
      </c>
      <c r="J41" s="133" t="s">
        <v>428</v>
      </c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649</v>
      </c>
      <c r="E42" s="296"/>
      <c r="F42" s="296"/>
      <c r="G42" s="296"/>
      <c r="H42" s="296"/>
      <c r="I42" s="296"/>
      <c r="J42" s="296"/>
      <c r="K42" s="283"/>
      <c r="L42" s="296"/>
      <c r="M42" s="133" t="s">
        <v>428</v>
      </c>
      <c r="N42" s="296"/>
      <c r="O42" s="297"/>
      <c r="P42" s="297"/>
      <c r="Q42" s="297"/>
      <c r="R42" s="297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650</v>
      </c>
      <c r="E43" s="296"/>
      <c r="F43" s="296"/>
      <c r="G43" s="296"/>
      <c r="H43" s="296"/>
      <c r="I43" s="296"/>
      <c r="J43" s="296"/>
      <c r="K43" s="133" t="s">
        <v>428</v>
      </c>
      <c r="L43" s="296"/>
      <c r="M43" s="296"/>
      <c r="N43" s="296"/>
      <c r="O43" s="297"/>
      <c r="P43" s="297"/>
      <c r="Q43" s="297"/>
      <c r="R43" s="297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651</v>
      </c>
      <c r="E44" s="296"/>
      <c r="F44" s="296"/>
      <c r="G44" s="296"/>
      <c r="H44" s="296"/>
      <c r="I44" s="296"/>
      <c r="J44" s="296"/>
      <c r="K44" s="283"/>
      <c r="L44" s="133" t="s">
        <v>428</v>
      </c>
      <c r="M44" s="296"/>
      <c r="N44" s="296"/>
      <c r="O44" s="297"/>
      <c r="P44" s="297"/>
      <c r="Q44" s="297"/>
      <c r="R44" s="297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12"/>
      <c r="C45" s="213"/>
      <c r="D45" s="299"/>
      <c r="E45" s="296"/>
      <c r="F45" s="296"/>
      <c r="G45" s="296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402</v>
      </c>
      <c r="G46" s="167" t="s">
        <v>402</v>
      </c>
      <c r="H46" s="167" t="s">
        <v>402</v>
      </c>
      <c r="I46" s="167" t="s">
        <v>402</v>
      </c>
      <c r="J46" s="167" t="s">
        <v>402</v>
      </c>
      <c r="K46" s="167" t="s">
        <v>64</v>
      </c>
      <c r="L46" s="167" t="s">
        <v>64</v>
      </c>
      <c r="M46" s="167" t="s">
        <v>64</v>
      </c>
      <c r="N46" s="300"/>
      <c r="O46" s="301"/>
      <c r="P46" s="301"/>
      <c r="Q46" s="301"/>
      <c r="R46" s="301"/>
      <c r="S46" s="302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283"/>
      <c r="O47" s="284"/>
      <c r="P47" s="284"/>
      <c r="Q47" s="284"/>
      <c r="R47" s="284"/>
      <c r="S47" s="285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45721</v>
      </c>
      <c r="G48" s="303">
        <v>45721</v>
      </c>
      <c r="H48" s="303">
        <v>45721</v>
      </c>
      <c r="I48" s="303">
        <v>45721</v>
      </c>
      <c r="J48" s="303">
        <v>39143</v>
      </c>
      <c r="K48" s="303">
        <v>39144</v>
      </c>
      <c r="L48" s="303">
        <v>39145</v>
      </c>
      <c r="M48" s="303">
        <v>45390</v>
      </c>
      <c r="N48" s="304"/>
      <c r="O48" s="305"/>
      <c r="P48" s="305"/>
      <c r="Q48" s="305"/>
      <c r="R48" s="305"/>
      <c r="S48" s="306"/>
      <c r="T48" s="268"/>
      <c r="U48" s="268"/>
      <c r="V48" s="268"/>
      <c r="W48" s="268"/>
      <c r="X48" s="268"/>
      <c r="Y48" s="268"/>
    </row>
    <row r="49" spans="1:25" ht="15.7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90"/>
      <c r="Q49" s="290"/>
      <c r="R49" s="290"/>
      <c r="S49" s="291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7:D47"/>
    <mergeCell ref="B48:D48"/>
    <mergeCell ref="B49:D49"/>
    <mergeCell ref="B17:D17"/>
    <mergeCell ref="B18:D18"/>
    <mergeCell ref="B19:D19"/>
    <mergeCell ref="B20:D20"/>
    <mergeCell ref="B21:D21"/>
    <mergeCell ref="B22:D22"/>
    <mergeCell ref="B46:D46"/>
  </mergeCells>
  <dataValidations count="3">
    <dataValidation type="list" allowBlank="1" showInputMessage="1" showErrorMessage="1" prompt=" - " sqref="E47:S47" xr:uid="{00000000-0002-0000-1F00-000000000000}">
      <formula1>"P,F"</formula1>
    </dataValidation>
    <dataValidation type="list" allowBlank="1" showInputMessage="1" showErrorMessage="1" prompt=" - " sqref="E10:S45" xr:uid="{00000000-0002-0000-1F00-000001000000}">
      <formula1>"O"</formula1>
    </dataValidation>
    <dataValidation type="list" allowBlank="1" showInputMessage="1" showErrorMessage="1" prompt=" - " sqref="E46:S46" xr:uid="{00000000-0002-0000-1F00-000002000000}">
      <formula1>"N,A,B"</formula1>
    </dataValidation>
  </dataValidations>
  <hyperlinks>
    <hyperlink ref="K2" location="'FE-31'!A1" display="FE-31_View the list of students in the class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7" width="6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">
        <v>177</v>
      </c>
      <c r="D2" s="429"/>
      <c r="E2" s="466" t="s">
        <v>76</v>
      </c>
      <c r="F2" s="431"/>
      <c r="G2" s="431"/>
      <c r="H2" s="431"/>
      <c r="I2" s="431"/>
      <c r="J2" s="431"/>
      <c r="K2" s="473" t="str">
        <f>Functions!D39</f>
        <v>FE-32_Add students to the classroom</v>
      </c>
      <c r="L2" s="427"/>
      <c r="M2" s="427"/>
      <c r="N2" s="427"/>
      <c r="O2" s="427"/>
      <c r="P2" s="427"/>
      <c r="Q2" s="427"/>
      <c r="R2" s="427"/>
      <c r="S2" s="433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56"/>
      <c r="T3" s="268"/>
      <c r="U3" s="268"/>
      <c r="V3" s="268"/>
      <c r="W3" s="268"/>
      <c r="X3" s="268"/>
      <c r="Y3" s="268"/>
    </row>
    <row r="4" spans="1:25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v>5</v>
      </c>
      <c r="B7" s="420"/>
      <c r="C7" s="414">
        <f>COUNTIF(E36:HP36,"F")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v>1</v>
      </c>
      <c r="L7" s="112">
        <v>4</v>
      </c>
      <c r="M7" s="112">
        <f>COUNTIF(E35:HP35,"B")</f>
        <v>0</v>
      </c>
      <c r="N7" s="414">
        <f>COUNTA(E9:HS9)</f>
        <v>5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/>
      <c r="K9" s="273"/>
      <c r="L9" s="273"/>
      <c r="M9" s="273"/>
      <c r="N9" s="273"/>
      <c r="O9" s="273"/>
      <c r="P9" s="273"/>
      <c r="Q9" s="274"/>
      <c r="R9" s="308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310"/>
      <c r="P10" s="310"/>
      <c r="Q10" s="310"/>
      <c r="R10" s="31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283"/>
      <c r="I11" s="133" t="s">
        <v>428</v>
      </c>
      <c r="J11" s="133"/>
      <c r="K11" s="133"/>
      <c r="L11" s="283"/>
      <c r="M11" s="133"/>
      <c r="N11" s="133"/>
      <c r="O11" s="133"/>
      <c r="P11" s="313"/>
      <c r="Q11" s="312"/>
      <c r="R11" s="313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652</v>
      </c>
      <c r="E12" s="283"/>
      <c r="F12" s="283"/>
      <c r="G12" s="283"/>
      <c r="H12" s="283"/>
      <c r="I12" s="133" t="s">
        <v>428</v>
      </c>
      <c r="J12" s="133"/>
      <c r="K12" s="133"/>
      <c r="L12" s="133"/>
      <c r="M12" s="283"/>
      <c r="N12" s="133"/>
      <c r="O12" s="133"/>
      <c r="P12" s="133"/>
      <c r="Q12" s="313"/>
      <c r="R12" s="313"/>
      <c r="S12" s="285"/>
      <c r="T12" s="268"/>
      <c r="U12" s="268"/>
      <c r="V12" s="268"/>
      <c r="W12" s="268"/>
      <c r="X12" s="268"/>
      <c r="Y12" s="268"/>
    </row>
    <row r="13" spans="1:25" x14ac:dyDescent="0.2">
      <c r="A13" s="282"/>
      <c r="B13" s="196"/>
      <c r="C13" s="193"/>
      <c r="D13" s="132" t="s">
        <v>653</v>
      </c>
      <c r="E13" s="133" t="s">
        <v>428</v>
      </c>
      <c r="F13" s="133" t="s">
        <v>428</v>
      </c>
      <c r="G13" s="133" t="s">
        <v>428</v>
      </c>
      <c r="H13" s="133" t="s">
        <v>428</v>
      </c>
      <c r="I13" s="283"/>
      <c r="J13" s="283"/>
      <c r="K13" s="283"/>
      <c r="L13" s="283"/>
      <c r="M13" s="133"/>
      <c r="N13" s="283"/>
      <c r="O13" s="313"/>
      <c r="P13" s="313"/>
      <c r="Q13" s="133"/>
      <c r="R13" s="313"/>
      <c r="S13" s="285"/>
      <c r="T13" s="268"/>
      <c r="U13" s="268"/>
      <c r="V13" s="268"/>
      <c r="W13" s="268"/>
      <c r="X13" s="268"/>
      <c r="Y13" s="268"/>
    </row>
    <row r="14" spans="1:25" x14ac:dyDescent="0.2">
      <c r="A14" s="282"/>
      <c r="B14" s="196"/>
      <c r="C14" s="193"/>
      <c r="D14" s="132" t="s">
        <v>654</v>
      </c>
      <c r="E14" s="283"/>
      <c r="F14" s="283"/>
      <c r="G14" s="283"/>
      <c r="H14" s="283"/>
      <c r="I14" s="283"/>
      <c r="J14" s="283"/>
      <c r="K14" s="283"/>
      <c r="L14" s="283"/>
      <c r="M14" s="283"/>
      <c r="N14" s="133"/>
      <c r="O14" s="313"/>
      <c r="P14" s="313"/>
      <c r="Q14" s="313"/>
      <c r="R14" s="313"/>
      <c r="S14" s="285"/>
      <c r="T14" s="268"/>
      <c r="U14" s="268"/>
      <c r="V14" s="268"/>
      <c r="W14" s="268"/>
      <c r="X14" s="268"/>
      <c r="Y14" s="268"/>
    </row>
    <row r="15" spans="1:25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313"/>
      <c r="P15" s="313"/>
      <c r="Q15" s="313"/>
      <c r="R15" s="313"/>
      <c r="S15" s="285"/>
      <c r="T15" s="268"/>
      <c r="U15" s="268"/>
      <c r="V15" s="268"/>
      <c r="W15" s="268"/>
      <c r="X15" s="268"/>
      <c r="Y15" s="268"/>
    </row>
    <row r="16" spans="1:25" x14ac:dyDescent="0.2">
      <c r="A16" s="282"/>
      <c r="B16" s="196"/>
      <c r="C16" s="193"/>
      <c r="D16" s="132" t="s">
        <v>431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133" t="s">
        <v>428</v>
      </c>
      <c r="J16" s="283"/>
      <c r="K16" s="283"/>
      <c r="L16" s="283"/>
      <c r="M16" s="283"/>
      <c r="N16" s="283"/>
      <c r="O16" s="313"/>
      <c r="P16" s="313"/>
      <c r="Q16" s="313"/>
      <c r="R16" s="313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192" t="s">
        <v>432</v>
      </c>
      <c r="C17" s="193"/>
      <c r="D17" s="199"/>
      <c r="E17" s="283"/>
      <c r="F17" s="283"/>
      <c r="G17" s="283"/>
      <c r="H17" s="283"/>
      <c r="I17" s="283"/>
      <c r="J17" s="133"/>
      <c r="K17" s="283"/>
      <c r="L17" s="133"/>
      <c r="M17" s="133"/>
      <c r="N17" s="133"/>
      <c r="O17" s="133"/>
      <c r="P17" s="133"/>
      <c r="Q17" s="133"/>
      <c r="R17" s="313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655</v>
      </c>
      <c r="C18" s="381"/>
      <c r="D18" s="382"/>
      <c r="E18" s="283"/>
      <c r="F18" s="283"/>
      <c r="G18" s="283"/>
      <c r="H18" s="283"/>
      <c r="I18" s="283"/>
      <c r="J18" s="133"/>
      <c r="K18" s="283"/>
      <c r="L18" s="133"/>
      <c r="M18" s="133"/>
      <c r="N18" s="133"/>
      <c r="O18" s="133"/>
      <c r="P18" s="133"/>
      <c r="Q18" s="133"/>
      <c r="R18" s="313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639</v>
      </c>
      <c r="C19" s="381"/>
      <c r="D19" s="382"/>
      <c r="E19" s="133" t="s">
        <v>428</v>
      </c>
      <c r="F19" s="133" t="s">
        <v>428</v>
      </c>
      <c r="G19" s="133" t="s">
        <v>428</v>
      </c>
      <c r="H19" s="133" t="s">
        <v>428</v>
      </c>
      <c r="I19" s="133" t="s">
        <v>428</v>
      </c>
      <c r="J19" s="283"/>
      <c r="K19" s="283"/>
      <c r="L19" s="283"/>
      <c r="M19" s="283"/>
      <c r="N19" s="283"/>
      <c r="O19" s="313"/>
      <c r="P19" s="313"/>
      <c r="Q19" s="313"/>
      <c r="R19" s="313"/>
      <c r="S19" s="285"/>
      <c r="T19" s="268"/>
      <c r="U19" s="268"/>
      <c r="V19" s="268"/>
      <c r="W19" s="268"/>
      <c r="X19" s="268"/>
      <c r="Y19" s="268"/>
    </row>
    <row r="20" spans="1:25" ht="14.25" x14ac:dyDescent="0.2">
      <c r="A20" s="282"/>
      <c r="B20" s="467"/>
      <c r="C20" s="381"/>
      <c r="D20" s="382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313"/>
      <c r="P20" s="313"/>
      <c r="Q20" s="313"/>
      <c r="R20" s="313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314"/>
      <c r="B21" s="192" t="s">
        <v>434</v>
      </c>
      <c r="C21" s="474"/>
      <c r="D21" s="382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313"/>
      <c r="P21" s="313"/>
      <c r="Q21" s="313"/>
      <c r="R21" s="313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314"/>
      <c r="B22" s="468" t="s">
        <v>559</v>
      </c>
      <c r="C22" s="398"/>
      <c r="D22" s="399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313"/>
      <c r="P22" s="313"/>
      <c r="Q22" s="313"/>
      <c r="R22" s="313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409" t="s">
        <v>560</v>
      </c>
      <c r="C23" s="381"/>
      <c r="D23" s="382"/>
      <c r="E23" s="283"/>
      <c r="F23" s="283"/>
      <c r="G23" s="283"/>
      <c r="H23" s="283"/>
      <c r="I23" s="283"/>
      <c r="J23" s="133"/>
      <c r="K23" s="283"/>
      <c r="L23" s="133"/>
      <c r="M23" s="133"/>
      <c r="N23" s="133"/>
      <c r="O23" s="133"/>
      <c r="P23" s="133"/>
      <c r="Q23" s="133"/>
      <c r="R23" s="313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409" t="s">
        <v>611</v>
      </c>
      <c r="C24" s="381"/>
      <c r="D24" s="382"/>
      <c r="E24" s="283"/>
      <c r="F24" s="283"/>
      <c r="G24" s="283"/>
      <c r="H24" s="283"/>
      <c r="I24" s="283"/>
      <c r="J24" s="283"/>
      <c r="K24" s="133"/>
      <c r="L24" s="283"/>
      <c r="M24" s="283"/>
      <c r="N24" s="283"/>
      <c r="O24" s="313"/>
      <c r="P24" s="313"/>
      <c r="Q24" s="313"/>
      <c r="R24" s="313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468" t="s">
        <v>563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313"/>
      <c r="P25" s="313"/>
      <c r="Q25" s="313"/>
      <c r="R25" s="313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196"/>
      <c r="C26" s="193"/>
      <c r="D26" s="139" t="s">
        <v>656</v>
      </c>
      <c r="E26" s="133" t="s">
        <v>428</v>
      </c>
      <c r="F26" s="283"/>
      <c r="G26" s="133" t="s">
        <v>428</v>
      </c>
      <c r="H26" s="133" t="s">
        <v>428</v>
      </c>
      <c r="I26" s="133" t="s">
        <v>428</v>
      </c>
      <c r="J26" s="133"/>
      <c r="K26" s="133"/>
      <c r="L26" s="133"/>
      <c r="M26" s="133"/>
      <c r="N26" s="283"/>
      <c r="O26" s="313"/>
      <c r="P26" s="313"/>
      <c r="Q26" s="313"/>
      <c r="R26" s="313"/>
      <c r="S26" s="285"/>
      <c r="T26" s="268"/>
      <c r="U26" s="268"/>
      <c r="V26" s="268"/>
      <c r="W26" s="268"/>
      <c r="X26" s="268"/>
      <c r="Y26" s="268"/>
    </row>
    <row r="27" spans="1:25" ht="15.75" customHeight="1" x14ac:dyDescent="0.2">
      <c r="A27" s="282"/>
      <c r="B27" s="196"/>
      <c r="C27" s="193"/>
      <c r="D27" s="132" t="s">
        <v>657</v>
      </c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313"/>
      <c r="P27" s="313"/>
      <c r="Q27" s="313"/>
      <c r="R27" s="313"/>
      <c r="S27" s="285"/>
      <c r="T27" s="268"/>
      <c r="U27" s="268"/>
      <c r="V27" s="268"/>
      <c r="W27" s="268"/>
      <c r="X27" s="268"/>
      <c r="Y27" s="268"/>
    </row>
    <row r="28" spans="1:25" ht="15.75" customHeight="1" x14ac:dyDescent="0.2">
      <c r="A28" s="282"/>
      <c r="B28" s="196"/>
      <c r="C28" s="193"/>
      <c r="D28" s="139" t="s">
        <v>658</v>
      </c>
      <c r="E28" s="283"/>
      <c r="F28" s="283"/>
      <c r="G28" s="283"/>
      <c r="H28" s="283"/>
      <c r="I28" s="283"/>
      <c r="J28" s="283"/>
      <c r="K28" s="283"/>
      <c r="L28" s="283"/>
      <c r="M28" s="283"/>
      <c r="N28" s="133"/>
      <c r="O28" s="313"/>
      <c r="P28" s="313"/>
      <c r="Q28" s="313"/>
      <c r="R28" s="313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82"/>
      <c r="B29" s="286"/>
      <c r="C29" s="287"/>
      <c r="D29" s="288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318"/>
      <c r="P29" s="318"/>
      <c r="Q29" s="318"/>
      <c r="R29" s="318"/>
      <c r="S29" s="291"/>
      <c r="T29" s="268"/>
      <c r="U29" s="268"/>
      <c r="V29" s="268"/>
      <c r="W29" s="268"/>
      <c r="X29" s="268"/>
      <c r="Y29" s="268"/>
    </row>
    <row r="30" spans="1:25" ht="15.75" customHeight="1" x14ac:dyDescent="0.2">
      <c r="A30" s="146" t="s">
        <v>439</v>
      </c>
      <c r="B30" s="147" t="s">
        <v>440</v>
      </c>
      <c r="C30" s="223"/>
      <c r="D30" s="224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310"/>
      <c r="P30" s="310"/>
      <c r="Q30" s="310"/>
      <c r="R30" s="310"/>
      <c r="S30" s="281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617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13"/>
      <c r="P31" s="313"/>
      <c r="Q31" s="313"/>
      <c r="R31" s="313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618</v>
      </c>
      <c r="E32" s="283"/>
      <c r="F32" s="283"/>
      <c r="G32" s="283"/>
      <c r="H32" s="283"/>
      <c r="I32" s="283"/>
      <c r="J32" s="133"/>
      <c r="K32" s="283"/>
      <c r="L32" s="283"/>
      <c r="M32" s="283"/>
      <c r="N32" s="283"/>
      <c r="O32" s="133"/>
      <c r="P32" s="313"/>
      <c r="Q32" s="313"/>
      <c r="R32" s="313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619</v>
      </c>
      <c r="E33" s="133" t="s">
        <v>428</v>
      </c>
      <c r="F33" s="283"/>
      <c r="G33" s="283"/>
      <c r="H33" s="283"/>
      <c r="I33" s="283"/>
      <c r="J33" s="283"/>
      <c r="K33" s="283"/>
      <c r="L33" s="283"/>
      <c r="M33" s="283"/>
      <c r="N33" s="283"/>
      <c r="O33" s="313"/>
      <c r="P33" s="313"/>
      <c r="Q33" s="313"/>
      <c r="R33" s="313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133" t="s">
        <v>428</v>
      </c>
      <c r="G34" s="133" t="s">
        <v>428</v>
      </c>
      <c r="H34" s="283"/>
      <c r="I34" s="283"/>
      <c r="J34" s="283"/>
      <c r="K34" s="133"/>
      <c r="L34" s="283"/>
      <c r="M34" s="283"/>
      <c r="N34" s="283"/>
      <c r="O34" s="313"/>
      <c r="P34" s="313"/>
      <c r="Q34" s="313"/>
      <c r="R34" s="313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133" t="s">
        <v>428</v>
      </c>
      <c r="I35" s="283"/>
      <c r="J35" s="283"/>
      <c r="K35" s="283"/>
      <c r="L35" s="133"/>
      <c r="M35" s="283"/>
      <c r="N35" s="283"/>
      <c r="O35" s="313"/>
      <c r="P35" s="133"/>
      <c r="Q35" s="313"/>
      <c r="R35" s="313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/>
      <c r="N36" s="283"/>
      <c r="O36" s="313"/>
      <c r="P36" s="313"/>
      <c r="Q36" s="133"/>
      <c r="R36" s="313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154" t="s">
        <v>620</v>
      </c>
      <c r="E37" s="283"/>
      <c r="F37" s="319"/>
      <c r="G37" s="283"/>
      <c r="H37" s="283"/>
      <c r="I37" s="133" t="s">
        <v>428</v>
      </c>
      <c r="J37" s="283"/>
      <c r="K37" s="283"/>
      <c r="L37" s="283"/>
      <c r="M37" s="283"/>
      <c r="N37" s="133"/>
      <c r="O37" s="313"/>
      <c r="P37" s="313"/>
      <c r="Q37" s="313"/>
      <c r="R37" s="313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319"/>
      <c r="G38" s="283"/>
      <c r="H38" s="283"/>
      <c r="I38" s="283"/>
      <c r="J38" s="283"/>
      <c r="K38" s="283"/>
      <c r="L38" s="283"/>
      <c r="M38" s="283"/>
      <c r="N38" s="283"/>
      <c r="O38" s="313"/>
      <c r="P38" s="313"/>
      <c r="Q38" s="313"/>
      <c r="R38" s="313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319"/>
      <c r="G39" s="283"/>
      <c r="H39" s="283"/>
      <c r="I39" s="283"/>
      <c r="J39" s="283"/>
      <c r="K39" s="283"/>
      <c r="L39" s="283"/>
      <c r="M39" s="283"/>
      <c r="N39" s="283"/>
      <c r="O39" s="313"/>
      <c r="P39" s="313"/>
      <c r="Q39" s="313"/>
      <c r="R39" s="313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319"/>
      <c r="G40" s="283"/>
      <c r="H40" s="283"/>
      <c r="I40" s="283"/>
      <c r="J40" s="283"/>
      <c r="K40" s="283"/>
      <c r="L40" s="283"/>
      <c r="M40" s="283"/>
      <c r="N40" s="283"/>
      <c r="O40" s="313"/>
      <c r="P40" s="313"/>
      <c r="Q40" s="313"/>
      <c r="R40" s="313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659</v>
      </c>
      <c r="E41" s="133" t="s">
        <v>428</v>
      </c>
      <c r="F41" s="319"/>
      <c r="G41" s="283"/>
      <c r="H41" s="283"/>
      <c r="I41" s="283"/>
      <c r="J41" s="283"/>
      <c r="K41" s="283"/>
      <c r="L41" s="283"/>
      <c r="M41" s="283"/>
      <c r="N41" s="283"/>
      <c r="O41" s="313"/>
      <c r="P41" s="313"/>
      <c r="Q41" s="313"/>
      <c r="R41" s="313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660</v>
      </c>
      <c r="E42" s="296"/>
      <c r="F42" s="133" t="s">
        <v>428</v>
      </c>
      <c r="G42" s="133" t="s">
        <v>428</v>
      </c>
      <c r="H42" s="296"/>
      <c r="I42" s="283"/>
      <c r="J42" s="296"/>
      <c r="K42" s="296"/>
      <c r="L42" s="296"/>
      <c r="M42" s="296"/>
      <c r="N42" s="296"/>
      <c r="O42" s="321"/>
      <c r="P42" s="321"/>
      <c r="Q42" s="321"/>
      <c r="R42" s="321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661</v>
      </c>
      <c r="E43" s="296"/>
      <c r="F43" s="296"/>
      <c r="G43" s="283"/>
      <c r="H43" s="133" t="s">
        <v>428</v>
      </c>
      <c r="I43" s="296"/>
      <c r="J43" s="296"/>
      <c r="K43" s="296"/>
      <c r="L43" s="296"/>
      <c r="M43" s="296"/>
      <c r="N43" s="296"/>
      <c r="O43" s="321"/>
      <c r="P43" s="321"/>
      <c r="Q43" s="321"/>
      <c r="R43" s="321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662</v>
      </c>
      <c r="E44" s="296"/>
      <c r="F44" s="296"/>
      <c r="G44" s="283"/>
      <c r="H44" s="283"/>
      <c r="I44" s="133" t="s">
        <v>428</v>
      </c>
      <c r="J44" s="296"/>
      <c r="K44" s="296"/>
      <c r="L44" s="296"/>
      <c r="M44" s="296"/>
      <c r="N44" s="296"/>
      <c r="O44" s="321"/>
      <c r="P44" s="321"/>
      <c r="Q44" s="321"/>
      <c r="R44" s="321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95"/>
      <c r="C45" s="226"/>
      <c r="D45" s="299"/>
      <c r="E45" s="296"/>
      <c r="F45" s="296"/>
      <c r="G45" s="283"/>
      <c r="H45" s="296"/>
      <c r="I45" s="296"/>
      <c r="J45" s="296"/>
      <c r="K45" s="296"/>
      <c r="L45" s="296"/>
      <c r="M45" s="296"/>
      <c r="N45" s="296"/>
      <c r="O45" s="321"/>
      <c r="P45" s="321"/>
      <c r="Q45" s="321"/>
      <c r="R45" s="321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292"/>
      <c r="B46" s="295"/>
      <c r="C46" s="226"/>
      <c r="D46" s="216" t="s">
        <v>663</v>
      </c>
      <c r="E46" s="296"/>
      <c r="F46" s="296"/>
      <c r="G46" s="283"/>
      <c r="H46" s="296"/>
      <c r="I46" s="296"/>
      <c r="J46" s="133"/>
      <c r="K46" s="296"/>
      <c r="L46" s="296"/>
      <c r="M46" s="296"/>
      <c r="N46" s="296"/>
      <c r="O46" s="321"/>
      <c r="P46" s="321"/>
      <c r="Q46" s="321"/>
      <c r="R46" s="321"/>
      <c r="S46" s="298"/>
      <c r="T46" s="268"/>
      <c r="U46" s="268"/>
      <c r="V46" s="268"/>
      <c r="W46" s="268"/>
      <c r="X46" s="268"/>
      <c r="Y46" s="268"/>
    </row>
    <row r="47" spans="1:25" ht="15.75" customHeight="1" x14ac:dyDescent="0.2">
      <c r="A47" s="292"/>
      <c r="B47" s="295"/>
      <c r="C47" s="226"/>
      <c r="D47" s="216" t="s">
        <v>664</v>
      </c>
      <c r="E47" s="296"/>
      <c r="F47" s="296"/>
      <c r="G47" s="283"/>
      <c r="H47" s="296"/>
      <c r="I47" s="296"/>
      <c r="J47" s="296"/>
      <c r="K47" s="133"/>
      <c r="L47" s="296"/>
      <c r="M47" s="296"/>
      <c r="N47" s="296"/>
      <c r="O47" s="321"/>
      <c r="P47" s="321"/>
      <c r="Q47" s="321"/>
      <c r="R47" s="321"/>
      <c r="S47" s="298"/>
      <c r="T47" s="268"/>
      <c r="U47" s="268"/>
      <c r="V47" s="268"/>
      <c r="W47" s="268"/>
      <c r="X47" s="268"/>
      <c r="Y47" s="268"/>
    </row>
    <row r="48" spans="1:25" ht="15.75" customHeight="1" x14ac:dyDescent="0.2">
      <c r="A48" s="292"/>
      <c r="B48" s="295"/>
      <c r="C48" s="226"/>
      <c r="D48" s="216" t="s">
        <v>665</v>
      </c>
      <c r="E48" s="296"/>
      <c r="F48" s="296"/>
      <c r="G48" s="283"/>
      <c r="H48" s="296"/>
      <c r="I48" s="296"/>
      <c r="J48" s="296"/>
      <c r="K48" s="296"/>
      <c r="L48" s="133"/>
      <c r="M48" s="296"/>
      <c r="N48" s="296"/>
      <c r="O48" s="321"/>
      <c r="P48" s="321"/>
      <c r="Q48" s="321"/>
      <c r="R48" s="321"/>
      <c r="S48" s="298"/>
      <c r="T48" s="268"/>
      <c r="U48" s="268"/>
      <c r="V48" s="268"/>
      <c r="W48" s="268"/>
      <c r="X48" s="268"/>
      <c r="Y48" s="268"/>
    </row>
    <row r="49" spans="1:25" ht="15.75" customHeight="1" x14ac:dyDescent="0.2">
      <c r="A49" s="292"/>
      <c r="B49" s="295"/>
      <c r="C49" s="226"/>
      <c r="D49" s="216" t="s">
        <v>666</v>
      </c>
      <c r="E49" s="296"/>
      <c r="F49" s="296"/>
      <c r="G49" s="283"/>
      <c r="H49" s="296"/>
      <c r="I49" s="296"/>
      <c r="J49" s="296"/>
      <c r="K49" s="296"/>
      <c r="L49" s="296"/>
      <c r="M49" s="133"/>
      <c r="N49" s="296"/>
      <c r="O49" s="321"/>
      <c r="P49" s="321"/>
      <c r="Q49" s="321"/>
      <c r="R49" s="321"/>
      <c r="S49" s="298"/>
      <c r="T49" s="268"/>
      <c r="U49" s="268"/>
      <c r="V49" s="268"/>
      <c r="W49" s="268"/>
      <c r="X49" s="268"/>
      <c r="Y49" s="268"/>
    </row>
    <row r="50" spans="1:25" ht="15.75" customHeight="1" x14ac:dyDescent="0.2">
      <c r="A50" s="292"/>
      <c r="B50" s="295"/>
      <c r="C50" s="226"/>
      <c r="D50" s="216" t="s">
        <v>667</v>
      </c>
      <c r="E50" s="296"/>
      <c r="F50" s="296"/>
      <c r="G50" s="283"/>
      <c r="H50" s="296"/>
      <c r="I50" s="296"/>
      <c r="J50" s="296"/>
      <c r="K50" s="296"/>
      <c r="L50" s="296"/>
      <c r="M50" s="296"/>
      <c r="N50" s="133"/>
      <c r="O50" s="321"/>
      <c r="P50" s="321"/>
      <c r="Q50" s="321"/>
      <c r="R50" s="321"/>
      <c r="S50" s="298"/>
      <c r="T50" s="268"/>
      <c r="U50" s="268"/>
      <c r="V50" s="268"/>
      <c r="W50" s="268"/>
      <c r="X50" s="268"/>
      <c r="Y50" s="268"/>
    </row>
    <row r="51" spans="1:25" ht="15.75" customHeight="1" x14ac:dyDescent="0.2">
      <c r="A51" s="292"/>
      <c r="B51" s="295"/>
      <c r="C51" s="226"/>
      <c r="D51" s="299"/>
      <c r="E51" s="296"/>
      <c r="F51" s="296"/>
      <c r="G51" s="283"/>
      <c r="H51" s="296"/>
      <c r="I51" s="296"/>
      <c r="J51" s="296"/>
      <c r="K51" s="296"/>
      <c r="L51" s="296"/>
      <c r="M51" s="296"/>
      <c r="N51" s="296"/>
      <c r="O51" s="321"/>
      <c r="P51" s="321"/>
      <c r="Q51" s="321"/>
      <c r="R51" s="321"/>
      <c r="S51" s="298"/>
      <c r="T51" s="268"/>
      <c r="U51" s="268"/>
      <c r="V51" s="268"/>
      <c r="W51" s="268"/>
      <c r="X51" s="268"/>
      <c r="Y51" s="268"/>
    </row>
    <row r="52" spans="1:25" ht="15.75" customHeight="1" x14ac:dyDescent="0.2">
      <c r="A52" s="292"/>
      <c r="B52" s="295"/>
      <c r="C52" s="226"/>
      <c r="D52" s="216" t="s">
        <v>668</v>
      </c>
      <c r="E52" s="296"/>
      <c r="F52" s="296"/>
      <c r="G52" s="283"/>
      <c r="H52" s="296"/>
      <c r="I52" s="296"/>
      <c r="J52" s="296"/>
      <c r="K52" s="296"/>
      <c r="L52" s="296"/>
      <c r="M52" s="296"/>
      <c r="N52" s="296"/>
      <c r="O52" s="133"/>
      <c r="P52" s="321"/>
      <c r="Q52" s="321"/>
      <c r="R52" s="321"/>
      <c r="S52" s="298"/>
      <c r="T52" s="268"/>
      <c r="U52" s="268"/>
      <c r="V52" s="268"/>
      <c r="W52" s="268"/>
      <c r="X52" s="268"/>
      <c r="Y52" s="268"/>
    </row>
    <row r="53" spans="1:25" ht="15.75" customHeight="1" x14ac:dyDescent="0.2">
      <c r="A53" s="292"/>
      <c r="B53" s="295"/>
      <c r="C53" s="226"/>
      <c r="D53" s="216" t="s">
        <v>669</v>
      </c>
      <c r="E53" s="296"/>
      <c r="F53" s="296"/>
      <c r="G53" s="283"/>
      <c r="H53" s="296"/>
      <c r="I53" s="296"/>
      <c r="J53" s="296"/>
      <c r="K53" s="296"/>
      <c r="L53" s="296"/>
      <c r="M53" s="296"/>
      <c r="N53" s="296"/>
      <c r="O53" s="321"/>
      <c r="P53" s="133"/>
      <c r="Q53" s="321"/>
      <c r="R53" s="321"/>
      <c r="S53" s="298"/>
      <c r="T53" s="268"/>
      <c r="U53" s="268"/>
      <c r="V53" s="268"/>
      <c r="W53" s="268"/>
      <c r="X53" s="268"/>
      <c r="Y53" s="268"/>
    </row>
    <row r="54" spans="1:25" ht="15.75" customHeight="1" x14ac:dyDescent="0.2">
      <c r="A54" s="292"/>
      <c r="B54" s="295"/>
      <c r="C54" s="226"/>
      <c r="D54" s="216" t="s">
        <v>670</v>
      </c>
      <c r="E54" s="296"/>
      <c r="F54" s="296"/>
      <c r="G54" s="283"/>
      <c r="H54" s="296"/>
      <c r="I54" s="296"/>
      <c r="J54" s="296"/>
      <c r="K54" s="296"/>
      <c r="L54" s="296"/>
      <c r="M54" s="296"/>
      <c r="N54" s="296"/>
      <c r="O54" s="321"/>
      <c r="P54" s="321"/>
      <c r="Q54" s="133"/>
      <c r="R54" s="321"/>
      <c r="S54" s="298"/>
      <c r="T54" s="268"/>
      <c r="U54" s="268"/>
      <c r="V54" s="268"/>
      <c r="W54" s="268"/>
      <c r="X54" s="268"/>
      <c r="Y54" s="268"/>
    </row>
    <row r="55" spans="1:25" ht="15.75" customHeight="1" x14ac:dyDescent="0.2">
      <c r="A55" s="292"/>
      <c r="B55" s="295"/>
      <c r="C55" s="226"/>
      <c r="D55" s="299"/>
      <c r="E55" s="296"/>
      <c r="F55" s="296"/>
      <c r="G55" s="283"/>
      <c r="H55" s="296"/>
      <c r="I55" s="296"/>
      <c r="J55" s="296"/>
      <c r="K55" s="296"/>
      <c r="L55" s="296"/>
      <c r="M55" s="296"/>
      <c r="N55" s="296"/>
      <c r="O55" s="321"/>
      <c r="P55" s="321"/>
      <c r="Q55" s="321"/>
      <c r="R55" s="321"/>
      <c r="S55" s="298"/>
      <c r="T55" s="268"/>
      <c r="U55" s="268"/>
      <c r="V55" s="268"/>
      <c r="W55" s="268"/>
      <c r="X55" s="268"/>
      <c r="Y55" s="268"/>
    </row>
    <row r="56" spans="1:25" ht="15.75" customHeight="1" x14ac:dyDescent="0.2">
      <c r="A56" s="292"/>
      <c r="B56" s="295"/>
      <c r="C56" s="226"/>
      <c r="D56" s="216" t="s">
        <v>671</v>
      </c>
      <c r="E56" s="296"/>
      <c r="F56" s="296"/>
      <c r="G56" s="283"/>
      <c r="H56" s="296"/>
      <c r="I56" s="296"/>
      <c r="J56" s="296"/>
      <c r="K56" s="296"/>
      <c r="L56" s="296"/>
      <c r="M56" s="296"/>
      <c r="N56" s="296"/>
      <c r="O56" s="321"/>
      <c r="P56" s="321"/>
      <c r="Q56" s="321"/>
      <c r="R56" s="321"/>
      <c r="S56" s="298"/>
      <c r="T56" s="268"/>
      <c r="U56" s="268"/>
      <c r="V56" s="268"/>
      <c r="W56" s="268"/>
      <c r="X56" s="268"/>
      <c r="Y56" s="268"/>
    </row>
    <row r="57" spans="1:25" ht="15.75" customHeight="1" x14ac:dyDescent="0.2">
      <c r="A57" s="292"/>
      <c r="B57" s="295"/>
      <c r="C57" s="226"/>
      <c r="D57" s="216" t="s">
        <v>672</v>
      </c>
      <c r="E57" s="296"/>
      <c r="F57" s="296"/>
      <c r="G57" s="283"/>
      <c r="H57" s="296"/>
      <c r="I57" s="296"/>
      <c r="J57" s="296"/>
      <c r="K57" s="296"/>
      <c r="L57" s="296"/>
      <c r="M57" s="296"/>
      <c r="N57" s="296"/>
      <c r="O57" s="321"/>
      <c r="P57" s="321"/>
      <c r="Q57" s="321"/>
      <c r="R57" s="321"/>
      <c r="S57" s="298"/>
      <c r="T57" s="268"/>
      <c r="U57" s="268"/>
      <c r="V57" s="268"/>
      <c r="W57" s="268"/>
      <c r="X57" s="268"/>
      <c r="Y57" s="268"/>
    </row>
    <row r="58" spans="1:25" ht="15.75" customHeight="1" x14ac:dyDescent="0.2">
      <c r="A58" s="292"/>
      <c r="B58" s="295"/>
      <c r="C58" s="226"/>
      <c r="D58" s="216" t="s">
        <v>673</v>
      </c>
      <c r="E58" s="296"/>
      <c r="F58" s="296"/>
      <c r="G58" s="283"/>
      <c r="H58" s="296"/>
      <c r="I58" s="296"/>
      <c r="J58" s="296"/>
      <c r="K58" s="296"/>
      <c r="L58" s="296"/>
      <c r="M58" s="296"/>
      <c r="N58" s="296"/>
      <c r="O58" s="321"/>
      <c r="P58" s="321"/>
      <c r="Q58" s="321"/>
      <c r="R58" s="321"/>
      <c r="S58" s="298"/>
      <c r="T58" s="268"/>
      <c r="U58" s="268"/>
      <c r="V58" s="268"/>
      <c r="W58" s="268"/>
      <c r="X58" s="268"/>
      <c r="Y58" s="268"/>
    </row>
    <row r="59" spans="1:25" ht="15.75" customHeight="1" x14ac:dyDescent="0.2">
      <c r="A59" s="292"/>
      <c r="B59" s="295"/>
      <c r="C59" s="226"/>
      <c r="D59" s="216" t="s">
        <v>674</v>
      </c>
      <c r="E59" s="296"/>
      <c r="F59" s="296"/>
      <c r="G59" s="283"/>
      <c r="H59" s="296"/>
      <c r="I59" s="296"/>
      <c r="J59" s="296"/>
      <c r="K59" s="296"/>
      <c r="L59" s="296"/>
      <c r="M59" s="296"/>
      <c r="N59" s="296"/>
      <c r="O59" s="321"/>
      <c r="P59" s="321"/>
      <c r="Q59" s="321"/>
      <c r="R59" s="321"/>
      <c r="S59" s="298"/>
      <c r="T59" s="268"/>
      <c r="U59" s="268"/>
      <c r="V59" s="268"/>
      <c r="W59" s="268"/>
      <c r="X59" s="268"/>
      <c r="Y59" s="268"/>
    </row>
    <row r="60" spans="1:25" ht="15.75" customHeight="1" x14ac:dyDescent="0.2">
      <c r="A60" s="292"/>
      <c r="B60" s="212"/>
      <c r="C60" s="213"/>
      <c r="D60" s="299"/>
      <c r="E60" s="296"/>
      <c r="F60" s="296"/>
      <c r="G60" s="283"/>
      <c r="H60" s="296"/>
      <c r="I60" s="296"/>
      <c r="J60" s="296"/>
      <c r="K60" s="296"/>
      <c r="L60" s="296"/>
      <c r="M60" s="296"/>
      <c r="N60" s="296"/>
      <c r="O60" s="321"/>
      <c r="P60" s="321"/>
      <c r="Q60" s="321"/>
      <c r="R60" s="321"/>
      <c r="S60" s="298"/>
      <c r="T60" s="268"/>
      <c r="U60" s="268"/>
      <c r="V60" s="268"/>
      <c r="W60" s="268"/>
      <c r="X60" s="268"/>
      <c r="Y60" s="268"/>
    </row>
    <row r="61" spans="1:25" ht="15.75" customHeight="1" x14ac:dyDescent="0.15">
      <c r="A61" s="146" t="s">
        <v>453</v>
      </c>
      <c r="B61" s="460" t="s">
        <v>454</v>
      </c>
      <c r="C61" s="406"/>
      <c r="D61" s="407"/>
      <c r="E61" s="167" t="s">
        <v>402</v>
      </c>
      <c r="F61" s="167" t="s">
        <v>64</v>
      </c>
      <c r="G61" s="167" t="s">
        <v>64</v>
      </c>
      <c r="H61" s="167" t="s">
        <v>64</v>
      </c>
      <c r="I61" s="167" t="s">
        <v>64</v>
      </c>
      <c r="J61" s="167"/>
      <c r="K61" s="167"/>
      <c r="L61" s="167"/>
      <c r="M61" s="167"/>
      <c r="N61" s="167"/>
      <c r="O61" s="262"/>
      <c r="P61" s="167"/>
      <c r="Q61" s="167"/>
      <c r="R61" s="322"/>
      <c r="S61" s="302"/>
      <c r="T61" s="268"/>
      <c r="U61" s="268"/>
      <c r="V61" s="268"/>
      <c r="W61" s="268"/>
      <c r="X61" s="268"/>
      <c r="Y61" s="268"/>
    </row>
    <row r="62" spans="1:25" ht="15.75" customHeight="1" x14ac:dyDescent="0.15">
      <c r="A62" s="292"/>
      <c r="B62" s="457" t="s">
        <v>455</v>
      </c>
      <c r="C62" s="381"/>
      <c r="D62" s="382"/>
      <c r="E62" s="170" t="s">
        <v>456</v>
      </c>
      <c r="F62" s="170" t="s">
        <v>456</v>
      </c>
      <c r="G62" s="170" t="s">
        <v>456</v>
      </c>
      <c r="H62" s="170" t="s">
        <v>456</v>
      </c>
      <c r="I62" s="170" t="s">
        <v>456</v>
      </c>
      <c r="J62" s="170"/>
      <c r="K62" s="170"/>
      <c r="L62" s="170"/>
      <c r="M62" s="170"/>
      <c r="N62" s="170"/>
      <c r="O62" s="170"/>
      <c r="P62" s="170"/>
      <c r="Q62" s="170"/>
      <c r="R62" s="313"/>
      <c r="S62" s="285"/>
      <c r="T62" s="268"/>
      <c r="U62" s="268"/>
      <c r="V62" s="268"/>
      <c r="W62" s="268"/>
      <c r="X62" s="268"/>
      <c r="Y62" s="268"/>
    </row>
    <row r="63" spans="1:25" ht="15.75" customHeight="1" x14ac:dyDescent="0.15">
      <c r="A63" s="292"/>
      <c r="B63" s="458" t="s">
        <v>457</v>
      </c>
      <c r="C63" s="381"/>
      <c r="D63" s="382"/>
      <c r="E63" s="303">
        <v>45721</v>
      </c>
      <c r="F63" s="303">
        <v>39143</v>
      </c>
      <c r="G63" s="303">
        <v>39144</v>
      </c>
      <c r="H63" s="303">
        <v>39145</v>
      </c>
      <c r="I63" s="303">
        <v>45390</v>
      </c>
      <c r="J63" s="303"/>
      <c r="K63" s="303"/>
      <c r="L63" s="303"/>
      <c r="M63" s="303"/>
      <c r="N63" s="303"/>
      <c r="O63" s="303"/>
      <c r="P63" s="303"/>
      <c r="Q63" s="303"/>
      <c r="R63" s="323"/>
      <c r="S63" s="306"/>
      <c r="T63" s="268"/>
      <c r="U63" s="268"/>
      <c r="V63" s="268"/>
      <c r="W63" s="268"/>
      <c r="X63" s="268"/>
      <c r="Y63" s="268"/>
    </row>
    <row r="64" spans="1:25" ht="15.75" customHeight="1" x14ac:dyDescent="0.2">
      <c r="A64" s="307"/>
      <c r="B64" s="459" t="s">
        <v>458</v>
      </c>
      <c r="C64" s="403"/>
      <c r="D64" s="404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318"/>
      <c r="P64" s="318"/>
      <c r="Q64" s="318"/>
      <c r="R64" s="318"/>
      <c r="S64" s="291"/>
      <c r="T64" s="268"/>
      <c r="U64" s="268"/>
      <c r="V64" s="268"/>
      <c r="W64" s="268"/>
      <c r="X64" s="268"/>
      <c r="Y64" s="268"/>
    </row>
    <row r="65" spans="1:25" ht="15.75" customHeight="1" x14ac:dyDescent="0.15">
      <c r="A65" s="324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</row>
    <row r="251" spans="1:25" ht="15.75" customHeight="1" x14ac:dyDescent="0.15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</row>
    <row r="252" spans="1:25" ht="15.75" customHeight="1" x14ac:dyDescent="0.15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</row>
    <row r="253" spans="1:25" ht="15.75" customHeight="1" x14ac:dyDescent="0.15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</row>
    <row r="254" spans="1:25" ht="15.75" customHeight="1" x14ac:dyDescent="0.15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</row>
    <row r="255" spans="1:25" ht="15.75" customHeight="1" x14ac:dyDescent="0.1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</row>
    <row r="256" spans="1:25" ht="15.75" customHeight="1" x14ac:dyDescent="0.15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</row>
    <row r="257" spans="1:25" ht="15.75" customHeight="1" x14ac:dyDescent="0.15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</row>
    <row r="258" spans="1:25" ht="15.75" customHeight="1" x14ac:dyDescent="0.15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</row>
    <row r="259" spans="1:25" ht="15.75" customHeight="1" x14ac:dyDescent="0.15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</row>
    <row r="260" spans="1:25" ht="15.75" customHeight="1" x14ac:dyDescent="0.15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</row>
    <row r="261" spans="1:25" ht="15.75" customHeight="1" x14ac:dyDescent="0.15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</row>
    <row r="262" spans="1:25" ht="15.75" customHeight="1" x14ac:dyDescent="0.15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</row>
    <row r="263" spans="1:25" ht="15.75" customHeight="1" x14ac:dyDescent="0.15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</row>
    <row r="264" spans="1:25" ht="15.75" customHeight="1" x14ac:dyDescent="0.15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</row>
    <row r="265" spans="1:25" ht="15.75" customHeight="1" x14ac:dyDescent="0.15"/>
    <row r="266" spans="1:25" ht="15.75" customHeight="1" x14ac:dyDescent="0.15"/>
    <row r="267" spans="1:25" ht="15.75" customHeight="1" x14ac:dyDescent="0.15"/>
    <row r="268" spans="1:25" ht="15.75" customHeight="1" x14ac:dyDescent="0.15"/>
    <row r="269" spans="1:25" ht="15.75" customHeight="1" x14ac:dyDescent="0.15"/>
    <row r="270" spans="1:25" ht="15.75" customHeight="1" x14ac:dyDescent="0.15"/>
    <row r="271" spans="1:25" ht="15.75" customHeight="1" x14ac:dyDescent="0.15"/>
    <row r="272" spans="1:25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B61:D61"/>
    <mergeCell ref="B62:D62"/>
    <mergeCell ref="B63:D63"/>
    <mergeCell ref="B64:D64"/>
    <mergeCell ref="B18:D18"/>
    <mergeCell ref="B19:D19"/>
    <mergeCell ref="B20:D20"/>
    <mergeCell ref="B22:D22"/>
    <mergeCell ref="B23:D23"/>
    <mergeCell ref="B24:D24"/>
    <mergeCell ref="B25:D25"/>
    <mergeCell ref="C21:D21"/>
    <mergeCell ref="A2:B2"/>
    <mergeCell ref="C2:D2"/>
    <mergeCell ref="E2:J2"/>
    <mergeCell ref="K2:S2"/>
    <mergeCell ref="C3:D3"/>
    <mergeCell ref="E3:J3"/>
    <mergeCell ref="K3:S3"/>
    <mergeCell ref="A3:B3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A4:B4"/>
    <mergeCell ref="C4:D4"/>
    <mergeCell ref="E4:J4"/>
    <mergeCell ref="K4:S4"/>
    <mergeCell ref="A5:B5"/>
    <mergeCell ref="C5:S5"/>
  </mergeCells>
  <dataValidations count="3">
    <dataValidation type="list" allowBlank="1" showInputMessage="1" showErrorMessage="1" prompt=" - " sqref="E62:S62" xr:uid="{00000000-0002-0000-2000-000000000000}">
      <formula1>"P,F"</formula1>
    </dataValidation>
    <dataValidation type="list" allowBlank="1" showInputMessage="1" showErrorMessage="1" prompt=" - " sqref="E10:S60" xr:uid="{00000000-0002-0000-2000-000001000000}">
      <formula1>"O"</formula1>
    </dataValidation>
    <dataValidation type="list" allowBlank="1" showInputMessage="1" showErrorMessage="1" prompt=" - " sqref="E61:S61" xr:uid="{00000000-0002-0000-2000-000002000000}">
      <formula1>"N,A,B"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1" width="6" customWidth="1"/>
    <col min="22" max="22" width="5.875" customWidth="1"/>
    <col min="23" max="23" width="6.625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28" t="s">
        <v>180</v>
      </c>
      <c r="D2" s="429"/>
      <c r="E2" s="466" t="s">
        <v>76</v>
      </c>
      <c r="F2" s="431"/>
      <c r="G2" s="431"/>
      <c r="H2" s="431"/>
      <c r="I2" s="431"/>
      <c r="J2" s="431"/>
      <c r="K2" s="432" t="s">
        <v>179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56"/>
      <c r="X3" s="268"/>
      <c r="Y3" s="268"/>
      <c r="Z3" s="268"/>
      <c r="AA3" s="268"/>
      <c r="AB3" s="268"/>
      <c r="AC3" s="268"/>
    </row>
    <row r="4" spans="1:29" ht="14.25" x14ac:dyDescent="0.2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63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COUNTIF(E45:HT45,"P")</f>
        <v>3</v>
      </c>
      <c r="B7" s="420"/>
      <c r="C7" s="414">
        <f>COUNTIF(E45:HT45,"F")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COUNTIF(E44:HT44,"N")</f>
        <v>1</v>
      </c>
      <c r="L7" s="112">
        <f>COUNTIF(E44:HT44,"A")</f>
        <v>2</v>
      </c>
      <c r="M7" s="112">
        <f>COUNTIF(E44:HT44,"B")</f>
        <v>0</v>
      </c>
      <c r="N7" s="414">
        <f>COUNTA(E9:HW9)</f>
        <v>3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553</v>
      </c>
      <c r="F9" s="273" t="s">
        <v>605</v>
      </c>
      <c r="G9" s="274" t="s">
        <v>606</v>
      </c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4"/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309"/>
      <c r="F10" s="309"/>
      <c r="G10" s="30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310"/>
      <c r="T10" s="310"/>
      <c r="U10" s="310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311"/>
      <c r="G11" s="312" t="s">
        <v>428</v>
      </c>
      <c r="H11" s="133"/>
      <c r="I11" s="133"/>
      <c r="J11" s="133"/>
      <c r="K11" s="133"/>
      <c r="L11" s="283"/>
      <c r="M11" s="133"/>
      <c r="N11" s="133"/>
      <c r="O11" s="133"/>
      <c r="P11" s="284"/>
      <c r="Q11" s="133"/>
      <c r="R11" s="133"/>
      <c r="S11" s="133"/>
      <c r="T11" s="313"/>
      <c r="U11" s="312"/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652</v>
      </c>
      <c r="E12" s="133" t="s">
        <v>428</v>
      </c>
      <c r="F12" s="133" t="s">
        <v>428</v>
      </c>
      <c r="G12" s="311"/>
      <c r="H12" s="283"/>
      <c r="I12" s="283"/>
      <c r="J12" s="283"/>
      <c r="K12" s="283"/>
      <c r="L12" s="283"/>
      <c r="M12" s="133"/>
      <c r="N12" s="133"/>
      <c r="O12" s="133"/>
      <c r="P12" s="133"/>
      <c r="Q12" s="284"/>
      <c r="R12" s="133"/>
      <c r="S12" s="133"/>
      <c r="T12" s="133"/>
      <c r="U12" s="313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653</v>
      </c>
      <c r="E13" s="311"/>
      <c r="F13" s="311"/>
      <c r="G13" s="133" t="s">
        <v>428</v>
      </c>
      <c r="H13" s="133"/>
      <c r="I13" s="133"/>
      <c r="J13" s="133"/>
      <c r="K13" s="133"/>
      <c r="L13" s="133"/>
      <c r="M13" s="283"/>
      <c r="N13" s="283"/>
      <c r="O13" s="284"/>
      <c r="P13" s="284"/>
      <c r="Q13" s="133"/>
      <c r="R13" s="284"/>
      <c r="S13" s="313"/>
      <c r="T13" s="313"/>
      <c r="U13" s="133"/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654</v>
      </c>
      <c r="E14" s="311"/>
      <c r="F14" s="311"/>
      <c r="G14" s="311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133"/>
      <c r="S14" s="313"/>
      <c r="T14" s="313"/>
      <c r="U14" s="313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311"/>
      <c r="F15" s="311"/>
      <c r="G15" s="311"/>
      <c r="H15" s="283"/>
      <c r="I15" s="283"/>
      <c r="J15" s="283"/>
      <c r="K15" s="283"/>
      <c r="L15" s="283"/>
      <c r="M15" s="283"/>
      <c r="N15" s="283"/>
      <c r="O15" s="284"/>
      <c r="P15" s="284"/>
      <c r="Q15" s="284"/>
      <c r="R15" s="284"/>
      <c r="S15" s="313"/>
      <c r="T15" s="313"/>
      <c r="U15" s="313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557</v>
      </c>
      <c r="E16" s="133" t="s">
        <v>428</v>
      </c>
      <c r="F16" s="133" t="s">
        <v>428</v>
      </c>
      <c r="G16" s="133" t="s">
        <v>428</v>
      </c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133"/>
      <c r="T16" s="133"/>
      <c r="U16" s="133"/>
      <c r="V16" s="313"/>
      <c r="W16" s="285"/>
      <c r="X16" s="268"/>
      <c r="Y16" s="268"/>
      <c r="Z16" s="268"/>
      <c r="AA16" s="268"/>
      <c r="AB16" s="268"/>
      <c r="AC16" s="268"/>
    </row>
    <row r="17" spans="1:29" ht="14.25" x14ac:dyDescent="0.2">
      <c r="A17" s="282"/>
      <c r="B17" s="192" t="s">
        <v>432</v>
      </c>
      <c r="C17" s="193"/>
      <c r="D17" s="199"/>
      <c r="E17" s="311"/>
      <c r="F17" s="311"/>
      <c r="G17" s="311"/>
      <c r="H17" s="283"/>
      <c r="I17" s="283"/>
      <c r="J17" s="283"/>
      <c r="K17" s="283"/>
      <c r="L17" s="283"/>
      <c r="M17" s="283"/>
      <c r="N17" s="283"/>
      <c r="O17" s="284"/>
      <c r="P17" s="284"/>
      <c r="Q17" s="284"/>
      <c r="R17" s="284"/>
      <c r="S17" s="313"/>
      <c r="T17" s="313"/>
      <c r="U17" s="313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409" t="s">
        <v>655</v>
      </c>
      <c r="C18" s="381"/>
      <c r="D18" s="382"/>
      <c r="E18" s="133" t="s">
        <v>428</v>
      </c>
      <c r="F18" s="133" t="s">
        <v>428</v>
      </c>
      <c r="G18" s="133" t="s">
        <v>428</v>
      </c>
      <c r="H18" s="133"/>
      <c r="I18" s="283"/>
      <c r="J18" s="283"/>
      <c r="K18" s="283"/>
      <c r="L18" s="283"/>
      <c r="M18" s="283"/>
      <c r="N18" s="133"/>
      <c r="O18" s="284"/>
      <c r="P18" s="133"/>
      <c r="Q18" s="133"/>
      <c r="R18" s="133"/>
      <c r="S18" s="133"/>
      <c r="T18" s="133"/>
      <c r="U18" s="133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409" t="s">
        <v>639</v>
      </c>
      <c r="C19" s="381"/>
      <c r="D19" s="382"/>
      <c r="E19" s="311"/>
      <c r="F19" s="311"/>
      <c r="G19" s="311"/>
      <c r="H19" s="283"/>
      <c r="I19" s="133"/>
      <c r="J19" s="133"/>
      <c r="K19" s="133"/>
      <c r="L19" s="133"/>
      <c r="M19" s="133"/>
      <c r="N19" s="283"/>
      <c r="O19" s="284"/>
      <c r="P19" s="284"/>
      <c r="Q19" s="284"/>
      <c r="R19" s="284"/>
      <c r="S19" s="313"/>
      <c r="T19" s="313"/>
      <c r="U19" s="313"/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467"/>
      <c r="C20" s="381"/>
      <c r="D20" s="382"/>
      <c r="E20" s="311"/>
      <c r="F20" s="311"/>
      <c r="G20" s="311"/>
      <c r="H20" s="283"/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313"/>
      <c r="T20" s="313"/>
      <c r="U20" s="313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314"/>
      <c r="B21" s="192" t="s">
        <v>434</v>
      </c>
      <c r="C21" s="474"/>
      <c r="D21" s="382"/>
      <c r="E21" s="311"/>
      <c r="F21" s="311"/>
      <c r="G21" s="311"/>
      <c r="H21" s="283"/>
      <c r="I21" s="283"/>
      <c r="J21" s="283"/>
      <c r="K21" s="283"/>
      <c r="L21" s="283"/>
      <c r="M21" s="283"/>
      <c r="N21" s="283"/>
      <c r="O21" s="284"/>
      <c r="P21" s="284"/>
      <c r="Q21" s="284"/>
      <c r="R21" s="284"/>
      <c r="S21" s="313"/>
      <c r="T21" s="313"/>
      <c r="U21" s="313"/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314"/>
      <c r="B22" s="468" t="s">
        <v>559</v>
      </c>
      <c r="C22" s="398"/>
      <c r="D22" s="399"/>
      <c r="E22" s="311"/>
      <c r="F22" s="311"/>
      <c r="G22" s="311"/>
      <c r="H22" s="283"/>
      <c r="I22" s="283"/>
      <c r="J22" s="283"/>
      <c r="K22" s="283"/>
      <c r="L22" s="283"/>
      <c r="M22" s="283"/>
      <c r="N22" s="283"/>
      <c r="O22" s="284"/>
      <c r="P22" s="284"/>
      <c r="Q22" s="284"/>
      <c r="R22" s="284"/>
      <c r="S22" s="313"/>
      <c r="T22" s="313"/>
      <c r="U22" s="313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09" t="s">
        <v>560</v>
      </c>
      <c r="C23" s="381"/>
      <c r="D23" s="382"/>
      <c r="E23" s="133" t="s">
        <v>428</v>
      </c>
      <c r="F23" s="133" t="s">
        <v>428</v>
      </c>
      <c r="G23" s="133" t="s">
        <v>428</v>
      </c>
      <c r="H23" s="133"/>
      <c r="I23" s="283"/>
      <c r="J23" s="283"/>
      <c r="K23" s="283"/>
      <c r="L23" s="283"/>
      <c r="M23" s="283"/>
      <c r="N23" s="133"/>
      <c r="O23" s="284"/>
      <c r="P23" s="133"/>
      <c r="Q23" s="133"/>
      <c r="R23" s="133"/>
      <c r="S23" s="133"/>
      <c r="T23" s="133"/>
      <c r="U23" s="133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282"/>
      <c r="B24" s="409" t="s">
        <v>611</v>
      </c>
      <c r="C24" s="381"/>
      <c r="D24" s="382"/>
      <c r="E24" s="311"/>
      <c r="F24" s="311"/>
      <c r="G24" s="311"/>
      <c r="H24" s="283"/>
      <c r="I24" s="283"/>
      <c r="J24" s="283"/>
      <c r="K24" s="283"/>
      <c r="L24" s="283"/>
      <c r="M24" s="283"/>
      <c r="N24" s="283"/>
      <c r="O24" s="133"/>
      <c r="P24" s="284"/>
      <c r="Q24" s="284"/>
      <c r="R24" s="284"/>
      <c r="S24" s="313"/>
      <c r="T24" s="313"/>
      <c r="U24" s="313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282"/>
      <c r="B25" s="468" t="s">
        <v>563</v>
      </c>
      <c r="C25" s="398"/>
      <c r="D25" s="399"/>
      <c r="E25" s="311"/>
      <c r="F25" s="311"/>
      <c r="G25" s="311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313"/>
      <c r="T25" s="313"/>
      <c r="U25" s="313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196"/>
      <c r="C26" s="193"/>
      <c r="D26" s="139" t="s">
        <v>656</v>
      </c>
      <c r="E26" s="311"/>
      <c r="F26" s="311"/>
      <c r="G26" s="311"/>
      <c r="H26" s="283"/>
      <c r="I26" s="133"/>
      <c r="J26" s="283"/>
      <c r="K26" s="133"/>
      <c r="L26" s="133"/>
      <c r="M26" s="133"/>
      <c r="N26" s="133"/>
      <c r="O26" s="133"/>
      <c r="P26" s="133"/>
      <c r="Q26" s="133"/>
      <c r="R26" s="284"/>
      <c r="S26" s="313"/>
      <c r="T26" s="313"/>
      <c r="U26" s="313"/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196"/>
      <c r="C27" s="193"/>
      <c r="D27" s="132" t="s">
        <v>657</v>
      </c>
      <c r="E27" s="311"/>
      <c r="F27" s="311"/>
      <c r="G27" s="311"/>
      <c r="H27" s="283"/>
      <c r="I27" s="283"/>
      <c r="J27" s="133"/>
      <c r="K27" s="283"/>
      <c r="L27" s="283"/>
      <c r="M27" s="283"/>
      <c r="N27" s="283"/>
      <c r="O27" s="284"/>
      <c r="P27" s="284"/>
      <c r="Q27" s="284"/>
      <c r="R27" s="284"/>
      <c r="S27" s="313"/>
      <c r="T27" s="313"/>
      <c r="U27" s="313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196"/>
      <c r="C28" s="193"/>
      <c r="D28" s="139" t="s">
        <v>658</v>
      </c>
      <c r="E28" s="311"/>
      <c r="F28" s="311"/>
      <c r="G28" s="311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133"/>
      <c r="S28" s="313"/>
      <c r="T28" s="313"/>
      <c r="U28" s="313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286"/>
      <c r="C29" s="287"/>
      <c r="D29" s="288"/>
      <c r="E29" s="317"/>
      <c r="F29" s="317"/>
      <c r="G29" s="317"/>
      <c r="H29" s="289"/>
      <c r="I29" s="289"/>
      <c r="J29" s="289"/>
      <c r="K29" s="289"/>
      <c r="L29" s="289"/>
      <c r="M29" s="289"/>
      <c r="N29" s="289"/>
      <c r="O29" s="290"/>
      <c r="P29" s="290"/>
      <c r="Q29" s="290"/>
      <c r="R29" s="290"/>
      <c r="S29" s="318"/>
      <c r="T29" s="318"/>
      <c r="U29" s="318"/>
      <c r="V29" s="318"/>
      <c r="W29" s="291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146" t="s">
        <v>439</v>
      </c>
      <c r="B30" s="147" t="s">
        <v>440</v>
      </c>
      <c r="C30" s="223"/>
      <c r="D30" s="224"/>
      <c r="E30" s="309"/>
      <c r="F30" s="309"/>
      <c r="G30" s="309"/>
      <c r="H30" s="279"/>
      <c r="I30" s="279"/>
      <c r="J30" s="279"/>
      <c r="K30" s="279"/>
      <c r="L30" s="279"/>
      <c r="M30" s="279"/>
      <c r="N30" s="279"/>
      <c r="O30" s="280"/>
      <c r="P30" s="280"/>
      <c r="Q30" s="280"/>
      <c r="R30" s="280"/>
      <c r="S30" s="310"/>
      <c r="T30" s="310"/>
      <c r="U30" s="310"/>
      <c r="V30" s="310"/>
      <c r="W30" s="281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92"/>
      <c r="B31" s="211"/>
      <c r="C31" s="160"/>
      <c r="D31" s="154" t="s">
        <v>617</v>
      </c>
      <c r="E31" s="311"/>
      <c r="F31" s="311"/>
      <c r="G31" s="311"/>
      <c r="H31" s="283"/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313"/>
      <c r="T31" s="313"/>
      <c r="U31" s="313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92"/>
      <c r="B32" s="211"/>
      <c r="C32" s="160"/>
      <c r="D32" s="154" t="s">
        <v>618</v>
      </c>
      <c r="E32" s="133" t="s">
        <v>428</v>
      </c>
      <c r="F32" s="311"/>
      <c r="G32" s="311"/>
      <c r="H32" s="283"/>
      <c r="I32" s="283"/>
      <c r="J32" s="283"/>
      <c r="K32" s="283"/>
      <c r="L32" s="283"/>
      <c r="M32" s="283"/>
      <c r="N32" s="133"/>
      <c r="O32" s="284"/>
      <c r="P32" s="284"/>
      <c r="Q32" s="284"/>
      <c r="R32" s="284"/>
      <c r="S32" s="133"/>
      <c r="T32" s="313"/>
      <c r="U32" s="313"/>
      <c r="V32" s="313"/>
      <c r="W32" s="285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292"/>
      <c r="B33" s="211"/>
      <c r="C33" s="160"/>
      <c r="D33" s="154" t="s">
        <v>619</v>
      </c>
      <c r="E33" s="311"/>
      <c r="F33" s="311"/>
      <c r="G33" s="311"/>
      <c r="H33" s="283"/>
      <c r="I33" s="133"/>
      <c r="J33" s="283"/>
      <c r="K33" s="283"/>
      <c r="L33" s="283"/>
      <c r="M33" s="283"/>
      <c r="N33" s="283"/>
      <c r="O33" s="284"/>
      <c r="P33" s="284"/>
      <c r="Q33" s="284"/>
      <c r="R33" s="284"/>
      <c r="S33" s="313"/>
      <c r="T33" s="313"/>
      <c r="U33" s="313"/>
      <c r="V33" s="313"/>
      <c r="W33" s="285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442</v>
      </c>
      <c r="E34" s="311"/>
      <c r="F34" s="311"/>
      <c r="G34" s="311"/>
      <c r="H34" s="283"/>
      <c r="I34" s="283"/>
      <c r="J34" s="133"/>
      <c r="K34" s="133"/>
      <c r="L34" s="283"/>
      <c r="M34" s="283"/>
      <c r="N34" s="283"/>
      <c r="O34" s="133"/>
      <c r="P34" s="284"/>
      <c r="Q34" s="284"/>
      <c r="R34" s="284"/>
      <c r="S34" s="313"/>
      <c r="T34" s="313"/>
      <c r="U34" s="313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194"/>
      <c r="C35" s="160"/>
      <c r="D35" s="154" t="s">
        <v>479</v>
      </c>
      <c r="E35" s="311"/>
      <c r="F35" s="133" t="s">
        <v>428</v>
      </c>
      <c r="G35" s="311"/>
      <c r="H35" s="283"/>
      <c r="I35" s="283"/>
      <c r="J35" s="283"/>
      <c r="K35" s="283"/>
      <c r="L35" s="133"/>
      <c r="M35" s="283"/>
      <c r="N35" s="283"/>
      <c r="O35" s="284"/>
      <c r="P35" s="133"/>
      <c r="Q35" s="284"/>
      <c r="R35" s="284"/>
      <c r="S35" s="313"/>
      <c r="T35" s="133"/>
      <c r="U35" s="313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194"/>
      <c r="C36" s="160"/>
      <c r="D36" s="154" t="s">
        <v>480</v>
      </c>
      <c r="E36" s="311"/>
      <c r="F36" s="311"/>
      <c r="G36" s="133" t="s">
        <v>428</v>
      </c>
      <c r="H36" s="133"/>
      <c r="I36" s="283"/>
      <c r="J36" s="283"/>
      <c r="K36" s="283"/>
      <c r="L36" s="283"/>
      <c r="M36" s="283"/>
      <c r="N36" s="283"/>
      <c r="O36" s="284"/>
      <c r="P36" s="284"/>
      <c r="Q36" s="133"/>
      <c r="R36" s="284"/>
      <c r="S36" s="313"/>
      <c r="T36" s="313"/>
      <c r="U36" s="133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93"/>
      <c r="C37" s="160"/>
      <c r="D37" s="154" t="s">
        <v>620</v>
      </c>
      <c r="E37" s="311"/>
      <c r="F37" s="311"/>
      <c r="G37" s="311"/>
      <c r="H37" s="283"/>
      <c r="I37" s="283"/>
      <c r="J37" s="319"/>
      <c r="K37" s="283"/>
      <c r="L37" s="283"/>
      <c r="M37" s="133"/>
      <c r="N37" s="283"/>
      <c r="O37" s="284"/>
      <c r="P37" s="284"/>
      <c r="Q37" s="284"/>
      <c r="R37" s="133"/>
      <c r="S37" s="313"/>
      <c r="T37" s="313"/>
      <c r="U37" s="313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57" t="s">
        <v>446</v>
      </c>
      <c r="C38" s="160"/>
      <c r="D38" s="210"/>
      <c r="E38" s="311"/>
      <c r="F38" s="311"/>
      <c r="G38" s="311"/>
      <c r="H38" s="283"/>
      <c r="I38" s="283"/>
      <c r="J38" s="319"/>
      <c r="K38" s="283"/>
      <c r="L38" s="283"/>
      <c r="M38" s="283"/>
      <c r="N38" s="283"/>
      <c r="O38" s="284"/>
      <c r="P38" s="284"/>
      <c r="Q38" s="284"/>
      <c r="R38" s="284"/>
      <c r="S38" s="313"/>
      <c r="T38" s="313"/>
      <c r="U38" s="313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211"/>
      <c r="C39" s="160"/>
      <c r="D39" s="210"/>
      <c r="E39" s="311"/>
      <c r="F39" s="311"/>
      <c r="G39" s="311"/>
      <c r="H39" s="283"/>
      <c r="I39" s="283"/>
      <c r="J39" s="319"/>
      <c r="K39" s="283"/>
      <c r="L39" s="283"/>
      <c r="M39" s="283"/>
      <c r="N39" s="283"/>
      <c r="O39" s="284"/>
      <c r="P39" s="284"/>
      <c r="Q39" s="284"/>
      <c r="R39" s="284"/>
      <c r="S39" s="313"/>
      <c r="T39" s="313"/>
      <c r="U39" s="313"/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157" t="s">
        <v>447</v>
      </c>
      <c r="C40" s="160"/>
      <c r="D40" s="210"/>
      <c r="E40" s="311"/>
      <c r="F40" s="311"/>
      <c r="G40" s="311"/>
      <c r="H40" s="283"/>
      <c r="I40" s="283"/>
      <c r="J40" s="319"/>
      <c r="K40" s="283"/>
      <c r="L40" s="283"/>
      <c r="M40" s="283"/>
      <c r="N40" s="283"/>
      <c r="O40" s="284"/>
      <c r="P40" s="284"/>
      <c r="Q40" s="284"/>
      <c r="R40" s="284"/>
      <c r="S40" s="313"/>
      <c r="T40" s="313"/>
      <c r="U40" s="313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295"/>
      <c r="C41" s="226"/>
      <c r="D41" s="216" t="s">
        <v>668</v>
      </c>
      <c r="E41" s="133" t="s">
        <v>428</v>
      </c>
      <c r="F41" s="320"/>
      <c r="G41" s="320"/>
      <c r="H41" s="296"/>
      <c r="I41" s="296"/>
      <c r="J41" s="296"/>
      <c r="K41" s="283"/>
      <c r="L41" s="296"/>
      <c r="M41" s="296"/>
      <c r="N41" s="296"/>
      <c r="O41" s="297"/>
      <c r="P41" s="297"/>
      <c r="Q41" s="297"/>
      <c r="R41" s="297"/>
      <c r="S41" s="133"/>
      <c r="T41" s="321"/>
      <c r="U41" s="321"/>
      <c r="V41" s="321"/>
      <c r="W41" s="298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95"/>
      <c r="C42" s="226"/>
      <c r="D42" s="216" t="s">
        <v>669</v>
      </c>
      <c r="E42" s="320"/>
      <c r="F42" s="133" t="s">
        <v>428</v>
      </c>
      <c r="G42" s="320"/>
      <c r="H42" s="296"/>
      <c r="I42" s="296"/>
      <c r="J42" s="296"/>
      <c r="K42" s="283"/>
      <c r="L42" s="296"/>
      <c r="M42" s="296"/>
      <c r="N42" s="296"/>
      <c r="O42" s="297"/>
      <c r="P42" s="297"/>
      <c r="Q42" s="297"/>
      <c r="R42" s="297"/>
      <c r="S42" s="321"/>
      <c r="T42" s="133"/>
      <c r="U42" s="321"/>
      <c r="V42" s="321"/>
      <c r="W42" s="298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295"/>
      <c r="C43" s="226"/>
      <c r="D43" s="216" t="s">
        <v>670</v>
      </c>
      <c r="E43" s="320"/>
      <c r="F43" s="320"/>
      <c r="G43" s="133" t="s">
        <v>428</v>
      </c>
      <c r="H43" s="296"/>
      <c r="I43" s="296"/>
      <c r="J43" s="296"/>
      <c r="K43" s="283"/>
      <c r="L43" s="296"/>
      <c r="M43" s="296"/>
      <c r="N43" s="296"/>
      <c r="O43" s="297"/>
      <c r="P43" s="297"/>
      <c r="Q43" s="297"/>
      <c r="R43" s="297"/>
      <c r="S43" s="321"/>
      <c r="T43" s="321"/>
      <c r="U43" s="133"/>
      <c r="V43" s="321"/>
      <c r="W43" s="298"/>
      <c r="X43" s="268"/>
      <c r="Y43" s="268"/>
      <c r="Z43" s="268"/>
      <c r="AA43" s="268"/>
      <c r="AB43" s="268"/>
      <c r="AC43" s="268"/>
    </row>
    <row r="44" spans="1:29" ht="15.75" customHeight="1" x14ac:dyDescent="0.15">
      <c r="A44" s="146" t="s">
        <v>453</v>
      </c>
      <c r="B44" s="460" t="s">
        <v>454</v>
      </c>
      <c r="C44" s="406"/>
      <c r="D44" s="407"/>
      <c r="E44" s="262" t="s">
        <v>402</v>
      </c>
      <c r="F44" s="167" t="s">
        <v>64</v>
      </c>
      <c r="G44" s="167" t="s">
        <v>64</v>
      </c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262"/>
      <c r="T44" s="167"/>
      <c r="U44" s="167"/>
      <c r="V44" s="322"/>
      <c r="W44" s="302"/>
      <c r="X44" s="268"/>
      <c r="Y44" s="268"/>
      <c r="Z44" s="268"/>
      <c r="AA44" s="268"/>
      <c r="AB44" s="268"/>
      <c r="AC44" s="268"/>
    </row>
    <row r="45" spans="1:29" ht="15.75" customHeight="1" x14ac:dyDescent="0.15">
      <c r="A45" s="292"/>
      <c r="B45" s="457" t="s">
        <v>455</v>
      </c>
      <c r="C45" s="381"/>
      <c r="D45" s="382"/>
      <c r="E45" s="170" t="s">
        <v>456</v>
      </c>
      <c r="F45" s="170" t="s">
        <v>456</v>
      </c>
      <c r="G45" s="170" t="s">
        <v>456</v>
      </c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313"/>
      <c r="W45" s="285"/>
      <c r="X45" s="268"/>
      <c r="Y45" s="268"/>
      <c r="Z45" s="268"/>
      <c r="AA45" s="268"/>
      <c r="AB45" s="268"/>
      <c r="AC45" s="268"/>
    </row>
    <row r="46" spans="1:29" ht="15.75" customHeight="1" x14ac:dyDescent="0.15">
      <c r="A46" s="292"/>
      <c r="B46" s="458" t="s">
        <v>457</v>
      </c>
      <c r="C46" s="381"/>
      <c r="D46" s="382"/>
      <c r="E46" s="303">
        <v>45390</v>
      </c>
      <c r="F46" s="303">
        <v>45390</v>
      </c>
      <c r="G46" s="303">
        <v>45390</v>
      </c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23"/>
      <c r="W46" s="306"/>
      <c r="X46" s="268"/>
      <c r="Y46" s="268"/>
      <c r="Z46" s="268"/>
      <c r="AA46" s="268"/>
      <c r="AB46" s="268"/>
      <c r="AC46" s="268"/>
    </row>
    <row r="47" spans="1:29" ht="15.75" customHeight="1" x14ac:dyDescent="0.2">
      <c r="A47" s="307"/>
      <c r="B47" s="459" t="s">
        <v>458</v>
      </c>
      <c r="C47" s="403"/>
      <c r="D47" s="404"/>
      <c r="E47" s="317"/>
      <c r="F47" s="317"/>
      <c r="G47" s="317"/>
      <c r="H47" s="289"/>
      <c r="I47" s="289"/>
      <c r="J47" s="289"/>
      <c r="K47" s="289"/>
      <c r="L47" s="289"/>
      <c r="M47" s="289"/>
      <c r="N47" s="289"/>
      <c r="O47" s="290"/>
      <c r="P47" s="290"/>
      <c r="Q47" s="290"/>
      <c r="R47" s="290"/>
      <c r="S47" s="318"/>
      <c r="T47" s="318"/>
      <c r="U47" s="318"/>
      <c r="V47" s="318"/>
      <c r="W47" s="291"/>
      <c r="X47" s="268"/>
      <c r="Y47" s="268"/>
      <c r="Z47" s="268"/>
      <c r="AA47" s="268"/>
      <c r="AB47" s="268"/>
      <c r="AC47" s="268"/>
    </row>
    <row r="48" spans="1:29" ht="15.75" customHeight="1" x14ac:dyDescent="0.15">
      <c r="A48" s="324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</row>
    <row r="49" spans="1:29" ht="15.75" customHeight="1" x14ac:dyDescent="0.15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</row>
    <row r="50" spans="1:29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</row>
    <row r="51" spans="1:29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</row>
    <row r="52" spans="1:29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</row>
    <row r="53" spans="1:29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</row>
    <row r="54" spans="1:29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</row>
    <row r="55" spans="1:29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</row>
    <row r="56" spans="1:29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</row>
    <row r="57" spans="1:29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</row>
    <row r="58" spans="1:29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</row>
    <row r="59" spans="1:29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</row>
    <row r="60" spans="1:29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</row>
    <row r="61" spans="1:29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</row>
    <row r="62" spans="1:29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</row>
    <row r="63" spans="1:29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</row>
    <row r="67" spans="1:29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/>
    <row r="249" spans="1:29" ht="15.75" customHeight="1" x14ac:dyDescent="0.15"/>
    <row r="250" spans="1:29" ht="15.75" customHeight="1" x14ac:dyDescent="0.15"/>
    <row r="251" spans="1:29" ht="15.75" customHeight="1" x14ac:dyDescent="0.15"/>
    <row r="252" spans="1:29" ht="15.75" customHeight="1" x14ac:dyDescent="0.15"/>
    <row r="253" spans="1:29" ht="15.75" customHeight="1" x14ac:dyDescent="0.15"/>
    <row r="254" spans="1:29" ht="15.75" customHeight="1" x14ac:dyDescent="0.15"/>
    <row r="255" spans="1:29" ht="15.75" customHeight="1" x14ac:dyDescent="0.15"/>
    <row r="256" spans="1:29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K4:W4"/>
    <mergeCell ref="C5:W5"/>
    <mergeCell ref="A2:B2"/>
    <mergeCell ref="C2:D2"/>
    <mergeCell ref="E2:J2"/>
    <mergeCell ref="K2:W2"/>
    <mergeCell ref="C3:D3"/>
    <mergeCell ref="E3:J3"/>
    <mergeCell ref="K3:W3"/>
    <mergeCell ref="A3:B3"/>
    <mergeCell ref="A4:B4"/>
    <mergeCell ref="C4:D4"/>
    <mergeCell ref="E4:J4"/>
    <mergeCell ref="A5:B5"/>
    <mergeCell ref="E6:J6"/>
    <mergeCell ref="K6:M6"/>
    <mergeCell ref="N6:W6"/>
    <mergeCell ref="A7:B7"/>
    <mergeCell ref="C7:D7"/>
    <mergeCell ref="E7:J7"/>
    <mergeCell ref="N7:W7"/>
    <mergeCell ref="A6:B6"/>
    <mergeCell ref="C6:D6"/>
    <mergeCell ref="B25:D25"/>
    <mergeCell ref="B44:D44"/>
    <mergeCell ref="B45:D45"/>
    <mergeCell ref="B46:D46"/>
    <mergeCell ref="B47:D47"/>
    <mergeCell ref="B23:D23"/>
    <mergeCell ref="B24:D24"/>
    <mergeCell ref="B18:D18"/>
    <mergeCell ref="B19:D19"/>
    <mergeCell ref="B20:D20"/>
    <mergeCell ref="C21:D21"/>
    <mergeCell ref="B22:D22"/>
  </mergeCells>
  <dataValidations count="3">
    <dataValidation type="list" allowBlank="1" showInputMessage="1" showErrorMessage="1" prompt=" - " sqref="E45:W45" xr:uid="{00000000-0002-0000-2100-000000000000}">
      <formula1>"P,F"</formula1>
    </dataValidation>
    <dataValidation type="list" allowBlank="1" showInputMessage="1" showErrorMessage="1" prompt=" - " sqref="E10:W43" xr:uid="{00000000-0002-0000-2100-000001000000}">
      <formula1>"O"</formula1>
    </dataValidation>
    <dataValidation type="list" allowBlank="1" showInputMessage="1" showErrorMessage="1" prompt=" - " sqref="E44:W44" xr:uid="{00000000-0002-0000-2100-000002000000}">
      <formula1>"N,A,B"</formula1>
    </dataValidation>
  </dataValidations>
  <hyperlinks>
    <hyperlink ref="K2" location="'FE-33'!A1" display="FE-33_Remove students from the class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Functions!E41</f>
        <v>FE-34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183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460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460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COUNTIF(F40:HQ40,"P")</f>
        <v>6</v>
      </c>
      <c r="B7" s="420"/>
      <c r="C7" s="414">
        <f>COUNTIF(F40:HQ40,"F")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COUNTIF(E39:HQ39,"N")</f>
        <v>3</v>
      </c>
      <c r="M7" s="112">
        <f>COUNTIF(E39:HQ39,"A")</f>
        <v>3</v>
      </c>
      <c r="N7" s="112">
        <f>COUNTIF(E39:HQ39,"B")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872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873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874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875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876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877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878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/>
      <c r="E31" s="227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157" t="s">
        <v>447</v>
      </c>
      <c r="C32" s="160"/>
      <c r="D32" s="210"/>
      <c r="E32" s="227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95"/>
      <c r="C33" s="226"/>
      <c r="D33" s="216" t="s">
        <v>879</v>
      </c>
      <c r="E33" s="227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95"/>
      <c r="C34" s="226"/>
      <c r="D34" s="216" t="s">
        <v>880</v>
      </c>
      <c r="E34" s="227"/>
      <c r="F34" s="182" t="s">
        <v>428</v>
      </c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95"/>
      <c r="C35" s="226"/>
      <c r="D35" s="216"/>
      <c r="E35" s="227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26"/>
      <c r="D36" s="154"/>
      <c r="E36" s="227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26"/>
      <c r="D37" s="154"/>
      <c r="E37" s="227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236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14"/>
      <c r="C38" s="215"/>
      <c r="D38" s="154"/>
      <c r="E38" s="16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236"/>
      <c r="U38" s="106"/>
      <c r="V38" s="106"/>
      <c r="W38" s="106"/>
      <c r="X38" s="106"/>
      <c r="Y38" s="106"/>
      <c r="Z38" s="106"/>
    </row>
    <row r="39" spans="1:26" ht="13.5" customHeight="1" x14ac:dyDescent="0.15">
      <c r="A39" s="146" t="s">
        <v>453</v>
      </c>
      <c r="B39" s="405" t="s">
        <v>454</v>
      </c>
      <c r="C39" s="406"/>
      <c r="D39" s="407"/>
      <c r="E39" s="166"/>
      <c r="F39" s="167" t="s">
        <v>402</v>
      </c>
      <c r="G39" s="167" t="s">
        <v>402</v>
      </c>
      <c r="H39" s="167" t="s">
        <v>402</v>
      </c>
      <c r="I39" s="167" t="s">
        <v>64</v>
      </c>
      <c r="J39" s="167" t="s">
        <v>64</v>
      </c>
      <c r="K39" s="167" t="s">
        <v>64</v>
      </c>
      <c r="L39" s="167"/>
      <c r="M39" s="167"/>
      <c r="N39" s="167"/>
      <c r="O39" s="167"/>
      <c r="P39" s="167"/>
      <c r="Q39" s="167"/>
      <c r="R39" s="167"/>
      <c r="S39" s="167"/>
      <c r="T39" s="168"/>
      <c r="U39" s="106"/>
      <c r="V39" s="106"/>
      <c r="W39" s="106"/>
      <c r="X39" s="106"/>
      <c r="Y39" s="106"/>
      <c r="Z39" s="106"/>
    </row>
    <row r="40" spans="1:26" ht="13.5" customHeight="1" x14ac:dyDescent="0.15">
      <c r="A40" s="156"/>
      <c r="B40" s="408" t="s">
        <v>455</v>
      </c>
      <c r="C40" s="381"/>
      <c r="D40" s="382"/>
      <c r="E40" s="169"/>
      <c r="F40" s="170" t="s">
        <v>456</v>
      </c>
      <c r="G40" s="170" t="s">
        <v>456</v>
      </c>
      <c r="H40" s="170" t="s">
        <v>456</v>
      </c>
      <c r="I40" s="170" t="s">
        <v>456</v>
      </c>
      <c r="J40" s="170" t="s">
        <v>456</v>
      </c>
      <c r="K40" s="170" t="s">
        <v>456</v>
      </c>
      <c r="L40" s="170"/>
      <c r="M40" s="170"/>
      <c r="N40" s="170"/>
      <c r="O40" s="170"/>
      <c r="P40" s="170"/>
      <c r="Q40" s="170"/>
      <c r="R40" s="170"/>
      <c r="S40" s="170"/>
      <c r="T40" s="171"/>
      <c r="U40" s="106"/>
      <c r="V40" s="106"/>
      <c r="W40" s="106"/>
      <c r="X40" s="106"/>
      <c r="Y40" s="106"/>
      <c r="Z40" s="106"/>
    </row>
    <row r="41" spans="1:26" ht="13.5" customHeight="1" x14ac:dyDescent="0.15">
      <c r="A41" s="156"/>
      <c r="B41" s="401" t="s">
        <v>457</v>
      </c>
      <c r="C41" s="381"/>
      <c r="D41" s="382"/>
      <c r="E41" s="172"/>
      <c r="F41" s="173">
        <v>45757</v>
      </c>
      <c r="G41" s="173">
        <v>45757</v>
      </c>
      <c r="H41" s="173">
        <v>45757</v>
      </c>
      <c r="I41" s="173">
        <v>45757</v>
      </c>
      <c r="J41" s="173">
        <v>45757</v>
      </c>
      <c r="K41" s="173">
        <v>45757</v>
      </c>
      <c r="L41" s="173"/>
      <c r="M41" s="173"/>
      <c r="N41" s="173"/>
      <c r="O41" s="173"/>
      <c r="P41" s="173"/>
      <c r="Q41" s="173"/>
      <c r="R41" s="173"/>
      <c r="S41" s="173"/>
      <c r="T41" s="174"/>
      <c r="U41" s="106"/>
      <c r="V41" s="106"/>
      <c r="W41" s="106"/>
      <c r="X41" s="106"/>
      <c r="Y41" s="106"/>
      <c r="Z41" s="106"/>
    </row>
    <row r="42" spans="1:26" ht="79.5" customHeight="1" x14ac:dyDescent="0.15">
      <c r="A42" s="175"/>
      <c r="B42" s="402" t="s">
        <v>458</v>
      </c>
      <c r="C42" s="403"/>
      <c r="D42" s="404"/>
      <c r="E42" s="176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8"/>
      <c r="U42" s="106"/>
      <c r="V42" s="106"/>
      <c r="W42" s="106"/>
      <c r="X42" s="106"/>
      <c r="Y42" s="106"/>
      <c r="Z42" s="106"/>
    </row>
    <row r="43" spans="1:26" ht="12" customHeight="1" x14ac:dyDescent="0.15">
      <c r="A43" s="179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0:D40"/>
    <mergeCell ref="B41:D41"/>
    <mergeCell ref="B42:D42"/>
    <mergeCell ref="B12:D12"/>
    <mergeCell ref="B16:D16"/>
    <mergeCell ref="B17:D17"/>
    <mergeCell ref="B18:D18"/>
    <mergeCell ref="B19:D19"/>
    <mergeCell ref="B20:D20"/>
    <mergeCell ref="B39:D39"/>
  </mergeCells>
  <dataValidations count="3">
    <dataValidation type="list" allowBlank="1" showInputMessage="1" showErrorMessage="1" prompt=" - " sqref="F40:T40" xr:uid="{00000000-0002-0000-2200-000000000000}">
      <formula1>"P,F"</formula1>
    </dataValidation>
    <dataValidation type="list" allowBlank="1" showInputMessage="1" showErrorMessage="1" prompt=" - " sqref="F10:T38" xr:uid="{00000000-0002-0000-2200-000001000000}">
      <formula1>"O"</formula1>
    </dataValidation>
    <dataValidation type="list" allowBlank="1" showInputMessage="1" showErrorMessage="1" prompt=" - " sqref="F39:T39" xr:uid="{00000000-0002-0000-2200-000002000000}">
      <formula1>"N,A,B"</formula1>
    </dataValidation>
  </dataValidations>
  <hyperlinks>
    <hyperlink ref="L2" location="'FE-34'!A1" display="FE-34_View the list of exam periods the semester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4" width="5.875" customWidth="1"/>
    <col min="25" max="25" width="2.875" customWidth="1"/>
    <col min="26" max="27" width="9" customWidth="1"/>
    <col min="28" max="30" width="10" customWidth="1"/>
  </cols>
  <sheetData>
    <row r="1" spans="1:30" ht="13.5" customHeight="1" x14ac:dyDescent="0.15">
      <c r="A1" s="104" t="s">
        <v>881</v>
      </c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ht="13.5" customHeight="1" x14ac:dyDescent="0.15">
      <c r="A2" s="426" t="s">
        <v>412</v>
      </c>
      <c r="B2" s="427"/>
      <c r="C2" s="428" t="s">
        <v>188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187</v>
      </c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33"/>
      <c r="Y2" s="106"/>
      <c r="Z2" s="108"/>
      <c r="AA2" s="106"/>
      <c r="AB2" s="106"/>
      <c r="AC2" s="106"/>
      <c r="AD2" s="106"/>
    </row>
    <row r="3" spans="1:30" ht="13.5" customHeight="1" x14ac:dyDescent="0.15">
      <c r="A3" s="421" t="s">
        <v>413</v>
      </c>
      <c r="B3" s="382"/>
      <c r="C3" s="442" t="s">
        <v>460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2" t="s">
        <v>460</v>
      </c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56"/>
      <c r="Y3" s="106"/>
      <c r="Z3" s="106"/>
      <c r="AA3" s="106"/>
      <c r="AB3" s="106"/>
      <c r="AC3" s="106"/>
      <c r="AD3" s="106"/>
    </row>
    <row r="4" spans="1:30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-15</v>
      </c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413"/>
      <c r="Y4" s="106"/>
      <c r="Z4" s="108"/>
      <c r="AA4" s="106"/>
      <c r="AB4" s="106"/>
      <c r="AC4" s="106"/>
      <c r="AD4" s="106"/>
    </row>
    <row r="5" spans="1:30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413"/>
      <c r="Y5" s="106"/>
      <c r="Z5" s="106"/>
      <c r="AA5" s="106"/>
      <c r="AB5" s="106"/>
      <c r="AC5" s="106"/>
      <c r="AD5" s="106"/>
    </row>
    <row r="6" spans="1:30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381"/>
      <c r="U6" s="381"/>
      <c r="V6" s="381"/>
      <c r="W6" s="381"/>
      <c r="X6" s="413"/>
      <c r="Y6" s="106"/>
      <c r="Z6" s="108"/>
      <c r="AA6" s="106"/>
      <c r="AB6" s="106"/>
      <c r="AC6" s="106"/>
      <c r="AD6" s="106"/>
    </row>
    <row r="7" spans="1:30" ht="13.5" customHeight="1" x14ac:dyDescent="0.15">
      <c r="A7" s="419">
        <f>COUNTIF(F73:HU73,"P")</f>
        <v>17</v>
      </c>
      <c r="B7" s="420"/>
      <c r="C7" s="414">
        <f>COUNTIF(F73:HU73,"F")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COUNTIF(E72:HU72,"N")</f>
        <v>4</v>
      </c>
      <c r="M7" s="112">
        <f>COUNTIF(E72:HU72,"A")</f>
        <v>13</v>
      </c>
      <c r="N7" s="112">
        <f>COUNTIF(E72:HU72,"B")</f>
        <v>0</v>
      </c>
      <c r="O7" s="414">
        <f>COUNTA(E9:HX9)</f>
        <v>17</v>
      </c>
      <c r="P7" s="415"/>
      <c r="Q7" s="415"/>
      <c r="R7" s="415"/>
      <c r="S7" s="415"/>
      <c r="T7" s="415"/>
      <c r="U7" s="415"/>
      <c r="V7" s="415"/>
      <c r="W7" s="415"/>
      <c r="X7" s="416"/>
      <c r="Y7" s="113"/>
      <c r="Z7" s="106"/>
      <c r="AA7" s="106"/>
      <c r="AB7" s="106"/>
      <c r="AC7" s="106"/>
      <c r="AD7" s="106"/>
    </row>
    <row r="8" spans="1:30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</row>
    <row r="9" spans="1:30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 t="s">
        <v>549</v>
      </c>
      <c r="Q9" s="119" t="s">
        <v>550</v>
      </c>
      <c r="R9" s="119" t="s">
        <v>551</v>
      </c>
      <c r="S9" s="119" t="s">
        <v>552</v>
      </c>
      <c r="T9" s="119" t="s">
        <v>553</v>
      </c>
      <c r="U9" s="119" t="s">
        <v>605</v>
      </c>
      <c r="V9" s="119" t="s">
        <v>606</v>
      </c>
      <c r="W9" s="250"/>
      <c r="X9" s="120"/>
      <c r="Y9" s="121"/>
      <c r="Z9" s="108"/>
      <c r="AA9" s="106"/>
      <c r="AB9" s="106"/>
      <c r="AC9" s="106"/>
      <c r="AD9" s="106"/>
    </row>
    <row r="10" spans="1:30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251"/>
      <c r="U10" s="251"/>
      <c r="V10" s="251"/>
      <c r="W10" s="251"/>
      <c r="X10" s="128"/>
      <c r="Y10" s="106"/>
      <c r="Z10" s="106"/>
      <c r="AA10" s="106"/>
      <c r="AB10" s="106"/>
      <c r="AC10" s="106"/>
      <c r="AD10" s="106"/>
    </row>
    <row r="11" spans="1:30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 t="s">
        <v>428</v>
      </c>
      <c r="O11" s="133" t="s">
        <v>428</v>
      </c>
      <c r="P11" s="133" t="s">
        <v>428</v>
      </c>
      <c r="Q11" s="133"/>
      <c r="R11" s="133" t="s">
        <v>428</v>
      </c>
      <c r="S11" s="133" t="s">
        <v>428</v>
      </c>
      <c r="T11" s="133" t="s">
        <v>428</v>
      </c>
      <c r="U11" s="252"/>
      <c r="V11" s="133" t="s">
        <v>428</v>
      </c>
      <c r="W11" s="252"/>
      <c r="X11" s="134"/>
      <c r="Y11" s="106"/>
      <c r="Z11" s="108"/>
      <c r="AA11" s="106"/>
      <c r="AB11" s="106"/>
      <c r="AC11" s="106"/>
      <c r="AD11" s="106"/>
    </row>
    <row r="12" spans="1:30" ht="13.5" customHeight="1" x14ac:dyDescent="0.2">
      <c r="A12" s="129"/>
      <c r="B12" s="130"/>
      <c r="C12" s="131"/>
      <c r="D12" s="132" t="s">
        <v>882</v>
      </c>
      <c r="E12" s="126"/>
      <c r="F12" s="133" t="s">
        <v>428</v>
      </c>
      <c r="G12" s="133" t="s">
        <v>428</v>
      </c>
      <c r="H12" s="133" t="s">
        <v>428</v>
      </c>
      <c r="I12" s="133"/>
      <c r="J12" s="133"/>
      <c r="K12" s="133" t="s">
        <v>428</v>
      </c>
      <c r="L12" s="133"/>
      <c r="M12" s="133"/>
      <c r="N12" s="133" t="s">
        <v>428</v>
      </c>
      <c r="O12" s="133" t="s">
        <v>428</v>
      </c>
      <c r="P12" s="133" t="s">
        <v>428</v>
      </c>
      <c r="Q12" s="133" t="s">
        <v>428</v>
      </c>
      <c r="R12" s="133"/>
      <c r="S12" s="133" t="s">
        <v>428</v>
      </c>
      <c r="T12" s="133" t="s">
        <v>428</v>
      </c>
      <c r="U12" s="133" t="s">
        <v>428</v>
      </c>
      <c r="V12" s="252"/>
      <c r="W12" s="252"/>
      <c r="X12" s="134"/>
      <c r="Y12" s="106"/>
      <c r="Z12" s="106"/>
      <c r="AA12" s="106"/>
      <c r="AB12" s="106"/>
      <c r="AC12" s="106"/>
      <c r="AD12" s="106"/>
    </row>
    <row r="13" spans="1:30" ht="13.5" customHeight="1" x14ac:dyDescent="0.2">
      <c r="A13" s="129"/>
      <c r="B13" s="130"/>
      <c r="C13" s="131"/>
      <c r="D13" s="132" t="s">
        <v>883</v>
      </c>
      <c r="E13" s="135"/>
      <c r="F13" s="133"/>
      <c r="G13" s="133"/>
      <c r="H13" s="133"/>
      <c r="I13" s="133" t="s">
        <v>428</v>
      </c>
      <c r="J13" s="133" t="s">
        <v>428</v>
      </c>
      <c r="K13" s="133"/>
      <c r="L13" s="133" t="s">
        <v>428</v>
      </c>
      <c r="M13" s="133" t="s">
        <v>428</v>
      </c>
      <c r="N13" s="133"/>
      <c r="O13" s="133"/>
      <c r="P13" s="133"/>
      <c r="Q13" s="133"/>
      <c r="R13" s="133" t="s">
        <v>428</v>
      </c>
      <c r="S13" s="133"/>
      <c r="T13" s="252"/>
      <c r="U13" s="252"/>
      <c r="V13" s="133" t="s">
        <v>428</v>
      </c>
      <c r="W13" s="252"/>
      <c r="X13" s="134"/>
      <c r="Y13" s="106"/>
      <c r="Z13" s="106"/>
      <c r="AA13" s="106"/>
      <c r="AB13" s="106"/>
      <c r="AC13" s="106"/>
      <c r="AD13" s="106"/>
    </row>
    <row r="14" spans="1:30" ht="13.5" customHeight="1" x14ac:dyDescent="0.2">
      <c r="A14" s="129"/>
      <c r="B14" s="130"/>
      <c r="C14" s="131"/>
      <c r="D14" s="132" t="s">
        <v>884</v>
      </c>
      <c r="E14" s="135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 t="s">
        <v>428</v>
      </c>
      <c r="T14" s="252"/>
      <c r="U14" s="252"/>
      <c r="V14" s="252"/>
      <c r="W14" s="252"/>
      <c r="X14" s="134"/>
      <c r="Y14" s="106"/>
      <c r="Z14" s="106"/>
      <c r="AA14" s="106"/>
      <c r="AB14" s="106"/>
      <c r="AC14" s="106"/>
      <c r="AD14" s="106"/>
    </row>
    <row r="15" spans="1:30" ht="13.5" customHeight="1" x14ac:dyDescent="0.2">
      <c r="A15" s="129"/>
      <c r="B15" s="130" t="s">
        <v>430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252"/>
      <c r="U15" s="252"/>
      <c r="V15" s="252"/>
      <c r="W15" s="252"/>
      <c r="X15" s="134"/>
      <c r="Y15" s="106"/>
      <c r="Z15" s="106"/>
      <c r="AA15" s="106"/>
      <c r="AB15" s="106"/>
      <c r="AC15" s="106"/>
      <c r="AD15" s="106"/>
    </row>
    <row r="16" spans="1:30" ht="13.5" customHeight="1" x14ac:dyDescent="0.2">
      <c r="A16" s="129"/>
      <c r="B16" s="130"/>
      <c r="C16" s="131"/>
      <c r="D16" s="132" t="s">
        <v>467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252"/>
      <c r="U16" s="252"/>
      <c r="V16" s="252"/>
      <c r="W16" s="252"/>
      <c r="X16" s="134"/>
      <c r="Y16" s="106"/>
      <c r="Z16" s="106"/>
      <c r="AA16" s="106"/>
      <c r="AB16" s="106"/>
      <c r="AC16" s="106"/>
      <c r="AD16" s="106"/>
    </row>
    <row r="17" spans="1:30" ht="13.5" customHeight="1" x14ac:dyDescent="0.2">
      <c r="A17" s="129"/>
      <c r="B17" s="130"/>
      <c r="C17" s="131"/>
      <c r="D17" s="132" t="s">
        <v>431</v>
      </c>
      <c r="E17" s="136"/>
      <c r="F17" s="133"/>
      <c r="G17" s="133"/>
      <c r="H17" s="133"/>
      <c r="I17" s="133"/>
      <c r="J17" s="133" t="s">
        <v>428</v>
      </c>
      <c r="K17" s="133" t="s">
        <v>428</v>
      </c>
      <c r="L17" s="133" t="s">
        <v>428</v>
      </c>
      <c r="M17" s="133" t="s">
        <v>428</v>
      </c>
      <c r="N17" s="133" t="s">
        <v>428</v>
      </c>
      <c r="O17" s="133"/>
      <c r="P17" s="133"/>
      <c r="Q17" s="133"/>
      <c r="R17" s="133"/>
      <c r="S17" s="133"/>
      <c r="T17" s="252"/>
      <c r="U17" s="252"/>
      <c r="V17" s="252"/>
      <c r="W17" s="252"/>
      <c r="X17" s="134"/>
      <c r="Y17" s="106"/>
      <c r="Z17" s="106"/>
      <c r="AA17" s="106"/>
      <c r="AB17" s="106"/>
      <c r="AC17" s="106"/>
      <c r="AD17" s="106"/>
    </row>
    <row r="18" spans="1:30" ht="13.5" customHeight="1" x14ac:dyDescent="0.2">
      <c r="A18" s="129"/>
      <c r="B18" s="130"/>
      <c r="C18" s="131"/>
      <c r="D18" s="132" t="s">
        <v>556</v>
      </c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 t="s">
        <v>428</v>
      </c>
      <c r="P18" s="133" t="s">
        <v>428</v>
      </c>
      <c r="Q18" s="133" t="s">
        <v>428</v>
      </c>
      <c r="R18" s="133" t="s">
        <v>428</v>
      </c>
      <c r="S18" s="133" t="s">
        <v>428</v>
      </c>
      <c r="T18" s="252"/>
      <c r="U18" s="252"/>
      <c r="V18" s="252"/>
      <c r="W18" s="252"/>
      <c r="X18" s="134"/>
      <c r="Y18" s="137"/>
      <c r="Z18" s="106"/>
      <c r="AA18" s="106"/>
      <c r="AB18" s="106"/>
      <c r="AC18" s="106"/>
      <c r="AD18" s="106"/>
    </row>
    <row r="19" spans="1:30" ht="13.5" customHeight="1" x14ac:dyDescent="0.2">
      <c r="A19" s="129"/>
      <c r="B19" s="130"/>
      <c r="C19" s="131"/>
      <c r="D19" s="132" t="s">
        <v>557</v>
      </c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 t="s">
        <v>428</v>
      </c>
      <c r="U19" s="133" t="s">
        <v>428</v>
      </c>
      <c r="V19" s="133" t="s">
        <v>428</v>
      </c>
      <c r="W19" s="252"/>
      <c r="X19" s="134"/>
      <c r="Y19" s="137"/>
      <c r="Z19" s="106"/>
      <c r="AA19" s="106"/>
      <c r="AB19" s="106"/>
      <c r="AC19" s="106"/>
      <c r="AD19" s="106"/>
    </row>
    <row r="20" spans="1:30" ht="13.5" customHeight="1" x14ac:dyDescent="0.2">
      <c r="A20" s="129"/>
      <c r="B20" s="130" t="s">
        <v>432</v>
      </c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252"/>
      <c r="U20" s="252"/>
      <c r="V20" s="252"/>
      <c r="W20" s="252"/>
      <c r="X20" s="134"/>
      <c r="Y20" s="137"/>
      <c r="Z20" s="106"/>
      <c r="AA20" s="106"/>
      <c r="AB20" s="106"/>
      <c r="AC20" s="106"/>
      <c r="AD20" s="106"/>
    </row>
    <row r="21" spans="1:30" ht="13.5" customHeight="1" x14ac:dyDescent="0.2">
      <c r="A21" s="129"/>
      <c r="B21" s="409" t="s">
        <v>885</v>
      </c>
      <c r="C21" s="381"/>
      <c r="D21" s="382"/>
      <c r="E21" s="107"/>
      <c r="F21" s="133" t="s">
        <v>428</v>
      </c>
      <c r="G21" s="133" t="s">
        <v>428</v>
      </c>
      <c r="H21" s="133" t="s">
        <v>428</v>
      </c>
      <c r="I21" s="133" t="s">
        <v>428</v>
      </c>
      <c r="J21" s="133"/>
      <c r="K21" s="133"/>
      <c r="L21" s="133"/>
      <c r="M21" s="133"/>
      <c r="N21" s="133"/>
      <c r="O21" s="133" t="s">
        <v>428</v>
      </c>
      <c r="P21" s="133"/>
      <c r="Q21" s="133" t="s">
        <v>428</v>
      </c>
      <c r="R21" s="133" t="s">
        <v>428</v>
      </c>
      <c r="S21" s="133" t="s">
        <v>428</v>
      </c>
      <c r="T21" s="133" t="s">
        <v>428</v>
      </c>
      <c r="U21" s="133" t="s">
        <v>428</v>
      </c>
      <c r="V21" s="133" t="s">
        <v>428</v>
      </c>
      <c r="W21" s="252"/>
      <c r="X21" s="134"/>
      <c r="Y21" s="106"/>
      <c r="Z21" s="106"/>
      <c r="AA21" s="106"/>
      <c r="AB21" s="106"/>
      <c r="AC21" s="106"/>
      <c r="AD21" s="106"/>
    </row>
    <row r="22" spans="1:30" ht="13.5" customHeight="1" x14ac:dyDescent="0.2">
      <c r="A22" s="129"/>
      <c r="B22" s="409" t="s">
        <v>878</v>
      </c>
      <c r="C22" s="381"/>
      <c r="D22" s="382"/>
      <c r="E22" s="136"/>
      <c r="F22" s="133"/>
      <c r="G22" s="133"/>
      <c r="H22" s="133"/>
      <c r="I22" s="133"/>
      <c r="J22" s="133" t="s">
        <v>428</v>
      </c>
      <c r="K22" s="133" t="s">
        <v>428</v>
      </c>
      <c r="L22" s="133" t="s">
        <v>428</v>
      </c>
      <c r="M22" s="133" t="s">
        <v>428</v>
      </c>
      <c r="N22" s="133" t="s">
        <v>428</v>
      </c>
      <c r="O22" s="133"/>
      <c r="P22" s="133"/>
      <c r="Q22" s="133"/>
      <c r="R22" s="133"/>
      <c r="S22" s="133"/>
      <c r="T22" s="252"/>
      <c r="U22" s="252"/>
      <c r="V22" s="252"/>
      <c r="W22" s="252"/>
      <c r="X22" s="134"/>
      <c r="Y22" s="106"/>
      <c r="Z22" s="106"/>
      <c r="AA22" s="106"/>
      <c r="AB22" s="106"/>
      <c r="AC22" s="106"/>
      <c r="AD22" s="106"/>
    </row>
    <row r="23" spans="1:30" ht="13.5" customHeight="1" x14ac:dyDescent="0.2">
      <c r="A23" s="129"/>
      <c r="B23" s="409"/>
      <c r="C23" s="381"/>
      <c r="D23" s="382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252"/>
      <c r="U23" s="252"/>
      <c r="V23" s="252"/>
      <c r="W23" s="252"/>
      <c r="X23" s="134"/>
      <c r="Y23" s="106"/>
      <c r="Z23" s="106"/>
      <c r="AA23" s="106"/>
      <c r="AB23" s="106"/>
      <c r="AC23" s="106"/>
      <c r="AD23" s="106"/>
    </row>
    <row r="24" spans="1:30" ht="13.5" customHeight="1" x14ac:dyDescent="0.2">
      <c r="A24" s="253"/>
      <c r="B24" s="130" t="s">
        <v>434</v>
      </c>
      <c r="C24" s="254"/>
      <c r="D24" s="255"/>
      <c r="E24" s="256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252"/>
      <c r="U24" s="252"/>
      <c r="V24" s="252"/>
      <c r="W24" s="252"/>
      <c r="X24" s="134"/>
      <c r="Y24" s="106"/>
      <c r="Z24" s="106"/>
      <c r="AA24" s="106"/>
      <c r="AB24" s="106"/>
      <c r="AC24" s="106"/>
      <c r="AD24" s="106"/>
    </row>
    <row r="25" spans="1:30" ht="13.5" customHeight="1" x14ac:dyDescent="0.2">
      <c r="A25" s="253"/>
      <c r="B25" s="455" t="s">
        <v>559</v>
      </c>
      <c r="C25" s="398"/>
      <c r="D25" s="399"/>
      <c r="E25" s="256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252"/>
      <c r="U25" s="252"/>
      <c r="V25" s="252"/>
      <c r="W25" s="252"/>
      <c r="X25" s="134"/>
      <c r="Y25" s="106"/>
      <c r="Z25" s="106"/>
      <c r="AA25" s="106"/>
      <c r="AB25" s="106"/>
      <c r="AC25" s="106"/>
      <c r="AD25" s="106"/>
    </row>
    <row r="26" spans="1:30" ht="13.5" customHeight="1" x14ac:dyDescent="0.2">
      <c r="A26" s="129"/>
      <c r="B26" s="409" t="s">
        <v>560</v>
      </c>
      <c r="C26" s="381"/>
      <c r="D26" s="382"/>
      <c r="E26" s="136"/>
      <c r="F26" s="133" t="s">
        <v>428</v>
      </c>
      <c r="G26" s="133"/>
      <c r="H26" s="133" t="s">
        <v>428</v>
      </c>
      <c r="I26" s="133" t="s">
        <v>428</v>
      </c>
      <c r="J26" s="133"/>
      <c r="K26" s="133"/>
      <c r="L26" s="133"/>
      <c r="M26" s="133"/>
      <c r="N26" s="133"/>
      <c r="O26" s="133" t="s">
        <v>428</v>
      </c>
      <c r="P26" s="133"/>
      <c r="Q26" s="133" t="s">
        <v>428</v>
      </c>
      <c r="R26" s="133" t="s">
        <v>428</v>
      </c>
      <c r="S26" s="133" t="s">
        <v>428</v>
      </c>
      <c r="T26" s="133" t="s">
        <v>428</v>
      </c>
      <c r="U26" s="133" t="s">
        <v>428</v>
      </c>
      <c r="V26" s="133" t="s">
        <v>428</v>
      </c>
      <c r="W26" s="252"/>
      <c r="X26" s="134"/>
      <c r="Y26" s="106"/>
      <c r="Z26" s="106"/>
      <c r="AA26" s="106"/>
      <c r="AB26" s="106"/>
      <c r="AC26" s="106"/>
      <c r="AD26" s="106"/>
    </row>
    <row r="27" spans="1:30" ht="13.5" customHeight="1" x14ac:dyDescent="0.2">
      <c r="A27" s="129"/>
      <c r="B27" s="409" t="s">
        <v>611</v>
      </c>
      <c r="C27" s="381"/>
      <c r="D27" s="382"/>
      <c r="E27" s="136"/>
      <c r="F27" s="133"/>
      <c r="G27" s="133" t="s">
        <v>428</v>
      </c>
      <c r="H27" s="133"/>
      <c r="I27" s="133"/>
      <c r="J27" s="133"/>
      <c r="K27" s="133"/>
      <c r="L27" s="133"/>
      <c r="M27" s="133"/>
      <c r="N27" s="133"/>
      <c r="O27" s="133"/>
      <c r="P27" s="133" t="s">
        <v>428</v>
      </c>
      <c r="Q27" s="133"/>
      <c r="R27" s="133"/>
      <c r="S27" s="133"/>
      <c r="T27" s="252"/>
      <c r="U27" s="252"/>
      <c r="V27" s="252"/>
      <c r="W27" s="252"/>
      <c r="X27" s="134"/>
      <c r="Y27" s="106"/>
      <c r="Z27" s="106"/>
      <c r="AA27" s="106"/>
      <c r="AB27" s="106"/>
      <c r="AC27" s="106"/>
      <c r="AD27" s="106"/>
    </row>
    <row r="28" spans="1:30" ht="13.5" customHeight="1" x14ac:dyDescent="0.2">
      <c r="A28" s="129"/>
      <c r="B28" s="455" t="s">
        <v>567</v>
      </c>
      <c r="C28" s="398"/>
      <c r="D28" s="399"/>
      <c r="E28" s="136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252"/>
      <c r="U28" s="252"/>
      <c r="V28" s="252"/>
      <c r="W28" s="252"/>
      <c r="X28" s="134"/>
      <c r="Y28" s="106"/>
      <c r="Z28" s="106"/>
      <c r="AA28" s="106"/>
      <c r="AB28" s="106"/>
      <c r="AC28" s="106"/>
      <c r="AD28" s="106"/>
    </row>
    <row r="29" spans="1:30" ht="13.5" customHeight="1" x14ac:dyDescent="0.2">
      <c r="A29" s="129"/>
      <c r="B29" s="130"/>
      <c r="C29" s="131"/>
      <c r="D29" s="139" t="s">
        <v>886</v>
      </c>
      <c r="E29" s="136"/>
      <c r="F29" s="133" t="s">
        <v>428</v>
      </c>
      <c r="G29" s="133" t="s">
        <v>428</v>
      </c>
      <c r="H29" s="133"/>
      <c r="I29" s="133"/>
      <c r="J29" s="133" t="s">
        <v>428</v>
      </c>
      <c r="K29" s="133"/>
      <c r="L29" s="133" t="s">
        <v>428</v>
      </c>
      <c r="M29" s="133" t="s">
        <v>428</v>
      </c>
      <c r="N29" s="133" t="s">
        <v>428</v>
      </c>
      <c r="O29" s="133" t="s">
        <v>428</v>
      </c>
      <c r="P29" s="133" t="s">
        <v>428</v>
      </c>
      <c r="Q29" s="133" t="s">
        <v>428</v>
      </c>
      <c r="R29" s="133" t="s">
        <v>428</v>
      </c>
      <c r="S29" s="133"/>
      <c r="T29" s="252"/>
      <c r="U29" s="252"/>
      <c r="V29" s="252"/>
      <c r="W29" s="252"/>
      <c r="X29" s="134"/>
      <c r="Y29" s="106"/>
      <c r="Z29" s="106"/>
      <c r="AA29" s="106"/>
      <c r="AB29" s="106"/>
      <c r="AC29" s="106"/>
      <c r="AD29" s="106"/>
    </row>
    <row r="30" spans="1:30" ht="13.5" customHeight="1" x14ac:dyDescent="0.2">
      <c r="A30" s="129"/>
      <c r="B30" s="455" t="s">
        <v>887</v>
      </c>
      <c r="C30" s="398"/>
      <c r="D30" s="399"/>
      <c r="E30" s="136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252"/>
      <c r="U30" s="252"/>
      <c r="V30" s="252"/>
      <c r="W30" s="252"/>
      <c r="X30" s="134"/>
      <c r="Y30" s="106"/>
      <c r="Z30" s="106"/>
      <c r="AA30" s="106"/>
      <c r="AB30" s="106"/>
      <c r="AC30" s="106"/>
      <c r="AD30" s="106"/>
    </row>
    <row r="31" spans="1:30" ht="13.5" customHeight="1" x14ac:dyDescent="0.2">
      <c r="A31" s="129"/>
      <c r="B31" s="257"/>
      <c r="C31" s="258"/>
      <c r="D31" s="329">
        <v>45700</v>
      </c>
      <c r="E31" s="235"/>
      <c r="F31" s="182" t="s">
        <v>428</v>
      </c>
      <c r="G31" s="182" t="s">
        <v>428</v>
      </c>
      <c r="H31" s="182"/>
      <c r="I31" s="182"/>
      <c r="J31" s="133" t="s">
        <v>428</v>
      </c>
      <c r="K31" s="133" t="s">
        <v>428</v>
      </c>
      <c r="L31" s="182"/>
      <c r="M31" s="133" t="s">
        <v>428</v>
      </c>
      <c r="N31" s="133" t="s">
        <v>428</v>
      </c>
      <c r="O31" s="133" t="s">
        <v>428</v>
      </c>
      <c r="P31" s="133" t="s">
        <v>428</v>
      </c>
      <c r="Q31" s="133" t="s">
        <v>428</v>
      </c>
      <c r="R31" s="133" t="s">
        <v>428</v>
      </c>
      <c r="S31" s="133" t="s">
        <v>428</v>
      </c>
      <c r="T31" s="260"/>
      <c r="U31" s="260"/>
      <c r="V31" s="260"/>
      <c r="W31" s="260"/>
      <c r="X31" s="236"/>
      <c r="Y31" s="106"/>
      <c r="Z31" s="106"/>
      <c r="AA31" s="106"/>
      <c r="AB31" s="106"/>
      <c r="AC31" s="106"/>
      <c r="AD31" s="106"/>
    </row>
    <row r="32" spans="1:30" ht="13.5" customHeight="1" x14ac:dyDescent="0.2">
      <c r="A32" s="129"/>
      <c r="B32" s="257"/>
      <c r="C32" s="258"/>
      <c r="D32" s="329"/>
      <c r="E32" s="235"/>
      <c r="F32" s="182"/>
      <c r="G32" s="182"/>
      <c r="H32" s="182"/>
      <c r="I32" s="182"/>
      <c r="J32" s="182"/>
      <c r="K32" s="182"/>
      <c r="L32" s="133"/>
      <c r="M32" s="182"/>
      <c r="N32" s="182"/>
      <c r="O32" s="182"/>
      <c r="P32" s="182"/>
      <c r="Q32" s="182"/>
      <c r="R32" s="182"/>
      <c r="S32" s="182"/>
      <c r="T32" s="260"/>
      <c r="U32" s="260"/>
      <c r="V32" s="260"/>
      <c r="W32" s="260"/>
      <c r="X32" s="236"/>
      <c r="Y32" s="106"/>
      <c r="Z32" s="106"/>
      <c r="AA32" s="106"/>
      <c r="AB32" s="106"/>
      <c r="AC32" s="106"/>
      <c r="AD32" s="106"/>
    </row>
    <row r="33" spans="1:30" ht="13.5" customHeight="1" x14ac:dyDescent="0.2">
      <c r="A33" s="129"/>
      <c r="B33" s="475" t="s">
        <v>888</v>
      </c>
      <c r="C33" s="381"/>
      <c r="D33" s="382"/>
      <c r="E33" s="330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60"/>
      <c r="U33" s="260"/>
      <c r="V33" s="260"/>
      <c r="W33" s="260"/>
      <c r="X33" s="236"/>
      <c r="Y33" s="106"/>
      <c r="Z33" s="106"/>
      <c r="AA33" s="106"/>
      <c r="AB33" s="106"/>
      <c r="AC33" s="106"/>
      <c r="AD33" s="106"/>
    </row>
    <row r="34" spans="1:30" ht="13.5" customHeight="1" x14ac:dyDescent="0.2">
      <c r="A34" s="129"/>
      <c r="B34" s="476">
        <v>45807</v>
      </c>
      <c r="C34" s="381"/>
      <c r="D34" s="382"/>
      <c r="E34" s="330"/>
      <c r="F34" s="182" t="s">
        <v>428</v>
      </c>
      <c r="G34" s="182" t="s">
        <v>428</v>
      </c>
      <c r="H34" s="182"/>
      <c r="I34" s="182"/>
      <c r="J34" s="182" t="s">
        <v>428</v>
      </c>
      <c r="K34" s="182"/>
      <c r="L34" s="182"/>
      <c r="M34" s="182"/>
      <c r="N34" s="182"/>
      <c r="O34" s="182"/>
      <c r="P34" s="182"/>
      <c r="Q34" s="182"/>
      <c r="R34" s="182"/>
      <c r="S34" s="182"/>
      <c r="T34" s="260"/>
      <c r="U34" s="260"/>
      <c r="V34" s="260"/>
      <c r="W34" s="260"/>
      <c r="X34" s="236"/>
      <c r="Y34" s="106"/>
      <c r="Z34" s="106"/>
      <c r="AA34" s="106"/>
      <c r="AB34" s="106"/>
      <c r="AC34" s="106"/>
      <c r="AD34" s="106"/>
    </row>
    <row r="35" spans="1:30" ht="13.5" customHeight="1" x14ac:dyDescent="0.2">
      <c r="A35" s="129"/>
      <c r="B35" s="331"/>
      <c r="C35" s="332"/>
      <c r="D35" s="329">
        <v>45700</v>
      </c>
      <c r="E35" s="235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60"/>
      <c r="U35" s="260"/>
      <c r="V35" s="260"/>
      <c r="W35" s="260"/>
      <c r="X35" s="236"/>
      <c r="Y35" s="106"/>
      <c r="Z35" s="106"/>
      <c r="AA35" s="106"/>
      <c r="AB35" s="106"/>
      <c r="AC35" s="106"/>
      <c r="AD35" s="106"/>
    </row>
    <row r="36" spans="1:30" ht="13.5" customHeight="1" x14ac:dyDescent="0.2">
      <c r="A36" s="129"/>
      <c r="B36" s="140"/>
      <c r="C36" s="141"/>
      <c r="D36" s="142"/>
      <c r="E36" s="143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261"/>
      <c r="U36" s="261"/>
      <c r="V36" s="261"/>
      <c r="W36" s="261"/>
      <c r="X36" s="145"/>
      <c r="Y36" s="106"/>
      <c r="Z36" s="106"/>
      <c r="AA36" s="106"/>
      <c r="AB36" s="106"/>
      <c r="AC36" s="106"/>
      <c r="AD36" s="106"/>
    </row>
    <row r="37" spans="1:30" ht="13.5" customHeight="1" x14ac:dyDescent="0.2">
      <c r="A37" s="146" t="s">
        <v>439</v>
      </c>
      <c r="B37" s="147" t="s">
        <v>440</v>
      </c>
      <c r="C37" s="148"/>
      <c r="D37" s="149"/>
      <c r="E37" s="150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251"/>
      <c r="U37" s="251"/>
      <c r="V37" s="251"/>
      <c r="W37" s="251"/>
      <c r="X37" s="128"/>
      <c r="Y37" s="106"/>
      <c r="Z37" s="106"/>
      <c r="AA37" s="106"/>
      <c r="AB37" s="106"/>
      <c r="AC37" s="106"/>
      <c r="AD37" s="106"/>
    </row>
    <row r="38" spans="1:30" ht="13.5" customHeight="1" x14ac:dyDescent="0.2">
      <c r="A38" s="156"/>
      <c r="B38" s="157"/>
      <c r="C38" s="158"/>
      <c r="D38" s="154" t="s">
        <v>617</v>
      </c>
      <c r="E38" s="159"/>
      <c r="F38" s="133" t="s">
        <v>428</v>
      </c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252"/>
      <c r="U38" s="252"/>
      <c r="V38" s="252"/>
      <c r="W38" s="252"/>
      <c r="X38" s="134"/>
      <c r="Y38" s="106"/>
      <c r="Z38" s="106"/>
      <c r="AA38" s="106"/>
      <c r="AB38" s="106"/>
      <c r="AC38" s="106"/>
      <c r="AD38" s="106"/>
    </row>
    <row r="39" spans="1:30" ht="13.5" customHeight="1" x14ac:dyDescent="0.2">
      <c r="A39" s="156"/>
      <c r="B39" s="157"/>
      <c r="C39" s="160"/>
      <c r="D39" s="154" t="s">
        <v>618</v>
      </c>
      <c r="E39" s="161"/>
      <c r="F39" s="133"/>
      <c r="G39" s="133"/>
      <c r="H39" s="133"/>
      <c r="I39" s="133"/>
      <c r="J39" s="133"/>
      <c r="K39" s="133"/>
      <c r="L39" s="133"/>
      <c r="M39" s="133"/>
      <c r="N39" s="133"/>
      <c r="O39" s="133" t="s">
        <v>428</v>
      </c>
      <c r="P39" s="133"/>
      <c r="Q39" s="133"/>
      <c r="R39" s="133"/>
      <c r="S39" s="133"/>
      <c r="T39" s="133" t="s">
        <v>428</v>
      </c>
      <c r="U39" s="252"/>
      <c r="V39" s="252"/>
      <c r="W39" s="252"/>
      <c r="X39" s="134"/>
      <c r="Y39" s="106"/>
      <c r="Z39" s="106"/>
      <c r="AA39" s="106"/>
      <c r="AB39" s="106"/>
      <c r="AC39" s="106"/>
      <c r="AD39" s="106"/>
    </row>
    <row r="40" spans="1:30" ht="13.5" customHeight="1" x14ac:dyDescent="0.2">
      <c r="A40" s="156"/>
      <c r="B40" s="157"/>
      <c r="C40" s="160"/>
      <c r="D40" s="154" t="s">
        <v>619</v>
      </c>
      <c r="E40" s="161"/>
      <c r="F40" s="133"/>
      <c r="G40" s="133"/>
      <c r="H40" s="133"/>
      <c r="I40" s="133"/>
      <c r="J40" s="133" t="s">
        <v>428</v>
      </c>
      <c r="K40" s="133"/>
      <c r="L40" s="133"/>
      <c r="M40" s="133"/>
      <c r="N40" s="133"/>
      <c r="O40" s="133"/>
      <c r="P40" s="133"/>
      <c r="Q40" s="133"/>
      <c r="R40" s="133"/>
      <c r="S40" s="133"/>
      <c r="T40" s="252"/>
      <c r="U40" s="252"/>
      <c r="V40" s="252"/>
      <c r="W40" s="252"/>
      <c r="X40" s="134"/>
      <c r="Y40" s="106"/>
      <c r="Z40" s="106"/>
      <c r="AA40" s="106"/>
      <c r="AB40" s="106"/>
      <c r="AC40" s="106"/>
      <c r="AD40" s="106"/>
    </row>
    <row r="41" spans="1:30" ht="13.5" customHeight="1" x14ac:dyDescent="0.2">
      <c r="A41" s="156"/>
      <c r="B41" s="157"/>
      <c r="C41" s="160"/>
      <c r="D41" s="154" t="s">
        <v>442</v>
      </c>
      <c r="E41" s="161"/>
      <c r="F41" s="133"/>
      <c r="G41" s="133" t="s">
        <v>428</v>
      </c>
      <c r="H41" s="133"/>
      <c r="I41" s="133"/>
      <c r="J41" s="133"/>
      <c r="K41" s="133"/>
      <c r="L41" s="133" t="s">
        <v>428</v>
      </c>
      <c r="M41" s="133"/>
      <c r="N41" s="133"/>
      <c r="O41" s="133"/>
      <c r="P41" s="133" t="s">
        <v>428</v>
      </c>
      <c r="Q41" s="133"/>
      <c r="R41" s="133"/>
      <c r="S41" s="133"/>
      <c r="T41" s="252"/>
      <c r="U41" s="252"/>
      <c r="V41" s="252"/>
      <c r="W41" s="252"/>
      <c r="X41" s="134"/>
      <c r="Y41" s="106"/>
      <c r="Z41" s="106"/>
      <c r="AA41" s="106"/>
      <c r="AB41" s="106"/>
      <c r="AC41" s="106"/>
      <c r="AD41" s="106"/>
    </row>
    <row r="42" spans="1:30" ht="13.5" customHeight="1" x14ac:dyDescent="0.2">
      <c r="A42" s="156"/>
      <c r="B42" s="248"/>
      <c r="C42" s="160"/>
      <c r="D42" s="154" t="s">
        <v>479</v>
      </c>
      <c r="E42" s="161"/>
      <c r="F42" s="133"/>
      <c r="G42" s="133"/>
      <c r="H42" s="133" t="s">
        <v>428</v>
      </c>
      <c r="I42" s="133"/>
      <c r="J42" s="133"/>
      <c r="K42" s="133"/>
      <c r="L42" s="133"/>
      <c r="M42" s="133" t="s">
        <v>428</v>
      </c>
      <c r="N42" s="133"/>
      <c r="O42" s="133"/>
      <c r="P42" s="133"/>
      <c r="Q42" s="133" t="s">
        <v>428</v>
      </c>
      <c r="R42" s="133"/>
      <c r="S42" s="133"/>
      <c r="T42" s="252"/>
      <c r="U42" s="133" t="s">
        <v>428</v>
      </c>
      <c r="V42" s="252"/>
      <c r="W42" s="252"/>
      <c r="X42" s="134"/>
      <c r="Y42" s="106"/>
      <c r="Z42" s="106"/>
      <c r="AA42" s="106"/>
      <c r="AB42" s="106"/>
      <c r="AC42" s="106"/>
      <c r="AD42" s="106"/>
    </row>
    <row r="43" spans="1:30" ht="13.5" customHeight="1" x14ac:dyDescent="0.2">
      <c r="A43" s="156"/>
      <c r="B43" s="248"/>
      <c r="C43" s="160"/>
      <c r="D43" s="154" t="s">
        <v>480</v>
      </c>
      <c r="E43" s="161"/>
      <c r="F43" s="133"/>
      <c r="G43" s="133"/>
      <c r="H43" s="133"/>
      <c r="I43" s="133" t="s">
        <v>428</v>
      </c>
      <c r="J43" s="133"/>
      <c r="K43" s="133"/>
      <c r="L43" s="133"/>
      <c r="M43" s="133"/>
      <c r="N43" s="133"/>
      <c r="O43" s="133"/>
      <c r="P43" s="133"/>
      <c r="Q43" s="133"/>
      <c r="R43" s="133" t="s">
        <v>428</v>
      </c>
      <c r="S43" s="133"/>
      <c r="T43" s="252"/>
      <c r="U43" s="252"/>
      <c r="V43" s="133" t="s">
        <v>428</v>
      </c>
      <c r="W43" s="252"/>
      <c r="X43" s="134"/>
      <c r="Y43" s="106"/>
      <c r="Z43" s="106"/>
      <c r="AA43" s="106"/>
      <c r="AB43" s="106"/>
      <c r="AC43" s="106"/>
      <c r="AD43" s="106"/>
    </row>
    <row r="44" spans="1:30" ht="13.5" customHeight="1" x14ac:dyDescent="0.2">
      <c r="A44" s="156"/>
      <c r="B44" s="249"/>
      <c r="C44" s="160"/>
      <c r="D44" s="154" t="s">
        <v>620</v>
      </c>
      <c r="E44" s="161"/>
      <c r="F44" s="133"/>
      <c r="G44" s="133"/>
      <c r="H44" s="133"/>
      <c r="I44" s="133"/>
      <c r="J44" s="133"/>
      <c r="K44" s="133" t="s">
        <v>428</v>
      </c>
      <c r="L44" s="133"/>
      <c r="M44" s="133"/>
      <c r="N44" s="133" t="s">
        <v>428</v>
      </c>
      <c r="O44" s="133"/>
      <c r="P44" s="133"/>
      <c r="Q44" s="133"/>
      <c r="R44" s="133"/>
      <c r="S44" s="133" t="s">
        <v>428</v>
      </c>
      <c r="T44" s="252"/>
      <c r="U44" s="252"/>
      <c r="V44" s="252"/>
      <c r="W44" s="252"/>
      <c r="X44" s="134"/>
      <c r="Y44" s="106"/>
      <c r="Z44" s="106"/>
      <c r="AA44" s="106"/>
      <c r="AB44" s="106"/>
      <c r="AC44" s="106"/>
      <c r="AD44" s="106"/>
    </row>
    <row r="45" spans="1:30" ht="13.5" customHeight="1" x14ac:dyDescent="0.2">
      <c r="A45" s="156"/>
      <c r="B45" s="157" t="s">
        <v>446</v>
      </c>
      <c r="C45" s="160"/>
      <c r="D45" s="154"/>
      <c r="E45" s="161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252"/>
      <c r="U45" s="252"/>
      <c r="V45" s="252"/>
      <c r="W45" s="252"/>
      <c r="X45" s="134"/>
      <c r="Y45" s="106"/>
      <c r="Z45" s="106"/>
      <c r="AA45" s="106"/>
      <c r="AB45" s="106"/>
      <c r="AC45" s="106"/>
      <c r="AD45" s="106"/>
    </row>
    <row r="46" spans="1:30" ht="13.5" customHeight="1" x14ac:dyDescent="0.2">
      <c r="A46" s="156"/>
      <c r="B46" s="157"/>
      <c r="C46" s="160"/>
      <c r="D46" s="154"/>
      <c r="E46" s="161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252"/>
      <c r="U46" s="252"/>
      <c r="V46" s="252"/>
      <c r="W46" s="252"/>
      <c r="X46" s="134"/>
      <c r="Y46" s="106"/>
      <c r="Z46" s="106"/>
      <c r="AA46" s="106"/>
      <c r="AB46" s="106"/>
      <c r="AC46" s="106"/>
      <c r="AD46" s="106"/>
    </row>
    <row r="47" spans="1:30" ht="13.5" customHeight="1" x14ac:dyDescent="0.2">
      <c r="A47" s="156"/>
      <c r="B47" s="157" t="s">
        <v>447</v>
      </c>
      <c r="C47" s="160"/>
      <c r="D47" s="154"/>
      <c r="E47" s="161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252"/>
      <c r="U47" s="252"/>
      <c r="V47" s="252"/>
      <c r="W47" s="252"/>
      <c r="X47" s="134"/>
      <c r="Y47" s="106"/>
      <c r="Z47" s="106"/>
      <c r="AA47" s="106"/>
      <c r="AB47" s="106"/>
      <c r="AC47" s="106"/>
      <c r="AD47" s="106"/>
    </row>
    <row r="48" spans="1:30" ht="13.5" customHeight="1" x14ac:dyDescent="0.2">
      <c r="A48" s="156"/>
      <c r="B48" s="157"/>
      <c r="C48" s="160"/>
      <c r="D48" s="154" t="s">
        <v>889</v>
      </c>
      <c r="E48" s="161"/>
      <c r="F48" s="133"/>
      <c r="G48" s="133"/>
      <c r="H48" s="133"/>
      <c r="I48" s="133"/>
      <c r="J48" s="133" t="s">
        <v>428</v>
      </c>
      <c r="K48" s="133"/>
      <c r="L48" s="133"/>
      <c r="M48" s="133"/>
      <c r="N48" s="133"/>
      <c r="O48" s="133"/>
      <c r="P48" s="133"/>
      <c r="Q48" s="133"/>
      <c r="R48" s="133"/>
      <c r="S48" s="133"/>
      <c r="T48" s="252"/>
      <c r="U48" s="252"/>
      <c r="V48" s="252"/>
      <c r="W48" s="252"/>
      <c r="X48" s="134"/>
      <c r="Y48" s="106"/>
      <c r="Z48" s="106"/>
      <c r="AA48" s="106"/>
      <c r="AB48" s="106"/>
      <c r="AC48" s="106"/>
      <c r="AD48" s="106"/>
    </row>
    <row r="49" spans="1:30" ht="13.5" customHeight="1" x14ac:dyDescent="0.2">
      <c r="A49" s="156"/>
      <c r="B49" s="225"/>
      <c r="C49" s="238"/>
      <c r="D49" s="231" t="s">
        <v>890</v>
      </c>
      <c r="E49" s="239"/>
      <c r="F49" s="182"/>
      <c r="G49" s="182"/>
      <c r="H49" s="182"/>
      <c r="I49" s="182"/>
      <c r="J49" s="182"/>
      <c r="K49" s="133" t="s">
        <v>428</v>
      </c>
      <c r="L49" s="133" t="s">
        <v>428</v>
      </c>
      <c r="M49" s="182"/>
      <c r="N49" s="133"/>
      <c r="O49" s="182"/>
      <c r="P49" s="182"/>
      <c r="Q49" s="182"/>
      <c r="R49" s="182"/>
      <c r="S49" s="182"/>
      <c r="T49" s="260"/>
      <c r="U49" s="260"/>
      <c r="V49" s="260"/>
      <c r="W49" s="260"/>
      <c r="X49" s="236"/>
      <c r="Y49" s="106"/>
      <c r="Z49" s="106"/>
      <c r="AA49" s="106"/>
      <c r="AB49" s="106"/>
      <c r="AC49" s="106"/>
      <c r="AD49" s="106"/>
    </row>
    <row r="50" spans="1:30" ht="13.5" customHeight="1" x14ac:dyDescent="0.2">
      <c r="A50" s="156"/>
      <c r="B50" s="225"/>
      <c r="C50" s="238"/>
      <c r="D50" s="231" t="s">
        <v>891</v>
      </c>
      <c r="E50" s="239"/>
      <c r="F50" s="182"/>
      <c r="G50" s="182"/>
      <c r="H50" s="182"/>
      <c r="I50" s="182"/>
      <c r="J50" s="182"/>
      <c r="K50" s="182"/>
      <c r="L50" s="133"/>
      <c r="M50" s="133" t="s">
        <v>428</v>
      </c>
      <c r="N50" s="182"/>
      <c r="O50" s="182"/>
      <c r="P50" s="182"/>
      <c r="Q50" s="182"/>
      <c r="R50" s="182"/>
      <c r="S50" s="182"/>
      <c r="T50" s="260"/>
      <c r="U50" s="260"/>
      <c r="V50" s="260"/>
      <c r="W50" s="260"/>
      <c r="X50" s="236"/>
      <c r="Y50" s="106"/>
      <c r="Z50" s="106"/>
      <c r="AA50" s="106"/>
      <c r="AB50" s="106"/>
      <c r="AC50" s="106"/>
      <c r="AD50" s="106"/>
    </row>
    <row r="51" spans="1:30" ht="13.5" customHeight="1" x14ac:dyDescent="0.2">
      <c r="A51" s="156"/>
      <c r="B51" s="225"/>
      <c r="C51" s="238"/>
      <c r="D51" s="216" t="s">
        <v>892</v>
      </c>
      <c r="E51" s="239"/>
      <c r="F51" s="182"/>
      <c r="G51" s="182"/>
      <c r="H51" s="182"/>
      <c r="I51" s="182"/>
      <c r="J51" s="182"/>
      <c r="K51" s="182"/>
      <c r="L51" s="133"/>
      <c r="M51" s="133"/>
      <c r="N51" s="133" t="s">
        <v>428</v>
      </c>
      <c r="O51" s="182"/>
      <c r="P51" s="182"/>
      <c r="Q51" s="182"/>
      <c r="R51" s="182"/>
      <c r="S51" s="182"/>
      <c r="T51" s="260"/>
      <c r="U51" s="260"/>
      <c r="V51" s="260"/>
      <c r="W51" s="260"/>
      <c r="X51" s="236"/>
      <c r="Y51" s="106"/>
      <c r="Z51" s="106"/>
      <c r="AA51" s="106"/>
      <c r="AB51" s="106"/>
      <c r="AC51" s="106"/>
      <c r="AD51" s="106"/>
    </row>
    <row r="52" spans="1:30" ht="13.5" customHeight="1" x14ac:dyDescent="0.2">
      <c r="A52" s="156"/>
      <c r="B52" s="225"/>
      <c r="C52" s="238"/>
      <c r="D52" s="216"/>
      <c r="E52" s="239"/>
      <c r="F52" s="182"/>
      <c r="G52" s="182"/>
      <c r="H52" s="182"/>
      <c r="I52" s="182"/>
      <c r="J52" s="182"/>
      <c r="K52" s="182"/>
      <c r="L52" s="133"/>
      <c r="M52" s="182"/>
      <c r="N52" s="182"/>
      <c r="O52" s="182"/>
      <c r="P52" s="182"/>
      <c r="Q52" s="182"/>
      <c r="R52" s="182"/>
      <c r="S52" s="182"/>
      <c r="T52" s="260"/>
      <c r="U52" s="260"/>
      <c r="V52" s="260"/>
      <c r="W52" s="260"/>
      <c r="X52" s="236"/>
      <c r="Y52" s="106"/>
      <c r="Z52" s="106"/>
      <c r="AA52" s="106"/>
      <c r="AB52" s="106"/>
      <c r="AC52" s="106"/>
      <c r="AD52" s="106"/>
    </row>
    <row r="53" spans="1:30" ht="13.5" customHeight="1" x14ac:dyDescent="0.2">
      <c r="A53" s="156"/>
      <c r="B53" s="225"/>
      <c r="C53" s="238"/>
      <c r="D53" s="216" t="s">
        <v>893</v>
      </c>
      <c r="E53" s="239"/>
      <c r="F53" s="182"/>
      <c r="G53" s="182"/>
      <c r="H53" s="182"/>
      <c r="I53" s="182"/>
      <c r="J53" s="182"/>
      <c r="K53" s="182"/>
      <c r="L53" s="133"/>
      <c r="M53" s="182"/>
      <c r="N53" s="182"/>
      <c r="O53" s="133" t="s">
        <v>428</v>
      </c>
      <c r="P53" s="182"/>
      <c r="Q53" s="182"/>
      <c r="R53" s="182"/>
      <c r="S53" s="182"/>
      <c r="T53" s="260"/>
      <c r="U53" s="260"/>
      <c r="V53" s="260"/>
      <c r="W53" s="260"/>
      <c r="X53" s="236"/>
      <c r="Y53" s="106"/>
      <c r="Z53" s="106"/>
      <c r="AA53" s="106"/>
      <c r="AB53" s="106"/>
      <c r="AC53" s="106"/>
      <c r="AD53" s="106"/>
    </row>
    <row r="54" spans="1:30" ht="13.5" customHeight="1" x14ac:dyDescent="0.2">
      <c r="A54" s="156"/>
      <c r="B54" s="225"/>
      <c r="C54" s="238"/>
      <c r="D54" s="216" t="s">
        <v>894</v>
      </c>
      <c r="E54" s="239"/>
      <c r="F54" s="182"/>
      <c r="G54" s="182"/>
      <c r="H54" s="182"/>
      <c r="I54" s="182"/>
      <c r="J54" s="182"/>
      <c r="K54" s="182"/>
      <c r="L54" s="133"/>
      <c r="M54" s="182"/>
      <c r="N54" s="182"/>
      <c r="O54" s="182"/>
      <c r="P54" s="133" t="s">
        <v>428</v>
      </c>
      <c r="Q54" s="182"/>
      <c r="R54" s="182"/>
      <c r="S54" s="182"/>
      <c r="T54" s="260"/>
      <c r="U54" s="260"/>
      <c r="V54" s="260"/>
      <c r="W54" s="260"/>
      <c r="X54" s="236"/>
      <c r="Y54" s="106"/>
      <c r="Z54" s="106"/>
      <c r="AA54" s="106"/>
      <c r="AB54" s="106"/>
      <c r="AC54" s="106"/>
      <c r="AD54" s="106"/>
    </row>
    <row r="55" spans="1:30" ht="13.5" customHeight="1" x14ac:dyDescent="0.2">
      <c r="A55" s="156"/>
      <c r="B55" s="225"/>
      <c r="C55" s="238"/>
      <c r="D55" s="216" t="s">
        <v>895</v>
      </c>
      <c r="E55" s="239"/>
      <c r="F55" s="182"/>
      <c r="G55" s="182"/>
      <c r="H55" s="182"/>
      <c r="I55" s="182"/>
      <c r="J55" s="182"/>
      <c r="K55" s="182"/>
      <c r="L55" s="133"/>
      <c r="M55" s="182"/>
      <c r="N55" s="182"/>
      <c r="O55" s="182"/>
      <c r="P55" s="182"/>
      <c r="Q55" s="133" t="s">
        <v>428</v>
      </c>
      <c r="R55" s="182"/>
      <c r="S55" s="182"/>
      <c r="T55" s="260"/>
      <c r="U55" s="260"/>
      <c r="V55" s="260"/>
      <c r="W55" s="260"/>
      <c r="X55" s="236"/>
      <c r="Y55" s="106"/>
      <c r="Z55" s="106"/>
      <c r="AA55" s="106"/>
      <c r="AB55" s="106"/>
      <c r="AC55" s="106"/>
      <c r="AD55" s="106"/>
    </row>
    <row r="56" spans="1:30" ht="13.5" customHeight="1" x14ac:dyDescent="0.2">
      <c r="A56" s="156"/>
      <c r="B56" s="225"/>
      <c r="C56" s="238"/>
      <c r="D56" s="216" t="s">
        <v>896</v>
      </c>
      <c r="E56" s="239"/>
      <c r="F56" s="182"/>
      <c r="G56" s="182"/>
      <c r="H56" s="182"/>
      <c r="I56" s="182"/>
      <c r="J56" s="182"/>
      <c r="K56" s="182"/>
      <c r="L56" s="133"/>
      <c r="M56" s="182"/>
      <c r="N56" s="182"/>
      <c r="O56" s="182"/>
      <c r="P56" s="182"/>
      <c r="Q56" s="182"/>
      <c r="R56" s="133" t="s">
        <v>428</v>
      </c>
      <c r="S56" s="182"/>
      <c r="T56" s="260"/>
      <c r="U56" s="260"/>
      <c r="V56" s="260"/>
      <c r="W56" s="260"/>
      <c r="X56" s="236"/>
      <c r="Y56" s="106"/>
      <c r="Z56" s="106"/>
      <c r="AA56" s="106"/>
      <c r="AB56" s="106"/>
      <c r="AC56" s="106"/>
      <c r="AD56" s="106"/>
    </row>
    <row r="57" spans="1:30" ht="13.5" customHeight="1" x14ac:dyDescent="0.2">
      <c r="A57" s="156"/>
      <c r="B57" s="225"/>
      <c r="C57" s="238"/>
      <c r="D57" s="216" t="s">
        <v>897</v>
      </c>
      <c r="E57" s="239"/>
      <c r="F57" s="182"/>
      <c r="G57" s="182"/>
      <c r="H57" s="182"/>
      <c r="I57" s="182"/>
      <c r="J57" s="182"/>
      <c r="K57" s="182"/>
      <c r="L57" s="133"/>
      <c r="M57" s="182"/>
      <c r="N57" s="182"/>
      <c r="O57" s="182"/>
      <c r="P57" s="182"/>
      <c r="Q57" s="182"/>
      <c r="R57" s="182"/>
      <c r="S57" s="133" t="s">
        <v>428</v>
      </c>
      <c r="T57" s="260"/>
      <c r="U57" s="260"/>
      <c r="V57" s="260"/>
      <c r="W57" s="260"/>
      <c r="X57" s="236"/>
      <c r="Y57" s="106"/>
      <c r="Z57" s="106"/>
      <c r="AA57" s="106"/>
      <c r="AB57" s="106"/>
      <c r="AC57" s="106"/>
      <c r="AD57" s="106"/>
    </row>
    <row r="58" spans="1:30" ht="13.5" customHeight="1" x14ac:dyDescent="0.2">
      <c r="A58" s="156"/>
      <c r="B58" s="225"/>
      <c r="C58" s="238"/>
      <c r="D58" s="216"/>
      <c r="E58" s="239"/>
      <c r="F58" s="182"/>
      <c r="G58" s="182"/>
      <c r="H58" s="182"/>
      <c r="I58" s="182"/>
      <c r="J58" s="182"/>
      <c r="K58" s="182"/>
      <c r="L58" s="133"/>
      <c r="M58" s="182"/>
      <c r="N58" s="182"/>
      <c r="O58" s="182"/>
      <c r="P58" s="182"/>
      <c r="Q58" s="182"/>
      <c r="R58" s="182"/>
      <c r="S58" s="182"/>
      <c r="T58" s="260"/>
      <c r="U58" s="260"/>
      <c r="V58" s="260"/>
      <c r="W58" s="260"/>
      <c r="X58" s="236"/>
      <c r="Y58" s="106"/>
      <c r="Z58" s="106"/>
      <c r="AA58" s="106"/>
      <c r="AB58" s="106"/>
      <c r="AC58" s="106"/>
      <c r="AD58" s="106"/>
    </row>
    <row r="59" spans="1:30" ht="13.5" customHeight="1" x14ac:dyDescent="0.2">
      <c r="A59" s="156"/>
      <c r="B59" s="225"/>
      <c r="C59" s="238"/>
      <c r="D59" s="216" t="s">
        <v>898</v>
      </c>
      <c r="E59" s="239"/>
      <c r="F59" s="182"/>
      <c r="G59" s="182"/>
      <c r="H59" s="182"/>
      <c r="I59" s="182"/>
      <c r="J59" s="182"/>
      <c r="K59" s="182"/>
      <c r="L59" s="133"/>
      <c r="M59" s="182"/>
      <c r="N59" s="182"/>
      <c r="O59" s="182"/>
      <c r="P59" s="182"/>
      <c r="Q59" s="182"/>
      <c r="R59" s="182"/>
      <c r="S59" s="182"/>
      <c r="T59" s="133" t="s">
        <v>428</v>
      </c>
      <c r="U59" s="260"/>
      <c r="V59" s="260"/>
      <c r="W59" s="260"/>
      <c r="X59" s="236"/>
      <c r="Y59" s="106"/>
      <c r="Z59" s="106"/>
      <c r="AA59" s="106"/>
      <c r="AB59" s="106"/>
      <c r="AC59" s="106"/>
      <c r="AD59" s="106"/>
    </row>
    <row r="60" spans="1:30" ht="13.5" customHeight="1" x14ac:dyDescent="0.2">
      <c r="A60" s="156"/>
      <c r="B60" s="225"/>
      <c r="C60" s="238"/>
      <c r="D60" s="216" t="s">
        <v>899</v>
      </c>
      <c r="E60" s="239"/>
      <c r="F60" s="182"/>
      <c r="G60" s="182"/>
      <c r="H60" s="182"/>
      <c r="I60" s="182"/>
      <c r="J60" s="182"/>
      <c r="K60" s="182"/>
      <c r="L60" s="133"/>
      <c r="M60" s="182"/>
      <c r="N60" s="182"/>
      <c r="O60" s="182"/>
      <c r="P60" s="182"/>
      <c r="Q60" s="182"/>
      <c r="R60" s="182"/>
      <c r="S60" s="182"/>
      <c r="T60" s="260"/>
      <c r="U60" s="133" t="s">
        <v>428</v>
      </c>
      <c r="V60" s="260"/>
      <c r="W60" s="260"/>
      <c r="X60" s="236"/>
      <c r="Y60" s="106"/>
      <c r="Z60" s="106"/>
      <c r="AA60" s="106"/>
      <c r="AB60" s="106"/>
      <c r="AC60" s="106"/>
      <c r="AD60" s="106"/>
    </row>
    <row r="61" spans="1:30" ht="13.5" customHeight="1" x14ac:dyDescent="0.2">
      <c r="A61" s="156"/>
      <c r="B61" s="225"/>
      <c r="C61" s="238"/>
      <c r="D61" s="216" t="s">
        <v>900</v>
      </c>
      <c r="E61" s="239"/>
      <c r="F61" s="182"/>
      <c r="G61" s="182"/>
      <c r="H61" s="182"/>
      <c r="I61" s="182"/>
      <c r="J61" s="182"/>
      <c r="K61" s="182"/>
      <c r="L61" s="133"/>
      <c r="M61" s="182"/>
      <c r="N61" s="182"/>
      <c r="O61" s="182"/>
      <c r="P61" s="182"/>
      <c r="Q61" s="182"/>
      <c r="R61" s="182"/>
      <c r="S61" s="182"/>
      <c r="T61" s="260"/>
      <c r="U61" s="260"/>
      <c r="V61" s="133" t="s">
        <v>428</v>
      </c>
      <c r="W61" s="260"/>
      <c r="X61" s="236"/>
      <c r="Y61" s="106"/>
      <c r="Z61" s="106"/>
      <c r="AA61" s="106"/>
      <c r="AB61" s="106"/>
      <c r="AC61" s="106"/>
      <c r="AD61" s="106"/>
    </row>
    <row r="62" spans="1:30" ht="13.5" customHeight="1" x14ac:dyDescent="0.2">
      <c r="A62" s="156"/>
      <c r="B62" s="225"/>
      <c r="C62" s="238"/>
      <c r="D62" s="216"/>
      <c r="E62" s="239"/>
      <c r="F62" s="182"/>
      <c r="G62" s="182"/>
      <c r="H62" s="182"/>
      <c r="I62" s="182"/>
      <c r="J62" s="182"/>
      <c r="K62" s="182"/>
      <c r="L62" s="133"/>
      <c r="M62" s="182"/>
      <c r="N62" s="182"/>
      <c r="O62" s="182"/>
      <c r="P62" s="182"/>
      <c r="Q62" s="182"/>
      <c r="R62" s="182"/>
      <c r="S62" s="182"/>
      <c r="T62" s="260"/>
      <c r="U62" s="260"/>
      <c r="V62" s="260"/>
      <c r="W62" s="260"/>
      <c r="X62" s="236"/>
      <c r="Y62" s="106"/>
      <c r="Z62" s="106"/>
      <c r="AA62" s="106"/>
      <c r="AB62" s="106"/>
      <c r="AC62" s="106"/>
      <c r="AD62" s="106"/>
    </row>
    <row r="63" spans="1:30" ht="13.5" customHeight="1" x14ac:dyDescent="0.2">
      <c r="A63" s="156"/>
      <c r="B63" s="225"/>
      <c r="C63" s="238"/>
      <c r="D63" s="216" t="s">
        <v>901</v>
      </c>
      <c r="E63" s="239"/>
      <c r="F63" s="133" t="s">
        <v>428</v>
      </c>
      <c r="G63" s="182"/>
      <c r="H63" s="182"/>
      <c r="I63" s="182"/>
      <c r="J63" s="182"/>
      <c r="K63" s="182"/>
      <c r="L63" s="133"/>
      <c r="M63" s="182"/>
      <c r="N63" s="182"/>
      <c r="O63" s="182"/>
      <c r="P63" s="182"/>
      <c r="Q63" s="182"/>
      <c r="R63" s="182"/>
      <c r="S63" s="182"/>
      <c r="T63" s="260"/>
      <c r="U63" s="260"/>
      <c r="V63" s="260"/>
      <c r="W63" s="260"/>
      <c r="X63" s="236"/>
      <c r="Y63" s="106"/>
      <c r="Z63" s="106"/>
      <c r="AA63" s="106"/>
      <c r="AB63" s="106"/>
      <c r="AC63" s="106"/>
      <c r="AD63" s="106"/>
    </row>
    <row r="64" spans="1:30" ht="13.5" customHeight="1" x14ac:dyDescent="0.2">
      <c r="A64" s="156"/>
      <c r="B64" s="225"/>
      <c r="C64" s="238"/>
      <c r="D64" s="216" t="s">
        <v>902</v>
      </c>
      <c r="E64" s="239"/>
      <c r="F64" s="182"/>
      <c r="G64" s="133" t="s">
        <v>428</v>
      </c>
      <c r="H64" s="182"/>
      <c r="I64" s="182"/>
      <c r="J64" s="182"/>
      <c r="K64" s="182"/>
      <c r="L64" s="133"/>
      <c r="M64" s="182"/>
      <c r="N64" s="182"/>
      <c r="O64" s="182"/>
      <c r="P64" s="182"/>
      <c r="Q64" s="182"/>
      <c r="R64" s="182"/>
      <c r="S64" s="182"/>
      <c r="T64" s="260"/>
      <c r="U64" s="260"/>
      <c r="V64" s="260"/>
      <c r="W64" s="260"/>
      <c r="X64" s="236"/>
      <c r="Y64" s="106"/>
      <c r="Z64" s="106"/>
      <c r="AA64" s="106"/>
      <c r="AB64" s="106"/>
      <c r="AC64" s="106"/>
      <c r="AD64" s="106"/>
    </row>
    <row r="65" spans="1:30" ht="13.5" customHeight="1" x14ac:dyDescent="0.2">
      <c r="A65" s="156"/>
      <c r="B65" s="225"/>
      <c r="C65" s="238"/>
      <c r="D65" s="216" t="s">
        <v>903</v>
      </c>
      <c r="E65" s="239"/>
      <c r="F65" s="182"/>
      <c r="G65" s="182"/>
      <c r="H65" s="133" t="s">
        <v>428</v>
      </c>
      <c r="I65" s="182"/>
      <c r="J65" s="182"/>
      <c r="K65" s="182"/>
      <c r="L65" s="133"/>
      <c r="M65" s="182"/>
      <c r="N65" s="182"/>
      <c r="O65" s="182"/>
      <c r="P65" s="182"/>
      <c r="Q65" s="182"/>
      <c r="R65" s="182"/>
      <c r="S65" s="182"/>
      <c r="T65" s="260"/>
      <c r="U65" s="260"/>
      <c r="V65" s="260"/>
      <c r="W65" s="260"/>
      <c r="X65" s="236"/>
      <c r="Y65" s="106"/>
      <c r="Z65" s="106"/>
      <c r="AA65" s="106"/>
      <c r="AB65" s="106"/>
      <c r="AC65" s="106"/>
      <c r="AD65" s="106"/>
    </row>
    <row r="66" spans="1:30" ht="13.5" customHeight="1" x14ac:dyDescent="0.2">
      <c r="A66" s="156"/>
      <c r="B66" s="225"/>
      <c r="C66" s="238"/>
      <c r="D66" s="216" t="s">
        <v>904</v>
      </c>
      <c r="E66" s="239"/>
      <c r="F66" s="182"/>
      <c r="G66" s="182"/>
      <c r="H66" s="182"/>
      <c r="I66" s="133" t="s">
        <v>428</v>
      </c>
      <c r="J66" s="182"/>
      <c r="K66" s="182"/>
      <c r="L66" s="133"/>
      <c r="M66" s="182"/>
      <c r="N66" s="182"/>
      <c r="O66" s="182"/>
      <c r="P66" s="182"/>
      <c r="Q66" s="182"/>
      <c r="R66" s="182"/>
      <c r="S66" s="182"/>
      <c r="T66" s="260"/>
      <c r="U66" s="260"/>
      <c r="V66" s="260"/>
      <c r="W66" s="260"/>
      <c r="X66" s="236"/>
      <c r="Y66" s="106"/>
      <c r="Z66" s="106"/>
      <c r="AA66" s="106"/>
      <c r="AB66" s="106"/>
      <c r="AC66" s="106"/>
      <c r="AD66" s="106"/>
    </row>
    <row r="67" spans="1:30" ht="13.5" customHeight="1" x14ac:dyDescent="0.2">
      <c r="A67" s="156"/>
      <c r="B67" s="225"/>
      <c r="C67" s="238"/>
      <c r="D67" s="216"/>
      <c r="E67" s="239"/>
      <c r="F67" s="182"/>
      <c r="G67" s="182"/>
      <c r="H67" s="182"/>
      <c r="I67" s="182"/>
      <c r="J67" s="182"/>
      <c r="K67" s="182"/>
      <c r="L67" s="133"/>
      <c r="M67" s="182"/>
      <c r="N67" s="182"/>
      <c r="O67" s="182"/>
      <c r="P67" s="182"/>
      <c r="Q67" s="182"/>
      <c r="R67" s="182"/>
      <c r="S67" s="182"/>
      <c r="T67" s="260"/>
      <c r="U67" s="260"/>
      <c r="V67" s="260"/>
      <c r="W67" s="260"/>
      <c r="X67" s="236"/>
      <c r="Y67" s="106"/>
      <c r="Z67" s="106"/>
      <c r="AA67" s="106"/>
      <c r="AB67" s="106"/>
      <c r="AC67" s="106"/>
      <c r="AD67" s="106"/>
    </row>
    <row r="68" spans="1:30" ht="13.5" customHeight="1" x14ac:dyDescent="0.2">
      <c r="A68" s="156"/>
      <c r="B68" s="225"/>
      <c r="C68" s="238"/>
      <c r="D68" s="216"/>
      <c r="E68" s="239"/>
      <c r="F68" s="182"/>
      <c r="G68" s="182"/>
      <c r="H68" s="182"/>
      <c r="I68" s="182"/>
      <c r="J68" s="182"/>
      <c r="K68" s="182"/>
      <c r="L68" s="133"/>
      <c r="M68" s="182"/>
      <c r="N68" s="182"/>
      <c r="O68" s="182"/>
      <c r="P68" s="182"/>
      <c r="Q68" s="182"/>
      <c r="R68" s="182"/>
      <c r="S68" s="182"/>
      <c r="T68" s="260"/>
      <c r="U68" s="260"/>
      <c r="V68" s="260"/>
      <c r="W68" s="260"/>
      <c r="X68" s="236"/>
      <c r="Y68" s="106"/>
      <c r="Z68" s="106"/>
      <c r="AA68" s="106"/>
      <c r="AB68" s="106"/>
      <c r="AC68" s="106"/>
      <c r="AD68" s="106"/>
    </row>
    <row r="69" spans="1:30" ht="13.5" customHeight="1" x14ac:dyDescent="0.2">
      <c r="A69" s="156"/>
      <c r="B69" s="225"/>
      <c r="C69" s="238"/>
      <c r="D69" s="216"/>
      <c r="E69" s="239"/>
      <c r="F69" s="182"/>
      <c r="G69" s="182"/>
      <c r="H69" s="182"/>
      <c r="I69" s="182"/>
      <c r="J69" s="182"/>
      <c r="K69" s="182"/>
      <c r="L69" s="133"/>
      <c r="M69" s="182"/>
      <c r="N69" s="182"/>
      <c r="O69" s="182"/>
      <c r="P69" s="182"/>
      <c r="Q69" s="182"/>
      <c r="R69" s="182"/>
      <c r="S69" s="182"/>
      <c r="T69" s="260"/>
      <c r="U69" s="260"/>
      <c r="V69" s="260"/>
      <c r="W69" s="260"/>
      <c r="X69" s="236"/>
      <c r="Y69" s="106"/>
      <c r="Z69" s="106"/>
      <c r="AA69" s="106"/>
      <c r="AB69" s="106"/>
      <c r="AC69" s="106"/>
      <c r="AD69" s="106"/>
    </row>
    <row r="70" spans="1:30" ht="13.5" customHeight="1" x14ac:dyDescent="0.2">
      <c r="A70" s="156"/>
      <c r="B70" s="225"/>
      <c r="C70" s="238"/>
      <c r="D70" s="216"/>
      <c r="E70" s="239"/>
      <c r="F70" s="182"/>
      <c r="G70" s="182"/>
      <c r="H70" s="182"/>
      <c r="I70" s="182"/>
      <c r="J70" s="182"/>
      <c r="K70" s="182"/>
      <c r="L70" s="133"/>
      <c r="M70" s="182"/>
      <c r="N70" s="182"/>
      <c r="O70" s="182"/>
      <c r="P70" s="182"/>
      <c r="Q70" s="182"/>
      <c r="R70" s="182"/>
      <c r="S70" s="182"/>
      <c r="T70" s="260"/>
      <c r="U70" s="260"/>
      <c r="V70" s="260"/>
      <c r="W70" s="260"/>
      <c r="X70" s="236"/>
      <c r="Y70" s="106"/>
      <c r="Z70" s="106"/>
      <c r="AA70" s="106"/>
      <c r="AB70" s="106"/>
      <c r="AC70" s="106"/>
      <c r="AD70" s="106"/>
    </row>
    <row r="71" spans="1:30" ht="13.5" customHeight="1" x14ac:dyDescent="0.2">
      <c r="A71" s="156"/>
      <c r="B71" s="214"/>
      <c r="C71" s="215"/>
      <c r="D71" s="216"/>
      <c r="E71" s="162"/>
      <c r="F71" s="182"/>
      <c r="G71" s="182"/>
      <c r="H71" s="182"/>
      <c r="I71" s="182"/>
      <c r="J71" s="182"/>
      <c r="K71" s="182"/>
      <c r="L71" s="133"/>
      <c r="M71" s="182"/>
      <c r="N71" s="182"/>
      <c r="O71" s="182"/>
      <c r="P71" s="182"/>
      <c r="Q71" s="182"/>
      <c r="R71" s="182"/>
      <c r="S71" s="182"/>
      <c r="T71" s="260"/>
      <c r="U71" s="260"/>
      <c r="V71" s="260"/>
      <c r="W71" s="260"/>
      <c r="X71" s="236"/>
      <c r="Y71" s="106"/>
      <c r="Z71" s="106"/>
      <c r="AA71" s="106"/>
      <c r="AB71" s="106"/>
      <c r="AC71" s="106"/>
      <c r="AD71" s="106"/>
    </row>
    <row r="72" spans="1:30" ht="13.5" customHeight="1" x14ac:dyDescent="0.15">
      <c r="A72" s="146" t="s">
        <v>453</v>
      </c>
      <c r="B72" s="405" t="s">
        <v>454</v>
      </c>
      <c r="C72" s="406"/>
      <c r="D72" s="407"/>
      <c r="E72" s="166"/>
      <c r="F72" s="167" t="s">
        <v>402</v>
      </c>
      <c r="G72" s="167" t="s">
        <v>64</v>
      </c>
      <c r="H72" s="167" t="s">
        <v>64</v>
      </c>
      <c r="I72" s="167" t="s">
        <v>64</v>
      </c>
      <c r="J72" s="167" t="s">
        <v>402</v>
      </c>
      <c r="K72" s="167" t="s">
        <v>64</v>
      </c>
      <c r="L72" s="167" t="s">
        <v>64</v>
      </c>
      <c r="M72" s="167" t="s">
        <v>64</v>
      </c>
      <c r="N72" s="167" t="s">
        <v>64</v>
      </c>
      <c r="O72" s="167" t="s">
        <v>402</v>
      </c>
      <c r="P72" s="167" t="s">
        <v>64</v>
      </c>
      <c r="Q72" s="167" t="s">
        <v>64</v>
      </c>
      <c r="R72" s="167" t="s">
        <v>64</v>
      </c>
      <c r="S72" s="167" t="s">
        <v>64</v>
      </c>
      <c r="T72" s="262" t="s">
        <v>402</v>
      </c>
      <c r="U72" s="167" t="s">
        <v>64</v>
      </c>
      <c r="V72" s="167" t="s">
        <v>64</v>
      </c>
      <c r="W72" s="262"/>
      <c r="X72" s="168"/>
      <c r="Y72" s="106"/>
      <c r="Z72" s="106"/>
      <c r="AA72" s="106"/>
      <c r="AB72" s="106"/>
      <c r="AC72" s="106"/>
      <c r="AD72" s="106"/>
    </row>
    <row r="73" spans="1:30" ht="13.5" customHeight="1" x14ac:dyDescent="0.15">
      <c r="A73" s="156"/>
      <c r="B73" s="408" t="s">
        <v>455</v>
      </c>
      <c r="C73" s="381"/>
      <c r="D73" s="382"/>
      <c r="E73" s="169"/>
      <c r="F73" s="170" t="s">
        <v>456</v>
      </c>
      <c r="G73" s="170" t="s">
        <v>456</v>
      </c>
      <c r="H73" s="170" t="s">
        <v>456</v>
      </c>
      <c r="I73" s="170" t="s">
        <v>456</v>
      </c>
      <c r="J73" s="170" t="s">
        <v>456</v>
      </c>
      <c r="K73" s="170" t="s">
        <v>456</v>
      </c>
      <c r="L73" s="170" t="s">
        <v>456</v>
      </c>
      <c r="M73" s="170" t="s">
        <v>456</v>
      </c>
      <c r="N73" s="170" t="s">
        <v>456</v>
      </c>
      <c r="O73" s="170" t="s">
        <v>456</v>
      </c>
      <c r="P73" s="170" t="s">
        <v>456</v>
      </c>
      <c r="Q73" s="170" t="s">
        <v>456</v>
      </c>
      <c r="R73" s="170" t="s">
        <v>456</v>
      </c>
      <c r="S73" s="170" t="s">
        <v>456</v>
      </c>
      <c r="T73" s="170" t="s">
        <v>456</v>
      </c>
      <c r="U73" s="170" t="s">
        <v>456</v>
      </c>
      <c r="V73" s="170" t="s">
        <v>456</v>
      </c>
      <c r="W73" s="263"/>
      <c r="X73" s="171"/>
      <c r="Y73" s="106"/>
      <c r="Z73" s="106"/>
      <c r="AA73" s="106"/>
      <c r="AB73" s="106"/>
      <c r="AC73" s="106"/>
      <c r="AD73" s="106"/>
    </row>
    <row r="74" spans="1:30" ht="13.5" customHeight="1" x14ac:dyDescent="0.15">
      <c r="A74" s="156"/>
      <c r="B74" s="401" t="s">
        <v>457</v>
      </c>
      <c r="C74" s="381"/>
      <c r="D74" s="382"/>
      <c r="E74" s="172"/>
      <c r="F74" s="173">
        <v>45721</v>
      </c>
      <c r="G74" s="173">
        <v>45721</v>
      </c>
      <c r="H74" s="173">
        <v>45721</v>
      </c>
      <c r="I74" s="173">
        <v>45721</v>
      </c>
      <c r="J74" s="173">
        <v>45721</v>
      </c>
      <c r="K74" s="173">
        <v>45721</v>
      </c>
      <c r="L74" s="173">
        <v>45721</v>
      </c>
      <c r="M74" s="173">
        <v>45721</v>
      </c>
      <c r="N74" s="173">
        <v>45721</v>
      </c>
      <c r="O74" s="173">
        <v>45721</v>
      </c>
      <c r="P74" s="173">
        <v>45721</v>
      </c>
      <c r="Q74" s="173">
        <v>45721</v>
      </c>
      <c r="R74" s="173">
        <v>45721</v>
      </c>
      <c r="S74" s="173">
        <v>45721</v>
      </c>
      <c r="T74" s="173">
        <v>45721</v>
      </c>
      <c r="U74" s="173">
        <v>45721</v>
      </c>
      <c r="V74" s="173">
        <v>45721</v>
      </c>
      <c r="W74" s="264"/>
      <c r="X74" s="174"/>
      <c r="Y74" s="106"/>
      <c r="Z74" s="106"/>
      <c r="AA74" s="106"/>
      <c r="AB74" s="106"/>
      <c r="AC74" s="106"/>
      <c r="AD74" s="106"/>
    </row>
    <row r="75" spans="1:30" ht="79.5" customHeight="1" x14ac:dyDescent="0.15">
      <c r="A75" s="175"/>
      <c r="B75" s="402" t="s">
        <v>458</v>
      </c>
      <c r="C75" s="403"/>
      <c r="D75" s="404"/>
      <c r="E75" s="176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265"/>
      <c r="U75" s="265"/>
      <c r="V75" s="265"/>
      <c r="W75" s="265"/>
      <c r="X75" s="178"/>
      <c r="Y75" s="106"/>
      <c r="Z75" s="106"/>
      <c r="AA75" s="106"/>
      <c r="AB75" s="106"/>
      <c r="AC75" s="106"/>
      <c r="AD75" s="106"/>
    </row>
    <row r="76" spans="1:30" ht="12" customHeight="1" x14ac:dyDescent="0.15">
      <c r="A76" s="179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</row>
    <row r="77" spans="1:30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</row>
    <row r="78" spans="1:30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</row>
    <row r="79" spans="1:30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</row>
    <row r="80" spans="1:30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</row>
    <row r="81" spans="1:30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</row>
    <row r="82" spans="1:30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</row>
    <row r="83" spans="1:30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</row>
    <row r="84" spans="1:30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</row>
    <row r="85" spans="1:30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</row>
    <row r="86" spans="1:30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</row>
    <row r="87" spans="1:30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</row>
    <row r="88" spans="1:30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</row>
    <row r="89" spans="1:30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</row>
    <row r="90" spans="1:30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</row>
    <row r="91" spans="1:30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</row>
    <row r="92" spans="1:30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</row>
    <row r="93" spans="1:30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</row>
    <row r="94" spans="1:30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</row>
    <row r="95" spans="1:30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</row>
    <row r="96" spans="1:30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</row>
    <row r="97" spans="1:30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</row>
    <row r="98" spans="1:30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</row>
    <row r="99" spans="1:30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</row>
    <row r="100" spans="1:30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</row>
    <row r="101" spans="1:30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</row>
    <row r="102" spans="1:30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</row>
    <row r="103" spans="1:30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</row>
    <row r="104" spans="1:30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</row>
    <row r="105" spans="1:30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</row>
    <row r="106" spans="1:30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</row>
    <row r="107" spans="1:30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</row>
    <row r="108" spans="1:30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</row>
    <row r="109" spans="1:30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</row>
    <row r="110" spans="1:30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</row>
    <row r="111" spans="1:30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</row>
    <row r="112" spans="1:30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</row>
    <row r="113" spans="1:30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</row>
    <row r="114" spans="1:30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</row>
    <row r="115" spans="1:30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</row>
    <row r="116" spans="1:30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</row>
    <row r="117" spans="1:30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</row>
    <row r="118" spans="1:30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</row>
    <row r="119" spans="1:30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</row>
    <row r="120" spans="1:30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</row>
    <row r="121" spans="1:30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</row>
    <row r="122" spans="1:30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</row>
    <row r="123" spans="1:30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</row>
    <row r="124" spans="1:30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</row>
    <row r="125" spans="1:30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</row>
    <row r="126" spans="1:30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</row>
    <row r="127" spans="1:30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</row>
    <row r="128" spans="1:30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</row>
    <row r="129" spans="1:30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</row>
    <row r="130" spans="1:30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</row>
    <row r="131" spans="1:30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</row>
    <row r="132" spans="1:30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</row>
    <row r="133" spans="1:30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</row>
    <row r="134" spans="1:30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</row>
    <row r="135" spans="1:30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</row>
    <row r="136" spans="1:30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</row>
    <row r="137" spans="1:30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</row>
    <row r="138" spans="1:30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</row>
    <row r="139" spans="1:30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</row>
    <row r="140" spans="1:30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</row>
    <row r="141" spans="1:30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</row>
    <row r="142" spans="1:30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</row>
    <row r="143" spans="1:30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</row>
    <row r="144" spans="1:30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</row>
    <row r="145" spans="1:30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</row>
    <row r="146" spans="1:30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</row>
    <row r="147" spans="1:30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</row>
    <row r="148" spans="1:30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</row>
    <row r="149" spans="1:30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</row>
    <row r="150" spans="1:30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</row>
    <row r="151" spans="1:30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</row>
    <row r="152" spans="1:30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</row>
    <row r="153" spans="1:30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</row>
    <row r="154" spans="1:30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</row>
    <row r="155" spans="1:30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</row>
    <row r="156" spans="1:30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</row>
    <row r="157" spans="1:30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</row>
    <row r="158" spans="1:30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</row>
    <row r="159" spans="1:30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</row>
    <row r="160" spans="1:30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</row>
    <row r="161" spans="1:30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</row>
    <row r="162" spans="1:30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</row>
    <row r="163" spans="1:30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</row>
    <row r="164" spans="1:30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</row>
    <row r="165" spans="1:30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</row>
    <row r="166" spans="1:30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</row>
    <row r="167" spans="1:30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</row>
    <row r="168" spans="1:30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</row>
    <row r="169" spans="1:30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</row>
    <row r="170" spans="1:30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</row>
    <row r="171" spans="1:30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</row>
    <row r="172" spans="1:30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</row>
    <row r="173" spans="1:30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</row>
    <row r="174" spans="1:30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</row>
    <row r="175" spans="1:30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</row>
    <row r="176" spans="1:30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</row>
    <row r="177" spans="1:30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</row>
    <row r="178" spans="1:30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</row>
    <row r="179" spans="1:30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</row>
    <row r="180" spans="1:30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</row>
    <row r="181" spans="1:30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</row>
    <row r="182" spans="1:30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</row>
    <row r="183" spans="1:30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</row>
    <row r="184" spans="1:30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</row>
    <row r="185" spans="1:30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</row>
    <row r="186" spans="1:30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</row>
    <row r="187" spans="1:30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</row>
    <row r="188" spans="1:30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</row>
    <row r="189" spans="1:30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</row>
    <row r="190" spans="1:30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</row>
    <row r="191" spans="1:30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</row>
    <row r="192" spans="1:30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</row>
    <row r="193" spans="1:30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</row>
    <row r="194" spans="1:30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</row>
    <row r="195" spans="1:30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</row>
    <row r="196" spans="1:30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</row>
    <row r="197" spans="1:30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</row>
    <row r="198" spans="1:30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</row>
    <row r="199" spans="1:30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</row>
    <row r="200" spans="1:30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</row>
    <row r="201" spans="1:30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</row>
    <row r="202" spans="1:30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</row>
    <row r="203" spans="1:30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</row>
    <row r="204" spans="1:30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</row>
    <row r="205" spans="1:30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</row>
    <row r="206" spans="1:30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</row>
    <row r="207" spans="1:30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</row>
    <row r="208" spans="1:30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</row>
    <row r="209" spans="1:30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</row>
    <row r="210" spans="1:30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</row>
    <row r="211" spans="1:30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</row>
    <row r="212" spans="1:30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</row>
    <row r="213" spans="1:30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</row>
    <row r="214" spans="1:30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</row>
    <row r="215" spans="1:30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</row>
    <row r="216" spans="1:30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</row>
    <row r="217" spans="1:30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</row>
    <row r="218" spans="1:30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</row>
    <row r="219" spans="1:30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</row>
    <row r="220" spans="1:30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</row>
    <row r="221" spans="1:30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</row>
    <row r="222" spans="1:30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</row>
    <row r="223" spans="1:30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</row>
    <row r="224" spans="1:30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</row>
    <row r="225" spans="1:30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</row>
    <row r="226" spans="1:30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</row>
    <row r="227" spans="1:30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</row>
    <row r="228" spans="1:30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</row>
    <row r="229" spans="1:30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</row>
    <row r="230" spans="1:30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</row>
    <row r="231" spans="1:30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</row>
    <row r="232" spans="1:30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</row>
    <row r="233" spans="1:30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</row>
    <row r="234" spans="1:30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</row>
    <row r="235" spans="1:30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</row>
    <row r="236" spans="1:30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</row>
    <row r="237" spans="1:30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</row>
    <row r="238" spans="1:30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</row>
    <row r="239" spans="1:30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</row>
    <row r="240" spans="1:30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</row>
    <row r="241" spans="1:30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</row>
    <row r="242" spans="1:30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</row>
    <row r="243" spans="1:30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</row>
    <row r="244" spans="1:30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</row>
    <row r="245" spans="1:30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</row>
    <row r="246" spans="1:30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</row>
    <row r="247" spans="1:30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</row>
    <row r="248" spans="1:30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</row>
    <row r="249" spans="1:30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</row>
    <row r="250" spans="1:30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</row>
    <row r="251" spans="1:30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</row>
    <row r="252" spans="1:30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</row>
    <row r="253" spans="1:30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</row>
    <row r="254" spans="1:30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</row>
    <row r="255" spans="1:30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</row>
    <row r="256" spans="1:30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</row>
    <row r="257" spans="1:30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</row>
    <row r="258" spans="1:30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</row>
    <row r="259" spans="1:30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</row>
    <row r="260" spans="1:30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</row>
    <row r="261" spans="1:30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</row>
    <row r="262" spans="1:30" ht="13.5" customHeight="1" x14ac:dyDescent="0.15">
      <c r="A262" s="106"/>
      <c r="B262" s="114"/>
      <c r="C262" s="106"/>
      <c r="D262" s="107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</row>
    <row r="263" spans="1:30" ht="13.5" customHeight="1" x14ac:dyDescent="0.15">
      <c r="A263" s="106"/>
      <c r="B263" s="114"/>
      <c r="C263" s="106"/>
      <c r="D263" s="107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</row>
    <row r="264" spans="1:30" ht="13.5" customHeight="1" x14ac:dyDescent="0.15">
      <c r="A264" s="106"/>
      <c r="B264" s="114"/>
      <c r="C264" s="106"/>
      <c r="D264" s="107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</row>
    <row r="265" spans="1:30" ht="13.5" customHeight="1" x14ac:dyDescent="0.15">
      <c r="A265" s="106"/>
      <c r="B265" s="114"/>
      <c r="C265" s="106"/>
      <c r="D265" s="107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</row>
    <row r="266" spans="1:30" ht="13.5" customHeight="1" x14ac:dyDescent="0.15">
      <c r="A266" s="106"/>
      <c r="B266" s="114"/>
      <c r="C266" s="106"/>
      <c r="D266" s="107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</row>
    <row r="267" spans="1:30" ht="13.5" customHeight="1" x14ac:dyDescent="0.15">
      <c r="A267" s="106"/>
      <c r="B267" s="114"/>
      <c r="C267" s="106"/>
      <c r="D267" s="107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</row>
    <row r="268" spans="1:30" ht="13.5" customHeight="1" x14ac:dyDescent="0.15">
      <c r="A268" s="106"/>
      <c r="B268" s="114"/>
      <c r="C268" s="106"/>
      <c r="D268" s="107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</row>
    <row r="269" spans="1:30" ht="13.5" customHeight="1" x14ac:dyDescent="0.15">
      <c r="A269" s="106"/>
      <c r="B269" s="114"/>
      <c r="C269" s="106"/>
      <c r="D269" s="107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</row>
    <row r="270" spans="1:30" ht="13.5" customHeight="1" x14ac:dyDescent="0.15">
      <c r="A270" s="106"/>
      <c r="B270" s="114"/>
      <c r="C270" s="106"/>
      <c r="D270" s="107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</row>
    <row r="271" spans="1:30" ht="13.5" customHeight="1" x14ac:dyDescent="0.15">
      <c r="A271" s="106"/>
      <c r="B271" s="114"/>
      <c r="C271" s="106"/>
      <c r="D271" s="107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</row>
    <row r="272" spans="1:30" ht="13.5" customHeight="1" x14ac:dyDescent="0.15">
      <c r="A272" s="106"/>
      <c r="B272" s="114"/>
      <c r="C272" s="106"/>
      <c r="D272" s="107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</row>
    <row r="273" spans="1:30" ht="13.5" customHeight="1" x14ac:dyDescent="0.15">
      <c r="A273" s="106"/>
      <c r="B273" s="114"/>
      <c r="C273" s="106"/>
      <c r="D273" s="107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</row>
    <row r="274" spans="1:30" ht="13.5" customHeight="1" x14ac:dyDescent="0.15">
      <c r="A274" s="106"/>
      <c r="B274" s="114"/>
      <c r="C274" s="106"/>
      <c r="D274" s="107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</row>
    <row r="275" spans="1:30" ht="13.5" customHeight="1" x14ac:dyDescent="0.15">
      <c r="A275" s="106"/>
      <c r="B275" s="114"/>
      <c r="C275" s="106"/>
      <c r="D275" s="107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</row>
    <row r="276" spans="1:30" ht="15.75" customHeight="1" x14ac:dyDescent="0.15"/>
    <row r="277" spans="1:30" ht="15.75" customHeight="1" x14ac:dyDescent="0.15"/>
    <row r="278" spans="1:30" ht="15.75" customHeight="1" x14ac:dyDescent="0.15"/>
    <row r="279" spans="1:30" ht="15.75" customHeight="1" x14ac:dyDescent="0.15"/>
    <row r="280" spans="1:30" ht="15.75" customHeight="1" x14ac:dyDescent="0.15"/>
    <row r="281" spans="1:30" ht="15.75" customHeight="1" x14ac:dyDescent="0.15"/>
    <row r="282" spans="1:30" ht="15.75" customHeight="1" x14ac:dyDescent="0.15"/>
    <row r="283" spans="1:30" ht="15.75" customHeight="1" x14ac:dyDescent="0.15"/>
    <row r="284" spans="1:30" ht="15.75" customHeight="1" x14ac:dyDescent="0.15"/>
    <row r="285" spans="1:30" ht="15.75" customHeight="1" x14ac:dyDescent="0.15"/>
    <row r="286" spans="1:30" ht="15.75" customHeight="1" x14ac:dyDescent="0.15"/>
    <row r="287" spans="1:30" ht="15.75" customHeight="1" x14ac:dyDescent="0.15"/>
    <row r="288" spans="1:30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7">
    <mergeCell ref="L4:X4"/>
    <mergeCell ref="C5:X5"/>
    <mergeCell ref="A2:B2"/>
    <mergeCell ref="C2:E2"/>
    <mergeCell ref="F2:K2"/>
    <mergeCell ref="L2:X2"/>
    <mergeCell ref="C3:E3"/>
    <mergeCell ref="F3:K3"/>
    <mergeCell ref="L3:X3"/>
    <mergeCell ref="A3:B3"/>
    <mergeCell ref="A4:B4"/>
    <mergeCell ref="C4:D4"/>
    <mergeCell ref="F4:K4"/>
    <mergeCell ref="A5:B5"/>
    <mergeCell ref="F6:K6"/>
    <mergeCell ref="L6:N6"/>
    <mergeCell ref="O6:X6"/>
    <mergeCell ref="A7:B7"/>
    <mergeCell ref="C7:E7"/>
    <mergeCell ref="F7:K7"/>
    <mergeCell ref="O7:X7"/>
    <mergeCell ref="A6:B6"/>
    <mergeCell ref="C6:E6"/>
    <mergeCell ref="B74:D74"/>
    <mergeCell ref="B75:D75"/>
    <mergeCell ref="B21:D21"/>
    <mergeCell ref="B22:D22"/>
    <mergeCell ref="B23:D23"/>
    <mergeCell ref="B25:D25"/>
    <mergeCell ref="B26:D26"/>
    <mergeCell ref="B27:D27"/>
    <mergeCell ref="B28:D28"/>
    <mergeCell ref="B30:D30"/>
    <mergeCell ref="B33:D33"/>
    <mergeCell ref="B34:D34"/>
    <mergeCell ref="B72:D72"/>
    <mergeCell ref="B73:D73"/>
  </mergeCells>
  <dataValidations count="3">
    <dataValidation type="list" allowBlank="1" showInputMessage="1" showErrorMessage="1" prompt=" - " sqref="F73:X73" xr:uid="{00000000-0002-0000-2300-000000000000}">
      <formula1>"P,F"</formula1>
    </dataValidation>
    <dataValidation type="list" allowBlank="1" showInputMessage="1" showErrorMessage="1" prompt=" - " sqref="F10:X71" xr:uid="{00000000-0002-0000-2300-000001000000}">
      <formula1>"O"</formula1>
    </dataValidation>
    <dataValidation type="list" allowBlank="1" showInputMessage="1" showErrorMessage="1" prompt=" - " sqref="F72:X72" xr:uid="{00000000-0002-0000-2300-000002000000}">
      <formula1>"N,A,B"</formula1>
    </dataValidation>
  </dataValidations>
  <hyperlinks>
    <hyperlink ref="L2" location="'FE-35'!A1" display="FE-35_CRUD exam period in the semester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3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191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190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4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1</v>
      </c>
      <c r="M7" s="112">
        <f>COUNTIF(E36:HQ36,"A")</f>
        <v>3</v>
      </c>
      <c r="N7" s="112">
        <f>COUNTIF(E36:HQ36,"B")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 t="s">
        <v>905</v>
      </c>
      <c r="E12" s="126"/>
      <c r="F12" s="133" t="s">
        <v>428</v>
      </c>
      <c r="G12" s="133" t="s">
        <v>428</v>
      </c>
      <c r="H12" s="133" t="s">
        <v>428</v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/>
      <c r="E13" s="135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906</v>
      </c>
      <c r="C17" s="381"/>
      <c r="D17" s="382"/>
      <c r="E17" s="107"/>
      <c r="F17" s="133" t="s">
        <v>428</v>
      </c>
      <c r="G17" s="133" t="s">
        <v>428</v>
      </c>
      <c r="H17" s="133" t="s">
        <v>428</v>
      </c>
      <c r="I17" s="133" t="s">
        <v>428</v>
      </c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/>
      <c r="C18" s="381"/>
      <c r="D18" s="382"/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77" t="s">
        <v>434</v>
      </c>
      <c r="C19" s="381"/>
      <c r="D19" s="382"/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33" t="s">
        <v>559</v>
      </c>
      <c r="C20" s="131"/>
      <c r="D20" s="139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907</v>
      </c>
      <c r="C21" s="381"/>
      <c r="D21" s="382"/>
      <c r="E21" s="136"/>
      <c r="F21" s="133" t="s">
        <v>428</v>
      </c>
      <c r="G21" s="133"/>
      <c r="H21" s="133"/>
      <c r="I21" s="133" t="s">
        <v>428</v>
      </c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908</v>
      </c>
      <c r="C22" s="398"/>
      <c r="D22" s="399"/>
      <c r="E22" s="136"/>
      <c r="F22" s="133"/>
      <c r="G22" s="133" t="s">
        <v>428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9" t="s">
        <v>611</v>
      </c>
      <c r="E23" s="136"/>
      <c r="F23" s="133"/>
      <c r="G23" s="133"/>
      <c r="H23" s="133" t="s">
        <v>428</v>
      </c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40"/>
      <c r="C24" s="141"/>
      <c r="D24" s="142"/>
      <c r="E24" s="143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5"/>
      <c r="U24" s="106"/>
      <c r="V24" s="106"/>
      <c r="W24" s="106"/>
      <c r="X24" s="106"/>
      <c r="Y24" s="106"/>
      <c r="Z24" s="106"/>
    </row>
    <row r="25" spans="1:26" ht="13.5" customHeight="1" x14ac:dyDescent="0.2">
      <c r="A25" s="146" t="s">
        <v>439</v>
      </c>
      <c r="B25" s="147" t="s">
        <v>440</v>
      </c>
      <c r="C25" s="148"/>
      <c r="D25" s="149"/>
      <c r="E25" s="150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158"/>
      <c r="D26" s="154" t="s">
        <v>909</v>
      </c>
      <c r="E26" s="159"/>
      <c r="F26" s="133" t="s">
        <v>428</v>
      </c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60"/>
      <c r="D27" s="154" t="s">
        <v>495</v>
      </c>
      <c r="E27" s="161"/>
      <c r="F27" s="133"/>
      <c r="G27" s="133" t="s">
        <v>428</v>
      </c>
      <c r="H27" s="133" t="s">
        <v>428</v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160"/>
      <c r="D28" s="154" t="s">
        <v>496</v>
      </c>
      <c r="E28" s="161"/>
      <c r="F28" s="133"/>
      <c r="G28" s="133"/>
      <c r="H28" s="133"/>
      <c r="I28" s="133" t="s">
        <v>428</v>
      </c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 t="s">
        <v>446</v>
      </c>
      <c r="C29" s="160"/>
      <c r="D29" s="154"/>
      <c r="E29" s="161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60"/>
      <c r="D30" s="154"/>
      <c r="E30" s="16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 t="s">
        <v>447</v>
      </c>
      <c r="C31" s="160"/>
      <c r="D31" s="154"/>
      <c r="E31" s="16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157"/>
      <c r="C32" s="160"/>
      <c r="D32" s="154" t="s">
        <v>910</v>
      </c>
      <c r="E32" s="161"/>
      <c r="F32" s="133" t="s">
        <v>428</v>
      </c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4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231" t="s">
        <v>911</v>
      </c>
      <c r="E33" s="227"/>
      <c r="F33" s="182"/>
      <c r="G33" s="182" t="s">
        <v>428</v>
      </c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231" t="s">
        <v>912</v>
      </c>
      <c r="E34" s="227"/>
      <c r="F34" s="182"/>
      <c r="G34" s="182"/>
      <c r="H34" s="182"/>
      <c r="I34" s="182" t="s">
        <v>428</v>
      </c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216" t="s">
        <v>913</v>
      </c>
      <c r="E35" s="162"/>
      <c r="F35" s="182"/>
      <c r="G35" s="182"/>
      <c r="H35" s="182" t="s">
        <v>428</v>
      </c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64</v>
      </c>
      <c r="H36" s="167" t="s">
        <v>64</v>
      </c>
      <c r="I36" s="167" t="s">
        <v>64</v>
      </c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1" t="s">
        <v>457</v>
      </c>
      <c r="C38" s="381"/>
      <c r="D38" s="382"/>
      <c r="E38" s="172"/>
      <c r="F38" s="173">
        <v>45765</v>
      </c>
      <c r="G38" s="173">
        <v>45765</v>
      </c>
      <c r="H38" s="173">
        <v>45765</v>
      </c>
      <c r="I38" s="173">
        <v>45765</v>
      </c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8:D38"/>
    <mergeCell ref="B39:D39"/>
    <mergeCell ref="B17:D17"/>
    <mergeCell ref="B18:D18"/>
    <mergeCell ref="B19:D19"/>
    <mergeCell ref="B21:D21"/>
    <mergeCell ref="B22:D22"/>
    <mergeCell ref="B36:D36"/>
    <mergeCell ref="B37:D37"/>
  </mergeCells>
  <dataValidations count="3">
    <dataValidation type="list" allowBlank="1" showInputMessage="1" showErrorMessage="1" prompt=" - " sqref="F37:T37" xr:uid="{00000000-0002-0000-2400-000000000000}">
      <formula1>"P,F"</formula1>
    </dataValidation>
    <dataValidation type="list" allowBlank="1" showInputMessage="1" showErrorMessage="1" prompt=" - " sqref="F10:T35" xr:uid="{00000000-0002-0000-2400-000001000000}">
      <formula1>"O"</formula1>
    </dataValidation>
    <dataValidation type="list" allowBlank="1" showInputMessage="1" showErrorMessage="1" prompt=" - " sqref="F36:T36" xr:uid="{00000000-0002-0000-2400-000002000000}">
      <formula1>"N,A,B"</formula1>
    </dataValidation>
  </dataValidations>
  <hyperlinks>
    <hyperlink ref="L2" location="'FE-36'!A1" display="FE-36_Set exam period as the current default exam period" xr:uid="{00000000-0004-0000-24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Functions!E44</f>
        <v>FE-37</v>
      </c>
      <c r="D2" s="427"/>
      <c r="E2" s="429"/>
      <c r="F2" s="430" t="s">
        <v>76</v>
      </c>
      <c r="G2" s="431"/>
      <c r="H2" s="431"/>
      <c r="I2" s="431"/>
      <c r="J2" s="431"/>
      <c r="K2" s="431"/>
      <c r="L2" s="473" t="str">
        <f>Functions!D44</f>
        <v>FE-37_View the list of exam data import history for the exam period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460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460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COUNTIF(F38:HQ38,"P")</f>
        <v>6</v>
      </c>
      <c r="B7" s="420"/>
      <c r="C7" s="414">
        <f>COUNTIF(F38:HQ38,"F")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COUNTIF(E37:HQ37,"N")</f>
        <v>3</v>
      </c>
      <c r="M7" s="112">
        <f>COUNTIF(E37:HQ37,"A")</f>
        <v>3</v>
      </c>
      <c r="N7" s="112">
        <f>COUNTIF(E37:HQ37,"B")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872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914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915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916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917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918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919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 t="s">
        <v>447</v>
      </c>
      <c r="C30" s="160"/>
      <c r="D30" s="210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1"/>
      <c r="C31" s="160"/>
      <c r="D31" s="154" t="s">
        <v>920</v>
      </c>
      <c r="E31" s="227"/>
      <c r="F31" s="182" t="s">
        <v>428</v>
      </c>
      <c r="G31" s="182" t="s">
        <v>428</v>
      </c>
      <c r="H31" s="182" t="s">
        <v>428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95"/>
      <c r="C32" s="226"/>
      <c r="D32" s="231" t="s">
        <v>921</v>
      </c>
      <c r="E32" s="227"/>
      <c r="F32" s="182"/>
      <c r="G32" s="182"/>
      <c r="H32" s="182"/>
      <c r="I32" s="182" t="s">
        <v>428</v>
      </c>
      <c r="J32" s="182"/>
      <c r="K32" s="182" t="s">
        <v>428</v>
      </c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95"/>
      <c r="C33" s="226"/>
      <c r="D33" s="216" t="s">
        <v>922</v>
      </c>
      <c r="E33" s="227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154"/>
      <c r="E34" s="227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26"/>
      <c r="D35" s="154"/>
      <c r="E35" s="227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14"/>
      <c r="C36" s="215"/>
      <c r="D36" s="154"/>
      <c r="E36" s="16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15">
      <c r="A37" s="146" t="s">
        <v>453</v>
      </c>
      <c r="B37" s="405" t="s">
        <v>454</v>
      </c>
      <c r="C37" s="406"/>
      <c r="D37" s="407"/>
      <c r="E37" s="166"/>
      <c r="F37" s="167" t="s">
        <v>402</v>
      </c>
      <c r="G37" s="167" t="s">
        <v>402</v>
      </c>
      <c r="H37" s="167" t="s">
        <v>402</v>
      </c>
      <c r="I37" s="167" t="s">
        <v>64</v>
      </c>
      <c r="J37" s="167" t="s">
        <v>64</v>
      </c>
      <c r="K37" s="167" t="s">
        <v>64</v>
      </c>
      <c r="L37" s="167"/>
      <c r="M37" s="167"/>
      <c r="N37" s="167"/>
      <c r="O37" s="167"/>
      <c r="P37" s="167"/>
      <c r="Q37" s="167"/>
      <c r="R37" s="167"/>
      <c r="S37" s="167"/>
      <c r="T37" s="168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8" t="s">
        <v>455</v>
      </c>
      <c r="C38" s="381"/>
      <c r="D38" s="382"/>
      <c r="E38" s="169"/>
      <c r="F38" s="170" t="s">
        <v>456</v>
      </c>
      <c r="G38" s="170" t="s">
        <v>456</v>
      </c>
      <c r="H38" s="170" t="s">
        <v>456</v>
      </c>
      <c r="I38" s="170" t="s">
        <v>456</v>
      </c>
      <c r="J38" s="170" t="s">
        <v>456</v>
      </c>
      <c r="K38" s="170" t="s">
        <v>456</v>
      </c>
      <c r="L38" s="170"/>
      <c r="M38" s="170"/>
      <c r="N38" s="170"/>
      <c r="O38" s="170"/>
      <c r="P38" s="170"/>
      <c r="Q38" s="170"/>
      <c r="R38" s="170"/>
      <c r="S38" s="170"/>
      <c r="T38" s="171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1" t="s">
        <v>457</v>
      </c>
      <c r="C39" s="381"/>
      <c r="D39" s="382"/>
      <c r="E39" s="172"/>
      <c r="F39" s="173">
        <v>45757</v>
      </c>
      <c r="G39" s="173">
        <v>45757</v>
      </c>
      <c r="H39" s="173">
        <v>45757</v>
      </c>
      <c r="I39" s="173">
        <v>45757</v>
      </c>
      <c r="J39" s="173">
        <v>45757</v>
      </c>
      <c r="K39" s="173">
        <v>45757</v>
      </c>
      <c r="L39" s="173"/>
      <c r="M39" s="173"/>
      <c r="N39" s="173"/>
      <c r="O39" s="173"/>
      <c r="P39" s="173"/>
      <c r="Q39" s="173"/>
      <c r="R39" s="173"/>
      <c r="S39" s="173"/>
      <c r="T39" s="174"/>
      <c r="U39" s="106"/>
      <c r="V39" s="106"/>
      <c r="W39" s="106"/>
      <c r="X39" s="106"/>
      <c r="Y39" s="106"/>
      <c r="Z39" s="106"/>
    </row>
    <row r="40" spans="1:26" ht="79.5" customHeight="1" x14ac:dyDescent="0.15">
      <c r="A40" s="175"/>
      <c r="B40" s="402" t="s">
        <v>458</v>
      </c>
      <c r="C40" s="403"/>
      <c r="D40" s="404"/>
      <c r="E40" s="176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8"/>
      <c r="U40" s="106"/>
      <c r="V40" s="106"/>
      <c r="W40" s="106"/>
      <c r="X40" s="106"/>
      <c r="Y40" s="106"/>
      <c r="Z40" s="106"/>
    </row>
    <row r="41" spans="1:26" ht="12" customHeight="1" x14ac:dyDescent="0.15">
      <c r="A41" s="179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8:D38"/>
    <mergeCell ref="B39:D39"/>
    <mergeCell ref="B40:D40"/>
    <mergeCell ref="B12:D12"/>
    <mergeCell ref="B16:D16"/>
    <mergeCell ref="B17:D17"/>
    <mergeCell ref="B18:D18"/>
    <mergeCell ref="B19:D19"/>
    <mergeCell ref="B20:D20"/>
    <mergeCell ref="B37:D37"/>
  </mergeCells>
  <dataValidations count="3">
    <dataValidation type="list" allowBlank="1" showInputMessage="1" showErrorMessage="1" prompt=" - " sqref="F38:T38" xr:uid="{00000000-0002-0000-2500-000000000000}">
      <formula1>"P,F"</formula1>
    </dataValidation>
    <dataValidation type="list" allowBlank="1" showInputMessage="1" showErrorMessage="1" prompt=" - " sqref="F10:T36" xr:uid="{00000000-0002-0000-2500-000001000000}">
      <formula1>"O"</formula1>
    </dataValidation>
    <dataValidation type="list" allowBlank="1" showInputMessage="1" showErrorMessage="1" prompt=" - " sqref="F37:T37" xr:uid="{00000000-0002-0000-2500-000002000000}">
      <formula1>"N,A,B"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7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tr">
        <f>Functions!E45</f>
        <v>FE-38</v>
      </c>
      <c r="D2" s="429"/>
      <c r="E2" s="480" t="s">
        <v>76</v>
      </c>
      <c r="F2" s="427"/>
      <c r="G2" s="427"/>
      <c r="H2" s="427"/>
      <c r="I2" s="427"/>
      <c r="J2" s="429"/>
      <c r="K2" s="481" t="s">
        <v>196</v>
      </c>
      <c r="L2" s="427"/>
      <c r="M2" s="427"/>
      <c r="N2" s="427"/>
      <c r="O2" s="427"/>
      <c r="P2" s="427"/>
      <c r="Q2" s="427"/>
      <c r="R2" s="427"/>
      <c r="S2" s="429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71" t="s">
        <v>460</v>
      </c>
      <c r="D3" s="399"/>
      <c r="E3" s="482" t="s">
        <v>414</v>
      </c>
      <c r="F3" s="398"/>
      <c r="G3" s="398"/>
      <c r="H3" s="398"/>
      <c r="I3" s="398"/>
      <c r="J3" s="399"/>
      <c r="K3" s="471" t="s">
        <v>460</v>
      </c>
      <c r="L3" s="398"/>
      <c r="M3" s="398"/>
      <c r="N3" s="398"/>
      <c r="O3" s="398"/>
      <c r="P3" s="398"/>
      <c r="Q3" s="398"/>
      <c r="R3" s="398"/>
      <c r="S3" s="472"/>
      <c r="T3" s="268"/>
      <c r="U3" s="268"/>
      <c r="V3" s="268"/>
      <c r="W3" s="268"/>
      <c r="X3" s="268"/>
      <c r="Y3" s="268"/>
    </row>
    <row r="4" spans="1:25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-5</v>
      </c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7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COUNTIF(E46:HP46,"P")</f>
        <v>7</v>
      </c>
      <c r="B7" s="420"/>
      <c r="C7" s="414">
        <f>COUNTIF(E46:HP46,"F")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COUNTIF(E45:HP45,"N")</f>
        <v>1</v>
      </c>
      <c r="L7" s="112">
        <f>COUNTIF(E45:HP45,"A")</f>
        <v>6</v>
      </c>
      <c r="M7" s="112">
        <f>COUNTIF(E45:HP45,"B")</f>
        <v>0</v>
      </c>
      <c r="N7" s="414">
        <f>COUNTA(E9:HS9)</f>
        <v>7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334"/>
      <c r="M9" s="334"/>
      <c r="N9" s="334"/>
      <c r="O9" s="276"/>
      <c r="P9" s="276"/>
      <c r="Q9" s="276"/>
      <c r="R9" s="276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ht="14.25" customHeight="1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283"/>
      <c r="M11" s="283"/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478" t="s">
        <v>923</v>
      </c>
      <c r="C12" s="381"/>
      <c r="D12" s="382"/>
      <c r="E12" s="133" t="s">
        <v>428</v>
      </c>
      <c r="F12" s="133" t="s">
        <v>428</v>
      </c>
      <c r="G12" s="283"/>
      <c r="H12" s="133" t="s">
        <v>428</v>
      </c>
      <c r="I12" s="133" t="s">
        <v>428</v>
      </c>
      <c r="J12" s="133" t="s">
        <v>428</v>
      </c>
      <c r="K12" s="133" t="s">
        <v>428</v>
      </c>
      <c r="L12" s="283"/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431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283"/>
      <c r="M15" s="283"/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13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196"/>
      <c r="C17" s="193"/>
      <c r="D17" s="132" t="s">
        <v>924</v>
      </c>
      <c r="E17" s="133" t="s">
        <v>428</v>
      </c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 t="s">
        <v>428</v>
      </c>
      <c r="L17" s="283"/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ht="14.25" x14ac:dyDescent="0.2">
      <c r="A18" s="282"/>
      <c r="B18" s="335" t="s">
        <v>434</v>
      </c>
      <c r="C18" s="336"/>
      <c r="D18" s="337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7"/>
      <c r="P18" s="297"/>
      <c r="Q18" s="297"/>
      <c r="R18" s="297"/>
      <c r="S18" s="298"/>
      <c r="T18" s="268"/>
      <c r="U18" s="268"/>
      <c r="V18" s="268"/>
      <c r="W18" s="268"/>
      <c r="X18" s="268"/>
      <c r="Y18" s="268"/>
    </row>
    <row r="19" spans="1:25" ht="14.25" x14ac:dyDescent="0.2">
      <c r="A19" s="282"/>
      <c r="B19" s="338" t="s">
        <v>530</v>
      </c>
      <c r="C19" s="336"/>
      <c r="D19" s="337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7"/>
      <c r="P19" s="297"/>
      <c r="Q19" s="297"/>
      <c r="R19" s="297"/>
      <c r="S19" s="298"/>
      <c r="T19" s="268"/>
      <c r="U19" s="268"/>
      <c r="V19" s="268"/>
      <c r="W19" s="268"/>
      <c r="X19" s="268"/>
      <c r="Y19" s="268"/>
    </row>
    <row r="20" spans="1:25" x14ac:dyDescent="0.2">
      <c r="A20" s="282"/>
      <c r="B20" s="339"/>
      <c r="C20" s="336"/>
      <c r="D20" s="132" t="s">
        <v>925</v>
      </c>
      <c r="E20" s="182" t="s">
        <v>428</v>
      </c>
      <c r="F20" s="296"/>
      <c r="G20" s="182" t="s">
        <v>428</v>
      </c>
      <c r="H20" s="296"/>
      <c r="I20" s="296"/>
      <c r="J20" s="296"/>
      <c r="K20" s="296"/>
      <c r="L20" s="296"/>
      <c r="M20" s="296"/>
      <c r="N20" s="296"/>
      <c r="O20" s="297"/>
      <c r="P20" s="297"/>
      <c r="Q20" s="297"/>
      <c r="R20" s="297"/>
      <c r="S20" s="298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339"/>
      <c r="C21" s="336"/>
      <c r="D21" s="132"/>
      <c r="E21" s="182"/>
      <c r="F21" s="296"/>
      <c r="G21" s="182"/>
      <c r="H21" s="296"/>
      <c r="I21" s="296"/>
      <c r="J21" s="296"/>
      <c r="K21" s="296"/>
      <c r="L21" s="296"/>
      <c r="M21" s="296"/>
      <c r="N21" s="296"/>
      <c r="O21" s="297"/>
      <c r="P21" s="297"/>
      <c r="Q21" s="297"/>
      <c r="R21" s="297"/>
      <c r="S21" s="298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39"/>
      <c r="C22" s="336"/>
      <c r="D22" s="132" t="s">
        <v>926</v>
      </c>
      <c r="E22" s="182"/>
      <c r="F22" s="133" t="s">
        <v>428</v>
      </c>
      <c r="G22" s="182"/>
      <c r="H22" s="296"/>
      <c r="I22" s="296"/>
      <c r="J22" s="296"/>
      <c r="K22" s="296"/>
      <c r="L22" s="296"/>
      <c r="M22" s="296"/>
      <c r="N22" s="296"/>
      <c r="O22" s="297"/>
      <c r="P22" s="297"/>
      <c r="Q22" s="297"/>
      <c r="R22" s="297"/>
      <c r="S22" s="298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339"/>
      <c r="C23" s="336"/>
      <c r="D23" s="132"/>
      <c r="E23" s="182"/>
      <c r="F23" s="296"/>
      <c r="G23" s="182"/>
      <c r="H23" s="296"/>
      <c r="I23" s="296"/>
      <c r="J23" s="296"/>
      <c r="K23" s="296"/>
      <c r="L23" s="296"/>
      <c r="M23" s="296"/>
      <c r="N23" s="296"/>
      <c r="O23" s="297"/>
      <c r="P23" s="297"/>
      <c r="Q23" s="297"/>
      <c r="R23" s="297"/>
      <c r="S23" s="298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339"/>
      <c r="C24" s="336"/>
      <c r="D24" s="132" t="s">
        <v>927</v>
      </c>
      <c r="E24" s="182"/>
      <c r="F24" s="296"/>
      <c r="G24" s="182"/>
      <c r="H24" s="296"/>
      <c r="I24" s="296"/>
      <c r="J24" s="133" t="s">
        <v>428</v>
      </c>
      <c r="K24" s="296"/>
      <c r="L24" s="296"/>
      <c r="M24" s="296"/>
      <c r="N24" s="296"/>
      <c r="O24" s="297"/>
      <c r="P24" s="297"/>
      <c r="Q24" s="297"/>
      <c r="R24" s="297"/>
      <c r="S24" s="298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339"/>
      <c r="C25" s="336"/>
      <c r="D25" s="132" t="s">
        <v>928</v>
      </c>
      <c r="E25" s="182"/>
      <c r="F25" s="296"/>
      <c r="G25" s="182"/>
      <c r="H25" s="296"/>
      <c r="I25" s="296"/>
      <c r="J25" s="182"/>
      <c r="K25" s="133" t="s">
        <v>428</v>
      </c>
      <c r="L25" s="296"/>
      <c r="M25" s="296"/>
      <c r="N25" s="296"/>
      <c r="O25" s="297"/>
      <c r="P25" s="297"/>
      <c r="Q25" s="297"/>
      <c r="R25" s="297"/>
      <c r="S25" s="298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339"/>
      <c r="C26" s="336"/>
      <c r="D26" s="132"/>
      <c r="E26" s="182"/>
      <c r="F26" s="296"/>
      <c r="G26" s="182"/>
      <c r="H26" s="296"/>
      <c r="I26" s="296"/>
      <c r="J26" s="296"/>
      <c r="K26" s="296"/>
      <c r="L26" s="296"/>
      <c r="M26" s="296"/>
      <c r="N26" s="296"/>
      <c r="O26" s="297"/>
      <c r="P26" s="297"/>
      <c r="Q26" s="297"/>
      <c r="R26" s="297"/>
      <c r="S26" s="298"/>
      <c r="T26" s="268"/>
      <c r="U26" s="268"/>
      <c r="V26" s="268"/>
      <c r="W26" s="268"/>
      <c r="X26" s="268"/>
      <c r="Y26" s="268"/>
    </row>
    <row r="27" spans="1:25" ht="15.75" customHeight="1" x14ac:dyDescent="0.2">
      <c r="A27" s="282"/>
      <c r="B27" s="339"/>
      <c r="C27" s="336"/>
      <c r="D27" s="132" t="s">
        <v>929</v>
      </c>
      <c r="E27" s="182"/>
      <c r="F27" s="296"/>
      <c r="G27" s="182"/>
      <c r="H27" s="133" t="s">
        <v>428</v>
      </c>
      <c r="I27" s="296"/>
      <c r="J27" s="296"/>
      <c r="K27" s="296"/>
      <c r="L27" s="296"/>
      <c r="M27" s="296"/>
      <c r="N27" s="296"/>
      <c r="O27" s="297"/>
      <c r="P27" s="297"/>
      <c r="Q27" s="297"/>
      <c r="R27" s="297"/>
      <c r="S27" s="298"/>
      <c r="T27" s="268"/>
      <c r="U27" s="268"/>
      <c r="V27" s="268"/>
      <c r="W27" s="268"/>
      <c r="X27" s="268"/>
      <c r="Y27" s="268"/>
    </row>
    <row r="28" spans="1:25" ht="15.75" customHeight="1" x14ac:dyDescent="0.2">
      <c r="A28" s="282"/>
      <c r="B28" s="339"/>
      <c r="C28" s="336"/>
      <c r="D28" s="132"/>
      <c r="E28" s="182"/>
      <c r="F28" s="296"/>
      <c r="G28" s="182"/>
      <c r="H28" s="296"/>
      <c r="I28" s="296"/>
      <c r="J28" s="296"/>
      <c r="K28" s="296"/>
      <c r="L28" s="296"/>
      <c r="M28" s="296"/>
      <c r="N28" s="296"/>
      <c r="O28" s="297"/>
      <c r="P28" s="297"/>
      <c r="Q28" s="297"/>
      <c r="R28" s="297"/>
      <c r="S28" s="298"/>
      <c r="T28" s="268"/>
      <c r="U28" s="268"/>
      <c r="V28" s="268"/>
      <c r="W28" s="268"/>
      <c r="X28" s="268"/>
      <c r="Y28" s="268"/>
    </row>
    <row r="29" spans="1:25" ht="15.75" customHeight="1" x14ac:dyDescent="0.2">
      <c r="A29" s="282"/>
      <c r="B29" s="478" t="s">
        <v>930</v>
      </c>
      <c r="C29" s="381"/>
      <c r="D29" s="382"/>
      <c r="E29" s="133"/>
      <c r="F29" s="283"/>
      <c r="G29" s="133"/>
      <c r="H29" s="283"/>
      <c r="I29" s="133" t="s">
        <v>428</v>
      </c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146" t="s">
        <v>439</v>
      </c>
      <c r="B30" s="152" t="s">
        <v>440</v>
      </c>
      <c r="C30" s="207"/>
      <c r="D30" s="340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80"/>
      <c r="P30" s="280"/>
      <c r="Q30" s="280"/>
      <c r="R30" s="280"/>
      <c r="S30" s="281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32" t="s">
        <v>533</v>
      </c>
      <c r="E31" s="133" t="s">
        <v>428</v>
      </c>
      <c r="F31" s="133" t="s">
        <v>428</v>
      </c>
      <c r="G31" s="283"/>
      <c r="H31" s="133" t="s">
        <v>428</v>
      </c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495</v>
      </c>
      <c r="E32" s="283"/>
      <c r="F32" s="133"/>
      <c r="G32" s="283"/>
      <c r="H32" s="283"/>
      <c r="I32" s="133" t="s">
        <v>428</v>
      </c>
      <c r="J32" s="133" t="s">
        <v>428</v>
      </c>
      <c r="K32" s="283"/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2"/>
      <c r="C33" s="213"/>
      <c r="D33" s="154" t="s">
        <v>496</v>
      </c>
      <c r="E33" s="283"/>
      <c r="F33" s="283"/>
      <c r="G33" s="133" t="s">
        <v>428</v>
      </c>
      <c r="H33" s="283"/>
      <c r="I33" s="283"/>
      <c r="J33" s="283"/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341"/>
      <c r="B34" s="214" t="s">
        <v>447</v>
      </c>
      <c r="C34" s="213"/>
      <c r="D34" s="210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341"/>
      <c r="B35" s="212"/>
      <c r="C35" s="213"/>
      <c r="D35" s="154" t="s">
        <v>534</v>
      </c>
      <c r="E35" s="133" t="s">
        <v>428</v>
      </c>
      <c r="F35" s="283"/>
      <c r="G35" s="283"/>
      <c r="H35" s="283"/>
      <c r="I35" s="283"/>
      <c r="J35" s="283"/>
      <c r="K35" s="133" t="s">
        <v>428</v>
      </c>
      <c r="L35" s="283"/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341"/>
      <c r="B36" s="212"/>
      <c r="C36" s="213"/>
      <c r="D36" s="154" t="s">
        <v>535</v>
      </c>
      <c r="E36" s="283"/>
      <c r="F36" s="133" t="s">
        <v>428</v>
      </c>
      <c r="G36" s="283"/>
      <c r="H36" s="283"/>
      <c r="I36" s="283"/>
      <c r="J36" s="133" t="s">
        <v>428</v>
      </c>
      <c r="K36" s="283"/>
      <c r="L36" s="283"/>
      <c r="M36" s="283"/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341"/>
      <c r="B37" s="212"/>
      <c r="C37" s="213"/>
      <c r="D37" s="154" t="s">
        <v>931</v>
      </c>
      <c r="E37" s="283"/>
      <c r="F37" s="133" t="s">
        <v>428</v>
      </c>
      <c r="G37" s="283"/>
      <c r="H37" s="283"/>
      <c r="I37" s="283"/>
      <c r="J37" s="283"/>
      <c r="K37" s="283"/>
      <c r="L37" s="283"/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341"/>
      <c r="B38" s="212"/>
      <c r="C38" s="213"/>
      <c r="D38" s="154" t="s">
        <v>932</v>
      </c>
      <c r="E38" s="283"/>
      <c r="F38" s="133" t="s">
        <v>428</v>
      </c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341"/>
      <c r="B39" s="212"/>
      <c r="C39" s="213"/>
      <c r="D39" s="154" t="s">
        <v>933</v>
      </c>
      <c r="E39" s="283"/>
      <c r="F39" s="133" t="s">
        <v>428</v>
      </c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341"/>
      <c r="B40" s="212"/>
      <c r="C40" s="213"/>
      <c r="D40" s="154" t="s">
        <v>934</v>
      </c>
      <c r="E40" s="283"/>
      <c r="F40" s="133" t="s">
        <v>428</v>
      </c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341"/>
      <c r="B41" s="212"/>
      <c r="C41" s="213"/>
      <c r="D41" s="154" t="s">
        <v>935</v>
      </c>
      <c r="E41" s="283"/>
      <c r="F41" s="133"/>
      <c r="G41" s="283"/>
      <c r="H41" s="133" t="s">
        <v>428</v>
      </c>
      <c r="I41" s="283"/>
      <c r="J41" s="283"/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341"/>
      <c r="B42" s="451" t="s">
        <v>936</v>
      </c>
      <c r="C42" s="381"/>
      <c r="D42" s="382"/>
      <c r="E42" s="283"/>
      <c r="F42" s="133"/>
      <c r="G42" s="283"/>
      <c r="H42" s="133"/>
      <c r="I42" s="283"/>
      <c r="J42" s="283"/>
      <c r="K42" s="133" t="s">
        <v>428</v>
      </c>
      <c r="L42" s="283"/>
      <c r="M42" s="283"/>
      <c r="N42" s="283"/>
      <c r="O42" s="284"/>
      <c r="P42" s="284"/>
      <c r="Q42" s="284"/>
      <c r="R42" s="284"/>
      <c r="S42" s="285"/>
      <c r="T42" s="268"/>
      <c r="U42" s="268"/>
      <c r="V42" s="268"/>
      <c r="W42" s="268"/>
      <c r="X42" s="268"/>
      <c r="Y42" s="268"/>
    </row>
    <row r="43" spans="1:25" ht="15.75" customHeight="1" x14ac:dyDescent="0.2">
      <c r="A43" s="341"/>
      <c r="B43" s="451" t="s">
        <v>937</v>
      </c>
      <c r="C43" s="381"/>
      <c r="D43" s="382"/>
      <c r="E43" s="283"/>
      <c r="F43" s="133"/>
      <c r="G43" s="283"/>
      <c r="H43" s="133"/>
      <c r="I43" s="283"/>
      <c r="J43" s="283"/>
      <c r="K43" s="133" t="s">
        <v>428</v>
      </c>
      <c r="L43" s="283"/>
      <c r="M43" s="283"/>
      <c r="N43" s="283"/>
      <c r="O43" s="284"/>
      <c r="P43" s="284"/>
      <c r="Q43" s="284"/>
      <c r="R43" s="284"/>
      <c r="S43" s="285"/>
      <c r="T43" s="268"/>
      <c r="U43" s="268"/>
      <c r="V43" s="268"/>
      <c r="W43" s="268"/>
      <c r="X43" s="268"/>
      <c r="Y43" s="268"/>
    </row>
    <row r="44" spans="1:25" ht="15.75" customHeight="1" x14ac:dyDescent="0.2">
      <c r="A44" s="341"/>
      <c r="B44" s="212"/>
      <c r="C44" s="213"/>
      <c r="D44" s="154" t="s">
        <v>536</v>
      </c>
      <c r="E44" s="283"/>
      <c r="F44" s="283"/>
      <c r="G44" s="133" t="s">
        <v>428</v>
      </c>
      <c r="H44" s="283"/>
      <c r="I44" s="283"/>
      <c r="J44" s="283"/>
      <c r="K44" s="283"/>
      <c r="L44" s="283"/>
      <c r="M44" s="283"/>
      <c r="N44" s="283"/>
      <c r="O44" s="284"/>
      <c r="P44" s="284"/>
      <c r="Q44" s="284"/>
      <c r="R44" s="284"/>
      <c r="S44" s="285"/>
      <c r="T44" s="268"/>
      <c r="U44" s="268"/>
      <c r="V44" s="268"/>
      <c r="W44" s="268"/>
      <c r="X44" s="268"/>
      <c r="Y44" s="268"/>
    </row>
    <row r="45" spans="1:25" ht="15.75" customHeight="1" x14ac:dyDescent="0.2">
      <c r="A45" s="146" t="s">
        <v>453</v>
      </c>
      <c r="B45" s="460" t="s">
        <v>454</v>
      </c>
      <c r="C45" s="406"/>
      <c r="D45" s="407"/>
      <c r="E45" s="167" t="s">
        <v>402</v>
      </c>
      <c r="F45" s="167" t="s">
        <v>64</v>
      </c>
      <c r="G45" s="167" t="s">
        <v>64</v>
      </c>
      <c r="H45" s="167" t="s">
        <v>64</v>
      </c>
      <c r="I45" s="167" t="s">
        <v>64</v>
      </c>
      <c r="J45" s="167" t="s">
        <v>64</v>
      </c>
      <c r="K45" s="167" t="s">
        <v>64</v>
      </c>
      <c r="L45" s="300"/>
      <c r="M45" s="300"/>
      <c r="N45" s="300"/>
      <c r="O45" s="301"/>
      <c r="P45" s="301"/>
      <c r="Q45" s="301"/>
      <c r="R45" s="301"/>
      <c r="S45" s="302"/>
      <c r="T45" s="268"/>
      <c r="U45" s="268"/>
      <c r="V45" s="268"/>
      <c r="W45" s="268"/>
      <c r="X45" s="268"/>
      <c r="Y45" s="268"/>
    </row>
    <row r="46" spans="1:25" ht="15.75" customHeight="1" x14ac:dyDescent="0.2">
      <c r="A46" s="292"/>
      <c r="B46" s="457" t="s">
        <v>455</v>
      </c>
      <c r="C46" s="381"/>
      <c r="D46" s="382"/>
      <c r="E46" s="170" t="s">
        <v>456</v>
      </c>
      <c r="F46" s="170" t="s">
        <v>456</v>
      </c>
      <c r="G46" s="170" t="s">
        <v>456</v>
      </c>
      <c r="H46" s="170" t="s">
        <v>456</v>
      </c>
      <c r="I46" s="170" t="s">
        <v>456</v>
      </c>
      <c r="J46" s="170" t="s">
        <v>456</v>
      </c>
      <c r="K46" s="170" t="s">
        <v>456</v>
      </c>
      <c r="L46" s="283"/>
      <c r="M46" s="283"/>
      <c r="N46" s="283"/>
      <c r="O46" s="284"/>
      <c r="P46" s="284"/>
      <c r="Q46" s="284"/>
      <c r="R46" s="284"/>
      <c r="S46" s="285"/>
      <c r="T46" s="268"/>
      <c r="U46" s="268"/>
      <c r="V46" s="268"/>
      <c r="W46" s="268"/>
      <c r="X46" s="268"/>
      <c r="Y46" s="268"/>
    </row>
    <row r="47" spans="1:25" ht="15.75" customHeight="1" x14ac:dyDescent="0.15">
      <c r="A47" s="292"/>
      <c r="B47" s="458" t="s">
        <v>457</v>
      </c>
      <c r="C47" s="381"/>
      <c r="D47" s="382"/>
      <c r="E47" s="303">
        <v>45757</v>
      </c>
      <c r="F47" s="303">
        <v>45757</v>
      </c>
      <c r="G47" s="303">
        <v>45757</v>
      </c>
      <c r="H47" s="303">
        <v>45812</v>
      </c>
      <c r="I47" s="303">
        <v>45813</v>
      </c>
      <c r="J47" s="303">
        <v>45814</v>
      </c>
      <c r="K47" s="303">
        <v>45815</v>
      </c>
      <c r="L47" s="304"/>
      <c r="M47" s="304"/>
      <c r="N47" s="304"/>
      <c r="O47" s="305"/>
      <c r="P47" s="305"/>
      <c r="Q47" s="305"/>
      <c r="R47" s="305"/>
      <c r="S47" s="306"/>
      <c r="T47" s="268"/>
      <c r="U47" s="268"/>
      <c r="V47" s="268"/>
      <c r="W47" s="268"/>
      <c r="X47" s="268"/>
      <c r="Y47" s="268"/>
    </row>
    <row r="48" spans="1:25" ht="15.75" customHeight="1" x14ac:dyDescent="0.2">
      <c r="A48" s="307"/>
      <c r="B48" s="459" t="s">
        <v>458</v>
      </c>
      <c r="C48" s="403"/>
      <c r="D48" s="404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90"/>
      <c r="Q48" s="290"/>
      <c r="R48" s="290"/>
      <c r="S48" s="291"/>
      <c r="T48" s="268"/>
      <c r="U48" s="268"/>
      <c r="V48" s="268"/>
      <c r="W48" s="268"/>
      <c r="X48" s="268"/>
      <c r="Y48" s="268"/>
    </row>
    <row r="49" spans="1:25" ht="15.75" customHeight="1" x14ac:dyDescent="0.15">
      <c r="A49" s="324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/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1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B12:D12"/>
    <mergeCell ref="B29:D29"/>
    <mergeCell ref="B42:D42"/>
    <mergeCell ref="A6:B6"/>
    <mergeCell ref="C6:D6"/>
    <mergeCell ref="E6:J6"/>
    <mergeCell ref="K6:M6"/>
    <mergeCell ref="A7:B7"/>
    <mergeCell ref="C7:D7"/>
    <mergeCell ref="E7:J7"/>
    <mergeCell ref="B43:D43"/>
    <mergeCell ref="B45:D45"/>
    <mergeCell ref="B46:D46"/>
    <mergeCell ref="B47:D47"/>
    <mergeCell ref="B48:D48"/>
  </mergeCells>
  <dataValidations count="3">
    <dataValidation type="list" allowBlank="1" showInputMessage="1" showErrorMessage="1" prompt=" - " sqref="E46:S46" xr:uid="{00000000-0002-0000-2600-000000000000}">
      <formula1>"P,F"</formula1>
    </dataValidation>
    <dataValidation type="list" allowBlank="1" showInputMessage="1" showErrorMessage="1" prompt=" - " sqref="E10:S44" xr:uid="{00000000-0002-0000-2600-000001000000}">
      <formula1>"O"</formula1>
    </dataValidation>
    <dataValidation type="list" allowBlank="1" showInputMessage="1" showErrorMessage="1" prompt=" - " sqref="E45:S45" xr:uid="{00000000-0002-0000-2600-000002000000}">
      <formula1>"N,A,B"</formula1>
    </dataValidation>
  </dataValidations>
  <hyperlinks>
    <hyperlink ref="K2" location="'FE-38'!A1" display="FE-38_Import the list of exam rooms for the exam period FE via the Excel file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7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tr">
        <f>Functions!E46</f>
        <v>FE-39</v>
      </c>
      <c r="D2" s="429"/>
      <c r="E2" s="480" t="s">
        <v>76</v>
      </c>
      <c r="F2" s="427"/>
      <c r="G2" s="427"/>
      <c r="H2" s="427"/>
      <c r="I2" s="427"/>
      <c r="J2" s="429"/>
      <c r="K2" s="481" t="s">
        <v>199</v>
      </c>
      <c r="L2" s="427"/>
      <c r="M2" s="427"/>
      <c r="N2" s="427"/>
      <c r="O2" s="427"/>
      <c r="P2" s="427"/>
      <c r="Q2" s="427"/>
      <c r="R2" s="427"/>
      <c r="S2" s="429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71" t="s">
        <v>460</v>
      </c>
      <c r="D3" s="399"/>
      <c r="E3" s="482" t="s">
        <v>414</v>
      </c>
      <c r="F3" s="398"/>
      <c r="G3" s="398"/>
      <c r="H3" s="398"/>
      <c r="I3" s="398"/>
      <c r="J3" s="399"/>
      <c r="K3" s="471" t="s">
        <v>460</v>
      </c>
      <c r="L3" s="398"/>
      <c r="M3" s="398"/>
      <c r="N3" s="398"/>
      <c r="O3" s="398"/>
      <c r="P3" s="398"/>
      <c r="Q3" s="398"/>
      <c r="R3" s="398"/>
      <c r="S3" s="472"/>
      <c r="T3" s="268"/>
      <c r="U3" s="268"/>
      <c r="V3" s="268"/>
      <c r="W3" s="268"/>
      <c r="X3" s="268"/>
      <c r="Y3" s="268"/>
    </row>
    <row r="4" spans="1:25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-6</v>
      </c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7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COUNTIF(E48:HP48,"P")</f>
        <v>8</v>
      </c>
      <c r="B7" s="420"/>
      <c r="C7" s="414">
        <f>COUNTIF(E48:HP48,"F")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COUNTIF(E47:HP47,"N")</f>
        <v>1</v>
      </c>
      <c r="L7" s="112">
        <f>COUNTIF(E47:HP47,"A")</f>
        <v>7</v>
      </c>
      <c r="M7" s="112">
        <f>COUNTIF(E47:HP47,"B")</f>
        <v>0</v>
      </c>
      <c r="N7" s="414">
        <f>COUNTA(E9:HS9)</f>
        <v>8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 t="s">
        <v>461</v>
      </c>
      <c r="K9" s="273" t="s">
        <v>462</v>
      </c>
      <c r="L9" s="273" t="s">
        <v>463</v>
      </c>
      <c r="M9" s="334"/>
      <c r="N9" s="334"/>
      <c r="O9" s="276"/>
      <c r="P9" s="276"/>
      <c r="Q9" s="276"/>
      <c r="R9" s="276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ht="14.25" customHeight="1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133" t="s">
        <v>428</v>
      </c>
      <c r="I11" s="133" t="s">
        <v>428</v>
      </c>
      <c r="J11" s="133" t="s">
        <v>428</v>
      </c>
      <c r="K11" s="133" t="s">
        <v>428</v>
      </c>
      <c r="L11" s="133" t="s">
        <v>428</v>
      </c>
      <c r="M11" s="283"/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478" t="s">
        <v>923</v>
      </c>
      <c r="C12" s="381"/>
      <c r="D12" s="382"/>
      <c r="E12" s="133" t="s">
        <v>428</v>
      </c>
      <c r="F12" s="133" t="s">
        <v>428</v>
      </c>
      <c r="G12" s="283"/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6"/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ht="14.25" x14ac:dyDescent="0.2">
      <c r="A14" s="282"/>
      <c r="B14" s="192" t="s">
        <v>430</v>
      </c>
      <c r="C14" s="193"/>
      <c r="D14" s="199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x14ac:dyDescent="0.2">
      <c r="A15" s="282"/>
      <c r="B15" s="196"/>
      <c r="C15" s="193"/>
      <c r="D15" s="132" t="s">
        <v>431</v>
      </c>
      <c r="E15" s="133" t="s">
        <v>428</v>
      </c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283"/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x14ac:dyDescent="0.2">
      <c r="A16" s="282"/>
      <c r="B16" s="192" t="s">
        <v>432</v>
      </c>
      <c r="C16" s="193"/>
      <c r="D16" s="199"/>
      <c r="E16" s="283"/>
      <c r="F16" s="283"/>
      <c r="G16" s="283"/>
      <c r="H16" s="283"/>
      <c r="I16" s="13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196"/>
      <c r="C17" s="193"/>
      <c r="D17" s="132" t="s">
        <v>924</v>
      </c>
      <c r="E17" s="133" t="s">
        <v>428</v>
      </c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 t="s">
        <v>428</v>
      </c>
      <c r="L17" s="133" t="s">
        <v>428</v>
      </c>
      <c r="M17" s="283"/>
      <c r="N17" s="283"/>
      <c r="O17" s="284"/>
      <c r="P17" s="284"/>
      <c r="Q17" s="284"/>
      <c r="R17" s="284"/>
      <c r="S17" s="285"/>
      <c r="T17" s="268"/>
      <c r="U17" s="268"/>
      <c r="V17" s="268"/>
      <c r="W17" s="268"/>
      <c r="X17" s="268"/>
      <c r="Y17" s="268"/>
    </row>
    <row r="18" spans="1:25" ht="14.25" x14ac:dyDescent="0.2">
      <c r="A18" s="282"/>
      <c r="B18" s="335" t="s">
        <v>434</v>
      </c>
      <c r="C18" s="336"/>
      <c r="D18" s="337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7"/>
      <c r="P18" s="297"/>
      <c r="Q18" s="297"/>
      <c r="R18" s="297"/>
      <c r="S18" s="298"/>
      <c r="T18" s="268"/>
      <c r="U18" s="268"/>
      <c r="V18" s="268"/>
      <c r="W18" s="268"/>
      <c r="X18" s="268"/>
      <c r="Y18" s="268"/>
    </row>
    <row r="19" spans="1:25" ht="14.25" x14ac:dyDescent="0.2">
      <c r="A19" s="282"/>
      <c r="B19" s="338" t="s">
        <v>530</v>
      </c>
      <c r="C19" s="336"/>
      <c r="D19" s="337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7"/>
      <c r="P19" s="297"/>
      <c r="Q19" s="297"/>
      <c r="R19" s="297"/>
      <c r="S19" s="298"/>
      <c r="T19" s="268"/>
      <c r="U19" s="268"/>
      <c r="V19" s="268"/>
      <c r="W19" s="268"/>
      <c r="X19" s="268"/>
      <c r="Y19" s="268"/>
    </row>
    <row r="20" spans="1:25" x14ac:dyDescent="0.2">
      <c r="A20" s="282"/>
      <c r="B20" s="339"/>
      <c r="C20" s="336"/>
      <c r="D20" s="132" t="s">
        <v>938</v>
      </c>
      <c r="E20" s="182" t="s">
        <v>428</v>
      </c>
      <c r="F20" s="296"/>
      <c r="G20" s="182" t="s">
        <v>428</v>
      </c>
      <c r="H20" s="296"/>
      <c r="I20" s="296"/>
      <c r="J20" s="296"/>
      <c r="K20" s="296"/>
      <c r="L20" s="296"/>
      <c r="M20" s="296"/>
      <c r="N20" s="296"/>
      <c r="O20" s="297"/>
      <c r="P20" s="297"/>
      <c r="Q20" s="297"/>
      <c r="R20" s="297"/>
      <c r="S20" s="298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339"/>
      <c r="C21" s="336"/>
      <c r="D21" s="132"/>
      <c r="E21" s="182"/>
      <c r="F21" s="296"/>
      <c r="G21" s="182"/>
      <c r="H21" s="296"/>
      <c r="I21" s="296"/>
      <c r="J21" s="296"/>
      <c r="K21" s="296"/>
      <c r="L21" s="296"/>
      <c r="M21" s="296"/>
      <c r="N21" s="296"/>
      <c r="O21" s="297"/>
      <c r="P21" s="297"/>
      <c r="Q21" s="297"/>
      <c r="R21" s="297"/>
      <c r="S21" s="298"/>
      <c r="T21" s="268"/>
      <c r="U21" s="268"/>
      <c r="V21" s="268"/>
      <c r="W21" s="268"/>
      <c r="X21" s="268"/>
      <c r="Y21" s="268"/>
    </row>
    <row r="22" spans="1:25" ht="15.75" customHeight="1" x14ac:dyDescent="0.2">
      <c r="A22" s="282"/>
      <c r="B22" s="339"/>
      <c r="C22" s="336"/>
      <c r="D22" s="132" t="s">
        <v>926</v>
      </c>
      <c r="E22" s="182"/>
      <c r="F22" s="133" t="s">
        <v>428</v>
      </c>
      <c r="G22" s="182"/>
      <c r="H22" s="296"/>
      <c r="I22" s="296"/>
      <c r="J22" s="296"/>
      <c r="K22" s="296"/>
      <c r="L22" s="296"/>
      <c r="M22" s="296"/>
      <c r="N22" s="296"/>
      <c r="O22" s="297"/>
      <c r="P22" s="297"/>
      <c r="Q22" s="297"/>
      <c r="R22" s="297"/>
      <c r="S22" s="298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339"/>
      <c r="C23" s="336"/>
      <c r="D23" s="132"/>
      <c r="E23" s="182"/>
      <c r="F23" s="296"/>
      <c r="G23" s="182"/>
      <c r="H23" s="296"/>
      <c r="I23" s="296"/>
      <c r="J23" s="296"/>
      <c r="K23" s="296"/>
      <c r="L23" s="296"/>
      <c r="M23" s="296"/>
      <c r="N23" s="296"/>
      <c r="O23" s="297"/>
      <c r="P23" s="297"/>
      <c r="Q23" s="297"/>
      <c r="R23" s="297"/>
      <c r="S23" s="298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339"/>
      <c r="C24" s="336"/>
      <c r="D24" s="132" t="s">
        <v>925</v>
      </c>
      <c r="E24" s="182"/>
      <c r="F24" s="296"/>
      <c r="G24" s="182"/>
      <c r="H24" s="296"/>
      <c r="I24" s="296"/>
      <c r="J24" s="296"/>
      <c r="K24" s="133" t="s">
        <v>428</v>
      </c>
      <c r="L24" s="296"/>
      <c r="M24" s="296"/>
      <c r="N24" s="296"/>
      <c r="O24" s="297"/>
      <c r="P24" s="297"/>
      <c r="Q24" s="297"/>
      <c r="R24" s="297"/>
      <c r="S24" s="298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339"/>
      <c r="C25" s="336"/>
      <c r="D25" s="132" t="s">
        <v>927</v>
      </c>
      <c r="E25" s="182"/>
      <c r="F25" s="296"/>
      <c r="G25" s="182"/>
      <c r="H25" s="296"/>
      <c r="I25" s="296"/>
      <c r="J25" s="133" t="s">
        <v>428</v>
      </c>
      <c r="K25" s="296"/>
      <c r="L25" s="296"/>
      <c r="M25" s="296"/>
      <c r="N25" s="296"/>
      <c r="O25" s="297"/>
      <c r="P25" s="297"/>
      <c r="Q25" s="297"/>
      <c r="R25" s="297"/>
      <c r="S25" s="298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339"/>
      <c r="C26" s="336"/>
      <c r="D26" s="132" t="s">
        <v>928</v>
      </c>
      <c r="E26" s="182"/>
      <c r="F26" s="296"/>
      <c r="G26" s="182"/>
      <c r="H26" s="296"/>
      <c r="I26" s="296"/>
      <c r="J26" s="182"/>
      <c r="K26" s="296"/>
      <c r="L26" s="133" t="s">
        <v>428</v>
      </c>
      <c r="M26" s="296"/>
      <c r="N26" s="296"/>
      <c r="O26" s="297"/>
      <c r="P26" s="297"/>
      <c r="Q26" s="297"/>
      <c r="R26" s="297"/>
      <c r="S26" s="298"/>
      <c r="T26" s="268"/>
      <c r="U26" s="268"/>
      <c r="V26" s="268"/>
      <c r="W26" s="268"/>
      <c r="X26" s="268"/>
      <c r="Y26" s="268"/>
    </row>
    <row r="27" spans="1:25" ht="15.75" customHeight="1" x14ac:dyDescent="0.2">
      <c r="A27" s="282"/>
      <c r="B27" s="339"/>
      <c r="C27" s="336"/>
      <c r="D27" s="132"/>
      <c r="E27" s="182"/>
      <c r="F27" s="296"/>
      <c r="G27" s="182"/>
      <c r="H27" s="296"/>
      <c r="I27" s="296"/>
      <c r="J27" s="296"/>
      <c r="K27" s="296"/>
      <c r="L27" s="296"/>
      <c r="M27" s="296"/>
      <c r="N27" s="296"/>
      <c r="O27" s="297"/>
      <c r="P27" s="297"/>
      <c r="Q27" s="297"/>
      <c r="R27" s="297"/>
      <c r="S27" s="298"/>
      <c r="T27" s="268"/>
      <c r="U27" s="268"/>
      <c r="V27" s="268"/>
      <c r="W27" s="268"/>
      <c r="X27" s="268"/>
      <c r="Y27" s="268"/>
    </row>
    <row r="28" spans="1:25" ht="15.75" customHeight="1" x14ac:dyDescent="0.2">
      <c r="A28" s="282"/>
      <c r="B28" s="339"/>
      <c r="C28" s="336"/>
      <c r="D28" s="132" t="s">
        <v>929</v>
      </c>
      <c r="E28" s="182"/>
      <c r="F28" s="296"/>
      <c r="G28" s="182"/>
      <c r="H28" s="133" t="s">
        <v>428</v>
      </c>
      <c r="I28" s="296"/>
      <c r="J28" s="296"/>
      <c r="K28" s="296"/>
      <c r="L28" s="296"/>
      <c r="M28" s="296"/>
      <c r="N28" s="296"/>
      <c r="O28" s="297"/>
      <c r="P28" s="297"/>
      <c r="Q28" s="297"/>
      <c r="R28" s="297"/>
      <c r="S28" s="298"/>
      <c r="T28" s="268"/>
      <c r="U28" s="268"/>
      <c r="V28" s="268"/>
      <c r="W28" s="268"/>
      <c r="X28" s="268"/>
      <c r="Y28" s="268"/>
    </row>
    <row r="29" spans="1:25" ht="15.75" customHeight="1" x14ac:dyDescent="0.2">
      <c r="A29" s="282"/>
      <c r="B29" s="339"/>
      <c r="C29" s="336"/>
      <c r="D29" s="132"/>
      <c r="E29" s="182"/>
      <c r="F29" s="296"/>
      <c r="G29" s="182"/>
      <c r="H29" s="296"/>
      <c r="I29" s="296"/>
      <c r="J29" s="296"/>
      <c r="K29" s="296"/>
      <c r="L29" s="296"/>
      <c r="M29" s="296"/>
      <c r="N29" s="296"/>
      <c r="O29" s="297"/>
      <c r="P29" s="297"/>
      <c r="Q29" s="297"/>
      <c r="R29" s="297"/>
      <c r="S29" s="298"/>
      <c r="T29" s="268"/>
      <c r="U29" s="268"/>
      <c r="V29" s="268"/>
      <c r="W29" s="268"/>
      <c r="X29" s="268"/>
      <c r="Y29" s="268"/>
    </row>
    <row r="30" spans="1:25" ht="15.75" customHeight="1" x14ac:dyDescent="0.2">
      <c r="A30" s="282"/>
      <c r="B30" s="478" t="s">
        <v>930</v>
      </c>
      <c r="C30" s="381"/>
      <c r="D30" s="382"/>
      <c r="E30" s="133"/>
      <c r="F30" s="283"/>
      <c r="G30" s="133"/>
      <c r="H30" s="283"/>
      <c r="I30" s="133" t="s">
        <v>428</v>
      </c>
      <c r="J30" s="283"/>
      <c r="K30" s="283"/>
      <c r="L30" s="283"/>
      <c r="M30" s="283"/>
      <c r="N30" s="283"/>
      <c r="O30" s="284"/>
      <c r="P30" s="284"/>
      <c r="Q30" s="284"/>
      <c r="R30" s="284"/>
      <c r="S30" s="285"/>
      <c r="T30" s="268"/>
      <c r="U30" s="268"/>
      <c r="V30" s="268"/>
      <c r="W30" s="268"/>
      <c r="X30" s="268"/>
      <c r="Y30" s="268"/>
    </row>
    <row r="31" spans="1:25" ht="15.75" customHeight="1" x14ac:dyDescent="0.2">
      <c r="A31" s="146" t="s">
        <v>439</v>
      </c>
      <c r="B31" s="152" t="s">
        <v>440</v>
      </c>
      <c r="C31" s="207"/>
      <c r="D31" s="340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80"/>
      <c r="P31" s="280"/>
      <c r="Q31" s="280"/>
      <c r="R31" s="280"/>
      <c r="S31" s="281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32" t="s">
        <v>533</v>
      </c>
      <c r="E32" s="133" t="s">
        <v>428</v>
      </c>
      <c r="F32" s="133" t="s">
        <v>428</v>
      </c>
      <c r="G32" s="283"/>
      <c r="H32" s="133" t="s">
        <v>428</v>
      </c>
      <c r="I32" s="283"/>
      <c r="J32" s="283"/>
      <c r="K32" s="133" t="s">
        <v>428</v>
      </c>
      <c r="L32" s="283"/>
      <c r="M32" s="283"/>
      <c r="N32" s="283"/>
      <c r="O32" s="284"/>
      <c r="P32" s="284"/>
      <c r="Q32" s="284"/>
      <c r="R32" s="284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495</v>
      </c>
      <c r="E33" s="283"/>
      <c r="F33" s="133"/>
      <c r="G33" s="283"/>
      <c r="H33" s="283"/>
      <c r="I33" s="133" t="s">
        <v>428</v>
      </c>
      <c r="J33" s="133" t="s">
        <v>428</v>
      </c>
      <c r="K33" s="283"/>
      <c r="L33" s="283"/>
      <c r="M33" s="283"/>
      <c r="N33" s="283"/>
      <c r="O33" s="284"/>
      <c r="P33" s="284"/>
      <c r="Q33" s="284"/>
      <c r="R33" s="284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2"/>
      <c r="C34" s="213"/>
      <c r="D34" s="154" t="s">
        <v>496</v>
      </c>
      <c r="E34" s="283"/>
      <c r="F34" s="283"/>
      <c r="G34" s="133" t="s">
        <v>428</v>
      </c>
      <c r="H34" s="283"/>
      <c r="I34" s="283"/>
      <c r="J34" s="283"/>
      <c r="K34" s="283"/>
      <c r="L34" s="283"/>
      <c r="M34" s="283"/>
      <c r="N34" s="283"/>
      <c r="O34" s="284"/>
      <c r="P34" s="284"/>
      <c r="Q34" s="284"/>
      <c r="R34" s="284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341"/>
      <c r="B35" s="214" t="s">
        <v>447</v>
      </c>
      <c r="C35" s="213"/>
      <c r="D35" s="210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84"/>
      <c r="Q35" s="284"/>
      <c r="R35" s="284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341"/>
      <c r="B36" s="212"/>
      <c r="C36" s="213"/>
      <c r="D36" s="154" t="s">
        <v>534</v>
      </c>
      <c r="E36" s="133" t="s">
        <v>428</v>
      </c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4"/>
      <c r="Q36" s="284"/>
      <c r="R36" s="284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341"/>
      <c r="B37" s="212"/>
      <c r="C37" s="213"/>
      <c r="D37" s="154" t="s">
        <v>535</v>
      </c>
      <c r="E37" s="283"/>
      <c r="F37" s="133" t="s">
        <v>428</v>
      </c>
      <c r="G37" s="283"/>
      <c r="H37" s="283"/>
      <c r="I37" s="283"/>
      <c r="J37" s="133" t="s">
        <v>428</v>
      </c>
      <c r="K37" s="133" t="s">
        <v>428</v>
      </c>
      <c r="L37" s="133" t="s">
        <v>428</v>
      </c>
      <c r="M37" s="283"/>
      <c r="N37" s="283"/>
      <c r="O37" s="284"/>
      <c r="P37" s="284"/>
      <c r="Q37" s="284"/>
      <c r="R37" s="284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341"/>
      <c r="B38" s="212"/>
      <c r="C38" s="213"/>
      <c r="D38" s="154" t="s">
        <v>931</v>
      </c>
      <c r="E38" s="283"/>
      <c r="F38" s="133" t="s">
        <v>428</v>
      </c>
      <c r="G38" s="283"/>
      <c r="H38" s="283"/>
      <c r="I38" s="283"/>
      <c r="J38" s="283"/>
      <c r="K38" s="283"/>
      <c r="L38" s="283"/>
      <c r="M38" s="283"/>
      <c r="N38" s="283"/>
      <c r="O38" s="284"/>
      <c r="P38" s="284"/>
      <c r="Q38" s="284"/>
      <c r="R38" s="284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341"/>
      <c r="B39" s="212"/>
      <c r="C39" s="213"/>
      <c r="D39" s="154" t="s">
        <v>932</v>
      </c>
      <c r="E39" s="283"/>
      <c r="F39" s="133" t="s">
        <v>428</v>
      </c>
      <c r="G39" s="283"/>
      <c r="H39" s="283"/>
      <c r="I39" s="283"/>
      <c r="J39" s="283"/>
      <c r="K39" s="283"/>
      <c r="L39" s="283"/>
      <c r="M39" s="283"/>
      <c r="N39" s="283"/>
      <c r="O39" s="284"/>
      <c r="P39" s="284"/>
      <c r="Q39" s="284"/>
      <c r="R39" s="284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341"/>
      <c r="B40" s="212"/>
      <c r="C40" s="213"/>
      <c r="D40" s="154" t="s">
        <v>933</v>
      </c>
      <c r="E40" s="283"/>
      <c r="F40" s="133" t="s">
        <v>428</v>
      </c>
      <c r="G40" s="283"/>
      <c r="H40" s="283"/>
      <c r="I40" s="283"/>
      <c r="J40" s="283"/>
      <c r="K40" s="283"/>
      <c r="L40" s="283"/>
      <c r="M40" s="283"/>
      <c r="N40" s="283"/>
      <c r="O40" s="284"/>
      <c r="P40" s="284"/>
      <c r="Q40" s="284"/>
      <c r="R40" s="284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341"/>
      <c r="B41" s="212"/>
      <c r="C41" s="213"/>
      <c r="D41" s="154" t="s">
        <v>934</v>
      </c>
      <c r="E41" s="283"/>
      <c r="F41" s="133" t="s">
        <v>428</v>
      </c>
      <c r="G41" s="283"/>
      <c r="H41" s="283"/>
      <c r="I41" s="283"/>
      <c r="J41" s="283"/>
      <c r="K41" s="283"/>
      <c r="L41" s="283"/>
      <c r="M41" s="283"/>
      <c r="N41" s="283"/>
      <c r="O41" s="284"/>
      <c r="P41" s="284"/>
      <c r="Q41" s="284"/>
      <c r="R41" s="284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341"/>
      <c r="B42" s="212"/>
      <c r="C42" s="213"/>
      <c r="D42" s="154" t="s">
        <v>935</v>
      </c>
      <c r="E42" s="283"/>
      <c r="F42" s="133"/>
      <c r="G42" s="283"/>
      <c r="H42" s="133" t="s">
        <v>428</v>
      </c>
      <c r="I42" s="283"/>
      <c r="J42" s="283"/>
      <c r="K42" s="283"/>
      <c r="L42" s="283"/>
      <c r="M42" s="283"/>
      <c r="N42" s="283"/>
      <c r="O42" s="284"/>
      <c r="P42" s="284"/>
      <c r="Q42" s="284"/>
      <c r="R42" s="284"/>
      <c r="S42" s="285"/>
      <c r="T42" s="268"/>
      <c r="U42" s="268"/>
      <c r="V42" s="268"/>
      <c r="W42" s="268"/>
      <c r="X42" s="268"/>
      <c r="Y42" s="268"/>
    </row>
    <row r="43" spans="1:25" ht="15.75" customHeight="1" x14ac:dyDescent="0.2">
      <c r="A43" s="341"/>
      <c r="B43" s="451" t="s">
        <v>939</v>
      </c>
      <c r="C43" s="381"/>
      <c r="D43" s="382"/>
      <c r="E43" s="283"/>
      <c r="F43" s="133"/>
      <c r="G43" s="283"/>
      <c r="H43" s="133"/>
      <c r="I43" s="283"/>
      <c r="J43" s="283"/>
      <c r="K43" s="133" t="s">
        <v>428</v>
      </c>
      <c r="L43" s="283"/>
      <c r="M43" s="283"/>
      <c r="N43" s="283"/>
      <c r="O43" s="284"/>
      <c r="P43" s="284"/>
      <c r="Q43" s="284"/>
      <c r="R43" s="284"/>
      <c r="S43" s="285"/>
      <c r="T43" s="268"/>
      <c r="U43" s="268"/>
      <c r="V43" s="268"/>
      <c r="W43" s="268"/>
      <c r="X43" s="268"/>
      <c r="Y43" s="268"/>
    </row>
    <row r="44" spans="1:25" ht="15.75" customHeight="1" x14ac:dyDescent="0.2">
      <c r="A44" s="341"/>
      <c r="B44" s="451" t="s">
        <v>936</v>
      </c>
      <c r="C44" s="381"/>
      <c r="D44" s="382"/>
      <c r="E44" s="283"/>
      <c r="F44" s="133"/>
      <c r="G44" s="283"/>
      <c r="H44" s="133"/>
      <c r="I44" s="283"/>
      <c r="J44" s="283"/>
      <c r="K44" s="133"/>
      <c r="L44" s="133" t="s">
        <v>428</v>
      </c>
      <c r="M44" s="283"/>
      <c r="N44" s="283"/>
      <c r="O44" s="284"/>
      <c r="P44" s="284"/>
      <c r="Q44" s="284"/>
      <c r="R44" s="284"/>
      <c r="S44" s="285"/>
      <c r="T44" s="268"/>
      <c r="U44" s="268"/>
      <c r="V44" s="268"/>
      <c r="W44" s="268"/>
      <c r="X44" s="268"/>
      <c r="Y44" s="268"/>
    </row>
    <row r="45" spans="1:25" ht="15.75" customHeight="1" x14ac:dyDescent="0.2">
      <c r="A45" s="341"/>
      <c r="B45" s="451" t="s">
        <v>937</v>
      </c>
      <c r="C45" s="381"/>
      <c r="D45" s="382"/>
      <c r="E45" s="283"/>
      <c r="F45" s="133"/>
      <c r="G45" s="283"/>
      <c r="H45" s="133"/>
      <c r="I45" s="283"/>
      <c r="J45" s="283"/>
      <c r="K45" s="133"/>
      <c r="L45" s="133" t="s">
        <v>428</v>
      </c>
      <c r="M45" s="283"/>
      <c r="N45" s="283"/>
      <c r="O45" s="284"/>
      <c r="P45" s="284"/>
      <c r="Q45" s="284"/>
      <c r="R45" s="284"/>
      <c r="S45" s="285"/>
      <c r="T45" s="268"/>
      <c r="U45" s="268"/>
      <c r="V45" s="268"/>
      <c r="W45" s="268"/>
      <c r="X45" s="268"/>
      <c r="Y45" s="268"/>
    </row>
    <row r="46" spans="1:25" ht="15.75" customHeight="1" x14ac:dyDescent="0.2">
      <c r="A46" s="341"/>
      <c r="B46" s="212"/>
      <c r="C46" s="213"/>
      <c r="D46" s="154" t="s">
        <v>536</v>
      </c>
      <c r="E46" s="283"/>
      <c r="F46" s="283"/>
      <c r="G46" s="133" t="s">
        <v>428</v>
      </c>
      <c r="H46" s="283"/>
      <c r="I46" s="283"/>
      <c r="J46" s="283"/>
      <c r="K46" s="283"/>
      <c r="L46" s="283"/>
      <c r="M46" s="283"/>
      <c r="N46" s="283"/>
      <c r="O46" s="284"/>
      <c r="P46" s="284"/>
      <c r="Q46" s="284"/>
      <c r="R46" s="284"/>
      <c r="S46" s="285"/>
      <c r="T46" s="268"/>
      <c r="U46" s="268"/>
      <c r="V46" s="268"/>
      <c r="W46" s="268"/>
      <c r="X46" s="268"/>
      <c r="Y46" s="268"/>
    </row>
    <row r="47" spans="1:25" ht="15.75" customHeight="1" x14ac:dyDescent="0.2">
      <c r="A47" s="146" t="s">
        <v>453</v>
      </c>
      <c r="B47" s="460" t="s">
        <v>454</v>
      </c>
      <c r="C47" s="406"/>
      <c r="D47" s="407"/>
      <c r="E47" s="167" t="s">
        <v>402</v>
      </c>
      <c r="F47" s="167" t="s">
        <v>64</v>
      </c>
      <c r="G47" s="167" t="s">
        <v>64</v>
      </c>
      <c r="H47" s="167" t="s">
        <v>64</v>
      </c>
      <c r="I47" s="167" t="s">
        <v>64</v>
      </c>
      <c r="J47" s="167" t="s">
        <v>64</v>
      </c>
      <c r="K47" s="167" t="s">
        <v>64</v>
      </c>
      <c r="L47" s="167" t="s">
        <v>64</v>
      </c>
      <c r="M47" s="300"/>
      <c r="N47" s="300"/>
      <c r="O47" s="301"/>
      <c r="P47" s="301"/>
      <c r="Q47" s="301"/>
      <c r="R47" s="301"/>
      <c r="S47" s="302"/>
      <c r="T47" s="268"/>
      <c r="U47" s="268"/>
      <c r="V47" s="268"/>
      <c r="W47" s="268"/>
      <c r="X47" s="268"/>
      <c r="Y47" s="268"/>
    </row>
    <row r="48" spans="1:25" ht="15.75" customHeight="1" x14ac:dyDescent="0.2">
      <c r="A48" s="292"/>
      <c r="B48" s="457" t="s">
        <v>455</v>
      </c>
      <c r="C48" s="381"/>
      <c r="D48" s="382"/>
      <c r="E48" s="170" t="s">
        <v>456</v>
      </c>
      <c r="F48" s="170" t="s">
        <v>456</v>
      </c>
      <c r="G48" s="170" t="s">
        <v>456</v>
      </c>
      <c r="H48" s="170" t="s">
        <v>456</v>
      </c>
      <c r="I48" s="170" t="s">
        <v>456</v>
      </c>
      <c r="J48" s="170" t="s">
        <v>456</v>
      </c>
      <c r="K48" s="170" t="s">
        <v>456</v>
      </c>
      <c r="L48" s="170" t="s">
        <v>456</v>
      </c>
      <c r="M48" s="283"/>
      <c r="N48" s="283"/>
      <c r="O48" s="284"/>
      <c r="P48" s="284"/>
      <c r="Q48" s="284"/>
      <c r="R48" s="284"/>
      <c r="S48" s="285"/>
      <c r="T48" s="268"/>
      <c r="U48" s="268"/>
      <c r="V48" s="268"/>
      <c r="W48" s="268"/>
      <c r="X48" s="268"/>
      <c r="Y48" s="268"/>
    </row>
    <row r="49" spans="1:25" ht="15.75" customHeight="1" x14ac:dyDescent="0.15">
      <c r="A49" s="292"/>
      <c r="B49" s="458" t="s">
        <v>457</v>
      </c>
      <c r="C49" s="381"/>
      <c r="D49" s="382"/>
      <c r="E49" s="303">
        <v>45757</v>
      </c>
      <c r="F49" s="303">
        <v>45757</v>
      </c>
      <c r="G49" s="303">
        <v>45757</v>
      </c>
      <c r="H49" s="303">
        <v>45812</v>
      </c>
      <c r="I49" s="303">
        <v>45813</v>
      </c>
      <c r="J49" s="303">
        <v>45814</v>
      </c>
      <c r="K49" s="303">
        <v>45815</v>
      </c>
      <c r="L49" s="303">
        <v>45816</v>
      </c>
      <c r="M49" s="304"/>
      <c r="N49" s="304"/>
      <c r="O49" s="305"/>
      <c r="P49" s="305"/>
      <c r="Q49" s="305"/>
      <c r="R49" s="305"/>
      <c r="S49" s="306"/>
      <c r="T49" s="268"/>
      <c r="U49" s="268"/>
      <c r="V49" s="268"/>
      <c r="W49" s="268"/>
      <c r="X49" s="268"/>
      <c r="Y49" s="268"/>
    </row>
    <row r="50" spans="1:25" ht="15.75" customHeight="1" x14ac:dyDescent="0.2">
      <c r="A50" s="307"/>
      <c r="B50" s="459" t="s">
        <v>458</v>
      </c>
      <c r="C50" s="403"/>
      <c r="D50" s="404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90"/>
      <c r="Q50" s="290"/>
      <c r="R50" s="290"/>
      <c r="S50" s="291"/>
      <c r="T50" s="268"/>
      <c r="U50" s="268"/>
      <c r="V50" s="268"/>
      <c r="W50" s="268"/>
      <c r="X50" s="268"/>
      <c r="Y50" s="268"/>
    </row>
    <row r="51" spans="1:25" ht="15.75" customHeight="1" x14ac:dyDescent="0.15">
      <c r="A51" s="324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</row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49:D49"/>
    <mergeCell ref="B50:D50"/>
    <mergeCell ref="B12:D12"/>
    <mergeCell ref="B30:D30"/>
    <mergeCell ref="B43:D43"/>
    <mergeCell ref="B44:D44"/>
    <mergeCell ref="B45:D45"/>
    <mergeCell ref="B47:D47"/>
    <mergeCell ref="B48:D48"/>
  </mergeCells>
  <dataValidations count="3">
    <dataValidation type="list" allowBlank="1" showInputMessage="1" showErrorMessage="1" prompt=" - " sqref="E48:S48" xr:uid="{00000000-0002-0000-2700-000000000000}">
      <formula1>"P,F"</formula1>
    </dataValidation>
    <dataValidation type="list" allowBlank="1" showInputMessage="1" showErrorMessage="1" prompt=" - " sqref="E10:S46" xr:uid="{00000000-0002-0000-2700-000001000000}">
      <formula1>"O"</formula1>
    </dataValidation>
    <dataValidation type="list" allowBlank="1" showInputMessage="1" showErrorMessage="1" prompt=" - " sqref="E47:S47" xr:uid="{00000000-0002-0000-2700-000002000000}">
      <formula1>"N,A,B"</formula1>
    </dataValidation>
  </dataValidations>
  <hyperlinks>
    <hyperlink ref="K2" location="'FE-39'!A1" display="FE-39_Import the list of exam rooms for the exam period 2NDFE via the Excel file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9" width="7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65" t="s">
        <v>412</v>
      </c>
      <c r="B2" s="427"/>
      <c r="C2" s="428" t="str">
        <f>Functions!E47</f>
        <v>FE-40</v>
      </c>
      <c r="D2" s="429"/>
      <c r="E2" s="480" t="s">
        <v>76</v>
      </c>
      <c r="F2" s="427"/>
      <c r="G2" s="427"/>
      <c r="H2" s="427"/>
      <c r="I2" s="427"/>
      <c r="J2" s="429"/>
      <c r="K2" s="481" t="s">
        <v>203</v>
      </c>
      <c r="L2" s="427"/>
      <c r="M2" s="427"/>
      <c r="N2" s="427"/>
      <c r="O2" s="427"/>
      <c r="P2" s="427"/>
      <c r="Q2" s="427"/>
      <c r="R2" s="427"/>
      <c r="S2" s="429"/>
      <c r="T2" s="268"/>
      <c r="U2" s="269"/>
      <c r="V2" s="268"/>
      <c r="W2" s="268"/>
      <c r="X2" s="268"/>
      <c r="Y2" s="268"/>
    </row>
    <row r="3" spans="1:25" ht="13.5" x14ac:dyDescent="0.15">
      <c r="A3" s="461" t="s">
        <v>413</v>
      </c>
      <c r="B3" s="382"/>
      <c r="C3" s="471" t="s">
        <v>460</v>
      </c>
      <c r="D3" s="399"/>
      <c r="E3" s="482" t="s">
        <v>414</v>
      </c>
      <c r="F3" s="398"/>
      <c r="G3" s="398"/>
      <c r="H3" s="398"/>
      <c r="I3" s="398"/>
      <c r="J3" s="399"/>
      <c r="K3" s="471" t="s">
        <v>460</v>
      </c>
      <c r="L3" s="398"/>
      <c r="M3" s="398"/>
      <c r="N3" s="398"/>
      <c r="O3" s="398"/>
      <c r="P3" s="398"/>
      <c r="Q3" s="398"/>
      <c r="R3" s="398"/>
      <c r="S3" s="472"/>
      <c r="T3" s="268"/>
      <c r="U3" s="268"/>
      <c r="V3" s="268"/>
      <c r="W3" s="268"/>
      <c r="X3" s="268"/>
      <c r="Y3" s="268"/>
    </row>
    <row r="4" spans="1:25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f>IF(Functions!E6&lt;&gt;"N/A",SUM(C4*Functions!E6/1000,-N7),"N/A")</f>
        <v>-1</v>
      </c>
      <c r="L4" s="381"/>
      <c r="M4" s="381"/>
      <c r="N4" s="381"/>
      <c r="O4" s="381"/>
      <c r="P4" s="381"/>
      <c r="Q4" s="381"/>
      <c r="R4" s="381"/>
      <c r="S4" s="413"/>
      <c r="T4" s="268"/>
      <c r="U4" s="269"/>
      <c r="V4" s="268"/>
      <c r="W4" s="268"/>
      <c r="X4" s="268"/>
      <c r="Y4" s="268"/>
    </row>
    <row r="5" spans="1:25" ht="13.5" x14ac:dyDescent="0.15">
      <c r="A5" s="461" t="s">
        <v>417</v>
      </c>
      <c r="B5" s="382"/>
      <c r="C5" s="47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413"/>
      <c r="T5" s="268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413"/>
      <c r="T6" s="268"/>
      <c r="U6" s="269"/>
      <c r="V6" s="268"/>
      <c r="W6" s="268"/>
      <c r="X6" s="268"/>
      <c r="Y6" s="268"/>
    </row>
    <row r="7" spans="1:25" ht="13.5" x14ac:dyDescent="0.15">
      <c r="A7" s="419">
        <f>COUNTIF(E31:HP31,"P")</f>
        <v>3</v>
      </c>
      <c r="B7" s="420"/>
      <c r="C7" s="414">
        <f>COUNTIF(E31:HP31,"F")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COUNTIF(E30:HP30,"N")</f>
        <v>1</v>
      </c>
      <c r="L7" s="112">
        <f>COUNTIF(E30:HP30,"A")</f>
        <v>2</v>
      </c>
      <c r="M7" s="112">
        <f>COUNTIF(E30:HP30,"B")</f>
        <v>0</v>
      </c>
      <c r="N7" s="414">
        <f>COUNTA(E9:HS9)</f>
        <v>3</v>
      </c>
      <c r="O7" s="415"/>
      <c r="P7" s="415"/>
      <c r="Q7" s="415"/>
      <c r="R7" s="415"/>
      <c r="S7" s="416"/>
      <c r="T7" s="270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334"/>
      <c r="I9" s="334"/>
      <c r="J9" s="334"/>
      <c r="K9" s="334"/>
      <c r="L9" s="334"/>
      <c r="M9" s="334"/>
      <c r="N9" s="334"/>
      <c r="O9" s="276"/>
      <c r="P9" s="276"/>
      <c r="Q9" s="276"/>
      <c r="R9" s="276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283"/>
      <c r="H11" s="283"/>
      <c r="I11" s="283"/>
      <c r="J11" s="283"/>
      <c r="K11" s="283"/>
      <c r="L11" s="283"/>
      <c r="M11" s="283"/>
      <c r="N11" s="283"/>
      <c r="O11" s="284"/>
      <c r="P11" s="284"/>
      <c r="Q11" s="284"/>
      <c r="R11" s="284"/>
      <c r="S11" s="285"/>
      <c r="T11" s="268"/>
      <c r="U11" s="269"/>
      <c r="V11" s="268"/>
      <c r="W11" s="268"/>
      <c r="X11" s="268"/>
      <c r="Y11" s="268"/>
    </row>
    <row r="12" spans="1:25" ht="14.25" x14ac:dyDescent="0.2">
      <c r="A12" s="282"/>
      <c r="B12" s="196"/>
      <c r="C12" s="193"/>
      <c r="D12" s="199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4"/>
      <c r="P12" s="284"/>
      <c r="Q12" s="284"/>
      <c r="R12" s="284"/>
      <c r="S12" s="285"/>
      <c r="T12" s="268"/>
      <c r="U12" s="268"/>
      <c r="V12" s="268"/>
      <c r="W12" s="268"/>
      <c r="X12" s="268"/>
      <c r="Y12" s="268"/>
    </row>
    <row r="13" spans="1:25" ht="14.25" x14ac:dyDescent="0.2">
      <c r="A13" s="282"/>
      <c r="B13" s="192" t="s">
        <v>430</v>
      </c>
      <c r="C13" s="193"/>
      <c r="D13" s="199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4"/>
      <c r="P13" s="284"/>
      <c r="Q13" s="284"/>
      <c r="R13" s="284"/>
      <c r="S13" s="285"/>
      <c r="T13" s="268"/>
      <c r="U13" s="268"/>
      <c r="V13" s="268"/>
      <c r="W13" s="268"/>
      <c r="X13" s="268"/>
      <c r="Y13" s="268"/>
    </row>
    <row r="14" spans="1:25" x14ac:dyDescent="0.2">
      <c r="A14" s="282"/>
      <c r="B14" s="196"/>
      <c r="C14" s="193"/>
      <c r="D14" s="132" t="s">
        <v>431</v>
      </c>
      <c r="E14" s="133" t="s">
        <v>428</v>
      </c>
      <c r="F14" s="133" t="s">
        <v>428</v>
      </c>
      <c r="G14" s="133" t="s">
        <v>428</v>
      </c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284"/>
      <c r="S14" s="285"/>
      <c r="T14" s="268"/>
      <c r="U14" s="268"/>
      <c r="V14" s="268"/>
      <c r="W14" s="268"/>
      <c r="X14" s="268"/>
      <c r="Y14" s="268"/>
    </row>
    <row r="15" spans="1:25" ht="14.25" x14ac:dyDescent="0.2">
      <c r="A15" s="282"/>
      <c r="B15" s="192" t="s">
        <v>432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4"/>
      <c r="P15" s="284"/>
      <c r="Q15" s="284"/>
      <c r="R15" s="284"/>
      <c r="S15" s="285"/>
      <c r="T15" s="268"/>
      <c r="U15" s="268"/>
      <c r="V15" s="268"/>
      <c r="W15" s="268"/>
      <c r="X15" s="268"/>
      <c r="Y15" s="268"/>
    </row>
    <row r="16" spans="1:25" x14ac:dyDescent="0.2">
      <c r="A16" s="282"/>
      <c r="B16" s="196"/>
      <c r="C16" s="193"/>
      <c r="D16" s="132" t="s">
        <v>940</v>
      </c>
      <c r="E16" s="133" t="s">
        <v>428</v>
      </c>
      <c r="F16" s="133" t="s">
        <v>428</v>
      </c>
      <c r="G16" s="133" t="s">
        <v>428</v>
      </c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285"/>
      <c r="T16" s="268"/>
      <c r="U16" s="268"/>
      <c r="V16" s="268"/>
      <c r="W16" s="268"/>
      <c r="X16" s="268"/>
      <c r="Y16" s="268"/>
    </row>
    <row r="17" spans="1:25" ht="14.25" x14ac:dyDescent="0.2">
      <c r="A17" s="282"/>
      <c r="B17" s="335" t="s">
        <v>434</v>
      </c>
      <c r="C17" s="336"/>
      <c r="D17" s="337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7"/>
      <c r="P17" s="297"/>
      <c r="Q17" s="297"/>
      <c r="R17" s="297"/>
      <c r="S17" s="298"/>
      <c r="T17" s="268"/>
      <c r="U17" s="268"/>
      <c r="V17" s="268"/>
      <c r="W17" s="268"/>
      <c r="X17" s="268"/>
      <c r="Y17" s="268"/>
    </row>
    <row r="18" spans="1:25" ht="14.25" x14ac:dyDescent="0.2">
      <c r="A18" s="282"/>
      <c r="B18" s="338" t="s">
        <v>530</v>
      </c>
      <c r="C18" s="336"/>
      <c r="D18" s="337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7"/>
      <c r="P18" s="297"/>
      <c r="Q18" s="297"/>
      <c r="R18" s="297"/>
      <c r="S18" s="298"/>
      <c r="T18" s="268"/>
      <c r="U18" s="268"/>
      <c r="V18" s="268"/>
      <c r="W18" s="268"/>
      <c r="X18" s="268"/>
      <c r="Y18" s="268"/>
    </row>
    <row r="19" spans="1:25" x14ac:dyDescent="0.2">
      <c r="A19" s="282"/>
      <c r="B19" s="339"/>
      <c r="C19" s="336"/>
      <c r="D19" s="132" t="s">
        <v>531</v>
      </c>
      <c r="E19" s="182" t="s">
        <v>428</v>
      </c>
      <c r="F19" s="296"/>
      <c r="G19" s="182" t="s">
        <v>428</v>
      </c>
      <c r="H19" s="296"/>
      <c r="I19" s="296"/>
      <c r="J19" s="296"/>
      <c r="K19" s="296"/>
      <c r="L19" s="296"/>
      <c r="M19" s="296"/>
      <c r="N19" s="296"/>
      <c r="O19" s="297"/>
      <c r="P19" s="297"/>
      <c r="Q19" s="297"/>
      <c r="R19" s="297"/>
      <c r="S19" s="298"/>
      <c r="T19" s="268"/>
      <c r="U19" s="268"/>
      <c r="V19" s="268"/>
      <c r="W19" s="268"/>
      <c r="X19" s="268"/>
      <c r="Y19" s="268"/>
    </row>
    <row r="20" spans="1:25" x14ac:dyDescent="0.2">
      <c r="A20" s="282"/>
      <c r="B20" s="339"/>
      <c r="C20" s="336"/>
      <c r="D20" s="132" t="s">
        <v>532</v>
      </c>
      <c r="E20" s="296"/>
      <c r="F20" s="182" t="s">
        <v>428</v>
      </c>
      <c r="G20" s="296"/>
      <c r="H20" s="296"/>
      <c r="I20" s="296"/>
      <c r="J20" s="296"/>
      <c r="K20" s="296"/>
      <c r="L20" s="296"/>
      <c r="M20" s="296"/>
      <c r="N20" s="296"/>
      <c r="O20" s="297"/>
      <c r="P20" s="297"/>
      <c r="Q20" s="297"/>
      <c r="R20" s="297"/>
      <c r="S20" s="298"/>
      <c r="T20" s="268"/>
      <c r="U20" s="268"/>
      <c r="V20" s="268"/>
      <c r="W20" s="268"/>
      <c r="X20" s="268"/>
      <c r="Y20" s="268"/>
    </row>
    <row r="21" spans="1:25" ht="15.75" customHeight="1" x14ac:dyDescent="0.2">
      <c r="A21" s="282"/>
      <c r="B21" s="286"/>
      <c r="C21" s="287"/>
      <c r="D21" s="288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90"/>
      <c r="P21" s="290"/>
      <c r="Q21" s="290"/>
      <c r="R21" s="290"/>
      <c r="S21" s="291"/>
      <c r="T21" s="268"/>
      <c r="U21" s="268"/>
      <c r="V21" s="268"/>
      <c r="W21" s="268"/>
      <c r="X21" s="268"/>
      <c r="Y21" s="268"/>
    </row>
    <row r="22" spans="1:25" ht="15.75" customHeight="1" x14ac:dyDescent="0.2">
      <c r="A22" s="146" t="s">
        <v>439</v>
      </c>
      <c r="B22" s="147" t="s">
        <v>440</v>
      </c>
      <c r="C22" s="223"/>
      <c r="D22" s="224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80"/>
      <c r="P22" s="280"/>
      <c r="Q22" s="280"/>
      <c r="R22" s="280"/>
      <c r="S22" s="281"/>
      <c r="T22" s="268"/>
      <c r="U22" s="268"/>
      <c r="V22" s="268"/>
      <c r="W22" s="268"/>
      <c r="X22" s="268"/>
      <c r="Y22" s="268"/>
    </row>
    <row r="23" spans="1:25" ht="15.75" customHeight="1" x14ac:dyDescent="0.2">
      <c r="A23" s="292"/>
      <c r="B23" s="211"/>
      <c r="C23" s="160"/>
      <c r="D23" s="132" t="s">
        <v>533</v>
      </c>
      <c r="E23" s="133" t="s">
        <v>428</v>
      </c>
      <c r="F23" s="283"/>
      <c r="G23" s="283"/>
      <c r="H23" s="283"/>
      <c r="I23" s="283"/>
      <c r="J23" s="283"/>
      <c r="K23" s="283"/>
      <c r="L23" s="283"/>
      <c r="M23" s="283"/>
      <c r="N23" s="283"/>
      <c r="O23" s="284"/>
      <c r="P23" s="284"/>
      <c r="Q23" s="284"/>
      <c r="R23" s="284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92"/>
      <c r="B24" s="211"/>
      <c r="C24" s="160"/>
      <c r="D24" s="154" t="s">
        <v>495</v>
      </c>
      <c r="E24" s="283"/>
      <c r="F24" s="133" t="s">
        <v>428</v>
      </c>
      <c r="G24" s="283"/>
      <c r="H24" s="283"/>
      <c r="I24" s="283"/>
      <c r="J24" s="283"/>
      <c r="K24" s="283"/>
      <c r="L24" s="283"/>
      <c r="M24" s="283"/>
      <c r="N24" s="283"/>
      <c r="O24" s="284"/>
      <c r="P24" s="284"/>
      <c r="Q24" s="284"/>
      <c r="R24" s="284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92"/>
      <c r="B25" s="212"/>
      <c r="C25" s="213"/>
      <c r="D25" s="154" t="s">
        <v>496</v>
      </c>
      <c r="E25" s="283"/>
      <c r="F25" s="283"/>
      <c r="G25" s="133" t="s">
        <v>428</v>
      </c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341"/>
      <c r="B26" s="214" t="s">
        <v>447</v>
      </c>
      <c r="C26" s="213"/>
      <c r="D26" s="210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4"/>
      <c r="P26" s="284"/>
      <c r="Q26" s="284"/>
      <c r="R26" s="284"/>
      <c r="S26" s="285"/>
      <c r="T26" s="268"/>
      <c r="U26" s="268"/>
      <c r="V26" s="268"/>
      <c r="W26" s="268"/>
      <c r="X26" s="268"/>
      <c r="Y26" s="268"/>
    </row>
    <row r="27" spans="1:25" ht="15.75" customHeight="1" x14ac:dyDescent="0.2">
      <c r="A27" s="341"/>
      <c r="B27" s="212"/>
      <c r="C27" s="213"/>
      <c r="D27" s="154" t="s">
        <v>534</v>
      </c>
      <c r="E27" s="133" t="s">
        <v>428</v>
      </c>
      <c r="F27" s="283"/>
      <c r="G27" s="283"/>
      <c r="H27" s="283"/>
      <c r="I27" s="283"/>
      <c r="J27" s="283"/>
      <c r="K27" s="283"/>
      <c r="L27" s="283"/>
      <c r="M27" s="283"/>
      <c r="N27" s="283"/>
      <c r="O27" s="284"/>
      <c r="P27" s="284"/>
      <c r="Q27" s="284"/>
      <c r="R27" s="284"/>
      <c r="S27" s="285"/>
      <c r="T27" s="268"/>
      <c r="U27" s="268"/>
      <c r="V27" s="268"/>
      <c r="W27" s="268"/>
      <c r="X27" s="268"/>
      <c r="Y27" s="268"/>
    </row>
    <row r="28" spans="1:25" ht="15.75" customHeight="1" x14ac:dyDescent="0.2">
      <c r="A28" s="341"/>
      <c r="B28" s="212"/>
      <c r="C28" s="213"/>
      <c r="D28" s="154" t="s">
        <v>535</v>
      </c>
      <c r="E28" s="283"/>
      <c r="F28" s="133" t="s">
        <v>428</v>
      </c>
      <c r="G28" s="283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284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341"/>
      <c r="B29" s="212"/>
      <c r="C29" s="213"/>
      <c r="D29" s="154" t="s">
        <v>536</v>
      </c>
      <c r="E29" s="283"/>
      <c r="F29" s="283"/>
      <c r="G29" s="133" t="s">
        <v>428</v>
      </c>
      <c r="H29" s="283"/>
      <c r="I29" s="283"/>
      <c r="J29" s="283"/>
      <c r="K29" s="283"/>
      <c r="L29" s="283"/>
      <c r="M29" s="283"/>
      <c r="N29" s="283"/>
      <c r="O29" s="284"/>
      <c r="P29" s="284"/>
      <c r="Q29" s="284"/>
      <c r="R29" s="284"/>
      <c r="S29" s="285"/>
      <c r="T29" s="268"/>
      <c r="U29" s="268"/>
      <c r="V29" s="268"/>
      <c r="W29" s="268"/>
      <c r="X29" s="268"/>
      <c r="Y29" s="268"/>
    </row>
    <row r="30" spans="1:25" ht="15.75" customHeight="1" x14ac:dyDescent="0.2">
      <c r="A30" s="146" t="s">
        <v>453</v>
      </c>
      <c r="B30" s="460" t="s">
        <v>454</v>
      </c>
      <c r="C30" s="406"/>
      <c r="D30" s="407"/>
      <c r="E30" s="167" t="s">
        <v>402</v>
      </c>
      <c r="F30" s="167" t="s">
        <v>64</v>
      </c>
      <c r="G30" s="167" t="s">
        <v>64</v>
      </c>
      <c r="H30" s="300"/>
      <c r="I30" s="300"/>
      <c r="J30" s="300"/>
      <c r="K30" s="300"/>
      <c r="L30" s="300"/>
      <c r="M30" s="300"/>
      <c r="N30" s="300"/>
      <c r="O30" s="301"/>
      <c r="P30" s="301"/>
      <c r="Q30" s="301"/>
      <c r="R30" s="301"/>
      <c r="S30" s="302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457" t="s">
        <v>455</v>
      </c>
      <c r="C31" s="381"/>
      <c r="D31" s="382"/>
      <c r="E31" s="170" t="s">
        <v>456</v>
      </c>
      <c r="F31" s="170" t="s">
        <v>456</v>
      </c>
      <c r="G31" s="170" t="s">
        <v>456</v>
      </c>
      <c r="H31" s="283"/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15">
      <c r="A32" s="292"/>
      <c r="B32" s="458" t="s">
        <v>457</v>
      </c>
      <c r="C32" s="381"/>
      <c r="D32" s="382"/>
      <c r="E32" s="303">
        <v>45757</v>
      </c>
      <c r="F32" s="303">
        <v>45757</v>
      </c>
      <c r="G32" s="303">
        <v>45757</v>
      </c>
      <c r="H32" s="304"/>
      <c r="I32" s="304"/>
      <c r="J32" s="304"/>
      <c r="K32" s="304"/>
      <c r="L32" s="304"/>
      <c r="M32" s="304"/>
      <c r="N32" s="304"/>
      <c r="O32" s="305"/>
      <c r="P32" s="305"/>
      <c r="Q32" s="305"/>
      <c r="R32" s="305"/>
      <c r="S32" s="306"/>
      <c r="T32" s="268"/>
      <c r="U32" s="268"/>
      <c r="V32" s="268"/>
      <c r="W32" s="268"/>
      <c r="X32" s="268"/>
      <c r="Y32" s="268"/>
    </row>
    <row r="33" spans="1:25" ht="15.75" customHeight="1" x14ac:dyDescent="0.2">
      <c r="A33" s="307"/>
      <c r="B33" s="459" t="s">
        <v>458</v>
      </c>
      <c r="C33" s="403"/>
      <c r="D33" s="404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90"/>
      <c r="P33" s="290"/>
      <c r="Q33" s="290"/>
      <c r="R33" s="290"/>
      <c r="S33" s="291"/>
      <c r="T33" s="268"/>
      <c r="U33" s="268"/>
      <c r="V33" s="268"/>
      <c r="W33" s="268"/>
      <c r="X33" s="268"/>
      <c r="Y33" s="268"/>
    </row>
    <row r="34" spans="1:25" ht="15.75" customHeight="1" x14ac:dyDescent="0.15">
      <c r="A34" s="324"/>
      <c r="B34" s="268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</row>
    <row r="35" spans="1:25" ht="15.75" customHeight="1" x14ac:dyDescent="0.15">
      <c r="A35" s="268"/>
      <c r="B35" s="268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</row>
    <row r="36" spans="1:25" ht="15.75" customHeight="1" x14ac:dyDescent="0.15">
      <c r="A36" s="268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</row>
    <row r="37" spans="1:25" ht="15.75" customHeight="1" x14ac:dyDescent="0.15">
      <c r="A37" s="268"/>
      <c r="B37" s="268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</row>
    <row r="38" spans="1:25" ht="15.75" customHeight="1" x14ac:dyDescent="0.15">
      <c r="A38" s="268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</row>
    <row r="39" spans="1:25" ht="15.75" customHeight="1" x14ac:dyDescent="0.15">
      <c r="A39" s="268"/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</row>
    <row r="40" spans="1:25" ht="15.75" customHeight="1" x14ac:dyDescent="0.15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</row>
    <row r="41" spans="1:25" ht="15.75" customHeight="1" x14ac:dyDescent="0.15">
      <c r="A41" s="268"/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</row>
    <row r="42" spans="1:25" ht="15.75" customHeight="1" x14ac:dyDescent="0.15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</row>
    <row r="43" spans="1:25" ht="15.75" customHeight="1" x14ac:dyDescent="0.15">
      <c r="A43" s="268"/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</row>
    <row r="44" spans="1:25" ht="15.75" customHeight="1" x14ac:dyDescent="0.15">
      <c r="A44" s="268"/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</row>
    <row r="45" spans="1:25" ht="15.75" customHeight="1" x14ac:dyDescent="0.15">
      <c r="A45" s="268"/>
      <c r="B45" s="268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</row>
    <row r="46" spans="1:25" ht="15.75" customHeight="1" x14ac:dyDescent="0.15">
      <c r="A46" s="268"/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</row>
    <row r="47" spans="1:25" ht="15.75" customHeight="1" x14ac:dyDescent="0.15">
      <c r="A47" s="268"/>
      <c r="B47" s="268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</row>
    <row r="48" spans="1:25" ht="15.75" customHeight="1" x14ac:dyDescent="0.15">
      <c r="A48" s="268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</row>
    <row r="49" spans="1:25" ht="15.75" customHeight="1" x14ac:dyDescent="0.15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</row>
    <row r="50" spans="1:25" ht="15.75" customHeight="1" x14ac:dyDescent="0.15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5.7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/>
    <row r="235" spans="1:25" ht="15.75" customHeight="1" x14ac:dyDescent="0.15"/>
    <row r="236" spans="1:25" ht="15.75" customHeight="1" x14ac:dyDescent="0.15"/>
    <row r="237" spans="1:25" ht="15.75" customHeight="1" x14ac:dyDescent="0.15"/>
    <row r="238" spans="1:25" ht="15.75" customHeight="1" x14ac:dyDescent="0.15"/>
    <row r="239" spans="1:25" ht="15.75" customHeight="1" x14ac:dyDescent="0.15"/>
    <row r="240" spans="1:25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B30:D30"/>
    <mergeCell ref="B31:D31"/>
    <mergeCell ref="B32:D32"/>
    <mergeCell ref="B33:D33"/>
    <mergeCell ref="A6:B6"/>
    <mergeCell ref="C6:D6"/>
    <mergeCell ref="E6:J6"/>
    <mergeCell ref="K6:M6"/>
    <mergeCell ref="A7:B7"/>
    <mergeCell ref="C7:D7"/>
    <mergeCell ref="E7:J7"/>
  </mergeCells>
  <dataValidations count="3">
    <dataValidation type="list" allowBlank="1" showInputMessage="1" showErrorMessage="1" prompt=" - " sqref="E31:S31" xr:uid="{00000000-0002-0000-2800-000000000000}">
      <formula1>"P,F"</formula1>
    </dataValidation>
    <dataValidation type="list" allowBlank="1" showInputMessage="1" showErrorMessage="1" prompt=" - " sqref="E10:S29" xr:uid="{00000000-0002-0000-2800-000001000000}">
      <formula1>"O"</formula1>
    </dataValidation>
    <dataValidation type="list" allowBlank="1" showInputMessage="1" showErrorMessage="1" prompt=" - " sqref="E30:S30" xr:uid="{00000000-0002-0000-2800-000002000000}">
      <formula1>"N,A,B"</formula1>
    </dataValidation>
  </dataValidations>
  <hyperlinks>
    <hyperlink ref="K2" location="'FE-40'!A1" display="FE-40_Import the list of registration quotas in the semester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Functions!E48</f>
        <v>FE-41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206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460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460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6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3</v>
      </c>
      <c r="M7" s="112">
        <f>COUNTIF(E35:HQ35,"A")</f>
        <v>3</v>
      </c>
      <c r="N7" s="112">
        <f>COUNTIF(E35:HQ35,"B")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253"/>
      <c r="B12" s="483" t="s">
        <v>941</v>
      </c>
      <c r="C12" s="381"/>
      <c r="D12" s="382"/>
      <c r="E12" s="342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942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943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944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945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946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947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440" t="s">
        <v>447</v>
      </c>
      <c r="C30" s="381"/>
      <c r="D30" s="382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484" t="s">
        <v>948</v>
      </c>
      <c r="C31" s="398"/>
      <c r="D31" s="399"/>
      <c r="E31" s="227"/>
      <c r="F31" s="182" t="s">
        <v>428</v>
      </c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484" t="s">
        <v>949</v>
      </c>
      <c r="C32" s="398"/>
      <c r="D32" s="399"/>
      <c r="E32" s="227"/>
      <c r="F32" s="182"/>
      <c r="G32" s="182"/>
      <c r="H32" s="182"/>
      <c r="I32" s="182"/>
      <c r="J32" s="182" t="s">
        <v>428</v>
      </c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485"/>
      <c r="C33" s="486"/>
      <c r="D33" s="487"/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4"/>
      <c r="C34" s="215"/>
      <c r="D34" s="154"/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402</v>
      </c>
      <c r="H35" s="167" t="s">
        <v>402</v>
      </c>
      <c r="I35" s="167" t="s">
        <v>64</v>
      </c>
      <c r="J35" s="167" t="s">
        <v>64</v>
      </c>
      <c r="K35" s="167" t="s">
        <v>64</v>
      </c>
      <c r="L35" s="167"/>
      <c r="M35" s="167"/>
      <c r="N35" s="167"/>
      <c r="O35" s="167"/>
      <c r="P35" s="167"/>
      <c r="Q35" s="167"/>
      <c r="R35" s="167"/>
      <c r="S35" s="167"/>
      <c r="T35" s="168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 t="s">
        <v>456</v>
      </c>
      <c r="L36" s="170"/>
      <c r="M36" s="170"/>
      <c r="N36" s="170"/>
      <c r="O36" s="170"/>
      <c r="P36" s="170"/>
      <c r="Q36" s="170"/>
      <c r="R36" s="170"/>
      <c r="S36" s="170"/>
      <c r="T36" s="171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1" t="s">
        <v>457</v>
      </c>
      <c r="C37" s="381"/>
      <c r="D37" s="382"/>
      <c r="E37" s="172"/>
      <c r="F37" s="173">
        <v>45757</v>
      </c>
      <c r="G37" s="173">
        <v>45757</v>
      </c>
      <c r="H37" s="173">
        <v>45757</v>
      </c>
      <c r="I37" s="173">
        <v>45757</v>
      </c>
      <c r="J37" s="173">
        <v>45757</v>
      </c>
      <c r="K37" s="173">
        <v>45757</v>
      </c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79.5" customHeight="1" x14ac:dyDescent="0.15">
      <c r="A38" s="175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79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7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7:D37"/>
    <mergeCell ref="B38:D38"/>
    <mergeCell ref="B12:D12"/>
    <mergeCell ref="B16:D16"/>
    <mergeCell ref="B17:D17"/>
    <mergeCell ref="B18:D18"/>
    <mergeCell ref="B19:D19"/>
    <mergeCell ref="B20:D20"/>
    <mergeCell ref="B30:D30"/>
    <mergeCell ref="B31:D31"/>
    <mergeCell ref="B32:D32"/>
    <mergeCell ref="B33:D33"/>
    <mergeCell ref="B35:D35"/>
    <mergeCell ref="B36:D36"/>
  </mergeCells>
  <dataValidations count="3">
    <dataValidation type="list" allowBlank="1" showInputMessage="1" showErrorMessage="1" prompt=" - " sqref="F36:T36" xr:uid="{00000000-0002-0000-2900-000000000000}">
      <formula1>"P,F"</formula1>
    </dataValidation>
    <dataValidation type="list" allowBlank="1" showInputMessage="1" showErrorMessage="1" prompt=" - " sqref="F10:T34" xr:uid="{00000000-0002-0000-2900-000001000000}">
      <formula1>"O"</formula1>
    </dataValidation>
    <dataValidation type="list" allowBlank="1" showInputMessage="1" showErrorMessage="1" prompt=" - " sqref="F35:T35" xr:uid="{00000000-0002-0000-2900-000002000000}">
      <formula1>"N,A,B"</formula1>
    </dataValidation>
  </dataValidations>
  <hyperlinks>
    <hyperlink ref="L2" location="'FE-41'!A1" display="FE-41_View the list of registration quotas for the exam periods in the semester" xr:uid="{00000000-0004-0000-29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Functions!E49</f>
        <v>FE-42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209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460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460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5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1</v>
      </c>
      <c r="M7" s="112">
        <f>COUNTIF(E35:HQ35,"A")</f>
        <v>4</v>
      </c>
      <c r="N7" s="112">
        <f>COUNTIF(E35:HQ35,"B")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950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556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951</v>
      </c>
      <c r="C17" s="381"/>
      <c r="D17" s="382"/>
      <c r="E17" s="136"/>
      <c r="F17" s="133" t="s">
        <v>428</v>
      </c>
      <c r="G17" s="133"/>
      <c r="H17" s="133"/>
      <c r="I17" s="133" t="s">
        <v>428</v>
      </c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253"/>
      <c r="B18" s="409" t="s">
        <v>952</v>
      </c>
      <c r="C18" s="381"/>
      <c r="D18" s="382"/>
      <c r="E18" s="330"/>
      <c r="F18" s="133"/>
      <c r="G18" s="182" t="s">
        <v>428</v>
      </c>
      <c r="H18" s="182"/>
      <c r="I18" s="182"/>
      <c r="J18" s="133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253"/>
      <c r="B19" s="254"/>
      <c r="C19" s="138"/>
      <c r="D19" s="139" t="s">
        <v>953</v>
      </c>
      <c r="E19" s="330"/>
      <c r="F19" s="133"/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253"/>
      <c r="B20" s="130" t="s">
        <v>434</v>
      </c>
      <c r="C20" s="131"/>
      <c r="D20" s="132"/>
      <c r="E20" s="330"/>
      <c r="F20" s="133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253"/>
      <c r="B21" s="409" t="s">
        <v>954</v>
      </c>
      <c r="C21" s="381"/>
      <c r="D21" s="382"/>
      <c r="E21" s="330"/>
      <c r="F21" s="133" t="s">
        <v>428</v>
      </c>
      <c r="G21" s="182"/>
      <c r="H21" s="133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09"/>
      <c r="C22" s="381"/>
      <c r="D22" s="382"/>
      <c r="E22" s="143"/>
      <c r="F22" s="144"/>
      <c r="G22" s="13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06"/>
      <c r="V22" s="106"/>
      <c r="W22" s="106"/>
      <c r="X22" s="106"/>
      <c r="Y22" s="106"/>
      <c r="Z22" s="106"/>
    </row>
    <row r="23" spans="1:26" ht="13.5" customHeight="1" x14ac:dyDescent="0.2">
      <c r="A23" s="151"/>
      <c r="B23" s="343"/>
      <c r="C23" s="344"/>
      <c r="D23" s="208"/>
      <c r="E23" s="345"/>
      <c r="F23" s="133"/>
      <c r="G23" s="133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51"/>
      <c r="B24" s="343"/>
      <c r="C24" s="344"/>
      <c r="D24" s="208"/>
      <c r="E24" s="345"/>
      <c r="F24" s="133"/>
      <c r="G24" s="182"/>
      <c r="H24" s="133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51"/>
      <c r="B25" s="343"/>
      <c r="C25" s="344"/>
      <c r="D25" s="208"/>
      <c r="E25" s="345"/>
      <c r="F25" s="133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46" t="s">
        <v>439</v>
      </c>
      <c r="B26" s="147" t="s">
        <v>440</v>
      </c>
      <c r="C26" s="148"/>
      <c r="D26" s="149"/>
      <c r="E26" s="150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51"/>
      <c r="B27" s="152"/>
      <c r="C27" s="244"/>
      <c r="D27" s="208" t="s">
        <v>955</v>
      </c>
      <c r="E27" s="155"/>
      <c r="F27" s="182" t="s">
        <v>428</v>
      </c>
      <c r="G27" s="182"/>
      <c r="H27" s="182"/>
      <c r="I27" s="182"/>
      <c r="J27" s="182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442</v>
      </c>
      <c r="E28" s="227"/>
      <c r="F28" s="182"/>
      <c r="G28" s="182" t="s">
        <v>428</v>
      </c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443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480</v>
      </c>
      <c r="E30" s="227"/>
      <c r="F30" s="182"/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 t="s">
        <v>446</v>
      </c>
      <c r="C31" s="226"/>
      <c r="D31" s="154"/>
      <c r="E31" s="227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/>
      <c r="E32" s="227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 t="s">
        <v>575</v>
      </c>
      <c r="C33" s="226"/>
      <c r="D33" s="154"/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4"/>
      <c r="C34" s="215"/>
      <c r="D34" s="154"/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64</v>
      </c>
      <c r="H35" s="167" t="s">
        <v>64</v>
      </c>
      <c r="I35" s="167" t="s">
        <v>64</v>
      </c>
      <c r="J35" s="167" t="s">
        <v>64</v>
      </c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1" t="s">
        <v>457</v>
      </c>
      <c r="C37" s="381"/>
      <c r="D37" s="382"/>
      <c r="E37" s="172"/>
      <c r="F37" s="173">
        <v>45757</v>
      </c>
      <c r="G37" s="173">
        <v>45757</v>
      </c>
      <c r="H37" s="173">
        <v>45757</v>
      </c>
      <c r="I37" s="173">
        <v>45757</v>
      </c>
      <c r="J37" s="173">
        <v>45757</v>
      </c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06"/>
      <c r="V37" s="106"/>
      <c r="W37" s="106"/>
      <c r="X37" s="106"/>
      <c r="Y37" s="106"/>
      <c r="Z37" s="106"/>
    </row>
    <row r="38" spans="1:26" ht="79.5" customHeight="1" x14ac:dyDescent="0.15">
      <c r="A38" s="175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79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6:D36"/>
    <mergeCell ref="B37:D37"/>
    <mergeCell ref="B38:D38"/>
    <mergeCell ref="B12:D12"/>
    <mergeCell ref="B13:D13"/>
    <mergeCell ref="B17:D17"/>
    <mergeCell ref="B18:D18"/>
    <mergeCell ref="B21:D21"/>
    <mergeCell ref="B22:D22"/>
    <mergeCell ref="B35:D35"/>
  </mergeCells>
  <dataValidations count="3">
    <dataValidation type="list" allowBlank="1" showInputMessage="1" showErrorMessage="1" prompt=" - " sqref="F36:T36" xr:uid="{00000000-0002-0000-2A00-000000000000}">
      <formula1>"P,F"</formula1>
    </dataValidation>
    <dataValidation type="list" allowBlank="1" showInputMessage="1" showErrorMessage="1" prompt=" - " sqref="F10:T34" xr:uid="{00000000-0002-0000-2A00-000001000000}">
      <formula1>"O"</formula1>
    </dataValidation>
    <dataValidation type="list" allowBlank="1" showInputMessage="1" showErrorMessage="1" prompt=" - " sqref="F35:T35" xr:uid="{00000000-0002-0000-2A00-000002000000}">
      <formula1>"N,A,B"</formula1>
    </dataValidation>
  </dataValidations>
  <hyperlinks>
    <hyperlink ref="L2" location="'FE-42'!A1" display="FE-42_Update quota for the selected user" xr:uid="{00000000-0004-0000-2A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Functions!E53</f>
        <v>FE-46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222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443"/>
      <c r="P3" s="443"/>
      <c r="Q3" s="443"/>
      <c r="R3" s="443"/>
      <c r="S3" s="443"/>
      <c r="T3" s="456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COUNTIF(F32:HQ32,"P")</f>
        <v>6</v>
      </c>
      <c r="B7" s="420"/>
      <c r="C7" s="414">
        <f>COUNTIF(F32:HQ32,"F")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COUNTIF(E31:HQ31,"N")</f>
        <v>3</v>
      </c>
      <c r="M7" s="112">
        <f>COUNTIF(E31:HQ31,"A")</f>
        <v>3</v>
      </c>
      <c r="N7" s="112">
        <f>COUNTIF(E31:HQ31,"B")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956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957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958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959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960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961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14"/>
      <c r="C30" s="215"/>
      <c r="D30" s="154"/>
      <c r="E30" s="16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15">
      <c r="A31" s="146" t="s">
        <v>453</v>
      </c>
      <c r="B31" s="405" t="s">
        <v>454</v>
      </c>
      <c r="C31" s="406"/>
      <c r="D31" s="407"/>
      <c r="E31" s="166"/>
      <c r="F31" s="167" t="s">
        <v>402</v>
      </c>
      <c r="G31" s="167" t="s">
        <v>402</v>
      </c>
      <c r="H31" s="167" t="s">
        <v>402</v>
      </c>
      <c r="I31" s="167" t="s">
        <v>64</v>
      </c>
      <c r="J31" s="167" t="s">
        <v>64</v>
      </c>
      <c r="K31" s="167" t="s">
        <v>64</v>
      </c>
      <c r="L31" s="167"/>
      <c r="M31" s="167"/>
      <c r="N31" s="167"/>
      <c r="O31" s="167"/>
      <c r="P31" s="167"/>
      <c r="Q31" s="167"/>
      <c r="R31" s="167"/>
      <c r="S31" s="167"/>
      <c r="T31" s="168"/>
      <c r="U31" s="106"/>
      <c r="V31" s="106"/>
      <c r="W31" s="106"/>
      <c r="X31" s="106"/>
      <c r="Y31" s="106"/>
      <c r="Z31" s="106"/>
    </row>
    <row r="32" spans="1:26" ht="13.5" customHeight="1" x14ac:dyDescent="0.15">
      <c r="A32" s="156"/>
      <c r="B32" s="408" t="s">
        <v>455</v>
      </c>
      <c r="C32" s="381"/>
      <c r="D32" s="382"/>
      <c r="E32" s="169"/>
      <c r="F32" s="170" t="s">
        <v>456</v>
      </c>
      <c r="G32" s="170" t="s">
        <v>456</v>
      </c>
      <c r="H32" s="170" t="s">
        <v>456</v>
      </c>
      <c r="I32" s="170" t="s">
        <v>456</v>
      </c>
      <c r="J32" s="170" t="s">
        <v>456</v>
      </c>
      <c r="K32" s="170" t="s">
        <v>456</v>
      </c>
      <c r="L32" s="170"/>
      <c r="M32" s="170"/>
      <c r="N32" s="170"/>
      <c r="O32" s="170"/>
      <c r="P32" s="170"/>
      <c r="Q32" s="170"/>
      <c r="R32" s="170"/>
      <c r="S32" s="170"/>
      <c r="T32" s="171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1" t="s">
        <v>457</v>
      </c>
      <c r="C33" s="381"/>
      <c r="D33" s="382"/>
      <c r="E33" s="172"/>
      <c r="F33" s="173">
        <v>45757</v>
      </c>
      <c r="G33" s="173">
        <v>45757</v>
      </c>
      <c r="H33" s="173">
        <v>45757</v>
      </c>
      <c r="I33" s="173">
        <v>45757</v>
      </c>
      <c r="J33" s="173">
        <v>45757</v>
      </c>
      <c r="K33" s="173">
        <v>45757</v>
      </c>
      <c r="L33" s="173"/>
      <c r="M33" s="173"/>
      <c r="N33" s="173"/>
      <c r="O33" s="173"/>
      <c r="P33" s="173"/>
      <c r="Q33" s="173"/>
      <c r="R33" s="173"/>
      <c r="S33" s="173"/>
      <c r="T33" s="174"/>
      <c r="U33" s="106"/>
      <c r="V33" s="106"/>
      <c r="W33" s="106"/>
      <c r="X33" s="106"/>
      <c r="Y33" s="106"/>
      <c r="Z33" s="106"/>
    </row>
    <row r="34" spans="1:26" ht="79.5" customHeight="1" x14ac:dyDescent="0.15">
      <c r="A34" s="175"/>
      <c r="B34" s="402" t="s">
        <v>458</v>
      </c>
      <c r="C34" s="403"/>
      <c r="D34" s="404"/>
      <c r="E34" s="176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8"/>
      <c r="U34" s="106"/>
      <c r="V34" s="106"/>
      <c r="W34" s="106"/>
      <c r="X34" s="106"/>
      <c r="Y34" s="106"/>
      <c r="Z34" s="106"/>
    </row>
    <row r="35" spans="1:26" ht="12" customHeight="1" x14ac:dyDescent="0.15">
      <c r="A35" s="179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2:D32"/>
    <mergeCell ref="B33:D33"/>
    <mergeCell ref="B34:D34"/>
    <mergeCell ref="B12:D12"/>
    <mergeCell ref="B16:D16"/>
    <mergeCell ref="B17:D17"/>
    <mergeCell ref="B18:D18"/>
    <mergeCell ref="B19:D19"/>
    <mergeCell ref="B20:D20"/>
    <mergeCell ref="B31:D31"/>
  </mergeCells>
  <dataValidations count="3">
    <dataValidation type="list" allowBlank="1" showInputMessage="1" showErrorMessage="1" prompt=" - " sqref="F32:T32" xr:uid="{00000000-0002-0000-2B00-000000000000}">
      <formula1>"P,F"</formula1>
    </dataValidation>
    <dataValidation type="list" allowBlank="1" showInputMessage="1" showErrorMessage="1" prompt=" - " sqref="F10:T30" xr:uid="{00000000-0002-0000-2B00-000001000000}">
      <formula1>"O"</formula1>
    </dataValidation>
    <dataValidation type="list" allowBlank="1" showInputMessage="1" showErrorMessage="1" prompt=" - " sqref="F31:T31" xr:uid="{00000000-0002-0000-2B00-000002000000}">
      <formula1>"N,A,B"</formula1>
    </dataValidation>
  </dataValidations>
  <hyperlinks>
    <hyperlink ref="L2" location="'FE-46'!A1" display="FE-46_CRUD exam room in exam period" xr:uid="{00000000-0004-0000-2B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Functions!E51</f>
        <v>FE-44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215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443"/>
      <c r="P3" s="443"/>
      <c r="Q3" s="443"/>
      <c r="R3" s="443"/>
      <c r="S3" s="443"/>
      <c r="T3" s="456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COUNTIF(F31:HQ31,"P")</f>
        <v>4</v>
      </c>
      <c r="B7" s="420"/>
      <c r="C7" s="414">
        <f>COUNTIF(F31:HQ31,"F")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COUNTIF(E30:HQ30,"N")</f>
        <v>4</v>
      </c>
      <c r="M7" s="112">
        <f>COUNTIF(E30:HQ30,"A")</f>
        <v>0</v>
      </c>
      <c r="N7" s="112">
        <f>COUNTIF(E30:HQ30,"B")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962</v>
      </c>
      <c r="C15" s="381"/>
      <c r="D15" s="382"/>
      <c r="E15" s="136"/>
      <c r="F15" s="133" t="s">
        <v>428</v>
      </c>
      <c r="G15" s="133"/>
      <c r="H15" s="133" t="s">
        <v>428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963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964</v>
      </c>
      <c r="C17" s="381"/>
      <c r="D17" s="382"/>
      <c r="E17" s="235"/>
      <c r="F17" s="182"/>
      <c r="G17" s="182"/>
      <c r="H17" s="182"/>
      <c r="I17" s="182" t="s">
        <v>428</v>
      </c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40"/>
      <c r="C18" s="141"/>
      <c r="D18" s="142"/>
      <c r="E18" s="143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5"/>
      <c r="U18" s="106"/>
      <c r="V18" s="106"/>
      <c r="W18" s="106"/>
      <c r="X18" s="106"/>
      <c r="Y18" s="106"/>
      <c r="Z18" s="106"/>
    </row>
    <row r="19" spans="1:26" ht="13.5" customHeight="1" x14ac:dyDescent="0.2">
      <c r="A19" s="146" t="s">
        <v>439</v>
      </c>
      <c r="B19" s="147" t="s">
        <v>440</v>
      </c>
      <c r="C19" s="148"/>
      <c r="D19" s="149"/>
      <c r="E19" s="150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8"/>
      <c r="U19" s="106"/>
      <c r="V19" s="106"/>
      <c r="W19" s="106"/>
      <c r="X19" s="106"/>
      <c r="Y19" s="106"/>
      <c r="Z19" s="106"/>
    </row>
    <row r="20" spans="1:26" ht="13.5" customHeight="1" x14ac:dyDescent="0.2">
      <c r="A20" s="156"/>
      <c r="B20" s="157"/>
      <c r="C20" s="158"/>
      <c r="D20" s="154" t="s">
        <v>965</v>
      </c>
      <c r="E20" s="159"/>
      <c r="F20" s="133" t="s">
        <v>428</v>
      </c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56"/>
      <c r="B21" s="225"/>
      <c r="C21" s="226"/>
      <c r="D21" s="154" t="s">
        <v>442</v>
      </c>
      <c r="E21" s="227"/>
      <c r="F21" s="182"/>
      <c r="G21" s="182" t="s">
        <v>428</v>
      </c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225"/>
      <c r="C22" s="226"/>
      <c r="D22" s="154" t="s">
        <v>443</v>
      </c>
      <c r="E22" s="227"/>
      <c r="F22" s="182"/>
      <c r="G22" s="182"/>
      <c r="H22" s="182" t="s">
        <v>428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25"/>
      <c r="C23" s="226"/>
      <c r="D23" s="154" t="s">
        <v>480</v>
      </c>
      <c r="E23" s="227"/>
      <c r="F23" s="182"/>
      <c r="G23" s="182"/>
      <c r="H23" s="182"/>
      <c r="I23" s="182" t="s">
        <v>428</v>
      </c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 t="s">
        <v>447</v>
      </c>
      <c r="C24" s="238"/>
      <c r="D24" s="154"/>
      <c r="E24" s="239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38"/>
      <c r="D25" s="154" t="s">
        <v>966</v>
      </c>
      <c r="E25" s="239"/>
      <c r="F25" s="133" t="s">
        <v>428</v>
      </c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38"/>
      <c r="D26" s="154" t="s">
        <v>967</v>
      </c>
      <c r="E26" s="239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38"/>
      <c r="D27" s="154" t="s">
        <v>968</v>
      </c>
      <c r="E27" s="239"/>
      <c r="F27" s="182"/>
      <c r="G27" s="182"/>
      <c r="H27" s="182" t="s">
        <v>428</v>
      </c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38"/>
      <c r="D28" s="154" t="s">
        <v>969</v>
      </c>
      <c r="E28" s="239"/>
      <c r="F28" s="182"/>
      <c r="G28" s="182"/>
      <c r="H28" s="182"/>
      <c r="I28" s="182" t="s">
        <v>428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14"/>
      <c r="C29" s="215"/>
      <c r="D29" s="154"/>
      <c r="E29" s="16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15">
      <c r="A30" s="146" t="s">
        <v>453</v>
      </c>
      <c r="B30" s="405" t="s">
        <v>454</v>
      </c>
      <c r="C30" s="406"/>
      <c r="D30" s="407"/>
      <c r="E30" s="166"/>
      <c r="F30" s="167" t="s">
        <v>402</v>
      </c>
      <c r="G30" s="167" t="s">
        <v>402</v>
      </c>
      <c r="H30" s="167" t="s">
        <v>402</v>
      </c>
      <c r="I30" s="167" t="s">
        <v>402</v>
      </c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8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8" t="s">
        <v>455</v>
      </c>
      <c r="C31" s="381"/>
      <c r="D31" s="382"/>
      <c r="E31" s="169"/>
      <c r="F31" s="170" t="s">
        <v>456</v>
      </c>
      <c r="G31" s="170" t="s">
        <v>456</v>
      </c>
      <c r="H31" s="170" t="s">
        <v>456</v>
      </c>
      <c r="I31" s="170" t="s">
        <v>456</v>
      </c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/>
      <c r="U31" s="106"/>
      <c r="V31" s="106"/>
      <c r="W31" s="106"/>
      <c r="X31" s="106"/>
      <c r="Y31" s="106"/>
      <c r="Z31" s="106"/>
    </row>
    <row r="32" spans="1:26" ht="13.5" customHeight="1" x14ac:dyDescent="0.15">
      <c r="A32" s="156"/>
      <c r="B32" s="401" t="s">
        <v>457</v>
      </c>
      <c r="C32" s="381"/>
      <c r="D32" s="382"/>
      <c r="E32" s="172"/>
      <c r="F32" s="173">
        <v>45757</v>
      </c>
      <c r="G32" s="173">
        <v>45757</v>
      </c>
      <c r="H32" s="173">
        <v>45757</v>
      </c>
      <c r="I32" s="173">
        <v>45757</v>
      </c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4"/>
      <c r="U32" s="106"/>
      <c r="V32" s="106"/>
      <c r="W32" s="106"/>
      <c r="X32" s="106"/>
      <c r="Y32" s="106"/>
      <c r="Z32" s="106"/>
    </row>
    <row r="33" spans="1:26" ht="79.5" customHeight="1" x14ac:dyDescent="0.15">
      <c r="A33" s="175"/>
      <c r="B33" s="402" t="s">
        <v>458</v>
      </c>
      <c r="C33" s="403"/>
      <c r="D33" s="404"/>
      <c r="E33" s="176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8"/>
      <c r="U33" s="106"/>
      <c r="V33" s="106"/>
      <c r="W33" s="106"/>
      <c r="X33" s="106"/>
      <c r="Y33" s="106"/>
      <c r="Z33" s="106"/>
    </row>
    <row r="34" spans="1:26" ht="12" customHeight="1" x14ac:dyDescent="0.15">
      <c r="A34" s="179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5:D15"/>
    <mergeCell ref="B16:D16"/>
    <mergeCell ref="B17:D17"/>
    <mergeCell ref="F6:K6"/>
    <mergeCell ref="L6:N6"/>
    <mergeCell ref="F7:K7"/>
    <mergeCell ref="B30:D30"/>
    <mergeCell ref="B31:D31"/>
    <mergeCell ref="B32:D32"/>
    <mergeCell ref="B33:D33"/>
    <mergeCell ref="A6:B6"/>
    <mergeCell ref="C6:E6"/>
    <mergeCell ref="A7:B7"/>
    <mergeCell ref="C7:E7"/>
  </mergeCells>
  <dataValidations count="3">
    <dataValidation type="list" allowBlank="1" showInputMessage="1" showErrorMessage="1" prompt=" - " sqref="F31:T31" xr:uid="{00000000-0002-0000-2C00-000000000000}">
      <formula1>"P,F"</formula1>
    </dataValidation>
    <dataValidation type="list" allowBlank="1" showInputMessage="1" showErrorMessage="1" prompt=" - " sqref="F10:T29" xr:uid="{00000000-0002-0000-2C00-000001000000}">
      <formula1>"O"</formula1>
    </dataValidation>
    <dataValidation type="list" allowBlank="1" showInputMessage="1" showErrorMessage="1" prompt=" - " sqref="F30:T30" xr:uid="{00000000-0002-0000-2C00-000002000000}">
      <formula1>"N,A,B"</formula1>
    </dataValidation>
  </dataValidations>
  <hyperlinks>
    <hyperlink ref="L2" location="'FE-44'!A1" display="FE-44_View the exam schedule of a student" xr:uid="{00000000-0004-0000-2C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Functions!E52</f>
        <v>FE-45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219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COUNTIF(F32:HQ32,"P")</f>
        <v>6</v>
      </c>
      <c r="B7" s="420"/>
      <c r="C7" s="414">
        <f>COUNTIF(F32:HQ32,"F")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COUNTIF(E31:HQ31,"N")</f>
        <v>3</v>
      </c>
      <c r="M7" s="112">
        <f>COUNTIF(E31:HQ31,"A")</f>
        <v>3</v>
      </c>
      <c r="N7" s="112">
        <f>COUNTIF(E31:HQ31,"B")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970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971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972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973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974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975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14"/>
      <c r="C30" s="215"/>
      <c r="D30" s="154"/>
      <c r="E30" s="16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15">
      <c r="A31" s="146" t="s">
        <v>453</v>
      </c>
      <c r="B31" s="405" t="s">
        <v>454</v>
      </c>
      <c r="C31" s="406"/>
      <c r="D31" s="407"/>
      <c r="E31" s="166"/>
      <c r="F31" s="167" t="s">
        <v>402</v>
      </c>
      <c r="G31" s="167" t="s">
        <v>402</v>
      </c>
      <c r="H31" s="167" t="s">
        <v>402</v>
      </c>
      <c r="I31" s="167" t="s">
        <v>64</v>
      </c>
      <c r="J31" s="167" t="s">
        <v>64</v>
      </c>
      <c r="K31" s="167" t="s">
        <v>64</v>
      </c>
      <c r="L31" s="167"/>
      <c r="M31" s="167"/>
      <c r="N31" s="167"/>
      <c r="O31" s="167"/>
      <c r="P31" s="167"/>
      <c r="Q31" s="167"/>
      <c r="R31" s="167"/>
      <c r="S31" s="167"/>
      <c r="T31" s="168"/>
      <c r="U31" s="106"/>
      <c r="V31" s="106"/>
      <c r="W31" s="106"/>
      <c r="X31" s="106"/>
      <c r="Y31" s="106"/>
      <c r="Z31" s="106"/>
    </row>
    <row r="32" spans="1:26" ht="13.5" customHeight="1" x14ac:dyDescent="0.15">
      <c r="A32" s="156"/>
      <c r="B32" s="408" t="s">
        <v>455</v>
      </c>
      <c r="C32" s="381"/>
      <c r="D32" s="382"/>
      <c r="E32" s="169"/>
      <c r="F32" s="170" t="s">
        <v>456</v>
      </c>
      <c r="G32" s="170" t="s">
        <v>456</v>
      </c>
      <c r="H32" s="170" t="s">
        <v>456</v>
      </c>
      <c r="I32" s="170" t="s">
        <v>456</v>
      </c>
      <c r="J32" s="170" t="s">
        <v>456</v>
      </c>
      <c r="K32" s="170" t="s">
        <v>456</v>
      </c>
      <c r="L32" s="170"/>
      <c r="M32" s="170"/>
      <c r="N32" s="170"/>
      <c r="O32" s="170"/>
      <c r="P32" s="170"/>
      <c r="Q32" s="170"/>
      <c r="R32" s="170"/>
      <c r="S32" s="170"/>
      <c r="T32" s="171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1" t="s">
        <v>457</v>
      </c>
      <c r="C33" s="381"/>
      <c r="D33" s="382"/>
      <c r="E33" s="172"/>
      <c r="F33" s="173">
        <v>45757</v>
      </c>
      <c r="G33" s="173">
        <v>45757</v>
      </c>
      <c r="H33" s="173">
        <v>45757</v>
      </c>
      <c r="I33" s="173">
        <v>45757</v>
      </c>
      <c r="J33" s="173">
        <v>45757</v>
      </c>
      <c r="K33" s="173">
        <v>45757</v>
      </c>
      <c r="L33" s="173"/>
      <c r="M33" s="173"/>
      <c r="N33" s="173"/>
      <c r="O33" s="173"/>
      <c r="P33" s="173"/>
      <c r="Q33" s="173"/>
      <c r="R33" s="173"/>
      <c r="S33" s="173"/>
      <c r="T33" s="174"/>
      <c r="U33" s="106"/>
      <c r="V33" s="106"/>
      <c r="W33" s="106"/>
      <c r="X33" s="106"/>
      <c r="Y33" s="106"/>
      <c r="Z33" s="106"/>
    </row>
    <row r="34" spans="1:26" ht="79.5" customHeight="1" x14ac:dyDescent="0.15">
      <c r="A34" s="175"/>
      <c r="B34" s="402" t="s">
        <v>458</v>
      </c>
      <c r="C34" s="403"/>
      <c r="D34" s="404"/>
      <c r="E34" s="176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8"/>
      <c r="U34" s="106"/>
      <c r="V34" s="106"/>
      <c r="W34" s="106"/>
      <c r="X34" s="106"/>
      <c r="Y34" s="106"/>
      <c r="Z34" s="106"/>
    </row>
    <row r="35" spans="1:26" ht="12" customHeight="1" x14ac:dyDescent="0.15">
      <c r="A35" s="179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2:D32"/>
    <mergeCell ref="B33:D33"/>
    <mergeCell ref="B34:D34"/>
    <mergeCell ref="B12:D12"/>
    <mergeCell ref="B16:D16"/>
    <mergeCell ref="B17:D17"/>
    <mergeCell ref="B18:D18"/>
    <mergeCell ref="B19:D19"/>
    <mergeCell ref="B20:D20"/>
    <mergeCell ref="B31:D31"/>
  </mergeCells>
  <dataValidations count="3">
    <dataValidation type="list" allowBlank="1" showInputMessage="1" showErrorMessage="1" prompt=" - " sqref="F32:T32" xr:uid="{00000000-0002-0000-2D00-000000000000}">
      <formula1>"P,F"</formula1>
    </dataValidation>
    <dataValidation type="list" allowBlank="1" showInputMessage="1" showErrorMessage="1" prompt=" - " sqref="F10:T30" xr:uid="{00000000-0002-0000-2D00-000001000000}">
      <formula1>"O"</formula1>
    </dataValidation>
    <dataValidation type="list" allowBlank="1" showInputMessage="1" showErrorMessage="1" prompt=" - " sqref="F31:T31" xr:uid="{00000000-0002-0000-2D00-000002000000}">
      <formula1>"N,A,B"</formula1>
    </dataValidation>
  </dataValidations>
  <hyperlinks>
    <hyperlink ref="L2" location="'FE-45'!A1" display="FE-45_View the list of exam rooms in the exam period" xr:uid="{00000000-0004-0000-2D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Functions!E53</f>
        <v>FE-46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222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-8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COUNTIF(F67:HQ67,"P")</f>
        <v>10</v>
      </c>
      <c r="B7" s="420"/>
      <c r="C7" s="414">
        <f>COUNTIF(F67:HQ67,"F")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COUNTIF(E66:HQ66,"N")</f>
        <v>3</v>
      </c>
      <c r="M7" s="112">
        <f>COUNTIF(E66:HQ66,"A")</f>
        <v>7</v>
      </c>
      <c r="N7" s="112">
        <f>COUNTIF(E66:HQ66,"B")</f>
        <v>0</v>
      </c>
      <c r="O7" s="414">
        <f>COUNTA(E9:HT9)</f>
        <v>10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/>
      <c r="L11" s="133" t="s">
        <v>428</v>
      </c>
      <c r="M11" s="133" t="s">
        <v>428</v>
      </c>
      <c r="N11" s="133"/>
      <c r="O11" s="133" t="s">
        <v>428</v>
      </c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/>
      <c r="I12" s="133" t="s">
        <v>428</v>
      </c>
      <c r="J12" s="133" t="s">
        <v>428</v>
      </c>
      <c r="K12" s="133"/>
      <c r="L12" s="133" t="s">
        <v>428</v>
      </c>
      <c r="M12" s="133" t="s">
        <v>428</v>
      </c>
      <c r="N12" s="133"/>
      <c r="O12" s="133" t="s">
        <v>428</v>
      </c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431</v>
      </c>
      <c r="E16" s="136"/>
      <c r="F16" s="133"/>
      <c r="G16" s="133"/>
      <c r="H16" s="133"/>
      <c r="I16" s="133" t="s">
        <v>428</v>
      </c>
      <c r="J16" s="133" t="s">
        <v>428</v>
      </c>
      <c r="K16" s="133" t="s">
        <v>428</v>
      </c>
      <c r="L16" s="133" t="s">
        <v>428</v>
      </c>
      <c r="M16" s="133"/>
      <c r="N16" s="133"/>
      <c r="O16" s="133"/>
      <c r="P16" s="133"/>
      <c r="Q16" s="133"/>
      <c r="R16" s="133"/>
      <c r="S16" s="133"/>
      <c r="T16" s="133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130"/>
      <c r="C17" s="131"/>
      <c r="D17" s="132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30"/>
      <c r="C18" s="131"/>
      <c r="D18" s="132" t="s">
        <v>557</v>
      </c>
      <c r="E18" s="136"/>
      <c r="F18" s="133"/>
      <c r="G18" s="133"/>
      <c r="H18" s="133"/>
      <c r="I18" s="133"/>
      <c r="J18" s="133"/>
      <c r="K18" s="133"/>
      <c r="L18" s="133"/>
      <c r="M18" s="133" t="s">
        <v>428</v>
      </c>
      <c r="N18" s="133" t="s">
        <v>428</v>
      </c>
      <c r="O18" s="133" t="s">
        <v>428</v>
      </c>
      <c r="P18" s="133"/>
      <c r="Q18" s="133"/>
      <c r="R18" s="133"/>
      <c r="S18" s="133"/>
      <c r="T18" s="133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130" t="s">
        <v>432</v>
      </c>
      <c r="C19" s="131"/>
      <c r="D19" s="132"/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7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975</v>
      </c>
      <c r="C20" s="381"/>
      <c r="D20" s="382"/>
      <c r="E20" s="136"/>
      <c r="F20" s="133"/>
      <c r="G20" s="133"/>
      <c r="H20" s="133"/>
      <c r="I20" s="133" t="s">
        <v>428</v>
      </c>
      <c r="J20" s="133" t="s">
        <v>428</v>
      </c>
      <c r="K20" s="133" t="s">
        <v>428</v>
      </c>
      <c r="L20" s="133" t="s">
        <v>428</v>
      </c>
      <c r="M20" s="133"/>
      <c r="N20" s="133"/>
      <c r="O20" s="133"/>
      <c r="P20" s="133"/>
      <c r="Q20" s="133"/>
      <c r="R20" s="133"/>
      <c r="S20" s="133"/>
      <c r="T20" s="133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976</v>
      </c>
      <c r="C21" s="381"/>
      <c r="D21" s="382"/>
      <c r="E21" s="235"/>
      <c r="F21" s="182" t="s">
        <v>428</v>
      </c>
      <c r="G21" s="182" t="s">
        <v>428</v>
      </c>
      <c r="H21" s="182" t="s">
        <v>428</v>
      </c>
      <c r="I21" s="182"/>
      <c r="J21" s="182"/>
      <c r="K21" s="182"/>
      <c r="L21" s="182"/>
      <c r="M21" s="182" t="s">
        <v>428</v>
      </c>
      <c r="N21" s="182" t="s">
        <v>428</v>
      </c>
      <c r="O21" s="182" t="s">
        <v>428</v>
      </c>
      <c r="P21" s="182"/>
      <c r="Q21" s="182"/>
      <c r="R21" s="182"/>
      <c r="S21" s="182"/>
      <c r="T21" s="182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240" t="s">
        <v>434</v>
      </c>
      <c r="C22" s="241"/>
      <c r="D22" s="242"/>
      <c r="E22" s="235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243" t="s">
        <v>559</v>
      </c>
      <c r="C23" s="241"/>
      <c r="D23" s="242"/>
      <c r="E23" s="235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0"/>
      <c r="C24" s="241"/>
      <c r="D24" s="242" t="s">
        <v>560</v>
      </c>
      <c r="E24" s="235"/>
      <c r="F24" s="182" t="s">
        <v>428</v>
      </c>
      <c r="G24" s="182"/>
      <c r="H24" s="182" t="s">
        <v>428</v>
      </c>
      <c r="I24" s="182"/>
      <c r="J24" s="182"/>
      <c r="K24" s="182"/>
      <c r="L24" s="182"/>
      <c r="M24" s="182" t="s">
        <v>428</v>
      </c>
      <c r="N24" s="182" t="s">
        <v>428</v>
      </c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450" t="s">
        <v>561</v>
      </c>
      <c r="C25" s="438"/>
      <c r="D25" s="439"/>
      <c r="E25" s="235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 t="s">
        <v>428</v>
      </c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243" t="s">
        <v>977</v>
      </c>
      <c r="C26" s="241"/>
      <c r="D26" s="242"/>
      <c r="E26" s="235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243"/>
      <c r="C27" s="241"/>
      <c r="D27" s="242" t="s">
        <v>564</v>
      </c>
      <c r="E27" s="235"/>
      <c r="F27" s="182"/>
      <c r="G27" s="182"/>
      <c r="H27" s="182"/>
      <c r="I27" s="182"/>
      <c r="J27" s="182" t="s">
        <v>428</v>
      </c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243"/>
      <c r="C28" s="241"/>
      <c r="D28" s="242" t="s">
        <v>560</v>
      </c>
      <c r="E28" s="235"/>
      <c r="F28" s="182"/>
      <c r="G28" s="182"/>
      <c r="H28" s="182"/>
      <c r="I28" s="182" t="s">
        <v>428</v>
      </c>
      <c r="J28" s="182"/>
      <c r="K28" s="182" t="s">
        <v>428</v>
      </c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243"/>
      <c r="C29" s="450" t="s">
        <v>561</v>
      </c>
      <c r="D29" s="439"/>
      <c r="E29" s="235"/>
      <c r="F29" s="182"/>
      <c r="G29" s="182"/>
      <c r="H29" s="182"/>
      <c r="I29" s="182"/>
      <c r="J29" s="182"/>
      <c r="K29" s="182"/>
      <c r="L29" s="182" t="s">
        <v>428</v>
      </c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243" t="s">
        <v>978</v>
      </c>
      <c r="C30" s="241"/>
      <c r="D30" s="242"/>
      <c r="E30" s="235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243"/>
      <c r="C31" s="241"/>
      <c r="D31" s="242" t="s">
        <v>564</v>
      </c>
      <c r="E31" s="235"/>
      <c r="F31" s="182"/>
      <c r="G31" s="182"/>
      <c r="H31" s="182"/>
      <c r="I31" s="182"/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29"/>
      <c r="B32" s="243"/>
      <c r="C32" s="241"/>
      <c r="D32" s="242" t="s">
        <v>560</v>
      </c>
      <c r="E32" s="235"/>
      <c r="F32" s="182"/>
      <c r="G32" s="182"/>
      <c r="H32" s="182"/>
      <c r="I32" s="182" t="s">
        <v>428</v>
      </c>
      <c r="J32" s="182"/>
      <c r="K32" s="182" t="s">
        <v>428</v>
      </c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29"/>
      <c r="B33" s="450" t="s">
        <v>561</v>
      </c>
      <c r="C33" s="438"/>
      <c r="D33" s="439"/>
      <c r="E33" s="235"/>
      <c r="F33" s="182"/>
      <c r="G33" s="182"/>
      <c r="H33" s="182"/>
      <c r="I33" s="182"/>
      <c r="J33" s="182"/>
      <c r="K33" s="182"/>
      <c r="L33" s="182" t="s">
        <v>428</v>
      </c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29"/>
      <c r="B34" s="243" t="s">
        <v>979</v>
      </c>
      <c r="C34" s="241"/>
      <c r="D34" s="242"/>
      <c r="E34" s="235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2">
      <c r="A35" s="129"/>
      <c r="B35" s="450" t="s">
        <v>564</v>
      </c>
      <c r="C35" s="438"/>
      <c r="D35" s="439"/>
      <c r="E35" s="235"/>
      <c r="F35" s="182"/>
      <c r="G35" s="182"/>
      <c r="H35" s="182"/>
      <c r="I35" s="182"/>
      <c r="J35" s="182" t="s">
        <v>428</v>
      </c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29"/>
      <c r="B36" s="243"/>
      <c r="C36" s="241"/>
      <c r="D36" s="242" t="s">
        <v>560</v>
      </c>
      <c r="E36" s="235"/>
      <c r="F36" s="182"/>
      <c r="G36" s="182"/>
      <c r="H36" s="182"/>
      <c r="I36" s="182" t="s">
        <v>428</v>
      </c>
      <c r="J36" s="182"/>
      <c r="K36" s="182" t="s">
        <v>428</v>
      </c>
      <c r="L36" s="182"/>
      <c r="M36" s="182"/>
      <c r="N36" s="182"/>
      <c r="O36" s="182"/>
      <c r="P36" s="182"/>
      <c r="Q36" s="182"/>
      <c r="R36" s="182"/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29"/>
      <c r="B37" s="450" t="s">
        <v>561</v>
      </c>
      <c r="C37" s="438"/>
      <c r="D37" s="439"/>
      <c r="E37" s="235"/>
      <c r="F37" s="182"/>
      <c r="G37" s="182"/>
      <c r="H37" s="182"/>
      <c r="I37" s="182"/>
      <c r="J37" s="182"/>
      <c r="K37" s="182"/>
      <c r="L37" s="182" t="s">
        <v>428</v>
      </c>
      <c r="M37" s="182"/>
      <c r="N37" s="182"/>
      <c r="O37" s="182"/>
      <c r="P37" s="182"/>
      <c r="Q37" s="182"/>
      <c r="R37" s="182"/>
      <c r="S37" s="182"/>
      <c r="T37" s="182"/>
      <c r="U37" s="106"/>
      <c r="V37" s="106"/>
      <c r="W37" s="106"/>
      <c r="X37" s="106"/>
      <c r="Y37" s="106"/>
      <c r="Z37" s="106"/>
    </row>
    <row r="38" spans="1:26" ht="13.5" customHeight="1" x14ac:dyDescent="0.2">
      <c r="A38" s="129"/>
      <c r="B38" s="488" t="s">
        <v>980</v>
      </c>
      <c r="C38" s="438"/>
      <c r="D38" s="439"/>
      <c r="E38" s="235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06"/>
      <c r="V38" s="106"/>
      <c r="W38" s="106"/>
      <c r="X38" s="106"/>
      <c r="Y38" s="106"/>
      <c r="Z38" s="106"/>
    </row>
    <row r="39" spans="1:26" ht="13.5" customHeight="1" x14ac:dyDescent="0.2">
      <c r="A39" s="129"/>
      <c r="B39" s="488" t="s">
        <v>981</v>
      </c>
      <c r="C39" s="438"/>
      <c r="D39" s="439"/>
      <c r="E39" s="235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06"/>
      <c r="V39" s="106"/>
      <c r="W39" s="106"/>
      <c r="X39" s="106"/>
      <c r="Y39" s="106"/>
      <c r="Z39" s="106"/>
    </row>
    <row r="40" spans="1:26" ht="13.5" customHeight="1" x14ac:dyDescent="0.2">
      <c r="A40" s="129"/>
      <c r="B40" s="488" t="s">
        <v>982</v>
      </c>
      <c r="C40" s="438"/>
      <c r="D40" s="439"/>
      <c r="E40" s="235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06"/>
      <c r="V40" s="106"/>
      <c r="W40" s="106"/>
      <c r="X40" s="106"/>
      <c r="Y40" s="106"/>
      <c r="Z40" s="106"/>
    </row>
    <row r="41" spans="1:26" ht="13.5" customHeight="1" x14ac:dyDescent="0.2">
      <c r="A41" s="129"/>
      <c r="B41" s="489"/>
      <c r="C41" s="403"/>
      <c r="D41" s="404"/>
      <c r="E41" s="143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06"/>
      <c r="V41" s="106"/>
      <c r="W41" s="106"/>
      <c r="X41" s="106"/>
      <c r="Y41" s="106"/>
      <c r="Z41" s="106"/>
    </row>
    <row r="42" spans="1:26" ht="13.5" customHeight="1" x14ac:dyDescent="0.2">
      <c r="A42" s="146" t="s">
        <v>439</v>
      </c>
      <c r="B42" s="147" t="s">
        <v>440</v>
      </c>
      <c r="C42" s="148"/>
      <c r="D42" s="149"/>
      <c r="E42" s="150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06"/>
      <c r="V42" s="106"/>
      <c r="W42" s="106"/>
      <c r="X42" s="106"/>
      <c r="Y42" s="106"/>
      <c r="Z42" s="106"/>
    </row>
    <row r="43" spans="1:26" ht="13.5" customHeight="1" x14ac:dyDescent="0.2">
      <c r="A43" s="151"/>
      <c r="B43" s="152"/>
      <c r="C43" s="244"/>
      <c r="D43" s="208" t="s">
        <v>571</v>
      </c>
      <c r="E43" s="155"/>
      <c r="F43" s="127" t="s">
        <v>428</v>
      </c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157"/>
      <c r="C44" s="158"/>
      <c r="D44" s="154" t="s">
        <v>572</v>
      </c>
      <c r="E44" s="159"/>
      <c r="F44" s="133"/>
      <c r="G44" s="133"/>
      <c r="H44" s="133"/>
      <c r="I44" s="133" t="s">
        <v>428</v>
      </c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157"/>
      <c r="C45" s="160"/>
      <c r="D45" s="154" t="s">
        <v>573</v>
      </c>
      <c r="E45" s="161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25"/>
      <c r="C46" s="226"/>
      <c r="D46" s="154" t="s">
        <v>574</v>
      </c>
      <c r="E46" s="227"/>
      <c r="F46" s="182"/>
      <c r="G46" s="182"/>
      <c r="H46" s="182"/>
      <c r="I46" s="182"/>
      <c r="J46" s="182"/>
      <c r="K46" s="182"/>
      <c r="L46" s="182"/>
      <c r="M46" s="182" t="s">
        <v>428</v>
      </c>
      <c r="N46" s="182"/>
      <c r="O46" s="182"/>
      <c r="P46" s="182"/>
      <c r="Q46" s="182"/>
      <c r="R46" s="182"/>
      <c r="S46" s="182"/>
      <c r="T46" s="182"/>
      <c r="U46" s="106"/>
      <c r="V46" s="106"/>
      <c r="W46" s="106"/>
      <c r="X46" s="106"/>
      <c r="Y46" s="106"/>
      <c r="Z46" s="106"/>
    </row>
    <row r="47" spans="1:26" ht="13.5" customHeight="1" x14ac:dyDescent="0.2">
      <c r="A47" s="156"/>
      <c r="B47" s="225"/>
      <c r="C47" s="226"/>
      <c r="D47" s="154" t="s">
        <v>442</v>
      </c>
      <c r="E47" s="227"/>
      <c r="F47" s="182"/>
      <c r="G47" s="182" t="s">
        <v>428</v>
      </c>
      <c r="H47" s="182" t="s">
        <v>428</v>
      </c>
      <c r="I47" s="182"/>
      <c r="J47" s="182" t="s">
        <v>428</v>
      </c>
      <c r="K47" s="182"/>
      <c r="L47" s="182" t="s">
        <v>428</v>
      </c>
      <c r="M47" s="182"/>
      <c r="N47" s="182"/>
      <c r="O47" s="182"/>
      <c r="P47" s="182"/>
      <c r="Q47" s="182"/>
      <c r="R47" s="182"/>
      <c r="S47" s="182"/>
      <c r="T47" s="182"/>
      <c r="U47" s="106"/>
      <c r="V47" s="106"/>
      <c r="W47" s="106"/>
      <c r="X47" s="106"/>
      <c r="Y47" s="106"/>
      <c r="Z47" s="106"/>
    </row>
    <row r="48" spans="1:26" ht="13.5" customHeight="1" x14ac:dyDescent="0.2">
      <c r="A48" s="156"/>
      <c r="B48" s="225"/>
      <c r="C48" s="226"/>
      <c r="D48" s="154" t="s">
        <v>443</v>
      </c>
      <c r="E48" s="227"/>
      <c r="F48" s="182"/>
      <c r="G48" s="182"/>
      <c r="H48" s="182"/>
      <c r="I48" s="182"/>
      <c r="J48" s="182"/>
      <c r="K48" s="182" t="s">
        <v>428</v>
      </c>
      <c r="L48" s="182"/>
      <c r="M48" s="182"/>
      <c r="N48" s="182"/>
      <c r="O48" s="182"/>
      <c r="P48" s="182"/>
      <c r="Q48" s="182"/>
      <c r="R48" s="182"/>
      <c r="S48" s="182"/>
      <c r="T48" s="182"/>
      <c r="U48" s="106"/>
      <c r="V48" s="106"/>
      <c r="W48" s="106"/>
      <c r="X48" s="106"/>
      <c r="Y48" s="106"/>
      <c r="Z48" s="106"/>
    </row>
    <row r="49" spans="1:26" ht="13.5" customHeight="1" x14ac:dyDescent="0.2">
      <c r="A49" s="156"/>
      <c r="B49" s="225"/>
      <c r="C49" s="226"/>
      <c r="D49" s="154" t="s">
        <v>480</v>
      </c>
      <c r="E49" s="227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06"/>
      <c r="V49" s="106"/>
      <c r="W49" s="106"/>
      <c r="X49" s="106"/>
      <c r="Y49" s="106"/>
      <c r="Z49" s="106"/>
    </row>
    <row r="50" spans="1:26" ht="13.5" customHeight="1" x14ac:dyDescent="0.2">
      <c r="A50" s="156"/>
      <c r="B50" s="225" t="s">
        <v>446</v>
      </c>
      <c r="C50" s="226"/>
      <c r="D50" s="154"/>
      <c r="E50" s="227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06"/>
      <c r="V50" s="106"/>
      <c r="W50" s="106"/>
      <c r="X50" s="106"/>
      <c r="Y50" s="106"/>
      <c r="Z50" s="106"/>
    </row>
    <row r="51" spans="1:26" ht="13.5" customHeight="1" x14ac:dyDescent="0.2">
      <c r="A51" s="156"/>
      <c r="B51" s="225"/>
      <c r="C51" s="226"/>
      <c r="D51" s="154"/>
      <c r="E51" s="227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06"/>
      <c r="V51" s="106"/>
      <c r="W51" s="106"/>
      <c r="X51" s="106"/>
      <c r="Y51" s="106"/>
      <c r="Z51" s="106"/>
    </row>
    <row r="52" spans="1:26" ht="13.5" customHeight="1" x14ac:dyDescent="0.2">
      <c r="A52" s="156"/>
      <c r="B52" s="225" t="s">
        <v>575</v>
      </c>
      <c r="C52" s="226"/>
      <c r="D52" s="154"/>
      <c r="E52" s="227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06"/>
      <c r="V52" s="106"/>
      <c r="W52" s="106"/>
      <c r="X52" s="106"/>
      <c r="Y52" s="106"/>
      <c r="Z52" s="106"/>
    </row>
    <row r="53" spans="1:26" ht="13.5" customHeight="1" x14ac:dyDescent="0.2">
      <c r="A53" s="156"/>
      <c r="B53" s="225"/>
      <c r="C53" s="226"/>
      <c r="D53" s="154" t="s">
        <v>983</v>
      </c>
      <c r="E53" s="227"/>
      <c r="F53" s="182" t="s">
        <v>428</v>
      </c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06"/>
      <c r="V53" s="106"/>
      <c r="W53" s="106"/>
      <c r="X53" s="106"/>
      <c r="Y53" s="106"/>
      <c r="Z53" s="106"/>
    </row>
    <row r="54" spans="1:26" ht="13.5" customHeight="1" x14ac:dyDescent="0.2">
      <c r="A54" s="156"/>
      <c r="B54" s="225"/>
      <c r="C54" s="226"/>
      <c r="D54" s="154" t="s">
        <v>984</v>
      </c>
      <c r="E54" s="227"/>
      <c r="F54" s="182"/>
      <c r="G54" s="182" t="s">
        <v>428</v>
      </c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06"/>
      <c r="V54" s="106"/>
      <c r="W54" s="106"/>
      <c r="X54" s="106"/>
      <c r="Y54" s="106"/>
      <c r="Z54" s="106"/>
    </row>
    <row r="55" spans="1:26" ht="13.5" customHeight="1" x14ac:dyDescent="0.2">
      <c r="A55" s="156"/>
      <c r="B55" s="451" t="s">
        <v>985</v>
      </c>
      <c r="C55" s="381"/>
      <c r="D55" s="382"/>
      <c r="E55" s="227"/>
      <c r="F55" s="182"/>
      <c r="G55" s="182"/>
      <c r="H55" s="182" t="s">
        <v>428</v>
      </c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06"/>
      <c r="V55" s="106"/>
      <c r="W55" s="106"/>
      <c r="X55" s="106"/>
      <c r="Y55" s="106"/>
      <c r="Z55" s="106"/>
    </row>
    <row r="56" spans="1:26" ht="13.5" customHeight="1" x14ac:dyDescent="0.2">
      <c r="A56" s="156"/>
      <c r="B56" s="225"/>
      <c r="C56" s="226"/>
      <c r="D56" s="154"/>
      <c r="E56" s="227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06"/>
      <c r="V56" s="106"/>
      <c r="W56" s="106"/>
      <c r="X56" s="106"/>
      <c r="Y56" s="106"/>
      <c r="Z56" s="106"/>
    </row>
    <row r="57" spans="1:26" ht="13.5" customHeight="1" x14ac:dyDescent="0.2">
      <c r="A57" s="156"/>
      <c r="B57" s="225"/>
      <c r="C57" s="226"/>
      <c r="D57" s="154" t="s">
        <v>986</v>
      </c>
      <c r="E57" s="227"/>
      <c r="F57" s="182"/>
      <c r="G57" s="182"/>
      <c r="H57" s="182"/>
      <c r="I57" s="182" t="s">
        <v>428</v>
      </c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06"/>
      <c r="V57" s="106"/>
      <c r="W57" s="106"/>
      <c r="X57" s="106"/>
      <c r="Y57" s="106"/>
      <c r="Z57" s="106"/>
    </row>
    <row r="58" spans="1:26" ht="13.5" customHeight="1" x14ac:dyDescent="0.2">
      <c r="A58" s="156"/>
      <c r="B58" s="225"/>
      <c r="C58" s="226"/>
      <c r="D58" s="231" t="s">
        <v>987</v>
      </c>
      <c r="E58" s="227"/>
      <c r="F58" s="182"/>
      <c r="G58" s="182"/>
      <c r="H58" s="182"/>
      <c r="I58" s="182"/>
      <c r="J58" s="182" t="s">
        <v>428</v>
      </c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06"/>
      <c r="V58" s="106"/>
      <c r="W58" s="106"/>
      <c r="X58" s="106"/>
      <c r="Y58" s="106"/>
      <c r="Z58" s="106"/>
    </row>
    <row r="59" spans="1:26" ht="13.5" customHeight="1" x14ac:dyDescent="0.2">
      <c r="A59" s="156"/>
      <c r="B59" s="225"/>
      <c r="C59" s="226"/>
      <c r="D59" s="231" t="s">
        <v>988</v>
      </c>
      <c r="E59" s="227"/>
      <c r="F59" s="182"/>
      <c r="G59" s="182"/>
      <c r="H59" s="182"/>
      <c r="I59" s="182"/>
      <c r="J59" s="182"/>
      <c r="K59" s="182" t="s">
        <v>428</v>
      </c>
      <c r="L59" s="182"/>
      <c r="M59" s="182"/>
      <c r="N59" s="182"/>
      <c r="O59" s="182"/>
      <c r="P59" s="182"/>
      <c r="Q59" s="182"/>
      <c r="R59" s="182"/>
      <c r="S59" s="182"/>
      <c r="T59" s="182"/>
      <c r="U59" s="106"/>
      <c r="V59" s="106"/>
      <c r="W59" s="106"/>
      <c r="X59" s="106"/>
      <c r="Y59" s="106"/>
      <c r="Z59" s="106"/>
    </row>
    <row r="60" spans="1:26" ht="13.5" customHeight="1" x14ac:dyDescent="0.2">
      <c r="A60" s="156"/>
      <c r="B60" s="452" t="s">
        <v>989</v>
      </c>
      <c r="C60" s="453"/>
      <c r="D60" s="454"/>
      <c r="E60" s="227"/>
      <c r="F60" s="182"/>
      <c r="G60" s="182"/>
      <c r="H60" s="182"/>
      <c r="I60" s="182"/>
      <c r="J60" s="182"/>
      <c r="K60" s="182"/>
      <c r="L60" s="182" t="s">
        <v>428</v>
      </c>
      <c r="M60" s="182"/>
      <c r="N60" s="182"/>
      <c r="O60" s="182"/>
      <c r="P60" s="182"/>
      <c r="Q60" s="182"/>
      <c r="R60" s="182"/>
      <c r="S60" s="182"/>
      <c r="T60" s="182"/>
      <c r="U60" s="106"/>
      <c r="V60" s="106"/>
      <c r="W60" s="106"/>
      <c r="X60" s="106"/>
      <c r="Y60" s="106"/>
      <c r="Z60" s="106"/>
    </row>
    <row r="61" spans="1:26" ht="13.5" customHeight="1" x14ac:dyDescent="0.2">
      <c r="A61" s="156"/>
      <c r="B61" s="225"/>
      <c r="C61" s="226"/>
      <c r="D61" s="154"/>
      <c r="E61" s="227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06"/>
      <c r="V61" s="106"/>
      <c r="W61" s="106"/>
      <c r="X61" s="106"/>
      <c r="Y61" s="106"/>
      <c r="Z61" s="106"/>
    </row>
    <row r="62" spans="1:26" ht="13.5" customHeight="1" x14ac:dyDescent="0.2">
      <c r="A62" s="156"/>
      <c r="B62" s="245"/>
      <c r="C62" s="246"/>
      <c r="D62" s="216" t="s">
        <v>990</v>
      </c>
      <c r="E62" s="227"/>
      <c r="F62" s="182"/>
      <c r="G62" s="182"/>
      <c r="H62" s="182"/>
      <c r="I62" s="182"/>
      <c r="J62" s="182"/>
      <c r="K62" s="182"/>
      <c r="L62" s="182"/>
      <c r="M62" s="182" t="s">
        <v>428</v>
      </c>
      <c r="N62" s="182"/>
      <c r="O62" s="182"/>
      <c r="P62" s="182"/>
      <c r="Q62" s="182"/>
      <c r="R62" s="182"/>
      <c r="S62" s="182"/>
      <c r="T62" s="182"/>
      <c r="U62" s="106"/>
      <c r="V62" s="106"/>
      <c r="W62" s="106"/>
      <c r="X62" s="106"/>
      <c r="Y62" s="106"/>
      <c r="Z62" s="106"/>
    </row>
    <row r="63" spans="1:26" ht="13.5" customHeight="1" x14ac:dyDescent="0.2">
      <c r="A63" s="156"/>
      <c r="B63" s="245"/>
      <c r="C63" s="246"/>
      <c r="D63" s="216" t="s">
        <v>991</v>
      </c>
      <c r="E63" s="227"/>
      <c r="F63" s="182"/>
      <c r="G63" s="182"/>
      <c r="H63" s="182"/>
      <c r="I63" s="182"/>
      <c r="J63" s="182"/>
      <c r="K63" s="182"/>
      <c r="L63" s="182"/>
      <c r="M63" s="182"/>
      <c r="N63" s="182" t="s">
        <v>428</v>
      </c>
      <c r="O63" s="182"/>
      <c r="P63" s="182"/>
      <c r="Q63" s="182"/>
      <c r="R63" s="182"/>
      <c r="S63" s="182"/>
      <c r="T63" s="182"/>
      <c r="U63" s="106"/>
      <c r="V63" s="106"/>
      <c r="W63" s="106"/>
      <c r="X63" s="106"/>
      <c r="Y63" s="106"/>
      <c r="Z63" s="106"/>
    </row>
    <row r="64" spans="1:26" ht="13.5" customHeight="1" x14ac:dyDescent="0.2">
      <c r="A64" s="156"/>
      <c r="B64" s="452" t="s">
        <v>992</v>
      </c>
      <c r="C64" s="453"/>
      <c r="D64" s="454"/>
      <c r="E64" s="227"/>
      <c r="F64" s="182"/>
      <c r="G64" s="182"/>
      <c r="H64" s="182"/>
      <c r="I64" s="182"/>
      <c r="J64" s="182"/>
      <c r="K64" s="182"/>
      <c r="L64" s="182"/>
      <c r="M64" s="182"/>
      <c r="N64" s="182"/>
      <c r="O64" s="182" t="s">
        <v>428</v>
      </c>
      <c r="P64" s="182"/>
      <c r="Q64" s="182"/>
      <c r="R64" s="182"/>
      <c r="S64" s="182"/>
      <c r="T64" s="182"/>
      <c r="U64" s="106"/>
      <c r="V64" s="106"/>
      <c r="W64" s="106"/>
      <c r="X64" s="106"/>
      <c r="Y64" s="106"/>
      <c r="Z64" s="106"/>
    </row>
    <row r="65" spans="1:26" ht="13.5" customHeight="1" x14ac:dyDescent="0.2">
      <c r="A65" s="156"/>
      <c r="B65" s="214"/>
      <c r="C65" s="215"/>
      <c r="D65" s="154"/>
      <c r="E65" s="16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06"/>
      <c r="V65" s="106"/>
      <c r="W65" s="106"/>
      <c r="X65" s="106"/>
      <c r="Y65" s="106"/>
      <c r="Z65" s="106"/>
    </row>
    <row r="66" spans="1:26" ht="13.5" customHeight="1" x14ac:dyDescent="0.15">
      <c r="A66" s="146" t="s">
        <v>453</v>
      </c>
      <c r="B66" s="405" t="s">
        <v>454</v>
      </c>
      <c r="C66" s="406"/>
      <c r="D66" s="407"/>
      <c r="E66" s="166"/>
      <c r="F66" s="167" t="s">
        <v>402</v>
      </c>
      <c r="G66" s="167" t="s">
        <v>64</v>
      </c>
      <c r="H66" s="167" t="s">
        <v>64</v>
      </c>
      <c r="I66" s="167" t="s">
        <v>402</v>
      </c>
      <c r="J66" s="167" t="s">
        <v>64</v>
      </c>
      <c r="K66" s="167" t="s">
        <v>64</v>
      </c>
      <c r="L66" s="167" t="s">
        <v>64</v>
      </c>
      <c r="M66" s="167" t="s">
        <v>402</v>
      </c>
      <c r="N66" s="167" t="s">
        <v>64</v>
      </c>
      <c r="O66" s="167" t="s">
        <v>64</v>
      </c>
      <c r="P66" s="167"/>
      <c r="Q66" s="167"/>
      <c r="R66" s="167"/>
      <c r="S66" s="167"/>
      <c r="T66" s="167"/>
      <c r="U66" s="106"/>
      <c r="V66" s="106"/>
      <c r="W66" s="106"/>
      <c r="X66" s="106"/>
      <c r="Y66" s="106"/>
      <c r="Z66" s="106"/>
    </row>
    <row r="67" spans="1:26" ht="13.5" customHeight="1" x14ac:dyDescent="0.15">
      <c r="A67" s="156"/>
      <c r="B67" s="408" t="s">
        <v>455</v>
      </c>
      <c r="C67" s="381"/>
      <c r="D67" s="382"/>
      <c r="E67" s="169"/>
      <c r="F67" s="170" t="s">
        <v>456</v>
      </c>
      <c r="G67" s="170" t="s">
        <v>456</v>
      </c>
      <c r="H67" s="170" t="s">
        <v>456</v>
      </c>
      <c r="I67" s="170" t="s">
        <v>456</v>
      </c>
      <c r="J67" s="170" t="s">
        <v>456</v>
      </c>
      <c r="K67" s="170" t="s">
        <v>456</v>
      </c>
      <c r="L67" s="170" t="s">
        <v>456</v>
      </c>
      <c r="M67" s="170" t="s">
        <v>456</v>
      </c>
      <c r="N67" s="170" t="s">
        <v>456</v>
      </c>
      <c r="O67" s="170" t="s">
        <v>456</v>
      </c>
      <c r="P67" s="170"/>
      <c r="Q67" s="170"/>
      <c r="R67" s="170"/>
      <c r="S67" s="170"/>
      <c r="T67" s="170"/>
      <c r="U67" s="106"/>
      <c r="V67" s="106"/>
      <c r="W67" s="106"/>
      <c r="X67" s="106"/>
      <c r="Y67" s="106"/>
      <c r="Z67" s="106"/>
    </row>
    <row r="68" spans="1:26" ht="13.5" customHeight="1" x14ac:dyDescent="0.15">
      <c r="A68" s="156"/>
      <c r="B68" s="401" t="s">
        <v>457</v>
      </c>
      <c r="C68" s="381"/>
      <c r="D68" s="382"/>
      <c r="E68" s="172"/>
      <c r="F68" s="173">
        <v>45757</v>
      </c>
      <c r="G68" s="173">
        <v>45757</v>
      </c>
      <c r="H68" s="173">
        <v>45757</v>
      </c>
      <c r="I68" s="173">
        <v>45757</v>
      </c>
      <c r="J68" s="173">
        <v>45757</v>
      </c>
      <c r="K68" s="173">
        <v>45757</v>
      </c>
      <c r="L68" s="173">
        <v>45757</v>
      </c>
      <c r="M68" s="173">
        <v>45757</v>
      </c>
      <c r="N68" s="173">
        <v>45757</v>
      </c>
      <c r="O68" s="173">
        <v>45757</v>
      </c>
      <c r="P68" s="173"/>
      <c r="Q68" s="173"/>
      <c r="R68" s="173"/>
      <c r="S68" s="173"/>
      <c r="T68" s="173"/>
      <c r="U68" s="106"/>
      <c r="V68" s="106"/>
      <c r="W68" s="106"/>
      <c r="X68" s="106"/>
      <c r="Y68" s="106"/>
      <c r="Z68" s="106"/>
    </row>
    <row r="69" spans="1:26" ht="79.5" customHeight="1" x14ac:dyDescent="0.15">
      <c r="A69" s="175"/>
      <c r="B69" s="402" t="s">
        <v>458</v>
      </c>
      <c r="C69" s="403"/>
      <c r="D69" s="404"/>
      <c r="E69" s="176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8"/>
      <c r="U69" s="106"/>
      <c r="V69" s="106"/>
      <c r="W69" s="106"/>
      <c r="X69" s="106"/>
      <c r="Y69" s="106"/>
      <c r="Z69" s="106"/>
    </row>
    <row r="70" spans="1:26" ht="12" customHeight="1" x14ac:dyDescent="0.15">
      <c r="A70" s="179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3.5" customHeight="1" x14ac:dyDescent="0.15">
      <c r="A262" s="106"/>
      <c r="B262" s="114"/>
      <c r="C262" s="106"/>
      <c r="D262" s="107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3.5" customHeight="1" x14ac:dyDescent="0.15">
      <c r="A263" s="106"/>
      <c r="B263" s="114"/>
      <c r="C263" s="106"/>
      <c r="D263" s="107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3.5" customHeight="1" x14ac:dyDescent="0.15">
      <c r="A264" s="106"/>
      <c r="B264" s="114"/>
      <c r="C264" s="106"/>
      <c r="D264" s="107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3.5" customHeight="1" x14ac:dyDescent="0.15">
      <c r="A265" s="106"/>
      <c r="B265" s="114"/>
      <c r="C265" s="106"/>
      <c r="D265" s="107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3.5" customHeight="1" x14ac:dyDescent="0.15">
      <c r="A266" s="106"/>
      <c r="B266" s="114"/>
      <c r="C266" s="106"/>
      <c r="D266" s="107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3.5" customHeight="1" x14ac:dyDescent="0.15">
      <c r="A267" s="106"/>
      <c r="B267" s="114"/>
      <c r="C267" s="106"/>
      <c r="D267" s="107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3.5" customHeight="1" x14ac:dyDescent="0.15">
      <c r="A268" s="106"/>
      <c r="B268" s="114"/>
      <c r="C268" s="106"/>
      <c r="D268" s="107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3.5" customHeight="1" x14ac:dyDescent="0.15">
      <c r="A269" s="106"/>
      <c r="B269" s="114"/>
      <c r="C269" s="106"/>
      <c r="D269" s="107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2:D12"/>
    <mergeCell ref="B13:D13"/>
    <mergeCell ref="B20:D20"/>
    <mergeCell ref="B21:D21"/>
    <mergeCell ref="B25:D25"/>
    <mergeCell ref="C29:D29"/>
    <mergeCell ref="B33:D33"/>
    <mergeCell ref="B60:D60"/>
    <mergeCell ref="B64:D64"/>
    <mergeCell ref="B66:D66"/>
    <mergeCell ref="B67:D67"/>
    <mergeCell ref="B68:D68"/>
    <mergeCell ref="B69:D69"/>
    <mergeCell ref="B35:D35"/>
    <mergeCell ref="B37:D37"/>
    <mergeCell ref="B38:D38"/>
    <mergeCell ref="B39:D39"/>
    <mergeCell ref="B40:D40"/>
    <mergeCell ref="B41:D41"/>
    <mergeCell ref="B55:D55"/>
  </mergeCells>
  <dataValidations count="3">
    <dataValidation type="list" allowBlank="1" showInputMessage="1" showErrorMessage="1" prompt=" - " sqref="F67:T67" xr:uid="{00000000-0002-0000-2E00-000000000000}">
      <formula1>"P,F"</formula1>
    </dataValidation>
    <dataValidation type="list" allowBlank="1" showInputMessage="1" showErrorMessage="1" prompt=" - " sqref="F10:T65" xr:uid="{00000000-0002-0000-2E00-000001000000}">
      <formula1>"O"</formula1>
    </dataValidation>
    <dataValidation type="list" allowBlank="1" showInputMessage="1" showErrorMessage="1" prompt=" - " sqref="F66:T66" xr:uid="{00000000-0002-0000-2E00-000002000000}">
      <formula1>"N,A,B"</formula1>
    </dataValidation>
  </dataValidations>
  <hyperlinks>
    <hyperlink ref="L2" location="'FE-46'!A1" display="FE-46_CRUD exam room in exam period" xr:uid="{00000000-0004-0000-2E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Functions!E54</f>
        <v>FE-47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225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6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3</v>
      </c>
      <c r="M7" s="112">
        <f>COUNTIF(E35:HQ35,"A")</f>
        <v>3</v>
      </c>
      <c r="N7" s="112">
        <f>COUNTIF(E35:HQ35,"B")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993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956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957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958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959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960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961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 t="s">
        <v>428</v>
      </c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447</v>
      </c>
      <c r="C30" s="346"/>
      <c r="D30" s="347"/>
      <c r="E30" s="348"/>
      <c r="F30" s="349"/>
      <c r="G30" s="349"/>
      <c r="H30" s="349"/>
      <c r="I30" s="349"/>
      <c r="J30" s="349"/>
      <c r="K30" s="349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350"/>
      <c r="C31" s="346"/>
      <c r="D31" s="154" t="s">
        <v>966</v>
      </c>
      <c r="E31" s="348"/>
      <c r="F31" s="133" t="s">
        <v>428</v>
      </c>
      <c r="G31" s="133" t="s">
        <v>428</v>
      </c>
      <c r="H31" s="182" t="s">
        <v>428</v>
      </c>
      <c r="I31" s="349"/>
      <c r="J31" s="349"/>
      <c r="K31" s="349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350"/>
      <c r="C32" s="346"/>
      <c r="D32" s="154" t="s">
        <v>994</v>
      </c>
      <c r="E32" s="348"/>
      <c r="F32" s="349"/>
      <c r="G32" s="349"/>
      <c r="H32" s="349"/>
      <c r="I32" s="182" t="s">
        <v>428</v>
      </c>
      <c r="J32" s="349"/>
      <c r="K32" s="349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350"/>
      <c r="C33" s="346"/>
      <c r="D33" s="154" t="s">
        <v>969</v>
      </c>
      <c r="E33" s="348"/>
      <c r="F33" s="349"/>
      <c r="G33" s="349"/>
      <c r="H33" s="349"/>
      <c r="I33" s="349"/>
      <c r="J33" s="182"/>
      <c r="K33" s="182" t="s">
        <v>428</v>
      </c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350"/>
      <c r="C34" s="346"/>
      <c r="D34" s="154" t="s">
        <v>995</v>
      </c>
      <c r="E34" s="348"/>
      <c r="F34" s="349"/>
      <c r="G34" s="349"/>
      <c r="H34" s="349"/>
      <c r="I34" s="349"/>
      <c r="J34" s="182" t="s">
        <v>428</v>
      </c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402</v>
      </c>
      <c r="H35" s="167" t="s">
        <v>402</v>
      </c>
      <c r="I35" s="167" t="s">
        <v>64</v>
      </c>
      <c r="J35" s="167" t="s">
        <v>64</v>
      </c>
      <c r="K35" s="167" t="s">
        <v>64</v>
      </c>
      <c r="L35" s="167"/>
      <c r="M35" s="167"/>
      <c r="N35" s="167"/>
      <c r="O35" s="167"/>
      <c r="P35" s="167"/>
      <c r="Q35" s="167"/>
      <c r="R35" s="167"/>
      <c r="S35" s="167"/>
      <c r="T35" s="168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 t="s">
        <v>456</v>
      </c>
      <c r="L36" s="170"/>
      <c r="M36" s="170"/>
      <c r="N36" s="170"/>
      <c r="O36" s="170"/>
      <c r="P36" s="170"/>
      <c r="Q36" s="170"/>
      <c r="R36" s="170"/>
      <c r="S36" s="170"/>
      <c r="T36" s="171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1" t="s">
        <v>457</v>
      </c>
      <c r="C37" s="381"/>
      <c r="D37" s="382"/>
      <c r="E37" s="172"/>
      <c r="F37" s="173">
        <v>45757</v>
      </c>
      <c r="G37" s="173">
        <v>45757</v>
      </c>
      <c r="H37" s="173">
        <v>45757</v>
      </c>
      <c r="I37" s="173">
        <v>45757</v>
      </c>
      <c r="J37" s="173">
        <v>45757</v>
      </c>
      <c r="K37" s="173">
        <v>45757</v>
      </c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79.5" customHeight="1" x14ac:dyDescent="0.15">
      <c r="A38" s="175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79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6:D36"/>
    <mergeCell ref="B37:D37"/>
    <mergeCell ref="B38:D38"/>
    <mergeCell ref="B12:D12"/>
    <mergeCell ref="B16:D16"/>
    <mergeCell ref="B17:D17"/>
    <mergeCell ref="B18:D18"/>
    <mergeCell ref="B19:D19"/>
    <mergeCell ref="B20:D20"/>
    <mergeCell ref="B35:D35"/>
  </mergeCells>
  <dataValidations count="3">
    <dataValidation type="list" allowBlank="1" showInputMessage="1" showErrorMessage="1" prompt=" - " sqref="F36:T36" xr:uid="{00000000-0002-0000-2F00-000000000000}">
      <formula1>"P,F"</formula1>
    </dataValidation>
    <dataValidation type="list" allowBlank="1" showInputMessage="1" showErrorMessage="1" prompt=" - " sqref="F10:T34" xr:uid="{00000000-0002-0000-2F00-000001000000}">
      <formula1>"O"</formula1>
    </dataValidation>
    <dataValidation type="list" allowBlank="1" showInputMessage="1" showErrorMessage="1" prompt=" - " sqref="F35:T35" xr:uid="{00000000-0002-0000-2F00-000002000000}">
      <formula1>"N,A,B"</formula1>
    </dataValidation>
  </dataValidations>
  <hyperlinks>
    <hyperlink ref="L2" location="'FE-47'!A1" display="FE-47_View the list of students in the exam room" xr:uid="{00000000-0004-0000-2F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Y1000"/>
  <sheetViews>
    <sheetView workbookViewId="0"/>
  </sheetViews>
  <sheetFormatPr defaultColWidth="12.625" defaultRowHeight="15" customHeight="1" x14ac:dyDescent="0.15"/>
  <cols>
    <col min="1" max="4" width="12.625" customWidth="1"/>
    <col min="5" max="17" width="6" customWidth="1"/>
  </cols>
  <sheetData>
    <row r="1" spans="1:25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x14ac:dyDescent="0.15">
      <c r="A2" s="426" t="s">
        <v>412</v>
      </c>
      <c r="B2" s="427"/>
      <c r="C2" s="428" t="str">
        <f>Functions!E55</f>
        <v>FE-48</v>
      </c>
      <c r="D2" s="427"/>
      <c r="E2" s="429"/>
      <c r="F2" s="430" t="s">
        <v>76</v>
      </c>
      <c r="G2" s="431"/>
      <c r="H2" s="431"/>
      <c r="I2" s="431"/>
      <c r="J2" s="431"/>
      <c r="K2" s="431"/>
      <c r="L2" s="490" t="str">
        <f>Functions!D55</f>
        <v>FE-48_Add students to the exam room</v>
      </c>
      <c r="M2" s="427"/>
      <c r="N2" s="427"/>
      <c r="O2" s="427"/>
      <c r="P2" s="427"/>
      <c r="Q2" s="427"/>
      <c r="R2" s="427"/>
      <c r="S2" s="427"/>
      <c r="T2" s="429"/>
      <c r="U2" s="269"/>
      <c r="V2" s="268"/>
      <c r="W2" s="268"/>
      <c r="X2" s="268"/>
      <c r="Y2" s="268"/>
    </row>
    <row r="3" spans="1:25" ht="13.5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268"/>
      <c r="V3" s="268"/>
      <c r="W3" s="268"/>
      <c r="X3" s="268"/>
      <c r="Y3" s="268"/>
    </row>
    <row r="4" spans="1:25" ht="13.5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269"/>
      <c r="V4" s="268"/>
      <c r="W4" s="268"/>
      <c r="X4" s="268"/>
      <c r="Y4" s="268"/>
    </row>
    <row r="5" spans="1:25" ht="13.5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268"/>
      <c r="V5" s="268"/>
      <c r="W5" s="268"/>
      <c r="X5" s="268"/>
      <c r="Y5" s="268"/>
    </row>
    <row r="6" spans="1:25" ht="13.5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269"/>
      <c r="V6" s="268"/>
      <c r="W6" s="268"/>
      <c r="X6" s="268"/>
      <c r="Y6" s="268"/>
    </row>
    <row r="7" spans="1:25" ht="13.5" x14ac:dyDescent="0.15">
      <c r="A7" s="419">
        <f>COUNTIF(E48:HQ48,"P")</f>
        <v>5</v>
      </c>
      <c r="B7" s="420"/>
      <c r="C7" s="414">
        <f>COUNTIF(F48:HQ48,"F")</f>
        <v>0</v>
      </c>
      <c r="D7" s="415"/>
      <c r="E7" s="420"/>
      <c r="F7" s="414">
        <v>0</v>
      </c>
      <c r="G7" s="415"/>
      <c r="H7" s="415"/>
      <c r="I7" s="415"/>
      <c r="J7" s="415"/>
      <c r="K7" s="420"/>
      <c r="L7" s="112">
        <f>COUNTIF(E47:HQ47,"N")</f>
        <v>1</v>
      </c>
      <c r="M7" s="112">
        <f>COUNTIF(E47:HQ47,"A")</f>
        <v>4</v>
      </c>
      <c r="N7" s="112">
        <f>COUNTIF(E47:HQ47,"B")</f>
        <v>0</v>
      </c>
      <c r="O7" s="414">
        <f>COUNTA(E9:HT9)</f>
        <v>5</v>
      </c>
      <c r="P7" s="415"/>
      <c r="Q7" s="415"/>
      <c r="R7" s="415"/>
      <c r="S7" s="415"/>
      <c r="T7" s="416"/>
      <c r="U7" s="268"/>
      <c r="V7" s="268"/>
      <c r="W7" s="268"/>
      <c r="X7" s="268"/>
      <c r="Y7" s="268"/>
    </row>
    <row r="8" spans="1:25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2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/>
      <c r="K9" s="273"/>
      <c r="L9" s="273"/>
      <c r="M9" s="273"/>
      <c r="N9" s="273"/>
      <c r="O9" s="273"/>
      <c r="P9" s="273"/>
      <c r="Q9" s="274"/>
      <c r="R9" s="308"/>
      <c r="S9" s="278"/>
      <c r="T9" s="268"/>
      <c r="U9" s="269"/>
      <c r="V9" s="268"/>
      <c r="W9" s="268"/>
      <c r="X9" s="268"/>
      <c r="Y9" s="268"/>
    </row>
    <row r="10" spans="1:25" ht="14.25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309"/>
      <c r="P10" s="310"/>
      <c r="Q10" s="310"/>
      <c r="R10" s="310"/>
      <c r="S10" s="281"/>
      <c r="T10" s="268"/>
      <c r="U10" s="268"/>
      <c r="V10" s="268"/>
      <c r="W10" s="268"/>
      <c r="X10" s="268"/>
      <c r="Y10" s="268"/>
    </row>
    <row r="11" spans="1:25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283"/>
      <c r="I11" s="133" t="s">
        <v>428</v>
      </c>
      <c r="J11" s="133"/>
      <c r="K11" s="133"/>
      <c r="L11" s="283"/>
      <c r="M11" s="133"/>
      <c r="N11" s="133"/>
      <c r="O11" s="133"/>
      <c r="P11" s="313"/>
      <c r="Q11" s="312"/>
      <c r="R11" s="313"/>
      <c r="S11" s="285"/>
      <c r="T11" s="268"/>
      <c r="U11" s="269"/>
      <c r="V11" s="268"/>
      <c r="W11" s="268"/>
      <c r="X11" s="268"/>
      <c r="Y11" s="268"/>
    </row>
    <row r="12" spans="1:25" x14ac:dyDescent="0.2">
      <c r="A12" s="282"/>
      <c r="B12" s="196"/>
      <c r="C12" s="193"/>
      <c r="D12" s="132" t="s">
        <v>652</v>
      </c>
      <c r="E12" s="283"/>
      <c r="F12" s="283"/>
      <c r="G12" s="283"/>
      <c r="H12" s="283"/>
      <c r="I12" s="133" t="s">
        <v>428</v>
      </c>
      <c r="J12" s="133"/>
      <c r="K12" s="133"/>
      <c r="L12" s="133"/>
      <c r="M12" s="283"/>
      <c r="N12" s="133"/>
      <c r="O12" s="133"/>
      <c r="P12" s="133"/>
      <c r="Q12" s="313"/>
      <c r="R12" s="313"/>
      <c r="S12" s="285"/>
      <c r="T12" s="268"/>
      <c r="U12" s="268"/>
      <c r="V12" s="268"/>
      <c r="W12" s="268"/>
      <c r="X12" s="268"/>
      <c r="Y12" s="268"/>
    </row>
    <row r="13" spans="1:25" x14ac:dyDescent="0.2">
      <c r="A13" s="282"/>
      <c r="B13" s="196"/>
      <c r="C13" s="193"/>
      <c r="D13" s="132" t="s">
        <v>653</v>
      </c>
      <c r="E13" s="133" t="s">
        <v>428</v>
      </c>
      <c r="F13" s="133" t="s">
        <v>428</v>
      </c>
      <c r="G13" s="133" t="s">
        <v>428</v>
      </c>
      <c r="H13" s="133" t="s">
        <v>428</v>
      </c>
      <c r="I13" s="283"/>
      <c r="J13" s="283"/>
      <c r="K13" s="283"/>
      <c r="L13" s="283"/>
      <c r="M13" s="133"/>
      <c r="N13" s="283"/>
      <c r="O13" s="311"/>
      <c r="P13" s="313"/>
      <c r="Q13" s="133"/>
      <c r="R13" s="313"/>
      <c r="S13" s="285"/>
      <c r="T13" s="268"/>
      <c r="U13" s="268"/>
      <c r="V13" s="268"/>
      <c r="W13" s="268"/>
      <c r="X13" s="268"/>
      <c r="Y13" s="268"/>
    </row>
    <row r="14" spans="1:25" x14ac:dyDescent="0.2">
      <c r="A14" s="282"/>
      <c r="B14" s="196"/>
      <c r="C14" s="193"/>
      <c r="D14" s="132" t="s">
        <v>654</v>
      </c>
      <c r="E14" s="283"/>
      <c r="F14" s="283"/>
      <c r="G14" s="283"/>
      <c r="H14" s="283"/>
      <c r="I14" s="283"/>
      <c r="J14" s="283"/>
      <c r="K14" s="283"/>
      <c r="L14" s="283"/>
      <c r="M14" s="283"/>
      <c r="N14" s="133"/>
      <c r="O14" s="311"/>
      <c r="P14" s="313"/>
      <c r="Q14" s="313"/>
      <c r="R14" s="313"/>
      <c r="S14" s="285"/>
      <c r="T14" s="268"/>
      <c r="U14" s="268"/>
      <c r="V14" s="268"/>
      <c r="W14" s="268"/>
      <c r="X14" s="268"/>
      <c r="Y14" s="268"/>
    </row>
    <row r="15" spans="1:25" ht="14.25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311"/>
      <c r="P15" s="313"/>
      <c r="Q15" s="313"/>
      <c r="R15" s="313"/>
      <c r="S15" s="285"/>
      <c r="T15" s="268"/>
      <c r="U15" s="268"/>
      <c r="V15" s="268"/>
      <c r="W15" s="268"/>
      <c r="X15" s="268"/>
      <c r="Y15" s="268"/>
    </row>
    <row r="16" spans="1:25" x14ac:dyDescent="0.2">
      <c r="A16" s="282"/>
      <c r="B16" s="196"/>
      <c r="C16" s="193"/>
      <c r="D16" s="132" t="s">
        <v>431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133" t="s">
        <v>428</v>
      </c>
      <c r="J16" s="283"/>
      <c r="K16" s="283"/>
      <c r="L16" s="283"/>
      <c r="M16" s="283"/>
      <c r="N16" s="283"/>
      <c r="O16" s="311"/>
      <c r="P16" s="313"/>
      <c r="Q16" s="313"/>
      <c r="R16" s="313"/>
      <c r="S16" s="285"/>
      <c r="T16" s="268"/>
      <c r="U16" s="268"/>
      <c r="V16" s="268"/>
      <c r="W16" s="268"/>
      <c r="X16" s="268"/>
      <c r="Y16" s="268"/>
    </row>
    <row r="17" spans="1:25" x14ac:dyDescent="0.2">
      <c r="A17" s="282"/>
      <c r="B17" s="192" t="s">
        <v>432</v>
      </c>
      <c r="C17" s="193"/>
      <c r="D17" s="199"/>
      <c r="E17" s="283"/>
      <c r="F17" s="283"/>
      <c r="G17" s="283"/>
      <c r="H17" s="283"/>
      <c r="I17" s="283"/>
      <c r="J17" s="133"/>
      <c r="K17" s="283"/>
      <c r="L17" s="133"/>
      <c r="M17" s="133"/>
      <c r="N17" s="133"/>
      <c r="O17" s="133"/>
      <c r="P17" s="133"/>
      <c r="Q17" s="133"/>
      <c r="R17" s="313"/>
      <c r="S17" s="285"/>
      <c r="T17" s="268"/>
      <c r="U17" s="268"/>
      <c r="V17" s="268"/>
      <c r="W17" s="268"/>
      <c r="X17" s="268"/>
      <c r="Y17" s="268"/>
    </row>
    <row r="18" spans="1:25" x14ac:dyDescent="0.2">
      <c r="A18" s="282"/>
      <c r="B18" s="409" t="s">
        <v>655</v>
      </c>
      <c r="C18" s="381"/>
      <c r="D18" s="382"/>
      <c r="E18" s="283"/>
      <c r="F18" s="283"/>
      <c r="G18" s="283"/>
      <c r="H18" s="283"/>
      <c r="I18" s="283"/>
      <c r="J18" s="133"/>
      <c r="K18" s="283"/>
      <c r="L18" s="133"/>
      <c r="M18" s="133"/>
      <c r="N18" s="133"/>
      <c r="O18" s="133"/>
      <c r="P18" s="133"/>
      <c r="Q18" s="133"/>
      <c r="R18" s="313"/>
      <c r="S18" s="285"/>
      <c r="T18" s="268"/>
      <c r="U18" s="268"/>
      <c r="V18" s="268"/>
      <c r="W18" s="268"/>
      <c r="X18" s="268"/>
      <c r="Y18" s="268"/>
    </row>
    <row r="19" spans="1:25" x14ac:dyDescent="0.2">
      <c r="A19" s="282"/>
      <c r="B19" s="409" t="s">
        <v>639</v>
      </c>
      <c r="C19" s="381"/>
      <c r="D19" s="382"/>
      <c r="E19" s="133" t="s">
        <v>428</v>
      </c>
      <c r="F19" s="133" t="s">
        <v>428</v>
      </c>
      <c r="G19" s="133" t="s">
        <v>428</v>
      </c>
      <c r="H19" s="133" t="s">
        <v>428</v>
      </c>
      <c r="I19" s="133" t="s">
        <v>428</v>
      </c>
      <c r="J19" s="283"/>
      <c r="K19" s="283"/>
      <c r="L19" s="283"/>
      <c r="M19" s="283"/>
      <c r="N19" s="283"/>
      <c r="O19" s="311"/>
      <c r="P19" s="313"/>
      <c r="Q19" s="313"/>
      <c r="R19" s="313"/>
      <c r="S19" s="285"/>
      <c r="T19" s="268"/>
      <c r="U19" s="268"/>
      <c r="V19" s="268"/>
      <c r="W19" s="268"/>
      <c r="X19" s="268"/>
      <c r="Y19" s="268"/>
    </row>
    <row r="20" spans="1:25" ht="14.25" x14ac:dyDescent="0.2">
      <c r="A20" s="282"/>
      <c r="B20" s="467"/>
      <c r="C20" s="381"/>
      <c r="D20" s="382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311"/>
      <c r="P20" s="313"/>
      <c r="Q20" s="313"/>
      <c r="R20" s="313"/>
      <c r="S20" s="285"/>
      <c r="T20" s="268"/>
      <c r="U20" s="268"/>
      <c r="V20" s="268"/>
      <c r="W20" s="268"/>
      <c r="X20" s="268"/>
      <c r="Y20" s="268"/>
    </row>
    <row r="21" spans="1:25" ht="15.75" customHeight="1" x14ac:dyDescent="0.2">
      <c r="A21" s="314"/>
      <c r="B21" s="192" t="s">
        <v>434</v>
      </c>
      <c r="C21" s="315"/>
      <c r="D21" s="316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311"/>
      <c r="P21" s="313"/>
      <c r="Q21" s="313"/>
      <c r="R21" s="313"/>
      <c r="S21" s="285"/>
      <c r="T21" s="268"/>
      <c r="U21" s="268"/>
      <c r="V21" s="268"/>
      <c r="W21" s="268"/>
      <c r="X21" s="268"/>
      <c r="Y21" s="268"/>
    </row>
    <row r="22" spans="1:25" ht="15.75" customHeight="1" x14ac:dyDescent="0.2">
      <c r="A22" s="314"/>
      <c r="B22" s="468" t="s">
        <v>559</v>
      </c>
      <c r="C22" s="398"/>
      <c r="D22" s="399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311"/>
      <c r="P22" s="313"/>
      <c r="Q22" s="313"/>
      <c r="R22" s="313"/>
      <c r="S22" s="285"/>
      <c r="T22" s="268"/>
      <c r="U22" s="268"/>
      <c r="V22" s="268"/>
      <c r="W22" s="268"/>
      <c r="X22" s="268"/>
      <c r="Y22" s="268"/>
    </row>
    <row r="23" spans="1:25" ht="15.75" customHeight="1" x14ac:dyDescent="0.2">
      <c r="A23" s="282"/>
      <c r="B23" s="409" t="s">
        <v>560</v>
      </c>
      <c r="C23" s="381"/>
      <c r="D23" s="382"/>
      <c r="E23" s="283"/>
      <c r="F23" s="283"/>
      <c r="G23" s="283"/>
      <c r="H23" s="283"/>
      <c r="I23" s="283"/>
      <c r="J23" s="133"/>
      <c r="K23" s="283"/>
      <c r="L23" s="133"/>
      <c r="M23" s="133"/>
      <c r="N23" s="133"/>
      <c r="O23" s="133"/>
      <c r="P23" s="133"/>
      <c r="Q23" s="133"/>
      <c r="R23" s="313"/>
      <c r="S23" s="285"/>
      <c r="T23" s="268"/>
      <c r="U23" s="268"/>
      <c r="V23" s="268"/>
      <c r="W23" s="268"/>
      <c r="X23" s="268"/>
      <c r="Y23" s="268"/>
    </row>
    <row r="24" spans="1:25" ht="15.75" customHeight="1" x14ac:dyDescent="0.2">
      <c r="A24" s="282"/>
      <c r="B24" s="409" t="s">
        <v>611</v>
      </c>
      <c r="C24" s="381"/>
      <c r="D24" s="382"/>
      <c r="E24" s="283"/>
      <c r="F24" s="283"/>
      <c r="G24" s="283"/>
      <c r="H24" s="283"/>
      <c r="I24" s="283"/>
      <c r="J24" s="283"/>
      <c r="K24" s="133"/>
      <c r="L24" s="283"/>
      <c r="M24" s="283"/>
      <c r="N24" s="283"/>
      <c r="O24" s="311"/>
      <c r="P24" s="313"/>
      <c r="Q24" s="313"/>
      <c r="R24" s="313"/>
      <c r="S24" s="285"/>
      <c r="T24" s="268"/>
      <c r="U24" s="268"/>
      <c r="V24" s="268"/>
      <c r="W24" s="268"/>
      <c r="X24" s="268"/>
      <c r="Y24" s="268"/>
    </row>
    <row r="25" spans="1:25" ht="15.75" customHeight="1" x14ac:dyDescent="0.2">
      <c r="A25" s="282"/>
      <c r="B25" s="468" t="s">
        <v>563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311"/>
      <c r="P25" s="313"/>
      <c r="Q25" s="313"/>
      <c r="R25" s="313"/>
      <c r="S25" s="285"/>
      <c r="T25" s="268"/>
      <c r="U25" s="268"/>
      <c r="V25" s="268"/>
      <c r="W25" s="268"/>
      <c r="X25" s="268"/>
      <c r="Y25" s="268"/>
    </row>
    <row r="26" spans="1:25" ht="15.75" customHeight="1" x14ac:dyDescent="0.2">
      <c r="A26" s="282"/>
      <c r="B26" s="196"/>
      <c r="C26" s="193"/>
      <c r="D26" s="139" t="s">
        <v>656</v>
      </c>
      <c r="E26" s="133" t="s">
        <v>428</v>
      </c>
      <c r="F26" s="283"/>
      <c r="G26" s="133" t="s">
        <v>428</v>
      </c>
      <c r="H26" s="133" t="s">
        <v>428</v>
      </c>
      <c r="I26" s="133" t="s">
        <v>428</v>
      </c>
      <c r="J26" s="133"/>
      <c r="K26" s="133"/>
      <c r="L26" s="133"/>
      <c r="M26" s="133"/>
      <c r="N26" s="283"/>
      <c r="O26" s="311"/>
      <c r="P26" s="313"/>
      <c r="Q26" s="313"/>
      <c r="R26" s="313"/>
      <c r="S26" s="285"/>
      <c r="T26" s="268"/>
      <c r="U26" s="268"/>
      <c r="V26" s="268"/>
      <c r="W26" s="268"/>
      <c r="X26" s="268"/>
      <c r="Y26" s="268"/>
    </row>
    <row r="27" spans="1:25" ht="15.75" customHeight="1" x14ac:dyDescent="0.2">
      <c r="A27" s="282"/>
      <c r="B27" s="196"/>
      <c r="C27" s="193"/>
      <c r="D27" s="132" t="s">
        <v>657</v>
      </c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311"/>
      <c r="P27" s="313"/>
      <c r="Q27" s="313"/>
      <c r="R27" s="313"/>
      <c r="S27" s="285"/>
      <c r="T27" s="268"/>
      <c r="U27" s="268"/>
      <c r="V27" s="268"/>
      <c r="W27" s="268"/>
      <c r="X27" s="268"/>
      <c r="Y27" s="268"/>
    </row>
    <row r="28" spans="1:25" ht="15.75" customHeight="1" x14ac:dyDescent="0.2">
      <c r="A28" s="282"/>
      <c r="B28" s="196"/>
      <c r="C28" s="193"/>
      <c r="D28" s="139" t="s">
        <v>658</v>
      </c>
      <c r="E28" s="283"/>
      <c r="F28" s="283"/>
      <c r="G28" s="283"/>
      <c r="H28" s="283"/>
      <c r="I28" s="283"/>
      <c r="J28" s="283"/>
      <c r="K28" s="283"/>
      <c r="L28" s="283"/>
      <c r="M28" s="283"/>
      <c r="N28" s="133"/>
      <c r="O28" s="311"/>
      <c r="P28" s="313"/>
      <c r="Q28" s="313"/>
      <c r="R28" s="313"/>
      <c r="S28" s="285"/>
      <c r="T28" s="268"/>
      <c r="U28" s="268"/>
      <c r="V28" s="268"/>
      <c r="W28" s="268"/>
      <c r="X28" s="268"/>
      <c r="Y28" s="268"/>
    </row>
    <row r="29" spans="1:25" ht="15.75" customHeight="1" x14ac:dyDescent="0.2">
      <c r="A29" s="282"/>
      <c r="B29" s="286"/>
      <c r="C29" s="287"/>
      <c r="D29" s="288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317"/>
      <c r="P29" s="318"/>
      <c r="Q29" s="318"/>
      <c r="R29" s="318"/>
      <c r="S29" s="291"/>
      <c r="T29" s="268"/>
      <c r="U29" s="268"/>
      <c r="V29" s="268"/>
      <c r="W29" s="268"/>
      <c r="X29" s="268"/>
      <c r="Y29" s="268"/>
    </row>
    <row r="30" spans="1:25" ht="15.75" customHeight="1" x14ac:dyDescent="0.2">
      <c r="A30" s="146" t="s">
        <v>439</v>
      </c>
      <c r="B30" s="147" t="s">
        <v>440</v>
      </c>
      <c r="C30" s="223"/>
      <c r="D30" s="224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309"/>
      <c r="P30" s="310"/>
      <c r="Q30" s="310"/>
      <c r="R30" s="310"/>
      <c r="S30" s="281"/>
      <c r="T30" s="268"/>
      <c r="U30" s="268"/>
      <c r="V30" s="268"/>
      <c r="W30" s="268"/>
      <c r="X30" s="268"/>
      <c r="Y30" s="268"/>
    </row>
    <row r="31" spans="1:25" ht="15.75" customHeight="1" x14ac:dyDescent="0.2">
      <c r="A31" s="292"/>
      <c r="B31" s="211"/>
      <c r="C31" s="160"/>
      <c r="D31" s="154" t="s">
        <v>617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11"/>
      <c r="P31" s="313"/>
      <c r="Q31" s="313"/>
      <c r="R31" s="313"/>
      <c r="S31" s="285"/>
      <c r="T31" s="268"/>
      <c r="U31" s="268"/>
      <c r="V31" s="268"/>
      <c r="W31" s="268"/>
      <c r="X31" s="268"/>
      <c r="Y31" s="268"/>
    </row>
    <row r="32" spans="1:25" ht="15.75" customHeight="1" x14ac:dyDescent="0.2">
      <c r="A32" s="292"/>
      <c r="B32" s="211"/>
      <c r="C32" s="160"/>
      <c r="D32" s="154" t="s">
        <v>618</v>
      </c>
      <c r="E32" s="283"/>
      <c r="F32" s="283"/>
      <c r="G32" s="283"/>
      <c r="H32" s="283"/>
      <c r="I32" s="283"/>
      <c r="J32" s="133"/>
      <c r="K32" s="283"/>
      <c r="L32" s="283"/>
      <c r="M32" s="283"/>
      <c r="N32" s="283"/>
      <c r="O32" s="133"/>
      <c r="P32" s="313"/>
      <c r="Q32" s="313"/>
      <c r="R32" s="313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619</v>
      </c>
      <c r="E33" s="133" t="s">
        <v>428</v>
      </c>
      <c r="F33" s="283"/>
      <c r="G33" s="283"/>
      <c r="H33" s="283"/>
      <c r="I33" s="283"/>
      <c r="J33" s="283"/>
      <c r="K33" s="283"/>
      <c r="L33" s="283"/>
      <c r="M33" s="283"/>
      <c r="N33" s="283"/>
      <c r="O33" s="311"/>
      <c r="P33" s="313"/>
      <c r="Q33" s="313"/>
      <c r="R33" s="313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133" t="s">
        <v>428</v>
      </c>
      <c r="G34" s="133" t="s">
        <v>428</v>
      </c>
      <c r="H34" s="283"/>
      <c r="I34" s="283"/>
      <c r="J34" s="283"/>
      <c r="K34" s="133"/>
      <c r="L34" s="283"/>
      <c r="M34" s="283"/>
      <c r="N34" s="283"/>
      <c r="O34" s="311"/>
      <c r="P34" s="313"/>
      <c r="Q34" s="313"/>
      <c r="R34" s="313"/>
      <c r="S34" s="285"/>
      <c r="T34" s="268"/>
      <c r="U34" s="268"/>
      <c r="V34" s="268"/>
      <c r="W34" s="268"/>
      <c r="X34" s="268"/>
      <c r="Y34" s="268"/>
    </row>
    <row r="35" spans="1:25" ht="15.75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133" t="s">
        <v>428</v>
      </c>
      <c r="I35" s="283"/>
      <c r="J35" s="283"/>
      <c r="K35" s="283"/>
      <c r="L35" s="133"/>
      <c r="M35" s="283"/>
      <c r="N35" s="283"/>
      <c r="O35" s="311"/>
      <c r="P35" s="133"/>
      <c r="Q35" s="313"/>
      <c r="R35" s="313"/>
      <c r="S35" s="285"/>
      <c r="T35" s="268"/>
      <c r="U35" s="268"/>
      <c r="V35" s="268"/>
      <c r="W35" s="268"/>
      <c r="X35" s="268"/>
      <c r="Y35" s="268"/>
    </row>
    <row r="36" spans="1:25" ht="15.7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/>
      <c r="N36" s="283"/>
      <c r="O36" s="311"/>
      <c r="P36" s="313"/>
      <c r="Q36" s="133"/>
      <c r="R36" s="313"/>
      <c r="S36" s="285"/>
      <c r="T36" s="268"/>
      <c r="U36" s="268"/>
      <c r="V36" s="268"/>
      <c r="W36" s="268"/>
      <c r="X36" s="268"/>
      <c r="Y36" s="268"/>
    </row>
    <row r="37" spans="1:25" ht="15.75" customHeight="1" x14ac:dyDescent="0.2">
      <c r="A37" s="292"/>
      <c r="B37" s="293"/>
      <c r="C37" s="160"/>
      <c r="D37" s="154" t="s">
        <v>620</v>
      </c>
      <c r="E37" s="283"/>
      <c r="F37" s="319"/>
      <c r="G37" s="283"/>
      <c r="H37" s="283"/>
      <c r="I37" s="133" t="s">
        <v>428</v>
      </c>
      <c r="J37" s="283"/>
      <c r="K37" s="283"/>
      <c r="L37" s="283"/>
      <c r="M37" s="283"/>
      <c r="N37" s="133"/>
      <c r="O37" s="311"/>
      <c r="P37" s="313"/>
      <c r="Q37" s="313"/>
      <c r="R37" s="313"/>
      <c r="S37" s="285"/>
      <c r="T37" s="268"/>
      <c r="U37" s="268"/>
      <c r="V37" s="268"/>
      <c r="W37" s="268"/>
      <c r="X37" s="268"/>
      <c r="Y37" s="268"/>
    </row>
    <row r="38" spans="1:25" ht="15.75" customHeight="1" x14ac:dyDescent="0.2">
      <c r="A38" s="292"/>
      <c r="B38" s="157" t="s">
        <v>446</v>
      </c>
      <c r="C38" s="160"/>
      <c r="D38" s="210"/>
      <c r="E38" s="283"/>
      <c r="F38" s="319"/>
      <c r="G38" s="283"/>
      <c r="H38" s="283"/>
      <c r="I38" s="283"/>
      <c r="J38" s="283"/>
      <c r="K38" s="283"/>
      <c r="L38" s="283"/>
      <c r="M38" s="283"/>
      <c r="N38" s="283"/>
      <c r="O38" s="311"/>
      <c r="P38" s="313"/>
      <c r="Q38" s="313"/>
      <c r="R38" s="313"/>
      <c r="S38" s="285"/>
      <c r="T38" s="268"/>
      <c r="U38" s="268"/>
      <c r="V38" s="268"/>
      <c r="W38" s="268"/>
      <c r="X38" s="268"/>
      <c r="Y38" s="268"/>
    </row>
    <row r="39" spans="1:25" ht="15.75" customHeight="1" x14ac:dyDescent="0.2">
      <c r="A39" s="292"/>
      <c r="B39" s="211"/>
      <c r="C39" s="160"/>
      <c r="D39" s="210"/>
      <c r="E39" s="283"/>
      <c r="F39" s="319"/>
      <c r="G39" s="283"/>
      <c r="H39" s="283"/>
      <c r="I39" s="283"/>
      <c r="J39" s="283"/>
      <c r="K39" s="283"/>
      <c r="L39" s="283"/>
      <c r="M39" s="283"/>
      <c r="N39" s="283"/>
      <c r="O39" s="311"/>
      <c r="P39" s="313"/>
      <c r="Q39" s="313"/>
      <c r="R39" s="313"/>
      <c r="S39" s="285"/>
      <c r="T39" s="268"/>
      <c r="U39" s="268"/>
      <c r="V39" s="268"/>
      <c r="W39" s="268"/>
      <c r="X39" s="268"/>
      <c r="Y39" s="268"/>
    </row>
    <row r="40" spans="1:25" ht="15.75" customHeight="1" x14ac:dyDescent="0.2">
      <c r="A40" s="292"/>
      <c r="B40" s="157" t="s">
        <v>447</v>
      </c>
      <c r="C40" s="160"/>
      <c r="D40" s="210"/>
      <c r="E40" s="283"/>
      <c r="F40" s="319"/>
      <c r="G40" s="283"/>
      <c r="H40" s="283"/>
      <c r="I40" s="283"/>
      <c r="J40" s="283"/>
      <c r="K40" s="283"/>
      <c r="L40" s="283"/>
      <c r="M40" s="283"/>
      <c r="N40" s="283"/>
      <c r="O40" s="311"/>
      <c r="P40" s="313"/>
      <c r="Q40" s="313"/>
      <c r="R40" s="313"/>
      <c r="S40" s="285"/>
      <c r="T40" s="268"/>
      <c r="U40" s="268"/>
      <c r="V40" s="268"/>
      <c r="W40" s="268"/>
      <c r="X40" s="268"/>
      <c r="Y40" s="268"/>
    </row>
    <row r="41" spans="1:25" ht="15.75" customHeight="1" x14ac:dyDescent="0.2">
      <c r="A41" s="292"/>
      <c r="B41" s="211"/>
      <c r="C41" s="160"/>
      <c r="D41" s="154" t="s">
        <v>659</v>
      </c>
      <c r="E41" s="133" t="s">
        <v>428</v>
      </c>
      <c r="F41" s="319"/>
      <c r="G41" s="283"/>
      <c r="H41" s="283"/>
      <c r="I41" s="283"/>
      <c r="J41" s="283"/>
      <c r="K41" s="283"/>
      <c r="L41" s="283"/>
      <c r="M41" s="283"/>
      <c r="N41" s="283"/>
      <c r="O41" s="311"/>
      <c r="P41" s="313"/>
      <c r="Q41" s="313"/>
      <c r="R41" s="313"/>
      <c r="S41" s="285"/>
      <c r="T41" s="268"/>
      <c r="U41" s="268"/>
      <c r="V41" s="268"/>
      <c r="W41" s="268"/>
      <c r="X41" s="268"/>
      <c r="Y41" s="268"/>
    </row>
    <row r="42" spans="1:25" ht="15.75" customHeight="1" x14ac:dyDescent="0.2">
      <c r="A42" s="292"/>
      <c r="B42" s="295"/>
      <c r="C42" s="226"/>
      <c r="D42" s="231" t="s">
        <v>660</v>
      </c>
      <c r="E42" s="296"/>
      <c r="F42" s="133" t="s">
        <v>428</v>
      </c>
      <c r="G42" s="133" t="s">
        <v>428</v>
      </c>
      <c r="H42" s="296"/>
      <c r="I42" s="283"/>
      <c r="J42" s="296"/>
      <c r="K42" s="296"/>
      <c r="L42" s="296"/>
      <c r="M42" s="296"/>
      <c r="N42" s="296"/>
      <c r="O42" s="320"/>
      <c r="P42" s="321"/>
      <c r="Q42" s="321"/>
      <c r="R42" s="321"/>
      <c r="S42" s="298"/>
      <c r="T42" s="268"/>
      <c r="U42" s="268"/>
      <c r="V42" s="268"/>
      <c r="W42" s="268"/>
      <c r="X42" s="268"/>
      <c r="Y42" s="268"/>
    </row>
    <row r="43" spans="1:25" ht="15.75" customHeight="1" x14ac:dyDescent="0.2">
      <c r="A43" s="292"/>
      <c r="B43" s="295"/>
      <c r="C43" s="226"/>
      <c r="D43" s="231" t="s">
        <v>661</v>
      </c>
      <c r="E43" s="296"/>
      <c r="F43" s="296"/>
      <c r="G43" s="283"/>
      <c r="H43" s="133" t="s">
        <v>428</v>
      </c>
      <c r="I43" s="296"/>
      <c r="J43" s="296"/>
      <c r="K43" s="296"/>
      <c r="L43" s="296"/>
      <c r="M43" s="296"/>
      <c r="N43" s="296"/>
      <c r="O43" s="320"/>
      <c r="P43" s="321"/>
      <c r="Q43" s="321"/>
      <c r="R43" s="321"/>
      <c r="S43" s="298"/>
      <c r="T43" s="268"/>
      <c r="U43" s="268"/>
      <c r="V43" s="268"/>
      <c r="W43" s="268"/>
      <c r="X43" s="268"/>
      <c r="Y43" s="268"/>
    </row>
    <row r="44" spans="1:25" ht="15.75" customHeight="1" x14ac:dyDescent="0.2">
      <c r="A44" s="292"/>
      <c r="B44" s="295"/>
      <c r="C44" s="226"/>
      <c r="D44" s="216" t="s">
        <v>662</v>
      </c>
      <c r="E44" s="296"/>
      <c r="F44" s="296"/>
      <c r="G44" s="283"/>
      <c r="H44" s="283"/>
      <c r="I44" s="133" t="s">
        <v>428</v>
      </c>
      <c r="J44" s="296"/>
      <c r="K44" s="296"/>
      <c r="L44" s="296"/>
      <c r="M44" s="296"/>
      <c r="N44" s="296"/>
      <c r="O44" s="320"/>
      <c r="P44" s="321"/>
      <c r="Q44" s="321"/>
      <c r="R44" s="321"/>
      <c r="S44" s="298"/>
      <c r="T44" s="268"/>
      <c r="U44" s="268"/>
      <c r="V44" s="268"/>
      <c r="W44" s="268"/>
      <c r="X44" s="268"/>
      <c r="Y44" s="268"/>
    </row>
    <row r="45" spans="1:25" ht="15.75" customHeight="1" x14ac:dyDescent="0.2">
      <c r="A45" s="292"/>
      <c r="B45" s="295"/>
      <c r="C45" s="226"/>
      <c r="D45" s="299"/>
      <c r="E45" s="296"/>
      <c r="F45" s="296"/>
      <c r="G45" s="283"/>
      <c r="H45" s="296"/>
      <c r="I45" s="296"/>
      <c r="J45" s="296"/>
      <c r="K45" s="296"/>
      <c r="L45" s="296"/>
      <c r="M45" s="296"/>
      <c r="N45" s="296"/>
      <c r="O45" s="320"/>
      <c r="P45" s="321"/>
      <c r="Q45" s="321"/>
      <c r="R45" s="321"/>
      <c r="S45" s="298"/>
      <c r="T45" s="268"/>
      <c r="U45" s="268"/>
      <c r="V45" s="268"/>
      <c r="W45" s="268"/>
      <c r="X45" s="268"/>
      <c r="Y45" s="268"/>
    </row>
    <row r="46" spans="1:25" ht="15.75" customHeight="1" x14ac:dyDescent="0.2">
      <c r="A46" s="292"/>
      <c r="B46" s="212"/>
      <c r="C46" s="213"/>
      <c r="D46" s="299"/>
      <c r="E46" s="296"/>
      <c r="F46" s="296"/>
      <c r="G46" s="283"/>
      <c r="H46" s="296"/>
      <c r="I46" s="296"/>
      <c r="J46" s="296"/>
      <c r="K46" s="296"/>
      <c r="L46" s="296"/>
      <c r="M46" s="296"/>
      <c r="N46" s="296"/>
      <c r="O46" s="320"/>
      <c r="P46" s="321"/>
      <c r="Q46" s="321"/>
      <c r="R46" s="321"/>
      <c r="S46" s="298"/>
      <c r="T46" s="268"/>
      <c r="U46" s="268"/>
      <c r="V46" s="268"/>
      <c r="W46" s="268"/>
      <c r="X46" s="268"/>
      <c r="Y46" s="268"/>
    </row>
    <row r="47" spans="1:25" ht="15.75" customHeight="1" x14ac:dyDescent="0.15">
      <c r="A47" s="146" t="s">
        <v>453</v>
      </c>
      <c r="B47" s="460" t="s">
        <v>454</v>
      </c>
      <c r="C47" s="406"/>
      <c r="D47" s="407"/>
      <c r="E47" s="167" t="s">
        <v>402</v>
      </c>
      <c r="F47" s="167" t="s">
        <v>64</v>
      </c>
      <c r="G47" s="167" t="s">
        <v>64</v>
      </c>
      <c r="H47" s="167" t="s">
        <v>64</v>
      </c>
      <c r="I47" s="167" t="s">
        <v>64</v>
      </c>
      <c r="J47" s="167"/>
      <c r="K47" s="167"/>
      <c r="L47" s="167"/>
      <c r="M47" s="167"/>
      <c r="N47" s="167"/>
      <c r="O47" s="262"/>
      <c r="P47" s="167"/>
      <c r="Q47" s="167"/>
      <c r="R47" s="322"/>
      <c r="S47" s="302"/>
      <c r="T47" s="268"/>
      <c r="U47" s="268"/>
      <c r="V47" s="268"/>
      <c r="W47" s="268"/>
      <c r="X47" s="268"/>
      <c r="Y47" s="268"/>
    </row>
    <row r="48" spans="1:25" ht="15.75" customHeight="1" x14ac:dyDescent="0.15">
      <c r="A48" s="292"/>
      <c r="B48" s="457" t="s">
        <v>455</v>
      </c>
      <c r="C48" s="381"/>
      <c r="D48" s="382"/>
      <c r="E48" s="170" t="s">
        <v>456</v>
      </c>
      <c r="F48" s="170" t="s">
        <v>456</v>
      </c>
      <c r="G48" s="170" t="s">
        <v>456</v>
      </c>
      <c r="H48" s="170" t="s">
        <v>456</v>
      </c>
      <c r="I48" s="170" t="s">
        <v>456</v>
      </c>
      <c r="J48" s="170"/>
      <c r="K48" s="170"/>
      <c r="L48" s="170"/>
      <c r="M48" s="170"/>
      <c r="N48" s="170"/>
      <c r="O48" s="170"/>
      <c r="P48" s="170"/>
      <c r="Q48" s="170"/>
      <c r="R48" s="313"/>
      <c r="S48" s="285"/>
      <c r="T48" s="268"/>
      <c r="U48" s="268"/>
      <c r="V48" s="268"/>
      <c r="W48" s="268"/>
      <c r="X48" s="268"/>
      <c r="Y48" s="268"/>
    </row>
    <row r="49" spans="1:25" ht="15.75" customHeight="1" x14ac:dyDescent="0.15">
      <c r="A49" s="292"/>
      <c r="B49" s="458" t="s">
        <v>457</v>
      </c>
      <c r="C49" s="381"/>
      <c r="D49" s="382"/>
      <c r="E49" s="303">
        <v>45721</v>
      </c>
      <c r="F49" s="303">
        <v>39143</v>
      </c>
      <c r="G49" s="303">
        <v>39144</v>
      </c>
      <c r="H49" s="303">
        <v>39145</v>
      </c>
      <c r="I49" s="303">
        <v>45390</v>
      </c>
      <c r="J49" s="303"/>
      <c r="K49" s="303"/>
      <c r="L49" s="303"/>
      <c r="M49" s="303"/>
      <c r="N49" s="303"/>
      <c r="O49" s="303"/>
      <c r="P49" s="303"/>
      <c r="Q49" s="303"/>
      <c r="R49" s="323"/>
      <c r="S49" s="306"/>
      <c r="T49" s="268"/>
      <c r="U49" s="268"/>
      <c r="V49" s="268"/>
      <c r="W49" s="268"/>
      <c r="X49" s="268"/>
      <c r="Y49" s="268"/>
    </row>
    <row r="50" spans="1:25" ht="15.75" customHeight="1" x14ac:dyDescent="0.2">
      <c r="A50" s="307"/>
      <c r="B50" s="459" t="s">
        <v>458</v>
      </c>
      <c r="C50" s="403"/>
      <c r="D50" s="404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317"/>
      <c r="P50" s="318"/>
      <c r="Q50" s="318"/>
      <c r="R50" s="318"/>
      <c r="S50" s="291"/>
      <c r="T50" s="268"/>
      <c r="U50" s="268"/>
      <c r="V50" s="268"/>
      <c r="W50" s="268"/>
      <c r="X50" s="268"/>
      <c r="Y50" s="268"/>
    </row>
    <row r="51" spans="1:25" ht="15.75" customHeight="1" x14ac:dyDescent="0.15">
      <c r="A51" s="324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</row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B47:D47"/>
    <mergeCell ref="B48:D48"/>
    <mergeCell ref="B49:D49"/>
    <mergeCell ref="B50:D50"/>
    <mergeCell ref="B18:D18"/>
    <mergeCell ref="B19:D19"/>
    <mergeCell ref="B20:D20"/>
    <mergeCell ref="B22:D22"/>
    <mergeCell ref="B23:D23"/>
    <mergeCell ref="B24:D24"/>
    <mergeCell ref="B25:D25"/>
    <mergeCell ref="A2:B2"/>
    <mergeCell ref="C2:E2"/>
    <mergeCell ref="F2:K2"/>
    <mergeCell ref="L2:T2"/>
    <mergeCell ref="C3:E3"/>
    <mergeCell ref="F3:K3"/>
    <mergeCell ref="L3:N3"/>
    <mergeCell ref="A3:B3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A4:B4"/>
    <mergeCell ref="C4:D4"/>
    <mergeCell ref="F4:K4"/>
    <mergeCell ref="L4:T4"/>
    <mergeCell ref="A5:B5"/>
    <mergeCell ref="C5:T5"/>
  </mergeCells>
  <dataValidations count="3">
    <dataValidation type="list" allowBlank="1" showInputMessage="1" showErrorMessage="1" prompt=" - " sqref="E48:S48" xr:uid="{00000000-0002-0000-3000-000000000000}">
      <formula1>"P,F"</formula1>
    </dataValidation>
    <dataValidation type="list" allowBlank="1" showInputMessage="1" showErrorMessage="1" prompt=" - " sqref="E10:S46" xr:uid="{00000000-0002-0000-3000-000001000000}">
      <formula1>"O"</formula1>
    </dataValidation>
    <dataValidation type="list" allowBlank="1" showInputMessage="1" showErrorMessage="1" prompt=" - " sqref="E47:S47" xr:uid="{00000000-0002-0000-3000-000002000000}">
      <formula1>"N,A,B"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AC1000"/>
  <sheetViews>
    <sheetView workbookViewId="0"/>
  </sheetViews>
  <sheetFormatPr defaultColWidth="12.625" defaultRowHeight="15" customHeight="1" x14ac:dyDescent="0.15"/>
  <cols>
    <col min="1" max="4" width="12.625" customWidth="1"/>
    <col min="5" max="21" width="6" customWidth="1"/>
  </cols>
  <sheetData>
    <row r="1" spans="1:29" ht="14.25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</row>
    <row r="2" spans="1:29" ht="13.5" x14ac:dyDescent="0.15">
      <c r="A2" s="465" t="s">
        <v>412</v>
      </c>
      <c r="B2" s="427"/>
      <c r="C2" s="491" t="s">
        <v>232</v>
      </c>
      <c r="D2" s="429"/>
      <c r="E2" s="466" t="s">
        <v>76</v>
      </c>
      <c r="F2" s="431"/>
      <c r="G2" s="431"/>
      <c r="H2" s="431"/>
      <c r="I2" s="431"/>
      <c r="J2" s="431"/>
      <c r="K2" s="432" t="s">
        <v>231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33"/>
      <c r="X2" s="268"/>
      <c r="Y2" s="269"/>
      <c r="Z2" s="268"/>
      <c r="AA2" s="268"/>
      <c r="AB2" s="268"/>
      <c r="AC2" s="268"/>
    </row>
    <row r="3" spans="1:29" ht="13.5" x14ac:dyDescent="0.15">
      <c r="A3" s="461" t="s">
        <v>413</v>
      </c>
      <c r="B3" s="382"/>
      <c r="C3" s="464" t="s">
        <v>394</v>
      </c>
      <c r="D3" s="444"/>
      <c r="E3" s="462" t="s">
        <v>414</v>
      </c>
      <c r="F3" s="381"/>
      <c r="G3" s="381"/>
      <c r="H3" s="381"/>
      <c r="I3" s="381"/>
      <c r="J3" s="382"/>
      <c r="K3" s="464" t="s">
        <v>394</v>
      </c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56"/>
      <c r="X3" s="268"/>
      <c r="Y3" s="268"/>
      <c r="Z3" s="268"/>
      <c r="AA3" s="268"/>
      <c r="AB3" s="268"/>
      <c r="AC3" s="268"/>
    </row>
    <row r="4" spans="1:29" ht="13.5" x14ac:dyDescent="0.15">
      <c r="A4" s="461" t="s">
        <v>415</v>
      </c>
      <c r="B4" s="382"/>
      <c r="C4" s="422">
        <v>100</v>
      </c>
      <c r="D4" s="381"/>
      <c r="E4" s="462" t="s">
        <v>416</v>
      </c>
      <c r="F4" s="381"/>
      <c r="G4" s="381"/>
      <c r="H4" s="381"/>
      <c r="I4" s="381"/>
      <c r="J4" s="382"/>
      <c r="K4" s="424">
        <v>0</v>
      </c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413"/>
      <c r="X4" s="268"/>
      <c r="Y4" s="269"/>
      <c r="Z4" s="268"/>
      <c r="AA4" s="268"/>
      <c r="AB4" s="268"/>
      <c r="AC4" s="268"/>
    </row>
    <row r="5" spans="1:29" ht="13.5" x14ac:dyDescent="0.15">
      <c r="A5" s="461" t="s">
        <v>417</v>
      </c>
      <c r="B5" s="382"/>
      <c r="C5" s="469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413"/>
      <c r="X5" s="268"/>
      <c r="Y5" s="268"/>
      <c r="Z5" s="268"/>
      <c r="AA5" s="268"/>
      <c r="AB5" s="268"/>
      <c r="AC5" s="268"/>
    </row>
    <row r="6" spans="1:29" ht="13.5" x14ac:dyDescent="0.15">
      <c r="A6" s="417" t="s">
        <v>399</v>
      </c>
      <c r="B6" s="382"/>
      <c r="C6" s="412" t="s">
        <v>400</v>
      </c>
      <c r="D6" s="382"/>
      <c r="E6" s="412" t="s">
        <v>401</v>
      </c>
      <c r="F6" s="381"/>
      <c r="G6" s="381"/>
      <c r="H6" s="381"/>
      <c r="I6" s="381"/>
      <c r="J6" s="382"/>
      <c r="K6" s="418" t="s">
        <v>419</v>
      </c>
      <c r="L6" s="381"/>
      <c r="M6" s="381"/>
      <c r="N6" s="412" t="s">
        <v>404</v>
      </c>
      <c r="O6" s="381"/>
      <c r="P6" s="381"/>
      <c r="Q6" s="381"/>
      <c r="R6" s="381"/>
      <c r="S6" s="381"/>
      <c r="T6" s="381"/>
      <c r="U6" s="381"/>
      <c r="V6" s="381"/>
      <c r="W6" s="413"/>
      <c r="X6" s="268"/>
      <c r="Y6" s="269"/>
      <c r="Z6" s="268"/>
      <c r="AA6" s="268"/>
      <c r="AB6" s="268"/>
      <c r="AC6" s="268"/>
    </row>
    <row r="7" spans="1:29" ht="13.5" x14ac:dyDescent="0.15">
      <c r="A7" s="419">
        <f>COUNTIF(E48:HT48,"P")</f>
        <v>3</v>
      </c>
      <c r="B7" s="420"/>
      <c r="C7" s="414">
        <f>COUNTIF(E48:HT48,"F")</f>
        <v>0</v>
      </c>
      <c r="D7" s="420"/>
      <c r="E7" s="414">
        <f>SUM(N7,-A7,-C7)</f>
        <v>0</v>
      </c>
      <c r="F7" s="415"/>
      <c r="G7" s="415"/>
      <c r="H7" s="415"/>
      <c r="I7" s="415"/>
      <c r="J7" s="420"/>
      <c r="K7" s="112">
        <f>COUNTIF(E47:HT47,"N")</f>
        <v>1</v>
      </c>
      <c r="L7" s="112">
        <f>COUNTIF(E47:HT47,"A")</f>
        <v>2</v>
      </c>
      <c r="M7" s="112">
        <f>COUNTIF(E47:HT47,"B")</f>
        <v>0</v>
      </c>
      <c r="N7" s="414">
        <f>COUNTA(E9:HW9)</f>
        <v>3</v>
      </c>
      <c r="O7" s="415"/>
      <c r="P7" s="415"/>
      <c r="Q7" s="415"/>
      <c r="R7" s="415"/>
      <c r="S7" s="415"/>
      <c r="T7" s="415"/>
      <c r="U7" s="415"/>
      <c r="V7" s="415"/>
      <c r="W7" s="416"/>
      <c r="X7" s="270"/>
      <c r="Y7" s="268"/>
      <c r="Z7" s="268"/>
      <c r="AA7" s="268"/>
      <c r="AB7" s="268"/>
      <c r="AC7" s="268"/>
    </row>
    <row r="8" spans="1:29" ht="14.25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</row>
    <row r="9" spans="1:29" ht="42" x14ac:dyDescent="0.2">
      <c r="A9" s="271"/>
      <c r="B9" s="272"/>
      <c r="C9" s="272"/>
      <c r="D9" s="272"/>
      <c r="E9" s="273" t="s">
        <v>553</v>
      </c>
      <c r="F9" s="273" t="s">
        <v>605</v>
      </c>
      <c r="G9" s="274" t="s">
        <v>606</v>
      </c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4"/>
      <c r="V9" s="308"/>
      <c r="W9" s="278"/>
      <c r="X9" s="268"/>
      <c r="Y9" s="269"/>
      <c r="Z9" s="268"/>
      <c r="AA9" s="268"/>
      <c r="AB9" s="268"/>
      <c r="AC9" s="268"/>
    </row>
    <row r="10" spans="1:29" ht="14.25" x14ac:dyDescent="0.2">
      <c r="A10" s="122" t="s">
        <v>425</v>
      </c>
      <c r="B10" s="221" t="s">
        <v>426</v>
      </c>
      <c r="C10" s="222"/>
      <c r="D10" s="190"/>
      <c r="E10" s="309"/>
      <c r="F10" s="309"/>
      <c r="G10" s="309"/>
      <c r="H10" s="279"/>
      <c r="I10" s="279"/>
      <c r="J10" s="279"/>
      <c r="K10" s="279"/>
      <c r="L10" s="279"/>
      <c r="M10" s="279"/>
      <c r="N10" s="279"/>
      <c r="O10" s="280"/>
      <c r="P10" s="280"/>
      <c r="Q10" s="280"/>
      <c r="R10" s="280"/>
      <c r="S10" s="310"/>
      <c r="T10" s="310"/>
      <c r="U10" s="310"/>
      <c r="V10" s="310"/>
      <c r="W10" s="281"/>
      <c r="X10" s="268"/>
      <c r="Y10" s="268"/>
      <c r="Z10" s="268"/>
      <c r="AA10" s="268"/>
      <c r="AB10" s="268"/>
      <c r="AC10" s="268"/>
    </row>
    <row r="11" spans="1:29" x14ac:dyDescent="0.2">
      <c r="A11" s="282"/>
      <c r="B11" s="196"/>
      <c r="C11" s="193"/>
      <c r="D11" s="132" t="s">
        <v>465</v>
      </c>
      <c r="E11" s="133" t="s">
        <v>428</v>
      </c>
      <c r="F11" s="311"/>
      <c r="G11" s="312" t="s">
        <v>428</v>
      </c>
      <c r="H11" s="133"/>
      <c r="I11" s="133"/>
      <c r="J11" s="133"/>
      <c r="K11" s="133"/>
      <c r="L11" s="283"/>
      <c r="M11" s="133"/>
      <c r="N11" s="133"/>
      <c r="O11" s="133"/>
      <c r="P11" s="284"/>
      <c r="Q11" s="133"/>
      <c r="R11" s="133"/>
      <c r="S11" s="133"/>
      <c r="T11" s="313"/>
      <c r="U11" s="312"/>
      <c r="V11" s="313"/>
      <c r="W11" s="285"/>
      <c r="X11" s="268"/>
      <c r="Y11" s="269"/>
      <c r="Z11" s="268"/>
      <c r="AA11" s="268"/>
      <c r="AB11" s="268"/>
      <c r="AC11" s="268"/>
    </row>
    <row r="12" spans="1:29" x14ac:dyDescent="0.2">
      <c r="A12" s="282"/>
      <c r="B12" s="196"/>
      <c r="C12" s="193"/>
      <c r="D12" s="132" t="s">
        <v>652</v>
      </c>
      <c r="E12" s="133" t="s">
        <v>428</v>
      </c>
      <c r="F12" s="133" t="s">
        <v>428</v>
      </c>
      <c r="G12" s="311"/>
      <c r="H12" s="283"/>
      <c r="I12" s="283"/>
      <c r="J12" s="283"/>
      <c r="K12" s="283"/>
      <c r="L12" s="283"/>
      <c r="M12" s="133"/>
      <c r="N12" s="133"/>
      <c r="O12" s="133"/>
      <c r="P12" s="133"/>
      <c r="Q12" s="284"/>
      <c r="R12" s="133"/>
      <c r="S12" s="133"/>
      <c r="T12" s="133"/>
      <c r="U12" s="313"/>
      <c r="V12" s="313"/>
      <c r="W12" s="285"/>
      <c r="X12" s="268"/>
      <c r="Y12" s="268"/>
      <c r="Z12" s="268"/>
      <c r="AA12" s="268"/>
      <c r="AB12" s="268"/>
      <c r="AC12" s="268"/>
    </row>
    <row r="13" spans="1:29" x14ac:dyDescent="0.2">
      <c r="A13" s="282"/>
      <c r="B13" s="196"/>
      <c r="C13" s="193"/>
      <c r="D13" s="132" t="s">
        <v>653</v>
      </c>
      <c r="E13" s="311"/>
      <c r="F13" s="311"/>
      <c r="G13" s="133" t="s">
        <v>428</v>
      </c>
      <c r="H13" s="133"/>
      <c r="I13" s="133"/>
      <c r="J13" s="133"/>
      <c r="K13" s="133"/>
      <c r="L13" s="133"/>
      <c r="M13" s="283"/>
      <c r="N13" s="283"/>
      <c r="O13" s="284"/>
      <c r="P13" s="284"/>
      <c r="Q13" s="133"/>
      <c r="R13" s="284"/>
      <c r="S13" s="313"/>
      <c r="T13" s="313"/>
      <c r="U13" s="133"/>
      <c r="V13" s="313"/>
      <c r="W13" s="285"/>
      <c r="X13" s="268"/>
      <c r="Y13" s="268"/>
      <c r="Z13" s="268"/>
      <c r="AA13" s="268"/>
      <c r="AB13" s="268"/>
      <c r="AC13" s="268"/>
    </row>
    <row r="14" spans="1:29" x14ac:dyDescent="0.2">
      <c r="A14" s="282"/>
      <c r="B14" s="196"/>
      <c r="C14" s="193"/>
      <c r="D14" s="132" t="s">
        <v>654</v>
      </c>
      <c r="E14" s="311"/>
      <c r="F14" s="311"/>
      <c r="G14" s="311"/>
      <c r="H14" s="283"/>
      <c r="I14" s="283"/>
      <c r="J14" s="283"/>
      <c r="K14" s="283"/>
      <c r="L14" s="283"/>
      <c r="M14" s="283"/>
      <c r="N14" s="283"/>
      <c r="O14" s="284"/>
      <c r="P14" s="284"/>
      <c r="Q14" s="284"/>
      <c r="R14" s="133"/>
      <c r="S14" s="313"/>
      <c r="T14" s="313"/>
      <c r="U14" s="313"/>
      <c r="V14" s="313"/>
      <c r="W14" s="285"/>
      <c r="X14" s="268"/>
      <c r="Y14" s="268"/>
      <c r="Z14" s="268"/>
      <c r="AA14" s="268"/>
      <c r="AB14" s="268"/>
      <c r="AC14" s="268"/>
    </row>
    <row r="15" spans="1:29" ht="14.25" x14ac:dyDescent="0.2">
      <c r="A15" s="282"/>
      <c r="B15" s="192" t="s">
        <v>430</v>
      </c>
      <c r="C15" s="193"/>
      <c r="D15" s="199"/>
      <c r="E15" s="311"/>
      <c r="F15" s="311"/>
      <c r="G15" s="311"/>
      <c r="H15" s="283"/>
      <c r="I15" s="283"/>
      <c r="J15" s="283"/>
      <c r="K15" s="283"/>
      <c r="L15" s="283"/>
      <c r="M15" s="283"/>
      <c r="N15" s="283"/>
      <c r="O15" s="284"/>
      <c r="P15" s="284"/>
      <c r="Q15" s="284"/>
      <c r="R15" s="284"/>
      <c r="S15" s="313"/>
      <c r="T15" s="313"/>
      <c r="U15" s="313"/>
      <c r="V15" s="313"/>
      <c r="W15" s="285"/>
      <c r="X15" s="268"/>
      <c r="Y15" s="268"/>
      <c r="Z15" s="268"/>
      <c r="AA15" s="268"/>
      <c r="AB15" s="268"/>
      <c r="AC15" s="268"/>
    </row>
    <row r="16" spans="1:29" x14ac:dyDescent="0.2">
      <c r="A16" s="282"/>
      <c r="B16" s="196"/>
      <c r="C16" s="193"/>
      <c r="D16" s="132" t="s">
        <v>557</v>
      </c>
      <c r="E16" s="133" t="s">
        <v>428</v>
      </c>
      <c r="F16" s="133" t="s">
        <v>428</v>
      </c>
      <c r="G16" s="133" t="s">
        <v>428</v>
      </c>
      <c r="H16" s="283"/>
      <c r="I16" s="283"/>
      <c r="J16" s="283"/>
      <c r="K16" s="283"/>
      <c r="L16" s="283"/>
      <c r="M16" s="283"/>
      <c r="N16" s="283"/>
      <c r="O16" s="284"/>
      <c r="P16" s="284"/>
      <c r="Q16" s="284"/>
      <c r="R16" s="284"/>
      <c r="S16" s="133"/>
      <c r="T16" s="133"/>
      <c r="U16" s="133"/>
      <c r="V16" s="313"/>
      <c r="W16" s="285"/>
      <c r="X16" s="268"/>
      <c r="Y16" s="268"/>
      <c r="Z16" s="268"/>
      <c r="AA16" s="268"/>
      <c r="AB16" s="268"/>
      <c r="AC16" s="268"/>
    </row>
    <row r="17" spans="1:29" ht="14.25" x14ac:dyDescent="0.2">
      <c r="A17" s="282"/>
      <c r="B17" s="192" t="s">
        <v>432</v>
      </c>
      <c r="C17" s="193"/>
      <c r="D17" s="199"/>
      <c r="E17" s="311"/>
      <c r="F17" s="311"/>
      <c r="G17" s="311"/>
      <c r="H17" s="283"/>
      <c r="I17" s="283"/>
      <c r="J17" s="283"/>
      <c r="K17" s="283"/>
      <c r="L17" s="283"/>
      <c r="M17" s="283"/>
      <c r="N17" s="283"/>
      <c r="O17" s="284"/>
      <c r="P17" s="284"/>
      <c r="Q17" s="284"/>
      <c r="R17" s="284"/>
      <c r="S17" s="313"/>
      <c r="T17" s="313"/>
      <c r="U17" s="313"/>
      <c r="V17" s="313"/>
      <c r="W17" s="285"/>
      <c r="X17" s="268"/>
      <c r="Y17" s="268"/>
      <c r="Z17" s="268"/>
      <c r="AA17" s="268"/>
      <c r="AB17" s="268"/>
      <c r="AC17" s="268"/>
    </row>
    <row r="18" spans="1:29" x14ac:dyDescent="0.2">
      <c r="A18" s="282"/>
      <c r="B18" s="409" t="s">
        <v>655</v>
      </c>
      <c r="C18" s="381"/>
      <c r="D18" s="382"/>
      <c r="E18" s="133" t="s">
        <v>428</v>
      </c>
      <c r="F18" s="133" t="s">
        <v>428</v>
      </c>
      <c r="G18" s="133" t="s">
        <v>428</v>
      </c>
      <c r="H18" s="133"/>
      <c r="I18" s="283"/>
      <c r="J18" s="283"/>
      <c r="K18" s="283"/>
      <c r="L18" s="283"/>
      <c r="M18" s="283"/>
      <c r="N18" s="133"/>
      <c r="O18" s="284"/>
      <c r="P18" s="133"/>
      <c r="Q18" s="133"/>
      <c r="R18" s="133"/>
      <c r="S18" s="133"/>
      <c r="T18" s="133"/>
      <c r="U18" s="133"/>
      <c r="V18" s="313"/>
      <c r="W18" s="285"/>
      <c r="X18" s="268"/>
      <c r="Y18" s="268"/>
      <c r="Z18" s="268"/>
      <c r="AA18" s="268"/>
      <c r="AB18" s="268"/>
      <c r="AC18" s="268"/>
    </row>
    <row r="19" spans="1:29" x14ac:dyDescent="0.2">
      <c r="A19" s="282"/>
      <c r="B19" s="409" t="s">
        <v>639</v>
      </c>
      <c r="C19" s="381"/>
      <c r="D19" s="382"/>
      <c r="E19" s="311"/>
      <c r="F19" s="311"/>
      <c r="G19" s="311"/>
      <c r="H19" s="283"/>
      <c r="I19" s="133"/>
      <c r="J19" s="133"/>
      <c r="K19" s="133"/>
      <c r="L19" s="133"/>
      <c r="M19" s="133"/>
      <c r="N19" s="283"/>
      <c r="O19" s="284"/>
      <c r="P19" s="284"/>
      <c r="Q19" s="284"/>
      <c r="R19" s="284"/>
      <c r="S19" s="313"/>
      <c r="T19" s="313"/>
      <c r="U19" s="313"/>
      <c r="V19" s="313"/>
      <c r="W19" s="285"/>
      <c r="X19" s="268"/>
      <c r="Y19" s="268"/>
      <c r="Z19" s="268"/>
      <c r="AA19" s="268"/>
      <c r="AB19" s="268"/>
      <c r="AC19" s="268"/>
    </row>
    <row r="20" spans="1:29" ht="14.25" x14ac:dyDescent="0.2">
      <c r="A20" s="282"/>
      <c r="B20" s="467"/>
      <c r="C20" s="381"/>
      <c r="D20" s="382"/>
      <c r="E20" s="311"/>
      <c r="F20" s="311"/>
      <c r="G20" s="311"/>
      <c r="H20" s="283"/>
      <c r="I20" s="283"/>
      <c r="J20" s="283"/>
      <c r="K20" s="283"/>
      <c r="L20" s="283"/>
      <c r="M20" s="283"/>
      <c r="N20" s="283"/>
      <c r="O20" s="284"/>
      <c r="P20" s="284"/>
      <c r="Q20" s="284"/>
      <c r="R20" s="284"/>
      <c r="S20" s="313"/>
      <c r="T20" s="313"/>
      <c r="U20" s="313"/>
      <c r="V20" s="313"/>
      <c r="W20" s="285"/>
      <c r="X20" s="268"/>
      <c r="Y20" s="268"/>
      <c r="Z20" s="268"/>
      <c r="AA20" s="268"/>
      <c r="AB20" s="268"/>
      <c r="AC20" s="268"/>
    </row>
    <row r="21" spans="1:29" ht="15.75" customHeight="1" x14ac:dyDescent="0.2">
      <c r="A21" s="314"/>
      <c r="B21" s="192" t="s">
        <v>434</v>
      </c>
      <c r="C21" s="474"/>
      <c r="D21" s="382"/>
      <c r="E21" s="311"/>
      <c r="F21" s="311"/>
      <c r="G21" s="311"/>
      <c r="H21" s="283"/>
      <c r="I21" s="283"/>
      <c r="J21" s="283"/>
      <c r="K21" s="283"/>
      <c r="L21" s="283"/>
      <c r="M21" s="283"/>
      <c r="N21" s="283"/>
      <c r="O21" s="284"/>
      <c r="P21" s="284"/>
      <c r="Q21" s="284"/>
      <c r="R21" s="284"/>
      <c r="S21" s="313"/>
      <c r="T21" s="313"/>
      <c r="U21" s="313"/>
      <c r="V21" s="313"/>
      <c r="W21" s="285"/>
      <c r="X21" s="268"/>
      <c r="Y21" s="268"/>
      <c r="Z21" s="268"/>
      <c r="AA21" s="268"/>
      <c r="AB21" s="268"/>
      <c r="AC21" s="268"/>
    </row>
    <row r="22" spans="1:29" ht="15.75" customHeight="1" x14ac:dyDescent="0.2">
      <c r="A22" s="314"/>
      <c r="B22" s="468" t="s">
        <v>559</v>
      </c>
      <c r="C22" s="398"/>
      <c r="D22" s="399"/>
      <c r="E22" s="311"/>
      <c r="F22" s="311"/>
      <c r="G22" s="311"/>
      <c r="H22" s="283"/>
      <c r="I22" s="283"/>
      <c r="J22" s="283"/>
      <c r="K22" s="283"/>
      <c r="L22" s="283"/>
      <c r="M22" s="283"/>
      <c r="N22" s="283"/>
      <c r="O22" s="284"/>
      <c r="P22" s="284"/>
      <c r="Q22" s="284"/>
      <c r="R22" s="284"/>
      <c r="S22" s="313"/>
      <c r="T22" s="313"/>
      <c r="U22" s="313"/>
      <c r="V22" s="313"/>
      <c r="W22" s="285"/>
      <c r="X22" s="268"/>
      <c r="Y22" s="268"/>
      <c r="Z22" s="268"/>
      <c r="AA22" s="268"/>
      <c r="AB22" s="268"/>
      <c r="AC22" s="268"/>
    </row>
    <row r="23" spans="1:29" ht="15.75" customHeight="1" x14ac:dyDescent="0.2">
      <c r="A23" s="282"/>
      <c r="B23" s="409" t="s">
        <v>560</v>
      </c>
      <c r="C23" s="381"/>
      <c r="D23" s="382"/>
      <c r="E23" s="133" t="s">
        <v>428</v>
      </c>
      <c r="F23" s="133" t="s">
        <v>428</v>
      </c>
      <c r="G23" s="133" t="s">
        <v>428</v>
      </c>
      <c r="H23" s="133"/>
      <c r="I23" s="283"/>
      <c r="J23" s="283"/>
      <c r="K23" s="283"/>
      <c r="L23" s="283"/>
      <c r="M23" s="283"/>
      <c r="N23" s="133"/>
      <c r="O23" s="284"/>
      <c r="P23" s="133"/>
      <c r="Q23" s="133"/>
      <c r="R23" s="133"/>
      <c r="S23" s="133"/>
      <c r="T23" s="133"/>
      <c r="U23" s="133"/>
      <c r="V23" s="313"/>
      <c r="W23" s="285"/>
      <c r="X23" s="268"/>
      <c r="Y23" s="268"/>
      <c r="Z23" s="268"/>
      <c r="AA23" s="268"/>
      <c r="AB23" s="268"/>
      <c r="AC23" s="268"/>
    </row>
    <row r="24" spans="1:29" ht="15.75" customHeight="1" x14ac:dyDescent="0.2">
      <c r="A24" s="282"/>
      <c r="B24" s="409" t="s">
        <v>611</v>
      </c>
      <c r="C24" s="381"/>
      <c r="D24" s="382"/>
      <c r="E24" s="311"/>
      <c r="F24" s="311"/>
      <c r="G24" s="311"/>
      <c r="H24" s="283"/>
      <c r="I24" s="283"/>
      <c r="J24" s="283"/>
      <c r="K24" s="283"/>
      <c r="L24" s="283"/>
      <c r="M24" s="283"/>
      <c r="N24" s="283"/>
      <c r="O24" s="133"/>
      <c r="P24" s="284"/>
      <c r="Q24" s="284"/>
      <c r="R24" s="284"/>
      <c r="S24" s="313"/>
      <c r="T24" s="313"/>
      <c r="U24" s="313"/>
      <c r="V24" s="313"/>
      <c r="W24" s="285"/>
      <c r="X24" s="268"/>
      <c r="Y24" s="268"/>
      <c r="Z24" s="268"/>
      <c r="AA24" s="268"/>
      <c r="AB24" s="268"/>
      <c r="AC24" s="268"/>
    </row>
    <row r="25" spans="1:29" ht="15.75" customHeight="1" x14ac:dyDescent="0.2">
      <c r="A25" s="282"/>
      <c r="B25" s="468" t="s">
        <v>563</v>
      </c>
      <c r="C25" s="398"/>
      <c r="D25" s="399"/>
      <c r="E25" s="311"/>
      <c r="F25" s="311"/>
      <c r="G25" s="311"/>
      <c r="H25" s="283"/>
      <c r="I25" s="283"/>
      <c r="J25" s="283"/>
      <c r="K25" s="283"/>
      <c r="L25" s="283"/>
      <c r="M25" s="283"/>
      <c r="N25" s="283"/>
      <c r="O25" s="284"/>
      <c r="P25" s="284"/>
      <c r="Q25" s="284"/>
      <c r="R25" s="284"/>
      <c r="S25" s="313"/>
      <c r="T25" s="313"/>
      <c r="U25" s="313"/>
      <c r="V25" s="313"/>
      <c r="W25" s="285"/>
      <c r="X25" s="268"/>
      <c r="Y25" s="268"/>
      <c r="Z25" s="268"/>
      <c r="AA25" s="268"/>
      <c r="AB25" s="268"/>
      <c r="AC25" s="268"/>
    </row>
    <row r="26" spans="1:29" ht="15.75" customHeight="1" x14ac:dyDescent="0.2">
      <c r="A26" s="282"/>
      <c r="B26" s="196"/>
      <c r="C26" s="193"/>
      <c r="D26" s="139" t="s">
        <v>656</v>
      </c>
      <c r="E26" s="311"/>
      <c r="F26" s="311"/>
      <c r="G26" s="311"/>
      <c r="H26" s="283"/>
      <c r="I26" s="133"/>
      <c r="J26" s="283"/>
      <c r="K26" s="133"/>
      <c r="L26" s="133"/>
      <c r="M26" s="133"/>
      <c r="N26" s="133"/>
      <c r="O26" s="133"/>
      <c r="P26" s="133"/>
      <c r="Q26" s="133"/>
      <c r="R26" s="284"/>
      <c r="S26" s="313"/>
      <c r="T26" s="313"/>
      <c r="U26" s="313"/>
      <c r="V26" s="313"/>
      <c r="W26" s="285"/>
      <c r="X26" s="268"/>
      <c r="Y26" s="268"/>
      <c r="Z26" s="268"/>
      <c r="AA26" s="268"/>
      <c r="AB26" s="268"/>
      <c r="AC26" s="268"/>
    </row>
    <row r="27" spans="1:29" ht="15.75" customHeight="1" x14ac:dyDescent="0.2">
      <c r="A27" s="282"/>
      <c r="B27" s="196"/>
      <c r="C27" s="193"/>
      <c r="D27" s="132" t="s">
        <v>657</v>
      </c>
      <c r="E27" s="311"/>
      <c r="F27" s="311"/>
      <c r="G27" s="311"/>
      <c r="H27" s="283"/>
      <c r="I27" s="283"/>
      <c r="J27" s="133"/>
      <c r="K27" s="283"/>
      <c r="L27" s="283"/>
      <c r="M27" s="283"/>
      <c r="N27" s="283"/>
      <c r="O27" s="284"/>
      <c r="P27" s="284"/>
      <c r="Q27" s="284"/>
      <c r="R27" s="284"/>
      <c r="S27" s="313"/>
      <c r="T27" s="313"/>
      <c r="U27" s="313"/>
      <c r="V27" s="313"/>
      <c r="W27" s="285"/>
      <c r="X27" s="268"/>
      <c r="Y27" s="268"/>
      <c r="Z27" s="268"/>
      <c r="AA27" s="268"/>
      <c r="AB27" s="268"/>
      <c r="AC27" s="268"/>
    </row>
    <row r="28" spans="1:29" ht="15.75" customHeight="1" x14ac:dyDescent="0.2">
      <c r="A28" s="282"/>
      <c r="B28" s="196"/>
      <c r="C28" s="193"/>
      <c r="D28" s="139" t="s">
        <v>658</v>
      </c>
      <c r="E28" s="311"/>
      <c r="F28" s="311"/>
      <c r="G28" s="311"/>
      <c r="H28" s="283"/>
      <c r="I28" s="283"/>
      <c r="J28" s="283"/>
      <c r="K28" s="283"/>
      <c r="L28" s="283"/>
      <c r="M28" s="283"/>
      <c r="N28" s="283"/>
      <c r="O28" s="284"/>
      <c r="P28" s="284"/>
      <c r="Q28" s="284"/>
      <c r="R28" s="133"/>
      <c r="S28" s="313"/>
      <c r="T28" s="313"/>
      <c r="U28" s="313"/>
      <c r="V28" s="313"/>
      <c r="W28" s="285"/>
      <c r="X28" s="268"/>
      <c r="Y28" s="268"/>
      <c r="Z28" s="268"/>
      <c r="AA28" s="268"/>
      <c r="AB28" s="268"/>
      <c r="AC28" s="268"/>
    </row>
    <row r="29" spans="1:29" ht="15.75" customHeight="1" x14ac:dyDescent="0.2">
      <c r="A29" s="282"/>
      <c r="B29" s="286"/>
      <c r="C29" s="287"/>
      <c r="D29" s="288"/>
      <c r="E29" s="317"/>
      <c r="F29" s="317"/>
      <c r="G29" s="317"/>
      <c r="H29" s="289"/>
      <c r="I29" s="289"/>
      <c r="J29" s="289"/>
      <c r="K29" s="289"/>
      <c r="L29" s="289"/>
      <c r="M29" s="289"/>
      <c r="N29" s="289"/>
      <c r="O29" s="290"/>
      <c r="P29" s="290"/>
      <c r="Q29" s="290"/>
      <c r="R29" s="290"/>
      <c r="S29" s="318"/>
      <c r="T29" s="318"/>
      <c r="U29" s="318"/>
      <c r="V29" s="318"/>
      <c r="W29" s="291"/>
      <c r="X29" s="268"/>
      <c r="Y29" s="268"/>
      <c r="Z29" s="268"/>
      <c r="AA29" s="268"/>
      <c r="AB29" s="268"/>
      <c r="AC29" s="268"/>
    </row>
    <row r="30" spans="1:29" ht="15.75" customHeight="1" x14ac:dyDescent="0.2">
      <c r="A30" s="146" t="s">
        <v>439</v>
      </c>
      <c r="B30" s="147" t="s">
        <v>440</v>
      </c>
      <c r="C30" s="223"/>
      <c r="D30" s="224"/>
      <c r="E30" s="309"/>
      <c r="F30" s="309"/>
      <c r="G30" s="309"/>
      <c r="H30" s="279"/>
      <c r="I30" s="279"/>
      <c r="J30" s="279"/>
      <c r="K30" s="279"/>
      <c r="L30" s="279"/>
      <c r="M30" s="279"/>
      <c r="N30" s="279"/>
      <c r="O30" s="280"/>
      <c r="P30" s="280"/>
      <c r="Q30" s="280"/>
      <c r="R30" s="280"/>
      <c r="S30" s="310"/>
      <c r="T30" s="310"/>
      <c r="U30" s="310"/>
      <c r="V30" s="310"/>
      <c r="W30" s="281"/>
      <c r="X30" s="268"/>
      <c r="Y30" s="268"/>
      <c r="Z30" s="268"/>
      <c r="AA30" s="268"/>
      <c r="AB30" s="268"/>
      <c r="AC30" s="268"/>
    </row>
    <row r="31" spans="1:29" ht="15.75" customHeight="1" x14ac:dyDescent="0.2">
      <c r="A31" s="292"/>
      <c r="B31" s="211"/>
      <c r="C31" s="160"/>
      <c r="D31" s="154" t="s">
        <v>617</v>
      </c>
      <c r="E31" s="311"/>
      <c r="F31" s="311"/>
      <c r="G31" s="311"/>
      <c r="H31" s="283"/>
      <c r="I31" s="283"/>
      <c r="J31" s="283"/>
      <c r="K31" s="283"/>
      <c r="L31" s="283"/>
      <c r="M31" s="283"/>
      <c r="N31" s="283"/>
      <c r="O31" s="284"/>
      <c r="P31" s="284"/>
      <c r="Q31" s="284"/>
      <c r="R31" s="284"/>
      <c r="S31" s="313"/>
      <c r="T31" s="313"/>
      <c r="U31" s="313"/>
      <c r="V31" s="313"/>
      <c r="W31" s="285"/>
      <c r="X31" s="268"/>
      <c r="Y31" s="268"/>
      <c r="Z31" s="268"/>
      <c r="AA31" s="268"/>
      <c r="AB31" s="268"/>
      <c r="AC31" s="268"/>
    </row>
    <row r="32" spans="1:29" ht="15.75" customHeight="1" x14ac:dyDescent="0.2">
      <c r="A32" s="292"/>
      <c r="B32" s="211"/>
      <c r="C32" s="160"/>
      <c r="D32" s="154" t="s">
        <v>618</v>
      </c>
      <c r="E32" s="133" t="s">
        <v>428</v>
      </c>
      <c r="F32" s="311"/>
      <c r="G32" s="311"/>
      <c r="H32" s="283"/>
      <c r="I32" s="283"/>
      <c r="J32" s="283"/>
      <c r="K32" s="283"/>
      <c r="L32" s="283"/>
      <c r="M32" s="283"/>
      <c r="N32" s="133"/>
      <c r="O32" s="284"/>
      <c r="P32" s="284"/>
      <c r="Q32" s="284"/>
      <c r="R32" s="284"/>
      <c r="S32" s="133"/>
      <c r="T32" s="313"/>
      <c r="U32" s="313"/>
      <c r="V32" s="313"/>
      <c r="W32" s="285"/>
      <c r="X32" s="268"/>
      <c r="Y32" s="268"/>
      <c r="Z32" s="268"/>
      <c r="AA32" s="268"/>
      <c r="AB32" s="268"/>
      <c r="AC32" s="268"/>
    </row>
    <row r="33" spans="1:29" ht="15.75" customHeight="1" x14ac:dyDescent="0.2">
      <c r="A33" s="292"/>
      <c r="B33" s="211"/>
      <c r="C33" s="160"/>
      <c r="D33" s="154" t="s">
        <v>619</v>
      </c>
      <c r="E33" s="311"/>
      <c r="F33" s="311"/>
      <c r="G33" s="311"/>
      <c r="H33" s="283"/>
      <c r="I33" s="133"/>
      <c r="J33" s="283"/>
      <c r="K33" s="283"/>
      <c r="L33" s="283"/>
      <c r="M33" s="283"/>
      <c r="N33" s="283"/>
      <c r="O33" s="284"/>
      <c r="P33" s="284"/>
      <c r="Q33" s="284"/>
      <c r="R33" s="284"/>
      <c r="S33" s="313"/>
      <c r="T33" s="313"/>
      <c r="U33" s="313"/>
      <c r="V33" s="313"/>
      <c r="W33" s="285"/>
      <c r="X33" s="268"/>
      <c r="Y33" s="268"/>
      <c r="Z33" s="268"/>
      <c r="AA33" s="268"/>
      <c r="AB33" s="268"/>
      <c r="AC33" s="268"/>
    </row>
    <row r="34" spans="1:29" ht="15.75" customHeight="1" x14ac:dyDescent="0.2">
      <c r="A34" s="292"/>
      <c r="B34" s="211"/>
      <c r="C34" s="160"/>
      <c r="D34" s="154" t="s">
        <v>442</v>
      </c>
      <c r="E34" s="311"/>
      <c r="F34" s="311"/>
      <c r="G34" s="311"/>
      <c r="H34" s="283"/>
      <c r="I34" s="283"/>
      <c r="J34" s="133"/>
      <c r="K34" s="133"/>
      <c r="L34" s="283"/>
      <c r="M34" s="283"/>
      <c r="N34" s="283"/>
      <c r="O34" s="133"/>
      <c r="P34" s="284"/>
      <c r="Q34" s="284"/>
      <c r="R34" s="284"/>
      <c r="S34" s="313"/>
      <c r="T34" s="313"/>
      <c r="U34" s="313"/>
      <c r="V34" s="313"/>
      <c r="W34" s="285"/>
      <c r="X34" s="268"/>
      <c r="Y34" s="268"/>
      <c r="Z34" s="268"/>
      <c r="AA34" s="268"/>
      <c r="AB34" s="268"/>
      <c r="AC34" s="268"/>
    </row>
    <row r="35" spans="1:29" ht="15.75" customHeight="1" x14ac:dyDescent="0.2">
      <c r="A35" s="292"/>
      <c r="B35" s="194"/>
      <c r="C35" s="160"/>
      <c r="D35" s="154" t="s">
        <v>479</v>
      </c>
      <c r="E35" s="311"/>
      <c r="F35" s="133" t="s">
        <v>428</v>
      </c>
      <c r="G35" s="311"/>
      <c r="H35" s="283"/>
      <c r="I35" s="283"/>
      <c r="J35" s="283"/>
      <c r="K35" s="283"/>
      <c r="L35" s="133"/>
      <c r="M35" s="283"/>
      <c r="N35" s="283"/>
      <c r="O35" s="284"/>
      <c r="P35" s="133"/>
      <c r="Q35" s="284"/>
      <c r="R35" s="284"/>
      <c r="S35" s="313"/>
      <c r="T35" s="133"/>
      <c r="U35" s="313"/>
      <c r="V35" s="313"/>
      <c r="W35" s="285"/>
      <c r="X35" s="268"/>
      <c r="Y35" s="268"/>
      <c r="Z35" s="268"/>
      <c r="AA35" s="268"/>
      <c r="AB35" s="268"/>
      <c r="AC35" s="268"/>
    </row>
    <row r="36" spans="1:29" ht="15.75" customHeight="1" x14ac:dyDescent="0.2">
      <c r="A36" s="292"/>
      <c r="B36" s="194"/>
      <c r="C36" s="160"/>
      <c r="D36" s="154" t="s">
        <v>480</v>
      </c>
      <c r="E36" s="311"/>
      <c r="F36" s="311"/>
      <c r="G36" s="133" t="s">
        <v>428</v>
      </c>
      <c r="H36" s="133"/>
      <c r="I36" s="283"/>
      <c r="J36" s="283"/>
      <c r="K36" s="283"/>
      <c r="L36" s="283"/>
      <c r="M36" s="283"/>
      <c r="N36" s="283"/>
      <c r="O36" s="284"/>
      <c r="P36" s="284"/>
      <c r="Q36" s="133"/>
      <c r="R36" s="284"/>
      <c r="S36" s="313"/>
      <c r="T36" s="313"/>
      <c r="U36" s="133"/>
      <c r="V36" s="313"/>
      <c r="W36" s="285"/>
      <c r="X36" s="268"/>
      <c r="Y36" s="268"/>
      <c r="Z36" s="268"/>
      <c r="AA36" s="268"/>
      <c r="AB36" s="268"/>
      <c r="AC36" s="268"/>
    </row>
    <row r="37" spans="1:29" ht="15.75" customHeight="1" x14ac:dyDescent="0.2">
      <c r="A37" s="292"/>
      <c r="B37" s="293"/>
      <c r="C37" s="160"/>
      <c r="D37" s="154" t="s">
        <v>620</v>
      </c>
      <c r="E37" s="311"/>
      <c r="F37" s="311"/>
      <c r="G37" s="311"/>
      <c r="H37" s="283"/>
      <c r="I37" s="283"/>
      <c r="J37" s="319"/>
      <c r="K37" s="283"/>
      <c r="L37" s="283"/>
      <c r="M37" s="133"/>
      <c r="N37" s="283"/>
      <c r="O37" s="284"/>
      <c r="P37" s="284"/>
      <c r="Q37" s="284"/>
      <c r="R37" s="133"/>
      <c r="S37" s="313"/>
      <c r="T37" s="313"/>
      <c r="U37" s="313"/>
      <c r="V37" s="313"/>
      <c r="W37" s="285"/>
      <c r="X37" s="268"/>
      <c r="Y37" s="268"/>
      <c r="Z37" s="268"/>
      <c r="AA37" s="268"/>
      <c r="AB37" s="268"/>
      <c r="AC37" s="268"/>
    </row>
    <row r="38" spans="1:29" ht="15.75" customHeight="1" x14ac:dyDescent="0.2">
      <c r="A38" s="292"/>
      <c r="B38" s="157" t="s">
        <v>446</v>
      </c>
      <c r="C38" s="160"/>
      <c r="D38" s="210"/>
      <c r="E38" s="311"/>
      <c r="F38" s="311"/>
      <c r="G38" s="311"/>
      <c r="H38" s="283"/>
      <c r="I38" s="283"/>
      <c r="J38" s="319"/>
      <c r="K38" s="283"/>
      <c r="L38" s="283"/>
      <c r="M38" s="283"/>
      <c r="N38" s="283"/>
      <c r="O38" s="284"/>
      <c r="P38" s="284"/>
      <c r="Q38" s="284"/>
      <c r="R38" s="284"/>
      <c r="S38" s="313"/>
      <c r="T38" s="313"/>
      <c r="U38" s="313"/>
      <c r="V38" s="313"/>
      <c r="W38" s="285"/>
      <c r="X38" s="268"/>
      <c r="Y38" s="268"/>
      <c r="Z38" s="268"/>
      <c r="AA38" s="268"/>
      <c r="AB38" s="268"/>
      <c r="AC38" s="268"/>
    </row>
    <row r="39" spans="1:29" ht="15.75" customHeight="1" x14ac:dyDescent="0.2">
      <c r="A39" s="292"/>
      <c r="B39" s="211"/>
      <c r="C39" s="160"/>
      <c r="D39" s="210"/>
      <c r="E39" s="311"/>
      <c r="F39" s="311"/>
      <c r="G39" s="311"/>
      <c r="H39" s="283"/>
      <c r="I39" s="283"/>
      <c r="J39" s="319"/>
      <c r="K39" s="283"/>
      <c r="L39" s="283"/>
      <c r="M39" s="283"/>
      <c r="N39" s="283"/>
      <c r="O39" s="284"/>
      <c r="P39" s="284"/>
      <c r="Q39" s="284"/>
      <c r="R39" s="284"/>
      <c r="S39" s="313"/>
      <c r="T39" s="313"/>
      <c r="U39" s="313"/>
      <c r="V39" s="313"/>
      <c r="W39" s="285"/>
      <c r="X39" s="268"/>
      <c r="Y39" s="268"/>
      <c r="Z39" s="268"/>
      <c r="AA39" s="268"/>
      <c r="AB39" s="268"/>
      <c r="AC39" s="268"/>
    </row>
    <row r="40" spans="1:29" ht="15.75" customHeight="1" x14ac:dyDescent="0.2">
      <c r="A40" s="292"/>
      <c r="B40" s="157" t="s">
        <v>447</v>
      </c>
      <c r="C40" s="160"/>
      <c r="D40" s="210"/>
      <c r="E40" s="311"/>
      <c r="F40" s="311"/>
      <c r="G40" s="311"/>
      <c r="H40" s="283"/>
      <c r="I40" s="283"/>
      <c r="J40" s="319"/>
      <c r="K40" s="283"/>
      <c r="L40" s="283"/>
      <c r="M40" s="283"/>
      <c r="N40" s="283"/>
      <c r="O40" s="284"/>
      <c r="P40" s="284"/>
      <c r="Q40" s="284"/>
      <c r="R40" s="284"/>
      <c r="S40" s="313"/>
      <c r="T40" s="313"/>
      <c r="U40" s="313"/>
      <c r="V40" s="313"/>
      <c r="W40" s="285"/>
      <c r="X40" s="268"/>
      <c r="Y40" s="268"/>
      <c r="Z40" s="268"/>
      <c r="AA40" s="268"/>
      <c r="AB40" s="268"/>
      <c r="AC40" s="268"/>
    </row>
    <row r="41" spans="1:29" ht="15.75" customHeight="1" x14ac:dyDescent="0.2">
      <c r="A41" s="292"/>
      <c r="B41" s="295"/>
      <c r="C41" s="226"/>
      <c r="D41" s="299"/>
      <c r="E41" s="320"/>
      <c r="F41" s="320"/>
      <c r="G41" s="320"/>
      <c r="H41" s="296"/>
      <c r="I41" s="296"/>
      <c r="J41" s="296"/>
      <c r="K41" s="283"/>
      <c r="L41" s="296"/>
      <c r="M41" s="296"/>
      <c r="N41" s="296"/>
      <c r="O41" s="297"/>
      <c r="P41" s="297"/>
      <c r="Q41" s="297"/>
      <c r="R41" s="297"/>
      <c r="S41" s="321"/>
      <c r="T41" s="321"/>
      <c r="U41" s="321"/>
      <c r="V41" s="321"/>
      <c r="W41" s="298"/>
      <c r="X41" s="268"/>
      <c r="Y41" s="268"/>
      <c r="Z41" s="268"/>
      <c r="AA41" s="268"/>
      <c r="AB41" s="268"/>
      <c r="AC41" s="268"/>
    </row>
    <row r="42" spans="1:29" ht="15.75" customHeight="1" x14ac:dyDescent="0.2">
      <c r="A42" s="292"/>
      <c r="B42" s="295"/>
      <c r="C42" s="226"/>
      <c r="D42" s="216" t="s">
        <v>668</v>
      </c>
      <c r="E42" s="133" t="s">
        <v>428</v>
      </c>
      <c r="F42" s="320"/>
      <c r="G42" s="320"/>
      <c r="H42" s="296"/>
      <c r="I42" s="296"/>
      <c r="J42" s="296"/>
      <c r="K42" s="283"/>
      <c r="L42" s="296"/>
      <c r="M42" s="296"/>
      <c r="N42" s="296"/>
      <c r="O42" s="297"/>
      <c r="P42" s="297"/>
      <c r="Q42" s="297"/>
      <c r="R42" s="297"/>
      <c r="S42" s="133"/>
      <c r="T42" s="321"/>
      <c r="U42" s="321"/>
      <c r="V42" s="321"/>
      <c r="W42" s="298"/>
      <c r="X42" s="268"/>
      <c r="Y42" s="268"/>
      <c r="Z42" s="268"/>
      <c r="AA42" s="268"/>
      <c r="AB42" s="268"/>
      <c r="AC42" s="268"/>
    </row>
    <row r="43" spans="1:29" ht="15.75" customHeight="1" x14ac:dyDescent="0.2">
      <c r="A43" s="292"/>
      <c r="B43" s="295"/>
      <c r="C43" s="226"/>
      <c r="D43" s="216" t="s">
        <v>669</v>
      </c>
      <c r="E43" s="320"/>
      <c r="F43" s="133" t="s">
        <v>428</v>
      </c>
      <c r="G43" s="320"/>
      <c r="H43" s="296"/>
      <c r="I43" s="296"/>
      <c r="J43" s="296"/>
      <c r="K43" s="283"/>
      <c r="L43" s="296"/>
      <c r="M43" s="296"/>
      <c r="N43" s="296"/>
      <c r="O43" s="297"/>
      <c r="P43" s="297"/>
      <c r="Q43" s="297"/>
      <c r="R43" s="297"/>
      <c r="S43" s="321"/>
      <c r="T43" s="133"/>
      <c r="U43" s="321"/>
      <c r="V43" s="321"/>
      <c r="W43" s="298"/>
      <c r="X43" s="268"/>
      <c r="Y43" s="268"/>
      <c r="Z43" s="268"/>
      <c r="AA43" s="268"/>
      <c r="AB43" s="268"/>
      <c r="AC43" s="268"/>
    </row>
    <row r="44" spans="1:29" ht="15.75" customHeight="1" x14ac:dyDescent="0.2">
      <c r="A44" s="292"/>
      <c r="B44" s="295"/>
      <c r="C44" s="226"/>
      <c r="D44" s="216" t="s">
        <v>670</v>
      </c>
      <c r="E44" s="320"/>
      <c r="F44" s="320"/>
      <c r="G44" s="133" t="s">
        <v>428</v>
      </c>
      <c r="H44" s="296"/>
      <c r="I44" s="296"/>
      <c r="J44" s="296"/>
      <c r="K44" s="283"/>
      <c r="L44" s="296"/>
      <c r="M44" s="296"/>
      <c r="N44" s="296"/>
      <c r="O44" s="297"/>
      <c r="P44" s="297"/>
      <c r="Q44" s="297"/>
      <c r="R44" s="297"/>
      <c r="S44" s="321"/>
      <c r="T44" s="321"/>
      <c r="U44" s="133"/>
      <c r="V44" s="321"/>
      <c r="W44" s="298"/>
      <c r="X44" s="268"/>
      <c r="Y44" s="268"/>
      <c r="Z44" s="268"/>
      <c r="AA44" s="268"/>
      <c r="AB44" s="268"/>
      <c r="AC44" s="268"/>
    </row>
    <row r="45" spans="1:29" ht="15.75" customHeight="1" x14ac:dyDescent="0.2">
      <c r="A45" s="292"/>
      <c r="B45" s="295"/>
      <c r="C45" s="226"/>
      <c r="D45" s="299"/>
      <c r="E45" s="320"/>
      <c r="F45" s="320"/>
      <c r="G45" s="320"/>
      <c r="H45" s="296"/>
      <c r="I45" s="296"/>
      <c r="J45" s="296"/>
      <c r="K45" s="283"/>
      <c r="L45" s="296"/>
      <c r="M45" s="296"/>
      <c r="N45" s="296"/>
      <c r="O45" s="297"/>
      <c r="P45" s="297"/>
      <c r="Q45" s="297"/>
      <c r="R45" s="297"/>
      <c r="S45" s="321"/>
      <c r="T45" s="321"/>
      <c r="U45" s="321"/>
      <c r="V45" s="321"/>
      <c r="W45" s="298"/>
      <c r="X45" s="268"/>
      <c r="Y45" s="268"/>
      <c r="Z45" s="268"/>
      <c r="AA45" s="268"/>
      <c r="AB45" s="268"/>
      <c r="AC45" s="268"/>
    </row>
    <row r="46" spans="1:29" ht="15.75" customHeight="1" x14ac:dyDescent="0.2">
      <c r="A46" s="292"/>
      <c r="B46" s="212"/>
      <c r="C46" s="213"/>
      <c r="D46" s="299"/>
      <c r="E46" s="320"/>
      <c r="F46" s="320"/>
      <c r="G46" s="320"/>
      <c r="H46" s="296"/>
      <c r="I46" s="296"/>
      <c r="J46" s="296"/>
      <c r="K46" s="283"/>
      <c r="L46" s="296"/>
      <c r="M46" s="296"/>
      <c r="N46" s="296"/>
      <c r="O46" s="297"/>
      <c r="P46" s="297"/>
      <c r="Q46" s="297"/>
      <c r="R46" s="297"/>
      <c r="S46" s="321"/>
      <c r="T46" s="321"/>
      <c r="U46" s="321"/>
      <c r="V46" s="321"/>
      <c r="W46" s="298"/>
      <c r="X46" s="268"/>
      <c r="Y46" s="268"/>
      <c r="Z46" s="268"/>
      <c r="AA46" s="268"/>
      <c r="AB46" s="268"/>
      <c r="AC46" s="268"/>
    </row>
    <row r="47" spans="1:29" ht="15.75" customHeight="1" x14ac:dyDescent="0.15">
      <c r="A47" s="146" t="s">
        <v>453</v>
      </c>
      <c r="B47" s="460" t="s">
        <v>454</v>
      </c>
      <c r="C47" s="406"/>
      <c r="D47" s="407"/>
      <c r="E47" s="262" t="s">
        <v>402</v>
      </c>
      <c r="F47" s="167" t="s">
        <v>64</v>
      </c>
      <c r="G47" s="167" t="s">
        <v>64</v>
      </c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262"/>
      <c r="T47" s="167"/>
      <c r="U47" s="167"/>
      <c r="V47" s="322"/>
      <c r="W47" s="302"/>
      <c r="X47" s="268"/>
      <c r="Y47" s="268"/>
      <c r="Z47" s="268"/>
      <c r="AA47" s="268"/>
      <c r="AB47" s="268"/>
      <c r="AC47" s="268"/>
    </row>
    <row r="48" spans="1:29" ht="15.75" customHeight="1" x14ac:dyDescent="0.15">
      <c r="A48" s="292"/>
      <c r="B48" s="457" t="s">
        <v>455</v>
      </c>
      <c r="C48" s="381"/>
      <c r="D48" s="382"/>
      <c r="E48" s="170" t="s">
        <v>456</v>
      </c>
      <c r="F48" s="170" t="s">
        <v>456</v>
      </c>
      <c r="G48" s="170" t="s">
        <v>456</v>
      </c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313"/>
      <c r="W48" s="285"/>
      <c r="X48" s="268"/>
      <c r="Y48" s="268"/>
      <c r="Z48" s="268"/>
      <c r="AA48" s="268"/>
      <c r="AB48" s="268"/>
      <c r="AC48" s="268"/>
    </row>
    <row r="49" spans="1:29" ht="15.75" customHeight="1" x14ac:dyDescent="0.15">
      <c r="A49" s="292"/>
      <c r="B49" s="458" t="s">
        <v>457</v>
      </c>
      <c r="C49" s="381"/>
      <c r="D49" s="382"/>
      <c r="E49" s="303">
        <v>45390</v>
      </c>
      <c r="F49" s="303">
        <v>45390</v>
      </c>
      <c r="G49" s="303">
        <v>45390</v>
      </c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23"/>
      <c r="W49" s="306"/>
      <c r="X49" s="268"/>
      <c r="Y49" s="268"/>
      <c r="Z49" s="268"/>
      <c r="AA49" s="268"/>
      <c r="AB49" s="268"/>
      <c r="AC49" s="268"/>
    </row>
    <row r="50" spans="1:29" ht="15.75" customHeight="1" x14ac:dyDescent="0.2">
      <c r="A50" s="307"/>
      <c r="B50" s="459" t="s">
        <v>458</v>
      </c>
      <c r="C50" s="403"/>
      <c r="D50" s="404"/>
      <c r="E50" s="317"/>
      <c r="F50" s="317"/>
      <c r="G50" s="317"/>
      <c r="H50" s="289"/>
      <c r="I50" s="289"/>
      <c r="J50" s="289"/>
      <c r="K50" s="289"/>
      <c r="L50" s="289"/>
      <c r="M50" s="289"/>
      <c r="N50" s="289"/>
      <c r="O50" s="290"/>
      <c r="P50" s="290"/>
      <c r="Q50" s="290"/>
      <c r="R50" s="290"/>
      <c r="S50" s="318"/>
      <c r="T50" s="318"/>
      <c r="U50" s="318"/>
      <c r="V50" s="318"/>
      <c r="W50" s="291"/>
      <c r="X50" s="268"/>
      <c r="Y50" s="268"/>
      <c r="Z50" s="268"/>
      <c r="AA50" s="268"/>
      <c r="AB50" s="268"/>
      <c r="AC50" s="268"/>
    </row>
    <row r="51" spans="1:29" ht="15.75" customHeight="1" x14ac:dyDescent="0.15">
      <c r="A51" s="324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</row>
    <row r="52" spans="1:29" ht="15.7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</row>
    <row r="53" spans="1:29" ht="15.7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</row>
    <row r="54" spans="1:29" ht="15.7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</row>
    <row r="55" spans="1:29" ht="15.7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</row>
    <row r="56" spans="1:29" ht="15.7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</row>
    <row r="57" spans="1:29" ht="15.7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</row>
    <row r="58" spans="1:29" ht="15.7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</row>
    <row r="59" spans="1:29" ht="15.7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</row>
    <row r="60" spans="1:29" ht="15.7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</row>
    <row r="61" spans="1:29" ht="15.7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</row>
    <row r="62" spans="1:29" ht="15.7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</row>
    <row r="63" spans="1:29" ht="15.7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</row>
    <row r="64" spans="1:29" ht="15.7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</row>
    <row r="65" spans="1:29" ht="15.7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</row>
    <row r="66" spans="1:29" ht="15.7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</row>
    <row r="67" spans="1:29" ht="15.7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</row>
    <row r="68" spans="1:29" ht="15.7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</row>
    <row r="69" spans="1:29" ht="15.7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</row>
    <row r="70" spans="1:29" ht="15.7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</row>
    <row r="71" spans="1:29" ht="15.7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</row>
    <row r="72" spans="1:29" ht="15.7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</row>
    <row r="73" spans="1:29" ht="15.7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</row>
    <row r="74" spans="1:29" ht="15.7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</row>
    <row r="75" spans="1:29" ht="15.7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</row>
    <row r="76" spans="1:29" ht="15.7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</row>
    <row r="77" spans="1:29" ht="15.7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</row>
    <row r="78" spans="1:29" ht="15.7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</row>
    <row r="79" spans="1:29" ht="15.7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</row>
    <row r="80" spans="1:29" ht="15.7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</row>
    <row r="81" spans="1:29" ht="15.7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</row>
    <row r="82" spans="1:29" ht="15.7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</row>
    <row r="83" spans="1:29" ht="15.7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</row>
    <row r="84" spans="1:29" ht="15.7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</row>
    <row r="85" spans="1:29" ht="15.7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</row>
    <row r="86" spans="1:29" ht="15.7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</row>
    <row r="87" spans="1:29" ht="15.7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</row>
    <row r="88" spans="1:29" ht="15.7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</row>
    <row r="89" spans="1:29" ht="15.7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</row>
    <row r="90" spans="1:29" ht="15.7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</row>
    <row r="91" spans="1:29" ht="15.7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</row>
    <row r="92" spans="1:29" ht="15.7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</row>
    <row r="93" spans="1:29" ht="15.7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</row>
    <row r="94" spans="1:29" ht="15.7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</row>
    <row r="95" spans="1:29" ht="15.7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</row>
    <row r="96" spans="1:29" ht="15.7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</row>
    <row r="97" spans="1:29" ht="15.7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</row>
    <row r="98" spans="1:29" ht="15.7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</row>
    <row r="99" spans="1:29" ht="15.7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</row>
    <row r="100" spans="1:29" ht="15.7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</row>
    <row r="101" spans="1:29" ht="15.7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</row>
    <row r="102" spans="1:29" ht="15.7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</row>
    <row r="103" spans="1:29" ht="15.7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</row>
    <row r="104" spans="1:29" ht="15.7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</row>
    <row r="105" spans="1:29" ht="15.7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</row>
    <row r="106" spans="1:29" ht="15.7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</row>
    <row r="107" spans="1:29" ht="15.7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</row>
    <row r="108" spans="1:29" ht="15.7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</row>
    <row r="109" spans="1:29" ht="15.7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</row>
    <row r="110" spans="1:29" ht="15.7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</row>
    <row r="111" spans="1:29" ht="15.7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</row>
    <row r="112" spans="1:29" ht="15.7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</row>
    <row r="113" spans="1:29" ht="15.7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</row>
    <row r="114" spans="1:29" ht="15.7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</row>
    <row r="115" spans="1:29" ht="15.7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</row>
    <row r="116" spans="1:29" ht="15.7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</row>
    <row r="117" spans="1:29" ht="15.7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</row>
    <row r="118" spans="1:29" ht="15.7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</row>
    <row r="119" spans="1:29" ht="15.7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</row>
    <row r="120" spans="1:29" ht="15.7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</row>
    <row r="121" spans="1:29" ht="15.7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</row>
    <row r="122" spans="1:29" ht="15.7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</row>
    <row r="123" spans="1:29" ht="15.7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</row>
    <row r="124" spans="1:29" ht="15.7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</row>
    <row r="125" spans="1:29" ht="15.7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</row>
    <row r="126" spans="1:29" ht="15.7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</row>
    <row r="127" spans="1:29" ht="15.7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</row>
    <row r="128" spans="1:29" ht="15.7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</row>
    <row r="129" spans="1:29" ht="15.7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</row>
    <row r="130" spans="1:29" ht="15.7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</row>
    <row r="131" spans="1:29" ht="15.7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</row>
    <row r="132" spans="1:29" ht="15.7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</row>
    <row r="133" spans="1:29" ht="15.7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</row>
    <row r="134" spans="1:29" ht="15.7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</row>
    <row r="135" spans="1:29" ht="15.7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</row>
    <row r="136" spans="1:29" ht="15.7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</row>
    <row r="137" spans="1:29" ht="15.7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</row>
    <row r="138" spans="1:29" ht="15.7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</row>
    <row r="139" spans="1:29" ht="15.7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</row>
    <row r="140" spans="1:29" ht="15.7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</row>
    <row r="141" spans="1:29" ht="15.7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</row>
    <row r="142" spans="1:29" ht="15.7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</row>
    <row r="143" spans="1:29" ht="15.7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</row>
    <row r="144" spans="1:29" ht="15.7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</row>
    <row r="145" spans="1:29" ht="15.7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</row>
    <row r="146" spans="1:29" ht="15.7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</row>
    <row r="147" spans="1:29" ht="15.7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</row>
    <row r="148" spans="1:29" ht="15.7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</row>
    <row r="149" spans="1:29" ht="15.7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</row>
    <row r="150" spans="1:29" ht="15.7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</row>
    <row r="151" spans="1:29" ht="15.7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</row>
    <row r="152" spans="1:29" ht="15.7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</row>
    <row r="153" spans="1:29" ht="15.7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</row>
    <row r="154" spans="1:29" ht="15.7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</row>
    <row r="155" spans="1:29" ht="15.7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</row>
    <row r="156" spans="1:29" ht="15.7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</row>
    <row r="157" spans="1:29" ht="15.7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</row>
    <row r="158" spans="1:29" ht="15.7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</row>
    <row r="159" spans="1:29" ht="15.7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</row>
    <row r="160" spans="1:29" ht="15.7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</row>
    <row r="161" spans="1:29" ht="15.7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</row>
    <row r="162" spans="1:29" ht="15.7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</row>
    <row r="163" spans="1:29" ht="15.7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</row>
    <row r="164" spans="1:29" ht="15.7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</row>
    <row r="165" spans="1:29" ht="15.7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</row>
    <row r="166" spans="1:29" ht="15.7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</row>
    <row r="167" spans="1:29" ht="15.7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</row>
    <row r="168" spans="1:29" ht="15.7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</row>
    <row r="169" spans="1:29" ht="15.7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</row>
    <row r="170" spans="1:29" ht="15.7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</row>
    <row r="171" spans="1:29" ht="15.7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</row>
    <row r="172" spans="1:29" ht="15.7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</row>
    <row r="173" spans="1:29" ht="15.7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</row>
    <row r="174" spans="1:29" ht="15.7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</row>
    <row r="175" spans="1:29" ht="15.7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</row>
    <row r="176" spans="1:29" ht="15.7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</row>
    <row r="177" spans="1:29" ht="15.7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</row>
    <row r="178" spans="1:29" ht="15.7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</row>
    <row r="179" spans="1:29" ht="15.7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</row>
    <row r="180" spans="1:29" ht="15.7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</row>
    <row r="181" spans="1:29" ht="15.7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</row>
    <row r="182" spans="1:29" ht="15.7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</row>
    <row r="183" spans="1:29" ht="15.7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</row>
    <row r="184" spans="1:29" ht="15.7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</row>
    <row r="185" spans="1:29" ht="15.7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</row>
    <row r="186" spans="1:29" ht="15.7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</row>
    <row r="187" spans="1:29" ht="15.7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</row>
    <row r="188" spans="1:29" ht="15.7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</row>
    <row r="189" spans="1:29" ht="15.7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</row>
    <row r="190" spans="1:29" ht="15.7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</row>
    <row r="191" spans="1:29" ht="15.7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</row>
    <row r="192" spans="1:29" ht="15.7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</row>
    <row r="193" spans="1:29" ht="15.7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</row>
    <row r="194" spans="1:29" ht="15.7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</row>
    <row r="195" spans="1:29" ht="15.7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</row>
    <row r="196" spans="1:29" ht="15.7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</row>
    <row r="197" spans="1:29" ht="15.7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</row>
    <row r="198" spans="1:29" ht="15.7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</row>
    <row r="199" spans="1:29" ht="15.7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</row>
    <row r="200" spans="1:29" ht="15.7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</row>
    <row r="201" spans="1:29" ht="15.7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</row>
    <row r="202" spans="1:29" ht="15.7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</row>
    <row r="203" spans="1:29" ht="15.7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</row>
    <row r="204" spans="1:29" ht="15.7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</row>
    <row r="205" spans="1:29" ht="15.7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</row>
    <row r="206" spans="1:29" ht="15.7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</row>
    <row r="207" spans="1:29" ht="15.7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</row>
    <row r="208" spans="1:29" ht="15.7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</row>
    <row r="209" spans="1:29" ht="15.7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</row>
    <row r="210" spans="1:29" ht="15.7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</row>
    <row r="211" spans="1:29" ht="15.7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</row>
    <row r="212" spans="1:29" ht="15.7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</row>
    <row r="213" spans="1:29" ht="15.7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</row>
    <row r="214" spans="1:29" ht="15.7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</row>
    <row r="215" spans="1:29" ht="15.7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</row>
    <row r="216" spans="1:29" ht="15.7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</row>
    <row r="217" spans="1:29" ht="15.7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</row>
    <row r="218" spans="1:29" ht="15.7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</row>
    <row r="219" spans="1:29" ht="15.7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</row>
    <row r="220" spans="1:29" ht="15.7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</row>
    <row r="221" spans="1:29" ht="15.7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</row>
    <row r="222" spans="1:29" ht="15.7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</row>
    <row r="223" spans="1:29" ht="15.7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</row>
    <row r="224" spans="1:29" ht="15.7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</row>
    <row r="225" spans="1:29" ht="15.7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</row>
    <row r="226" spans="1:29" ht="15.7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</row>
    <row r="227" spans="1:29" ht="15.7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</row>
    <row r="228" spans="1:29" ht="15.7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</row>
    <row r="229" spans="1:29" ht="15.7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</row>
    <row r="230" spans="1:29" ht="15.7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</row>
    <row r="231" spans="1:29" ht="15.7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</row>
    <row r="232" spans="1:29" ht="15.7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</row>
    <row r="233" spans="1:29" ht="15.7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</row>
    <row r="234" spans="1:29" ht="15.7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</row>
    <row r="235" spans="1:29" ht="15.7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</row>
    <row r="236" spans="1:29" ht="15.7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</row>
    <row r="237" spans="1:29" ht="15.7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</row>
    <row r="238" spans="1:29" ht="15.7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</row>
    <row r="239" spans="1:29" ht="15.7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</row>
    <row r="240" spans="1:29" ht="15.7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</row>
    <row r="241" spans="1:29" ht="15.7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</row>
    <row r="242" spans="1:29" ht="15.7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</row>
    <row r="243" spans="1:29" ht="15.7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</row>
    <row r="244" spans="1:29" ht="15.7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</row>
    <row r="245" spans="1:29" ht="15.7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</row>
    <row r="246" spans="1:29" ht="15.7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</row>
    <row r="247" spans="1:29" ht="15.7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</row>
    <row r="248" spans="1:29" ht="15.7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</row>
    <row r="249" spans="1:29" ht="15.7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</row>
    <row r="250" spans="1:29" ht="15.75" customHeight="1" x14ac:dyDescent="0.15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</row>
    <row r="251" spans="1:29" ht="15.75" customHeight="1" x14ac:dyDescent="0.15"/>
    <row r="252" spans="1:29" ht="15.75" customHeight="1" x14ac:dyDescent="0.15"/>
    <row r="253" spans="1:29" ht="15.75" customHeight="1" x14ac:dyDescent="0.15"/>
    <row r="254" spans="1:29" ht="15.75" customHeight="1" x14ac:dyDescent="0.15"/>
    <row r="255" spans="1:29" ht="15.75" customHeight="1" x14ac:dyDescent="0.15"/>
    <row r="256" spans="1:29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B25:D25"/>
    <mergeCell ref="B47:D47"/>
    <mergeCell ref="B48:D48"/>
    <mergeCell ref="B49:D49"/>
    <mergeCell ref="B50:D50"/>
    <mergeCell ref="B23:D23"/>
    <mergeCell ref="B24:D24"/>
    <mergeCell ref="N7:W7"/>
    <mergeCell ref="E7:J7"/>
    <mergeCell ref="C7:D7"/>
    <mergeCell ref="A7:B7"/>
    <mergeCell ref="B18:D18"/>
    <mergeCell ref="B19:D19"/>
    <mergeCell ref="B20:D20"/>
    <mergeCell ref="C21:D21"/>
    <mergeCell ref="B22:D22"/>
    <mergeCell ref="N6:W6"/>
    <mergeCell ref="K6:M6"/>
    <mergeCell ref="E6:J6"/>
    <mergeCell ref="C5:W5"/>
    <mergeCell ref="K3:W3"/>
    <mergeCell ref="E3:J3"/>
    <mergeCell ref="C6:D6"/>
    <mergeCell ref="K2:W2"/>
    <mergeCell ref="E2:J2"/>
    <mergeCell ref="C2:D2"/>
    <mergeCell ref="A2:B2"/>
    <mergeCell ref="K4:W4"/>
    <mergeCell ref="A3:B3"/>
    <mergeCell ref="C3:D3"/>
    <mergeCell ref="A6:B6"/>
    <mergeCell ref="A5:B5"/>
    <mergeCell ref="E4:J4"/>
    <mergeCell ref="C4:D4"/>
    <mergeCell ref="A4:B4"/>
  </mergeCells>
  <dataValidations count="3">
    <dataValidation type="list" allowBlank="1" showInputMessage="1" showErrorMessage="1" prompt=" - " sqref="E48:W48" xr:uid="{00000000-0002-0000-3100-000000000000}">
      <formula1>"P,F"</formula1>
    </dataValidation>
    <dataValidation type="list" allowBlank="1" showInputMessage="1" showErrorMessage="1" prompt=" - " sqref="E10:W46" xr:uid="{00000000-0002-0000-3100-000001000000}">
      <formula1>"O"</formula1>
    </dataValidation>
    <dataValidation type="list" allowBlank="1" showInputMessage="1" showErrorMessage="1" prompt=" - " sqref="E47:W47" xr:uid="{00000000-0002-0000-3100-000002000000}">
      <formula1>"N,A,B"</formula1>
    </dataValidation>
  </dataValidations>
  <hyperlinks>
    <hyperlink ref="K2" location="'FE-49'!A1" display="FE-49_Remove students from the exam room" xr:uid="{00000000-0004-0000-31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Functions!E57</f>
        <v>FE-50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235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6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3</v>
      </c>
      <c r="M7" s="112">
        <f>COUNTIF(E34:HQ34,"A")</f>
        <v>3</v>
      </c>
      <c r="N7" s="112">
        <f>COUNTIF(E34:HQ34,"B")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996</v>
      </c>
      <c r="C15" s="381"/>
      <c r="D15" s="382"/>
      <c r="E15" s="136"/>
      <c r="F15" s="133" t="s">
        <v>428</v>
      </c>
      <c r="G15" s="133"/>
      <c r="H15" s="133"/>
      <c r="I15" s="133"/>
      <c r="J15" s="133"/>
      <c r="K15" s="133" t="s">
        <v>428</v>
      </c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997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998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999</v>
      </c>
      <c r="C18" s="381"/>
      <c r="D18" s="382"/>
      <c r="E18" s="235"/>
      <c r="F18" s="182"/>
      <c r="G18" s="182"/>
      <c r="H18" s="182"/>
      <c r="I18" s="182" t="s">
        <v>428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397" t="s">
        <v>1000</v>
      </c>
      <c r="C19" s="398"/>
      <c r="D19" s="399"/>
      <c r="E19" s="235"/>
      <c r="F19" s="182"/>
      <c r="G19" s="182"/>
      <c r="H19" s="182"/>
      <c r="I19" s="182"/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26"/>
      <c r="C20" s="327"/>
      <c r="D20" s="328" t="s">
        <v>1001</v>
      </c>
      <c r="E20" s="235"/>
      <c r="F20" s="182"/>
      <c r="G20" s="182"/>
      <c r="H20" s="182"/>
      <c r="I20" s="182"/>
      <c r="J20" s="182"/>
      <c r="K20" s="182" t="s">
        <v>428</v>
      </c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54" t="s">
        <v>474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475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477</v>
      </c>
      <c r="E25" s="227"/>
      <c r="F25" s="182"/>
      <c r="G25" s="182"/>
      <c r="H25" s="182" t="s">
        <v>428</v>
      </c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442</v>
      </c>
      <c r="E26" s="227"/>
      <c r="F26" s="182"/>
      <c r="G26" s="182"/>
      <c r="H26" s="182"/>
      <c r="I26" s="182" t="s">
        <v>428</v>
      </c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443</v>
      </c>
      <c r="E27" s="227"/>
      <c r="F27" s="182"/>
      <c r="G27" s="182"/>
      <c r="H27" s="182"/>
      <c r="I27" s="182"/>
      <c r="J27" s="182" t="s">
        <v>428</v>
      </c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480</v>
      </c>
      <c r="E28" s="227"/>
      <c r="F28" s="182"/>
      <c r="G28" s="182"/>
      <c r="H28" s="182"/>
      <c r="I28" s="182"/>
      <c r="J28" s="182"/>
      <c r="K28" s="182" t="s">
        <v>428</v>
      </c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966</v>
      </c>
      <c r="E30" s="227"/>
      <c r="F30" s="133" t="s">
        <v>428</v>
      </c>
      <c r="G30" s="133" t="s">
        <v>428</v>
      </c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1002</v>
      </c>
      <c r="E31" s="227"/>
      <c r="F31" s="182"/>
      <c r="G31" s="182"/>
      <c r="H31" s="182"/>
      <c r="I31" s="182" t="s">
        <v>428</v>
      </c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969</v>
      </c>
      <c r="E32" s="227"/>
      <c r="F32" s="182"/>
      <c r="G32" s="182"/>
      <c r="H32" s="182"/>
      <c r="I32" s="182"/>
      <c r="J32" s="182"/>
      <c r="K32" s="182" t="s">
        <v>428</v>
      </c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995</v>
      </c>
      <c r="E33" s="227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402</v>
      </c>
      <c r="H34" s="167" t="s">
        <v>402</v>
      </c>
      <c r="I34" s="167" t="s">
        <v>64</v>
      </c>
      <c r="J34" s="167" t="s">
        <v>64</v>
      </c>
      <c r="K34" s="167" t="s">
        <v>64</v>
      </c>
      <c r="L34" s="167"/>
      <c r="M34" s="167"/>
      <c r="N34" s="167"/>
      <c r="O34" s="167"/>
      <c r="P34" s="167"/>
      <c r="Q34" s="167"/>
      <c r="R34" s="167"/>
      <c r="S34" s="167"/>
      <c r="T34" s="168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 t="s">
        <v>456</v>
      </c>
      <c r="K35" s="170" t="s">
        <v>456</v>
      </c>
      <c r="L35" s="170"/>
      <c r="M35" s="170"/>
      <c r="N35" s="170"/>
      <c r="O35" s="170"/>
      <c r="P35" s="170"/>
      <c r="Q35" s="170"/>
      <c r="R35" s="170"/>
      <c r="S35" s="170"/>
      <c r="T35" s="171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>
        <v>45757</v>
      </c>
      <c r="G36" s="173">
        <v>45757</v>
      </c>
      <c r="H36" s="173">
        <v>45757</v>
      </c>
      <c r="I36" s="173">
        <v>45757</v>
      </c>
      <c r="J36" s="173">
        <v>45757</v>
      </c>
      <c r="K36" s="173">
        <v>45757</v>
      </c>
      <c r="L36" s="173"/>
      <c r="M36" s="173"/>
      <c r="N36" s="173"/>
      <c r="O36" s="173"/>
      <c r="P36" s="173"/>
      <c r="Q36" s="173"/>
      <c r="R36" s="173"/>
      <c r="S36" s="173"/>
      <c r="T36" s="174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6:D36"/>
    <mergeCell ref="B37:D37"/>
    <mergeCell ref="B15:D15"/>
    <mergeCell ref="B16:D16"/>
    <mergeCell ref="B17:D17"/>
    <mergeCell ref="B18:D18"/>
    <mergeCell ref="B19:D19"/>
    <mergeCell ref="B34:D34"/>
    <mergeCell ref="B35:D35"/>
  </mergeCells>
  <dataValidations count="3">
    <dataValidation type="list" allowBlank="1" showInputMessage="1" showErrorMessage="1" prompt=" - " sqref="F35:T35" xr:uid="{00000000-0002-0000-3200-000000000000}">
      <formula1>"P,F"</formula1>
    </dataValidation>
    <dataValidation type="list" allowBlank="1" showInputMessage="1" showErrorMessage="1" prompt=" - " sqref="F10:T33" xr:uid="{00000000-0002-0000-3200-000001000000}">
      <formula1>"O"</formula1>
    </dataValidation>
    <dataValidation type="list" allowBlank="1" showInputMessage="1" showErrorMessage="1" prompt=" - " sqref="F34:T34" xr:uid="{00000000-0002-0000-3200-000002000000}">
      <formula1>"N,A,B"</formula1>
    </dataValidation>
  </dataValidations>
  <hyperlinks>
    <hyperlink ref="L2" location="'FE-50'!A1" display="FE-50_View the list of exam registrations (exam rooms, exam times, status, etc.)." xr:uid="{00000000-0004-0000-32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Y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17" width="6" customWidth="1"/>
    <col min="18" max="20" width="5.875" customWidth="1"/>
    <col min="21" max="21" width="2.875" customWidth="1"/>
    <col min="22" max="23" width="9" customWidth="1"/>
    <col min="24" max="25" width="10" customWidth="1"/>
  </cols>
  <sheetData>
    <row r="1" spans="1:25" ht="13.5" customHeight="1" x14ac:dyDescent="0.2">
      <c r="A1" s="266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customHeight="1" x14ac:dyDescent="0.15">
      <c r="A2" s="426" t="s">
        <v>412</v>
      </c>
      <c r="B2" s="427"/>
      <c r="C2" s="428" t="str">
        <f>Functions!E58</f>
        <v>FE-51</v>
      </c>
      <c r="D2" s="427"/>
      <c r="E2" s="429"/>
      <c r="F2" s="430" t="s">
        <v>76</v>
      </c>
      <c r="G2" s="431"/>
      <c r="H2" s="431"/>
      <c r="I2" s="431"/>
      <c r="J2" s="431"/>
      <c r="K2" s="431"/>
      <c r="L2" s="473" t="str">
        <f>Functions!D58</f>
        <v>FE-51_Open/Lock allows to register to exam supervisor for the exam period</v>
      </c>
      <c r="M2" s="427"/>
      <c r="N2" s="427"/>
      <c r="O2" s="427"/>
      <c r="P2" s="427"/>
      <c r="Q2" s="427"/>
      <c r="R2" s="427"/>
      <c r="S2" s="427"/>
      <c r="T2" s="433"/>
      <c r="U2" s="269"/>
      <c r="V2" s="268"/>
      <c r="W2" s="268"/>
      <c r="X2" s="268"/>
      <c r="Y2" s="268"/>
    </row>
    <row r="3" spans="1:25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268"/>
      <c r="V3" s="268"/>
      <c r="W3" s="268"/>
      <c r="X3" s="268"/>
      <c r="Y3" s="268"/>
    </row>
    <row r="4" spans="1:25" ht="13.5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269"/>
      <c r="V4" s="268"/>
      <c r="W4" s="268"/>
      <c r="X4" s="268"/>
      <c r="Y4" s="268"/>
    </row>
    <row r="5" spans="1:25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268"/>
      <c r="V5" s="268"/>
      <c r="W5" s="268"/>
      <c r="X5" s="268"/>
      <c r="Y5" s="268"/>
    </row>
    <row r="6" spans="1:25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269"/>
      <c r="V6" s="268"/>
      <c r="W6" s="268"/>
      <c r="X6" s="268"/>
      <c r="Y6" s="268"/>
    </row>
    <row r="7" spans="1:25" ht="13.5" customHeight="1" x14ac:dyDescent="0.15">
      <c r="A7" s="419">
        <v>5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v>1</v>
      </c>
      <c r="M7" s="112">
        <v>4</v>
      </c>
      <c r="N7" s="112">
        <f>COUNTIF(E34:HQ34,"B")</f>
        <v>0</v>
      </c>
      <c r="O7" s="414">
        <f>COUNTA(E9:HT9)</f>
        <v>5</v>
      </c>
      <c r="P7" s="415"/>
      <c r="Q7" s="415"/>
      <c r="R7" s="415"/>
      <c r="S7" s="415"/>
      <c r="T7" s="416"/>
      <c r="U7" s="268"/>
      <c r="V7" s="268"/>
      <c r="W7" s="268"/>
      <c r="X7" s="268"/>
      <c r="Y7" s="268"/>
    </row>
    <row r="8" spans="1:25" ht="12" customHeight="1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6.5" customHeight="1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/>
      <c r="K9" s="273"/>
      <c r="L9" s="273"/>
      <c r="M9" s="273"/>
      <c r="N9" s="273"/>
      <c r="O9" s="273"/>
      <c r="P9" s="273"/>
      <c r="Q9" s="274"/>
      <c r="R9" s="308"/>
      <c r="S9" s="278"/>
      <c r="T9" s="268"/>
      <c r="U9" s="269"/>
      <c r="V9" s="268"/>
      <c r="W9" s="268"/>
      <c r="X9" s="268"/>
      <c r="Y9" s="268"/>
    </row>
    <row r="10" spans="1:25" ht="13.5" customHeight="1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309"/>
      <c r="P10" s="310"/>
      <c r="Q10" s="310"/>
      <c r="R10" s="310"/>
      <c r="S10" s="281"/>
      <c r="T10" s="268"/>
      <c r="U10" s="268"/>
      <c r="V10" s="268"/>
      <c r="W10" s="268"/>
      <c r="X10" s="268"/>
      <c r="Y10" s="268"/>
    </row>
    <row r="11" spans="1:25" ht="13.5" customHeight="1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283"/>
      <c r="I11" s="133" t="s">
        <v>428</v>
      </c>
      <c r="J11" s="133"/>
      <c r="K11" s="133"/>
      <c r="L11" s="283"/>
      <c r="M11" s="133"/>
      <c r="N11" s="133"/>
      <c r="O11" s="133"/>
      <c r="P11" s="313"/>
      <c r="Q11" s="312"/>
      <c r="R11" s="313"/>
      <c r="S11" s="285"/>
      <c r="T11" s="268"/>
      <c r="U11" s="269"/>
      <c r="V11" s="268"/>
      <c r="W11" s="268"/>
      <c r="X11" s="268"/>
      <c r="Y11" s="268"/>
    </row>
    <row r="12" spans="1:25" ht="13.5" customHeight="1" x14ac:dyDescent="0.2">
      <c r="A12" s="282"/>
      <c r="B12" s="196"/>
      <c r="C12" s="193"/>
      <c r="D12" s="132" t="s">
        <v>1003</v>
      </c>
      <c r="E12" s="283"/>
      <c r="F12" s="283"/>
      <c r="G12" s="283"/>
      <c r="H12" s="283"/>
      <c r="I12" s="133" t="s">
        <v>428</v>
      </c>
      <c r="J12" s="133"/>
      <c r="K12" s="133"/>
      <c r="L12" s="133"/>
      <c r="M12" s="283"/>
      <c r="N12" s="133"/>
      <c r="O12" s="133"/>
      <c r="P12" s="133"/>
      <c r="Q12" s="313"/>
      <c r="R12" s="313"/>
      <c r="S12" s="285"/>
      <c r="T12" s="268"/>
      <c r="U12" s="268"/>
      <c r="V12" s="268"/>
      <c r="W12" s="268"/>
      <c r="X12" s="268"/>
      <c r="Y12" s="268"/>
    </row>
    <row r="13" spans="1:25" ht="13.5" customHeight="1" x14ac:dyDescent="0.2">
      <c r="A13" s="282"/>
      <c r="B13" s="196"/>
      <c r="C13" s="193"/>
      <c r="D13" s="132" t="s">
        <v>1004</v>
      </c>
      <c r="E13" s="133" t="s">
        <v>428</v>
      </c>
      <c r="F13" s="133" t="s">
        <v>428</v>
      </c>
      <c r="G13" s="133" t="s">
        <v>428</v>
      </c>
      <c r="H13" s="133" t="s">
        <v>428</v>
      </c>
      <c r="I13" s="283"/>
      <c r="J13" s="283"/>
      <c r="K13" s="283"/>
      <c r="L13" s="283"/>
      <c r="M13" s="133"/>
      <c r="N13" s="283"/>
      <c r="O13" s="311"/>
      <c r="P13" s="313"/>
      <c r="Q13" s="133"/>
      <c r="R13" s="313"/>
      <c r="S13" s="285"/>
      <c r="T13" s="268"/>
      <c r="U13" s="268"/>
      <c r="V13" s="268"/>
      <c r="W13" s="268"/>
      <c r="X13" s="268"/>
      <c r="Y13" s="268"/>
    </row>
    <row r="14" spans="1:25" ht="13.5" customHeight="1" x14ac:dyDescent="0.2">
      <c r="A14" s="282"/>
      <c r="B14" s="196"/>
      <c r="C14" s="193"/>
      <c r="D14" s="132" t="s">
        <v>1005</v>
      </c>
      <c r="E14" s="283"/>
      <c r="F14" s="283"/>
      <c r="G14" s="283"/>
      <c r="H14" s="283"/>
      <c r="I14" s="283"/>
      <c r="J14" s="283"/>
      <c r="K14" s="283"/>
      <c r="L14" s="283"/>
      <c r="M14" s="283"/>
      <c r="N14" s="133"/>
      <c r="O14" s="311"/>
      <c r="P14" s="313"/>
      <c r="Q14" s="313"/>
      <c r="R14" s="313"/>
      <c r="S14" s="285"/>
      <c r="T14" s="268"/>
      <c r="U14" s="268"/>
      <c r="V14" s="268"/>
      <c r="W14" s="268"/>
      <c r="X14" s="268"/>
      <c r="Y14" s="268"/>
    </row>
    <row r="15" spans="1:25" ht="13.5" customHeight="1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311"/>
      <c r="P15" s="313"/>
      <c r="Q15" s="313"/>
      <c r="R15" s="313"/>
      <c r="S15" s="285"/>
      <c r="T15" s="268"/>
      <c r="U15" s="268"/>
      <c r="V15" s="268"/>
      <c r="W15" s="268"/>
      <c r="X15" s="268"/>
      <c r="Y15" s="268"/>
    </row>
    <row r="16" spans="1:25" ht="13.5" customHeight="1" x14ac:dyDescent="0.2">
      <c r="A16" s="282"/>
      <c r="B16" s="196"/>
      <c r="C16" s="193"/>
      <c r="D16" s="132" t="s">
        <v>431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133" t="s">
        <v>428</v>
      </c>
      <c r="J16" s="283"/>
      <c r="K16" s="283"/>
      <c r="L16" s="283"/>
      <c r="M16" s="283"/>
      <c r="N16" s="283"/>
      <c r="O16" s="311"/>
      <c r="P16" s="313"/>
      <c r="Q16" s="313"/>
      <c r="R16" s="313"/>
      <c r="S16" s="285"/>
      <c r="T16" s="268"/>
      <c r="U16" s="268"/>
      <c r="V16" s="268"/>
      <c r="W16" s="268"/>
      <c r="X16" s="268"/>
      <c r="Y16" s="268"/>
    </row>
    <row r="17" spans="1:25" ht="13.5" customHeight="1" x14ac:dyDescent="0.2">
      <c r="A17" s="282"/>
      <c r="B17" s="192" t="s">
        <v>432</v>
      </c>
      <c r="C17" s="193"/>
      <c r="D17" s="199"/>
      <c r="E17" s="283"/>
      <c r="F17" s="283"/>
      <c r="G17" s="283"/>
      <c r="H17" s="283"/>
      <c r="I17" s="283"/>
      <c r="J17" s="133"/>
      <c r="K17" s="283"/>
      <c r="L17" s="133"/>
      <c r="M17" s="133"/>
      <c r="N17" s="133"/>
      <c r="O17" s="133"/>
      <c r="P17" s="133"/>
      <c r="Q17" s="133"/>
      <c r="R17" s="313"/>
      <c r="S17" s="285"/>
      <c r="T17" s="268"/>
      <c r="U17" s="268"/>
      <c r="V17" s="268"/>
      <c r="W17" s="268"/>
      <c r="X17" s="268"/>
      <c r="Y17" s="268"/>
    </row>
    <row r="18" spans="1:25" ht="13.5" customHeight="1" x14ac:dyDescent="0.2">
      <c r="A18" s="282"/>
      <c r="B18" s="409" t="s">
        <v>1006</v>
      </c>
      <c r="C18" s="381"/>
      <c r="D18" s="382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311"/>
      <c r="P18" s="313"/>
      <c r="Q18" s="313"/>
      <c r="R18" s="313"/>
      <c r="S18" s="285"/>
      <c r="T18" s="268"/>
      <c r="U18" s="268"/>
      <c r="V18" s="268"/>
      <c r="W18" s="268"/>
      <c r="X18" s="268"/>
      <c r="Y18" s="268"/>
    </row>
    <row r="19" spans="1:25" ht="13.5" customHeight="1" x14ac:dyDescent="0.2">
      <c r="A19" s="282"/>
      <c r="B19" s="409" t="s">
        <v>1007</v>
      </c>
      <c r="C19" s="381"/>
      <c r="D19" s="382"/>
      <c r="E19" s="133" t="s">
        <v>428</v>
      </c>
      <c r="F19" s="133" t="s">
        <v>428</v>
      </c>
      <c r="G19" s="133" t="s">
        <v>428</v>
      </c>
      <c r="H19" s="133" t="s">
        <v>428</v>
      </c>
      <c r="I19" s="133" t="s">
        <v>428</v>
      </c>
      <c r="J19" s="283"/>
      <c r="K19" s="283"/>
      <c r="L19" s="283"/>
      <c r="M19" s="283"/>
      <c r="N19" s="283"/>
      <c r="O19" s="311"/>
      <c r="P19" s="313"/>
      <c r="Q19" s="313"/>
      <c r="R19" s="313"/>
      <c r="S19" s="285"/>
      <c r="T19" s="268"/>
      <c r="U19" s="268"/>
      <c r="V19" s="268"/>
      <c r="W19" s="268"/>
      <c r="X19" s="268"/>
      <c r="Y19" s="268"/>
    </row>
    <row r="20" spans="1:25" ht="13.5" customHeight="1" x14ac:dyDescent="0.2">
      <c r="A20" s="282"/>
      <c r="B20" s="467"/>
      <c r="C20" s="381"/>
      <c r="D20" s="382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311"/>
      <c r="P20" s="313"/>
      <c r="Q20" s="313"/>
      <c r="R20" s="313"/>
      <c r="S20" s="285"/>
      <c r="T20" s="268"/>
      <c r="U20" s="268"/>
      <c r="V20" s="268"/>
      <c r="W20" s="268"/>
      <c r="X20" s="268"/>
      <c r="Y20" s="268"/>
    </row>
    <row r="21" spans="1:25" ht="13.5" customHeight="1" x14ac:dyDescent="0.2">
      <c r="A21" s="314"/>
      <c r="B21" s="192" t="s">
        <v>434</v>
      </c>
      <c r="C21" s="474"/>
      <c r="D21" s="382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311"/>
      <c r="P21" s="313"/>
      <c r="Q21" s="313"/>
      <c r="R21" s="313"/>
      <c r="S21" s="285"/>
      <c r="T21" s="268"/>
      <c r="U21" s="268"/>
      <c r="V21" s="268"/>
      <c r="W21" s="268"/>
      <c r="X21" s="268"/>
      <c r="Y21" s="268"/>
    </row>
    <row r="22" spans="1:25" ht="13.5" customHeight="1" x14ac:dyDescent="0.2">
      <c r="A22" s="314"/>
      <c r="B22" s="468" t="s">
        <v>559</v>
      </c>
      <c r="C22" s="398"/>
      <c r="D22" s="399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311"/>
      <c r="P22" s="313"/>
      <c r="Q22" s="313"/>
      <c r="R22" s="313"/>
      <c r="S22" s="285"/>
      <c r="T22" s="268"/>
      <c r="U22" s="268"/>
      <c r="V22" s="268"/>
      <c r="W22" s="268"/>
      <c r="X22" s="268"/>
      <c r="Y22" s="268"/>
    </row>
    <row r="23" spans="1:25" ht="13.5" customHeight="1" x14ac:dyDescent="0.2">
      <c r="A23" s="282"/>
      <c r="B23" s="409" t="s">
        <v>560</v>
      </c>
      <c r="C23" s="381"/>
      <c r="D23" s="382"/>
      <c r="E23" s="283"/>
      <c r="F23" s="283"/>
      <c r="G23" s="283"/>
      <c r="H23" s="283"/>
      <c r="I23" s="283"/>
      <c r="J23" s="133"/>
      <c r="K23" s="283"/>
      <c r="L23" s="133"/>
      <c r="M23" s="133"/>
      <c r="N23" s="133"/>
      <c r="O23" s="133"/>
      <c r="P23" s="133"/>
      <c r="Q23" s="133"/>
      <c r="R23" s="313"/>
      <c r="S23" s="285"/>
      <c r="T23" s="268"/>
      <c r="U23" s="268"/>
      <c r="V23" s="268"/>
      <c r="W23" s="268"/>
      <c r="X23" s="268"/>
      <c r="Y23" s="268"/>
    </row>
    <row r="24" spans="1:25" ht="13.5" customHeight="1" x14ac:dyDescent="0.2">
      <c r="A24" s="282"/>
      <c r="B24" s="409" t="s">
        <v>611</v>
      </c>
      <c r="C24" s="381"/>
      <c r="D24" s="382"/>
      <c r="E24" s="283"/>
      <c r="F24" s="283"/>
      <c r="G24" s="283"/>
      <c r="H24" s="283"/>
      <c r="I24" s="283"/>
      <c r="J24" s="283"/>
      <c r="K24" s="133"/>
      <c r="L24" s="283"/>
      <c r="M24" s="283"/>
      <c r="N24" s="283"/>
      <c r="O24" s="311"/>
      <c r="P24" s="313"/>
      <c r="Q24" s="313"/>
      <c r="R24" s="313"/>
      <c r="S24" s="285"/>
      <c r="T24" s="268"/>
      <c r="U24" s="268"/>
      <c r="V24" s="268"/>
      <c r="W24" s="268"/>
      <c r="X24" s="268"/>
      <c r="Y24" s="268"/>
    </row>
    <row r="25" spans="1:25" ht="13.5" customHeight="1" x14ac:dyDescent="0.2">
      <c r="A25" s="282"/>
      <c r="B25" s="468" t="s">
        <v>563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311"/>
      <c r="P25" s="313"/>
      <c r="Q25" s="313"/>
      <c r="R25" s="313"/>
      <c r="S25" s="285"/>
      <c r="T25" s="268"/>
      <c r="U25" s="268"/>
      <c r="V25" s="268"/>
      <c r="W25" s="268"/>
      <c r="X25" s="268"/>
      <c r="Y25" s="268"/>
    </row>
    <row r="26" spans="1:25" ht="13.5" customHeight="1" x14ac:dyDescent="0.2">
      <c r="A26" s="282"/>
      <c r="B26" s="196"/>
      <c r="C26" s="193"/>
      <c r="D26" s="139" t="s">
        <v>656</v>
      </c>
      <c r="E26" s="133" t="s">
        <v>428</v>
      </c>
      <c r="F26" s="283"/>
      <c r="G26" s="133" t="s">
        <v>428</v>
      </c>
      <c r="H26" s="133" t="s">
        <v>428</v>
      </c>
      <c r="I26" s="133" t="s">
        <v>428</v>
      </c>
      <c r="J26" s="133"/>
      <c r="K26" s="133"/>
      <c r="L26" s="133"/>
      <c r="M26" s="133"/>
      <c r="N26" s="283"/>
      <c r="O26" s="311"/>
      <c r="P26" s="313"/>
      <c r="Q26" s="313"/>
      <c r="R26" s="313"/>
      <c r="S26" s="285"/>
      <c r="T26" s="268"/>
      <c r="U26" s="268"/>
      <c r="V26" s="268"/>
      <c r="W26" s="268"/>
      <c r="X26" s="268"/>
      <c r="Y26" s="268"/>
    </row>
    <row r="27" spans="1:25" ht="13.5" customHeight="1" x14ac:dyDescent="0.2">
      <c r="A27" s="282"/>
      <c r="B27" s="196"/>
      <c r="C27" s="193"/>
      <c r="D27" s="132" t="s">
        <v>657</v>
      </c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311"/>
      <c r="P27" s="313"/>
      <c r="Q27" s="313"/>
      <c r="R27" s="313"/>
      <c r="S27" s="285"/>
      <c r="T27" s="268"/>
      <c r="U27" s="268"/>
      <c r="V27" s="268"/>
      <c r="W27" s="268"/>
      <c r="X27" s="268"/>
      <c r="Y27" s="268"/>
    </row>
    <row r="28" spans="1:25" ht="13.5" customHeight="1" x14ac:dyDescent="0.2">
      <c r="A28" s="282"/>
      <c r="B28" s="196"/>
      <c r="C28" s="193"/>
      <c r="D28" s="139" t="s">
        <v>658</v>
      </c>
      <c r="E28" s="283"/>
      <c r="F28" s="283"/>
      <c r="G28" s="283"/>
      <c r="H28" s="283"/>
      <c r="I28" s="283"/>
      <c r="J28" s="283"/>
      <c r="K28" s="283"/>
      <c r="L28" s="283"/>
      <c r="M28" s="283"/>
      <c r="N28" s="133"/>
      <c r="O28" s="311"/>
      <c r="P28" s="313"/>
      <c r="Q28" s="313"/>
      <c r="R28" s="313"/>
      <c r="S28" s="285"/>
      <c r="T28" s="268"/>
      <c r="U28" s="268"/>
      <c r="V28" s="268"/>
      <c r="W28" s="268"/>
      <c r="X28" s="268"/>
      <c r="Y28" s="268"/>
    </row>
    <row r="29" spans="1:25" ht="13.5" customHeight="1" x14ac:dyDescent="0.2">
      <c r="A29" s="282"/>
      <c r="B29" s="286"/>
      <c r="C29" s="287"/>
      <c r="D29" s="288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317"/>
      <c r="P29" s="318"/>
      <c r="Q29" s="318"/>
      <c r="R29" s="318"/>
      <c r="S29" s="291"/>
      <c r="T29" s="268"/>
      <c r="U29" s="268"/>
      <c r="V29" s="268"/>
      <c r="W29" s="268"/>
      <c r="X29" s="268"/>
      <c r="Y29" s="268"/>
    </row>
    <row r="30" spans="1:25" ht="13.5" customHeight="1" x14ac:dyDescent="0.2">
      <c r="A30" s="146" t="s">
        <v>439</v>
      </c>
      <c r="B30" s="147" t="s">
        <v>440</v>
      </c>
      <c r="C30" s="223"/>
      <c r="D30" s="224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309"/>
      <c r="P30" s="310"/>
      <c r="Q30" s="310"/>
      <c r="R30" s="310"/>
      <c r="S30" s="281"/>
      <c r="T30" s="268"/>
      <c r="U30" s="268"/>
      <c r="V30" s="268"/>
      <c r="W30" s="268"/>
      <c r="X30" s="268"/>
      <c r="Y30" s="268"/>
    </row>
    <row r="31" spans="1:25" ht="13.5" customHeight="1" x14ac:dyDescent="0.2">
      <c r="A31" s="292"/>
      <c r="B31" s="211"/>
      <c r="C31" s="160"/>
      <c r="D31" s="154" t="s">
        <v>617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11"/>
      <c r="P31" s="313"/>
      <c r="Q31" s="313"/>
      <c r="R31" s="313"/>
      <c r="S31" s="285"/>
      <c r="T31" s="268"/>
      <c r="U31" s="268"/>
      <c r="V31" s="268"/>
      <c r="W31" s="268"/>
      <c r="X31" s="268"/>
      <c r="Y31" s="268"/>
    </row>
    <row r="32" spans="1:25" ht="13.5" customHeight="1" x14ac:dyDescent="0.2">
      <c r="A32" s="292"/>
      <c r="B32" s="211"/>
      <c r="C32" s="160"/>
      <c r="D32" s="154" t="s">
        <v>618</v>
      </c>
      <c r="E32" s="283"/>
      <c r="F32" s="283"/>
      <c r="G32" s="283"/>
      <c r="H32" s="283"/>
      <c r="I32" s="283"/>
      <c r="J32" s="133"/>
      <c r="K32" s="283"/>
      <c r="L32" s="283"/>
      <c r="M32" s="283"/>
      <c r="N32" s="283"/>
      <c r="O32" s="133"/>
      <c r="P32" s="313"/>
      <c r="Q32" s="313"/>
      <c r="R32" s="313"/>
      <c r="S32" s="285"/>
      <c r="T32" s="268"/>
      <c r="U32" s="268"/>
      <c r="V32" s="268"/>
      <c r="W32" s="268"/>
      <c r="X32" s="268"/>
      <c r="Y32" s="268"/>
    </row>
    <row r="33" spans="1:25" ht="13.5" customHeight="1" x14ac:dyDescent="0.2">
      <c r="A33" s="292"/>
      <c r="B33" s="211"/>
      <c r="C33" s="160"/>
      <c r="D33" s="154" t="s">
        <v>619</v>
      </c>
      <c r="E33" s="133" t="s">
        <v>428</v>
      </c>
      <c r="F33" s="283"/>
      <c r="G33" s="283"/>
      <c r="H33" s="283"/>
      <c r="I33" s="283"/>
      <c r="J33" s="283"/>
      <c r="K33" s="283"/>
      <c r="L33" s="283"/>
      <c r="M33" s="283"/>
      <c r="N33" s="283"/>
      <c r="O33" s="311"/>
      <c r="P33" s="313"/>
      <c r="Q33" s="313"/>
      <c r="R33" s="313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133" t="s">
        <v>428</v>
      </c>
      <c r="G34" s="133" t="s">
        <v>428</v>
      </c>
      <c r="H34" s="283"/>
      <c r="I34" s="283"/>
      <c r="J34" s="283"/>
      <c r="K34" s="133"/>
      <c r="L34" s="283"/>
      <c r="M34" s="283"/>
      <c r="N34" s="283"/>
      <c r="O34" s="311"/>
      <c r="P34" s="313"/>
      <c r="Q34" s="313"/>
      <c r="R34" s="313"/>
      <c r="S34" s="285"/>
      <c r="T34" s="268"/>
      <c r="U34" s="268"/>
      <c r="V34" s="268"/>
      <c r="W34" s="268"/>
      <c r="X34" s="268"/>
      <c r="Y34" s="268"/>
    </row>
    <row r="35" spans="1:25" ht="12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133" t="s">
        <v>428</v>
      </c>
      <c r="I35" s="283"/>
      <c r="J35" s="283"/>
      <c r="K35" s="283"/>
      <c r="L35" s="133"/>
      <c r="M35" s="283"/>
      <c r="N35" s="283"/>
      <c r="O35" s="311"/>
      <c r="P35" s="133"/>
      <c r="Q35" s="313"/>
      <c r="R35" s="313"/>
      <c r="S35" s="285"/>
      <c r="T35" s="268"/>
      <c r="U35" s="268"/>
      <c r="V35" s="268"/>
      <c r="W35" s="268"/>
      <c r="X35" s="268"/>
      <c r="Y35" s="268"/>
    </row>
    <row r="36" spans="1:25" ht="13.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/>
      <c r="N36" s="283"/>
      <c r="O36" s="311"/>
      <c r="P36" s="313"/>
      <c r="Q36" s="133"/>
      <c r="R36" s="313"/>
      <c r="S36" s="285"/>
      <c r="T36" s="268"/>
      <c r="U36" s="268"/>
      <c r="V36" s="268"/>
      <c r="W36" s="268"/>
      <c r="X36" s="268"/>
      <c r="Y36" s="268"/>
    </row>
    <row r="37" spans="1:25" ht="13.5" customHeight="1" x14ac:dyDescent="0.2">
      <c r="A37" s="292"/>
      <c r="B37" s="293"/>
      <c r="C37" s="160"/>
      <c r="D37" s="154" t="s">
        <v>620</v>
      </c>
      <c r="E37" s="283"/>
      <c r="F37" s="319"/>
      <c r="G37" s="283"/>
      <c r="H37" s="283"/>
      <c r="I37" s="133" t="s">
        <v>428</v>
      </c>
      <c r="J37" s="283"/>
      <c r="K37" s="283"/>
      <c r="L37" s="283"/>
      <c r="M37" s="283"/>
      <c r="N37" s="133"/>
      <c r="O37" s="311"/>
      <c r="P37" s="313"/>
      <c r="Q37" s="313"/>
      <c r="R37" s="313"/>
      <c r="S37" s="285"/>
      <c r="T37" s="268"/>
      <c r="U37" s="268"/>
      <c r="V37" s="268"/>
      <c r="W37" s="268"/>
      <c r="X37" s="268"/>
      <c r="Y37" s="268"/>
    </row>
    <row r="38" spans="1:25" ht="13.5" customHeight="1" x14ac:dyDescent="0.2">
      <c r="A38" s="292"/>
      <c r="B38" s="157" t="s">
        <v>446</v>
      </c>
      <c r="C38" s="160"/>
      <c r="D38" s="210"/>
      <c r="E38" s="283"/>
      <c r="F38" s="319"/>
      <c r="G38" s="283"/>
      <c r="H38" s="283"/>
      <c r="I38" s="283"/>
      <c r="J38" s="283"/>
      <c r="K38" s="283"/>
      <c r="L38" s="283"/>
      <c r="M38" s="283"/>
      <c r="N38" s="283"/>
      <c r="O38" s="311"/>
      <c r="P38" s="313"/>
      <c r="Q38" s="313"/>
      <c r="R38" s="313"/>
      <c r="S38" s="285"/>
      <c r="T38" s="268"/>
      <c r="U38" s="268"/>
      <c r="V38" s="268"/>
      <c r="W38" s="268"/>
      <c r="X38" s="268"/>
      <c r="Y38" s="268"/>
    </row>
    <row r="39" spans="1:25" ht="13.5" customHeight="1" x14ac:dyDescent="0.2">
      <c r="A39" s="292"/>
      <c r="B39" s="211"/>
      <c r="C39" s="160"/>
      <c r="D39" s="210"/>
      <c r="E39" s="283"/>
      <c r="F39" s="319"/>
      <c r="G39" s="283"/>
      <c r="H39" s="283"/>
      <c r="I39" s="283"/>
      <c r="J39" s="283"/>
      <c r="K39" s="283"/>
      <c r="L39" s="283"/>
      <c r="M39" s="283"/>
      <c r="N39" s="283"/>
      <c r="O39" s="311"/>
      <c r="P39" s="313"/>
      <c r="Q39" s="313"/>
      <c r="R39" s="313"/>
      <c r="S39" s="285"/>
      <c r="T39" s="268"/>
      <c r="U39" s="268"/>
      <c r="V39" s="268"/>
      <c r="W39" s="268"/>
      <c r="X39" s="268"/>
      <c r="Y39" s="268"/>
    </row>
    <row r="40" spans="1:25" ht="13.5" customHeight="1" x14ac:dyDescent="0.2">
      <c r="A40" s="292"/>
      <c r="B40" s="157" t="s">
        <v>447</v>
      </c>
      <c r="C40" s="160"/>
      <c r="D40" s="210"/>
      <c r="E40" s="283"/>
      <c r="F40" s="319"/>
      <c r="G40" s="283"/>
      <c r="H40" s="283"/>
      <c r="I40" s="283"/>
      <c r="J40" s="283"/>
      <c r="K40" s="283"/>
      <c r="L40" s="283"/>
      <c r="M40" s="283"/>
      <c r="N40" s="283"/>
      <c r="O40" s="311"/>
      <c r="P40" s="313"/>
      <c r="Q40" s="313"/>
      <c r="R40" s="313"/>
      <c r="S40" s="285"/>
      <c r="T40" s="268"/>
      <c r="U40" s="268"/>
      <c r="V40" s="268"/>
      <c r="W40" s="268"/>
      <c r="X40" s="268"/>
      <c r="Y40" s="268"/>
    </row>
    <row r="41" spans="1:25" ht="13.5" customHeight="1" x14ac:dyDescent="0.2">
      <c r="A41" s="292"/>
      <c r="B41" s="211"/>
      <c r="C41" s="160"/>
      <c r="D41" s="154" t="s">
        <v>1008</v>
      </c>
      <c r="E41" s="133" t="s">
        <v>428</v>
      </c>
      <c r="F41" s="319"/>
      <c r="G41" s="283"/>
      <c r="H41" s="283"/>
      <c r="I41" s="283"/>
      <c r="J41" s="283"/>
      <c r="K41" s="283"/>
      <c r="L41" s="283"/>
      <c r="M41" s="283"/>
      <c r="N41" s="283"/>
      <c r="O41" s="311"/>
      <c r="P41" s="313"/>
      <c r="Q41" s="313"/>
      <c r="R41" s="313"/>
      <c r="S41" s="285"/>
      <c r="T41" s="268"/>
      <c r="U41" s="268"/>
      <c r="V41" s="268"/>
      <c r="W41" s="268"/>
      <c r="X41" s="268"/>
      <c r="Y41" s="268"/>
    </row>
    <row r="42" spans="1:25" ht="13.5" customHeight="1" x14ac:dyDescent="0.2">
      <c r="A42" s="292"/>
      <c r="B42" s="295"/>
      <c r="C42" s="226"/>
      <c r="D42" s="231" t="s">
        <v>1009</v>
      </c>
      <c r="E42" s="296"/>
      <c r="F42" s="133" t="s">
        <v>428</v>
      </c>
      <c r="G42" s="133" t="s">
        <v>428</v>
      </c>
      <c r="H42" s="296"/>
      <c r="I42" s="283"/>
      <c r="J42" s="296"/>
      <c r="K42" s="296"/>
      <c r="L42" s="296"/>
      <c r="M42" s="296"/>
      <c r="N42" s="296"/>
      <c r="O42" s="320"/>
      <c r="P42" s="321"/>
      <c r="Q42" s="321"/>
      <c r="R42" s="321"/>
      <c r="S42" s="298"/>
      <c r="T42" s="268"/>
      <c r="U42" s="268"/>
      <c r="V42" s="268"/>
      <c r="W42" s="268"/>
      <c r="X42" s="268"/>
      <c r="Y42" s="268"/>
    </row>
    <row r="43" spans="1:25" ht="13.5" customHeight="1" x14ac:dyDescent="0.2">
      <c r="A43" s="292"/>
      <c r="B43" s="295"/>
      <c r="C43" s="226"/>
      <c r="D43" s="231" t="s">
        <v>1010</v>
      </c>
      <c r="E43" s="296"/>
      <c r="F43" s="296"/>
      <c r="G43" s="283"/>
      <c r="H43" s="133" t="s">
        <v>428</v>
      </c>
      <c r="I43" s="296"/>
      <c r="J43" s="296"/>
      <c r="K43" s="296"/>
      <c r="L43" s="296"/>
      <c r="M43" s="296"/>
      <c r="N43" s="296"/>
      <c r="O43" s="320"/>
      <c r="P43" s="321"/>
      <c r="Q43" s="321"/>
      <c r="R43" s="321"/>
      <c r="S43" s="298"/>
      <c r="T43" s="268"/>
      <c r="U43" s="268"/>
      <c r="V43" s="268"/>
      <c r="W43" s="268"/>
      <c r="X43" s="268"/>
      <c r="Y43" s="268"/>
    </row>
    <row r="44" spans="1:25" ht="13.5" customHeight="1" x14ac:dyDescent="0.2">
      <c r="A44" s="292"/>
      <c r="B44" s="295"/>
      <c r="C44" s="226"/>
      <c r="D44" s="216" t="s">
        <v>1011</v>
      </c>
      <c r="E44" s="296"/>
      <c r="F44" s="296"/>
      <c r="G44" s="283"/>
      <c r="H44" s="283"/>
      <c r="I44" s="133" t="s">
        <v>428</v>
      </c>
      <c r="J44" s="296"/>
      <c r="K44" s="296"/>
      <c r="L44" s="296"/>
      <c r="M44" s="296"/>
      <c r="N44" s="296"/>
      <c r="O44" s="320"/>
      <c r="P44" s="321"/>
      <c r="Q44" s="321"/>
      <c r="R44" s="321"/>
      <c r="S44" s="298"/>
      <c r="T44" s="268"/>
      <c r="U44" s="268"/>
      <c r="V44" s="268"/>
      <c r="W44" s="268"/>
      <c r="X44" s="268"/>
      <c r="Y44" s="268"/>
    </row>
    <row r="45" spans="1:25" ht="13.5" customHeight="1" x14ac:dyDescent="0.2">
      <c r="A45" s="292"/>
      <c r="B45" s="212"/>
      <c r="C45" s="213"/>
      <c r="D45" s="299"/>
      <c r="E45" s="296"/>
      <c r="F45" s="296"/>
      <c r="G45" s="283"/>
      <c r="H45" s="296"/>
      <c r="I45" s="296"/>
      <c r="J45" s="296"/>
      <c r="K45" s="296"/>
      <c r="L45" s="296"/>
      <c r="M45" s="296"/>
      <c r="N45" s="296"/>
      <c r="O45" s="320"/>
      <c r="P45" s="321"/>
      <c r="Q45" s="321"/>
      <c r="R45" s="321"/>
      <c r="S45" s="298"/>
      <c r="T45" s="268"/>
      <c r="U45" s="268"/>
      <c r="V45" s="268"/>
      <c r="W45" s="268"/>
      <c r="X45" s="268"/>
      <c r="Y45" s="268"/>
    </row>
    <row r="46" spans="1:25" ht="13.5" customHeight="1" x14ac:dyDescent="0.15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64</v>
      </c>
      <c r="G46" s="167" t="s">
        <v>64</v>
      </c>
      <c r="H46" s="167" t="s">
        <v>64</v>
      </c>
      <c r="I46" s="167" t="s">
        <v>64</v>
      </c>
      <c r="J46" s="167"/>
      <c r="K46" s="167"/>
      <c r="L46" s="167"/>
      <c r="M46" s="167"/>
      <c r="N46" s="167"/>
      <c r="O46" s="262"/>
      <c r="P46" s="167"/>
      <c r="Q46" s="167"/>
      <c r="R46" s="322"/>
      <c r="S46" s="302"/>
      <c r="T46" s="268"/>
      <c r="U46" s="268"/>
      <c r="V46" s="268"/>
      <c r="W46" s="268"/>
      <c r="X46" s="268"/>
      <c r="Y46" s="268"/>
    </row>
    <row r="47" spans="1:25" ht="13.5" customHeight="1" x14ac:dyDescent="0.15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/>
      <c r="K47" s="170"/>
      <c r="L47" s="170"/>
      <c r="M47" s="170"/>
      <c r="N47" s="170"/>
      <c r="O47" s="170"/>
      <c r="P47" s="170"/>
      <c r="Q47" s="170"/>
      <c r="R47" s="313"/>
      <c r="S47" s="285"/>
      <c r="T47" s="268"/>
      <c r="U47" s="268"/>
      <c r="V47" s="268"/>
      <c r="W47" s="268"/>
      <c r="X47" s="268"/>
      <c r="Y47" s="268"/>
    </row>
    <row r="48" spans="1:25" ht="13.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39143</v>
      </c>
      <c r="G48" s="303">
        <v>39144</v>
      </c>
      <c r="H48" s="303">
        <v>39145</v>
      </c>
      <c r="I48" s="303">
        <v>45390</v>
      </c>
      <c r="J48" s="303"/>
      <c r="K48" s="303"/>
      <c r="L48" s="303"/>
      <c r="M48" s="303"/>
      <c r="N48" s="303"/>
      <c r="O48" s="303"/>
      <c r="P48" s="303"/>
      <c r="Q48" s="303"/>
      <c r="R48" s="323"/>
      <c r="S48" s="306"/>
      <c r="T48" s="268"/>
      <c r="U48" s="268"/>
      <c r="V48" s="268"/>
      <c r="W48" s="268"/>
      <c r="X48" s="268"/>
      <c r="Y48" s="268"/>
    </row>
    <row r="49" spans="1:25" ht="13.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317"/>
      <c r="P49" s="318"/>
      <c r="Q49" s="318"/>
      <c r="R49" s="318"/>
      <c r="S49" s="291"/>
      <c r="T49" s="268"/>
      <c r="U49" s="268"/>
      <c r="V49" s="268"/>
      <c r="W49" s="268"/>
      <c r="X49" s="268"/>
      <c r="Y49" s="268"/>
    </row>
    <row r="50" spans="1:25" ht="13.5" customHeight="1" x14ac:dyDescent="0.15">
      <c r="A50" s="324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3.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3.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3.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3.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3.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3.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3.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3.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3.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3.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3.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3.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3.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3.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3.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3.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3.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3.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3.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3.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3.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3.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3.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3.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3.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3.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3.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3.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3.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3.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3.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3.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3.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3.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3.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3.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3.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3.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3.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3.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3.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3.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3.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3.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3.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3.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3.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3.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3.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3.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3.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3.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3.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3.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3.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3.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3.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3.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3.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3.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3.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3.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3.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3.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3.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3.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3.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3.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3.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3.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3.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3.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3.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3.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3.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3.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3.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3.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3.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3.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3.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3.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3.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3.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3.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3.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3.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3.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3.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3.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3.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3.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3.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3.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3.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3.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3.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3.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3.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3.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3.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3.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3.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3.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3.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3.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3.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3.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3.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3.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3.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3.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3.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3.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3.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3.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3.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3.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3.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3.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3.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3.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3.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3.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3.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3.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3.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3.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3.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3.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3.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3.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3.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3.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3.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3.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3.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3.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3.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3.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3.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3.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3.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3.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3.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3.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3.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3.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3.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3.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3.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3.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3.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3.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3.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3.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3.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3.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3.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3.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3.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3.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3.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3.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3.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3.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3.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3.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3.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3.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3.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3.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3.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3.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3.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3.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3.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3.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3.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3.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3.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3.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3.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3.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3.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3.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3.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3.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3.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3.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3.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3.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3.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3.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3.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3.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3.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3.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3.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B25:D25"/>
    <mergeCell ref="B46:D46"/>
    <mergeCell ref="B47:D47"/>
    <mergeCell ref="B48:D48"/>
    <mergeCell ref="B49:D49"/>
    <mergeCell ref="B23:D23"/>
    <mergeCell ref="B24:D24"/>
    <mergeCell ref="A2:B2"/>
    <mergeCell ref="C2:E2"/>
    <mergeCell ref="F2:K2"/>
    <mergeCell ref="A3:B3"/>
    <mergeCell ref="A4:B4"/>
    <mergeCell ref="A5:B5"/>
    <mergeCell ref="B18:D18"/>
    <mergeCell ref="B19:D19"/>
    <mergeCell ref="B20:D20"/>
    <mergeCell ref="C21:D21"/>
    <mergeCell ref="B22:D22"/>
    <mergeCell ref="L2:T2"/>
    <mergeCell ref="C3:E3"/>
    <mergeCell ref="F3:K3"/>
    <mergeCell ref="L3:N3"/>
    <mergeCell ref="O6:T6"/>
    <mergeCell ref="C4:D4"/>
    <mergeCell ref="F4:K4"/>
    <mergeCell ref="L4:T4"/>
    <mergeCell ref="C5:T5"/>
    <mergeCell ref="O7:T7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E47:S47" xr:uid="{00000000-0002-0000-3300-000000000000}">
      <formula1>"P,F"</formula1>
    </dataValidation>
    <dataValidation type="list" allowBlank="1" showInputMessage="1" showErrorMessage="1" prompt=" - " sqref="E10:S45" xr:uid="{00000000-0002-0000-3300-000001000000}">
      <formula1>"O"</formula1>
    </dataValidation>
    <dataValidation type="list" allowBlank="1" showInputMessage="1" showErrorMessage="1" prompt=" - " sqref="E46:S46" xr:uid="{00000000-0002-0000-3300-000002000000}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Y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17" width="6" customWidth="1"/>
    <col min="18" max="20" width="5.875" customWidth="1"/>
    <col min="21" max="21" width="2.875" customWidth="1"/>
    <col min="22" max="23" width="9" customWidth="1"/>
    <col min="24" max="25" width="10" customWidth="1"/>
  </cols>
  <sheetData>
    <row r="1" spans="1:25" ht="13.5" customHeight="1" x14ac:dyDescent="0.2">
      <c r="A1" s="266" t="s">
        <v>881</v>
      </c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8"/>
      <c r="Q1" s="268"/>
      <c r="R1" s="268"/>
      <c r="S1" s="268"/>
      <c r="T1" s="268"/>
      <c r="U1" s="268"/>
      <c r="V1" s="268"/>
      <c r="W1" s="268"/>
      <c r="X1" s="268"/>
      <c r="Y1" s="268"/>
    </row>
    <row r="2" spans="1:25" ht="13.5" customHeight="1" x14ac:dyDescent="0.15">
      <c r="A2" s="426" t="s">
        <v>412</v>
      </c>
      <c r="B2" s="427"/>
      <c r="C2" s="428" t="str">
        <f>Functions!E59</f>
        <v>FE-52</v>
      </c>
      <c r="D2" s="427"/>
      <c r="E2" s="429"/>
      <c r="F2" s="430" t="s">
        <v>76</v>
      </c>
      <c r="G2" s="431"/>
      <c r="H2" s="431"/>
      <c r="I2" s="431"/>
      <c r="J2" s="431"/>
      <c r="K2" s="431"/>
      <c r="L2" s="473" t="str">
        <f>Functions!D59</f>
        <v>FE-52_Open/Lock allows to register to exam supervisor for the exam room</v>
      </c>
      <c r="M2" s="427"/>
      <c r="N2" s="427"/>
      <c r="O2" s="427"/>
      <c r="P2" s="427"/>
      <c r="Q2" s="427"/>
      <c r="R2" s="427"/>
      <c r="S2" s="427"/>
      <c r="T2" s="433"/>
      <c r="U2" s="269"/>
      <c r="V2" s="268"/>
      <c r="W2" s="268"/>
      <c r="X2" s="268"/>
      <c r="Y2" s="268"/>
    </row>
    <row r="3" spans="1:25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268"/>
      <c r="V3" s="268"/>
      <c r="W3" s="268"/>
      <c r="X3" s="268"/>
      <c r="Y3" s="268"/>
    </row>
    <row r="4" spans="1:25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269"/>
      <c r="V4" s="268"/>
      <c r="W4" s="268"/>
      <c r="X4" s="268"/>
      <c r="Y4" s="268"/>
    </row>
    <row r="5" spans="1:25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268"/>
      <c r="V5" s="268"/>
      <c r="W5" s="268"/>
      <c r="X5" s="268"/>
      <c r="Y5" s="268"/>
    </row>
    <row r="6" spans="1:25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269"/>
      <c r="V6" s="268"/>
      <c r="W6" s="268"/>
      <c r="X6" s="268"/>
      <c r="Y6" s="268"/>
    </row>
    <row r="7" spans="1:25" ht="13.5" customHeight="1" x14ac:dyDescent="0.15">
      <c r="A7" s="419">
        <v>5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v>1</v>
      </c>
      <c r="M7" s="112">
        <v>4</v>
      </c>
      <c r="N7" s="112">
        <f>COUNTIF(E34:HQ34,"B")</f>
        <v>0</v>
      </c>
      <c r="O7" s="414">
        <f>COUNTA(E9:HT9)</f>
        <v>5</v>
      </c>
      <c r="P7" s="415"/>
      <c r="Q7" s="415"/>
      <c r="R7" s="415"/>
      <c r="S7" s="415"/>
      <c r="T7" s="416"/>
      <c r="U7" s="268"/>
      <c r="V7" s="268"/>
      <c r="W7" s="268"/>
      <c r="X7" s="268"/>
      <c r="Y7" s="268"/>
    </row>
    <row r="8" spans="1:25" ht="12" customHeight="1" x14ac:dyDescent="0.2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8"/>
      <c r="Q8" s="268"/>
      <c r="R8" s="268"/>
      <c r="S8" s="268"/>
      <c r="T8" s="268"/>
      <c r="U8" s="268"/>
      <c r="V8" s="268"/>
      <c r="W8" s="268"/>
      <c r="X8" s="268"/>
      <c r="Y8" s="268"/>
    </row>
    <row r="9" spans="1:25" ht="46.5" customHeight="1" x14ac:dyDescent="0.2">
      <c r="A9" s="271"/>
      <c r="B9" s="272"/>
      <c r="C9" s="272"/>
      <c r="D9" s="272"/>
      <c r="E9" s="273" t="s">
        <v>420</v>
      </c>
      <c r="F9" s="273" t="s">
        <v>421</v>
      </c>
      <c r="G9" s="273" t="s">
        <v>422</v>
      </c>
      <c r="H9" s="273" t="s">
        <v>423</v>
      </c>
      <c r="I9" s="273" t="s">
        <v>424</v>
      </c>
      <c r="J9" s="273"/>
      <c r="K9" s="273"/>
      <c r="L9" s="273"/>
      <c r="M9" s="273"/>
      <c r="N9" s="273"/>
      <c r="O9" s="273"/>
      <c r="P9" s="273"/>
      <c r="Q9" s="274"/>
      <c r="R9" s="308"/>
      <c r="S9" s="278"/>
      <c r="T9" s="268"/>
      <c r="U9" s="269"/>
      <c r="V9" s="268"/>
      <c r="W9" s="268"/>
      <c r="X9" s="268"/>
      <c r="Y9" s="268"/>
    </row>
    <row r="10" spans="1:25" ht="13.5" customHeight="1" x14ac:dyDescent="0.2">
      <c r="A10" s="122" t="s">
        <v>425</v>
      </c>
      <c r="B10" s="221" t="s">
        <v>426</v>
      </c>
      <c r="C10" s="222"/>
      <c r="D10" s="190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309"/>
      <c r="P10" s="310"/>
      <c r="Q10" s="310"/>
      <c r="R10" s="310"/>
      <c r="S10" s="281"/>
      <c r="T10" s="268"/>
      <c r="U10" s="268"/>
      <c r="V10" s="268"/>
      <c r="W10" s="268"/>
      <c r="X10" s="268"/>
      <c r="Y10" s="268"/>
    </row>
    <row r="11" spans="1:25" ht="13.5" customHeight="1" x14ac:dyDescent="0.2">
      <c r="A11" s="282"/>
      <c r="B11" s="196"/>
      <c r="C11" s="193"/>
      <c r="D11" s="132" t="s">
        <v>465</v>
      </c>
      <c r="E11" s="133" t="s">
        <v>428</v>
      </c>
      <c r="F11" s="133" t="s">
        <v>428</v>
      </c>
      <c r="G11" s="133" t="s">
        <v>428</v>
      </c>
      <c r="H11" s="283"/>
      <c r="I11" s="133" t="s">
        <v>428</v>
      </c>
      <c r="J11" s="133"/>
      <c r="K11" s="133"/>
      <c r="L11" s="283"/>
      <c r="M11" s="133"/>
      <c r="N11" s="133"/>
      <c r="O11" s="133"/>
      <c r="P11" s="313"/>
      <c r="Q11" s="312"/>
      <c r="R11" s="313"/>
      <c r="S11" s="285"/>
      <c r="T11" s="268"/>
      <c r="U11" s="269"/>
      <c r="V11" s="268"/>
      <c r="W11" s="268"/>
      <c r="X11" s="268"/>
      <c r="Y11" s="268"/>
    </row>
    <row r="12" spans="1:25" ht="13.5" customHeight="1" x14ac:dyDescent="0.2">
      <c r="A12" s="282"/>
      <c r="B12" s="196"/>
      <c r="C12" s="193"/>
      <c r="D12" s="132" t="s">
        <v>1003</v>
      </c>
      <c r="E12" s="283"/>
      <c r="F12" s="283"/>
      <c r="G12" s="283"/>
      <c r="H12" s="283"/>
      <c r="I12" s="133" t="s">
        <v>428</v>
      </c>
      <c r="J12" s="133"/>
      <c r="K12" s="133"/>
      <c r="L12" s="133"/>
      <c r="M12" s="283"/>
      <c r="N12" s="133"/>
      <c r="O12" s="133"/>
      <c r="P12" s="133"/>
      <c r="Q12" s="313"/>
      <c r="R12" s="313"/>
      <c r="S12" s="285"/>
      <c r="T12" s="268"/>
      <c r="U12" s="268"/>
      <c r="V12" s="268"/>
      <c r="W12" s="268"/>
      <c r="X12" s="268"/>
      <c r="Y12" s="268"/>
    </row>
    <row r="13" spans="1:25" ht="13.5" customHeight="1" x14ac:dyDescent="0.2">
      <c r="A13" s="282"/>
      <c r="B13" s="196"/>
      <c r="C13" s="193"/>
      <c r="D13" s="132" t="s">
        <v>1004</v>
      </c>
      <c r="E13" s="133" t="s">
        <v>428</v>
      </c>
      <c r="F13" s="133" t="s">
        <v>428</v>
      </c>
      <c r="G13" s="133" t="s">
        <v>428</v>
      </c>
      <c r="H13" s="133" t="s">
        <v>428</v>
      </c>
      <c r="I13" s="283"/>
      <c r="J13" s="283"/>
      <c r="K13" s="283"/>
      <c r="L13" s="283"/>
      <c r="M13" s="133"/>
      <c r="N13" s="283"/>
      <c r="O13" s="311"/>
      <c r="P13" s="313"/>
      <c r="Q13" s="133"/>
      <c r="R13" s="313"/>
      <c r="S13" s="285"/>
      <c r="T13" s="268"/>
      <c r="U13" s="268"/>
      <c r="V13" s="268"/>
      <c r="W13" s="268"/>
      <c r="X13" s="268"/>
      <c r="Y13" s="268"/>
    </row>
    <row r="14" spans="1:25" ht="13.5" customHeight="1" x14ac:dyDescent="0.2">
      <c r="A14" s="282"/>
      <c r="B14" s="196"/>
      <c r="C14" s="193"/>
      <c r="D14" s="132" t="s">
        <v>1005</v>
      </c>
      <c r="E14" s="283"/>
      <c r="F14" s="283"/>
      <c r="G14" s="283"/>
      <c r="H14" s="283"/>
      <c r="I14" s="283"/>
      <c r="J14" s="283"/>
      <c r="K14" s="283"/>
      <c r="L14" s="283"/>
      <c r="M14" s="283"/>
      <c r="N14" s="133"/>
      <c r="O14" s="311"/>
      <c r="P14" s="313"/>
      <c r="Q14" s="313"/>
      <c r="R14" s="313"/>
      <c r="S14" s="285"/>
      <c r="T14" s="268"/>
      <c r="U14" s="268"/>
      <c r="V14" s="268"/>
      <c r="W14" s="268"/>
      <c r="X14" s="268"/>
      <c r="Y14" s="268"/>
    </row>
    <row r="15" spans="1:25" ht="13.5" customHeight="1" x14ac:dyDescent="0.2">
      <c r="A15" s="282"/>
      <c r="B15" s="192" t="s">
        <v>430</v>
      </c>
      <c r="C15" s="193"/>
      <c r="D15" s="199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311"/>
      <c r="P15" s="313"/>
      <c r="Q15" s="313"/>
      <c r="R15" s="313"/>
      <c r="S15" s="285"/>
      <c r="T15" s="268"/>
      <c r="U15" s="268"/>
      <c r="V15" s="268"/>
      <c r="W15" s="268"/>
      <c r="X15" s="268"/>
      <c r="Y15" s="268"/>
    </row>
    <row r="16" spans="1:25" ht="13.5" customHeight="1" x14ac:dyDescent="0.2">
      <c r="A16" s="282"/>
      <c r="B16" s="196"/>
      <c r="C16" s="193"/>
      <c r="D16" s="132" t="s">
        <v>431</v>
      </c>
      <c r="E16" s="133" t="s">
        <v>428</v>
      </c>
      <c r="F16" s="133" t="s">
        <v>428</v>
      </c>
      <c r="G16" s="133" t="s">
        <v>428</v>
      </c>
      <c r="H16" s="133" t="s">
        <v>428</v>
      </c>
      <c r="I16" s="133" t="s">
        <v>428</v>
      </c>
      <c r="J16" s="283"/>
      <c r="K16" s="283"/>
      <c r="L16" s="283"/>
      <c r="M16" s="283"/>
      <c r="N16" s="283"/>
      <c r="O16" s="311"/>
      <c r="P16" s="313"/>
      <c r="Q16" s="313"/>
      <c r="R16" s="313"/>
      <c r="S16" s="285"/>
      <c r="T16" s="268"/>
      <c r="U16" s="268"/>
      <c r="V16" s="268"/>
      <c r="W16" s="268"/>
      <c r="X16" s="268"/>
      <c r="Y16" s="268"/>
    </row>
    <row r="17" spans="1:25" ht="13.5" customHeight="1" x14ac:dyDescent="0.2">
      <c r="A17" s="282"/>
      <c r="B17" s="192" t="s">
        <v>432</v>
      </c>
      <c r="C17" s="193"/>
      <c r="D17" s="199"/>
      <c r="E17" s="283"/>
      <c r="F17" s="283"/>
      <c r="G17" s="283"/>
      <c r="H17" s="283"/>
      <c r="I17" s="283"/>
      <c r="J17" s="133"/>
      <c r="K17" s="283"/>
      <c r="L17" s="133"/>
      <c r="M17" s="133"/>
      <c r="N17" s="133"/>
      <c r="O17" s="133"/>
      <c r="P17" s="133"/>
      <c r="Q17" s="133"/>
      <c r="R17" s="313"/>
      <c r="S17" s="285"/>
      <c r="T17" s="268"/>
      <c r="U17" s="268"/>
      <c r="V17" s="268"/>
      <c r="W17" s="268"/>
      <c r="X17" s="268"/>
      <c r="Y17" s="268"/>
    </row>
    <row r="18" spans="1:25" ht="13.5" customHeight="1" x14ac:dyDescent="0.2">
      <c r="A18" s="282"/>
      <c r="B18" s="409" t="s">
        <v>1006</v>
      </c>
      <c r="C18" s="381"/>
      <c r="D18" s="382"/>
      <c r="E18" s="283"/>
      <c r="F18" s="283"/>
      <c r="G18" s="283"/>
      <c r="H18" s="283"/>
      <c r="I18" s="283"/>
      <c r="J18" s="351"/>
      <c r="K18" s="351"/>
      <c r="L18" s="351"/>
      <c r="M18" s="351"/>
      <c r="N18" s="351"/>
      <c r="O18" s="351"/>
      <c r="R18" s="313"/>
      <c r="S18" s="285"/>
      <c r="T18" s="268"/>
      <c r="U18" s="268"/>
      <c r="V18" s="268"/>
      <c r="W18" s="268"/>
      <c r="X18" s="268"/>
      <c r="Y18" s="268"/>
    </row>
    <row r="19" spans="1:25" ht="13.5" customHeight="1" x14ac:dyDescent="0.2">
      <c r="A19" s="282"/>
      <c r="B19" s="409" t="s">
        <v>1007</v>
      </c>
      <c r="C19" s="381"/>
      <c r="D19" s="382"/>
      <c r="E19" s="133" t="s">
        <v>428</v>
      </c>
      <c r="F19" s="133" t="s">
        <v>428</v>
      </c>
      <c r="G19" s="133" t="s">
        <v>428</v>
      </c>
      <c r="H19" s="133" t="s">
        <v>428</v>
      </c>
      <c r="I19" s="133" t="s">
        <v>428</v>
      </c>
      <c r="J19" s="283"/>
      <c r="K19" s="283"/>
      <c r="L19" s="283"/>
      <c r="M19" s="283"/>
      <c r="N19" s="283"/>
      <c r="O19" s="311"/>
      <c r="P19" s="313"/>
      <c r="Q19" s="313"/>
      <c r="R19" s="313"/>
      <c r="S19" s="285"/>
      <c r="T19" s="268"/>
      <c r="U19" s="268"/>
      <c r="V19" s="268"/>
      <c r="W19" s="268"/>
      <c r="X19" s="268"/>
      <c r="Y19" s="268"/>
    </row>
    <row r="20" spans="1:25" ht="13.5" customHeight="1" x14ac:dyDescent="0.2">
      <c r="A20" s="282"/>
      <c r="B20" s="467"/>
      <c r="C20" s="381"/>
      <c r="D20" s="382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311"/>
      <c r="P20" s="313"/>
      <c r="Q20" s="313"/>
      <c r="R20" s="313"/>
      <c r="S20" s="285"/>
      <c r="T20" s="268"/>
      <c r="U20" s="268"/>
      <c r="V20" s="268"/>
      <c r="W20" s="268"/>
      <c r="X20" s="268"/>
      <c r="Y20" s="268"/>
    </row>
    <row r="21" spans="1:25" ht="13.5" customHeight="1" x14ac:dyDescent="0.2">
      <c r="A21" s="314"/>
      <c r="B21" s="192" t="s">
        <v>434</v>
      </c>
      <c r="C21" s="474"/>
      <c r="D21" s="382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311"/>
      <c r="P21" s="313"/>
      <c r="Q21" s="313"/>
      <c r="R21" s="313"/>
      <c r="S21" s="285"/>
      <c r="T21" s="268"/>
      <c r="U21" s="268"/>
      <c r="V21" s="268"/>
      <c r="W21" s="268"/>
      <c r="X21" s="268"/>
      <c r="Y21" s="268"/>
    </row>
    <row r="22" spans="1:25" ht="13.5" customHeight="1" x14ac:dyDescent="0.2">
      <c r="A22" s="314"/>
      <c r="B22" s="468" t="s">
        <v>559</v>
      </c>
      <c r="C22" s="398"/>
      <c r="D22" s="399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311"/>
      <c r="P22" s="313"/>
      <c r="Q22" s="313"/>
      <c r="R22" s="313"/>
      <c r="S22" s="285"/>
      <c r="T22" s="268"/>
      <c r="U22" s="268"/>
      <c r="V22" s="268"/>
      <c r="W22" s="268"/>
      <c r="X22" s="268"/>
      <c r="Y22" s="268"/>
    </row>
    <row r="23" spans="1:25" ht="13.5" customHeight="1" x14ac:dyDescent="0.2">
      <c r="A23" s="282"/>
      <c r="B23" s="409" t="s">
        <v>560</v>
      </c>
      <c r="C23" s="381"/>
      <c r="D23" s="382"/>
      <c r="E23" s="283"/>
      <c r="F23" s="283"/>
      <c r="G23" s="283"/>
      <c r="H23" s="283"/>
      <c r="I23" s="283"/>
      <c r="J23" s="133"/>
      <c r="K23" s="283"/>
      <c r="L23" s="133"/>
      <c r="M23" s="133"/>
      <c r="N23" s="133"/>
      <c r="O23" s="133"/>
      <c r="P23" s="133"/>
      <c r="Q23" s="133"/>
      <c r="R23" s="313"/>
      <c r="S23" s="285"/>
      <c r="T23" s="268"/>
      <c r="U23" s="268"/>
      <c r="V23" s="268"/>
      <c r="W23" s="268"/>
      <c r="X23" s="268"/>
      <c r="Y23" s="268"/>
    </row>
    <row r="24" spans="1:25" ht="13.5" customHeight="1" x14ac:dyDescent="0.2">
      <c r="A24" s="282"/>
      <c r="B24" s="409" t="s">
        <v>611</v>
      </c>
      <c r="C24" s="381"/>
      <c r="D24" s="382"/>
      <c r="E24" s="283"/>
      <c r="F24" s="283"/>
      <c r="G24" s="283"/>
      <c r="H24" s="283"/>
      <c r="I24" s="283"/>
      <c r="J24" s="283"/>
      <c r="K24" s="133"/>
      <c r="L24" s="283"/>
      <c r="M24" s="283"/>
      <c r="N24" s="283"/>
      <c r="O24" s="311"/>
      <c r="P24" s="313"/>
      <c r="Q24" s="313"/>
      <c r="R24" s="313"/>
      <c r="S24" s="285"/>
      <c r="T24" s="268"/>
      <c r="U24" s="268"/>
      <c r="V24" s="268"/>
      <c r="W24" s="268"/>
      <c r="X24" s="268"/>
      <c r="Y24" s="268"/>
    </row>
    <row r="25" spans="1:25" ht="13.5" customHeight="1" x14ac:dyDescent="0.2">
      <c r="A25" s="282"/>
      <c r="B25" s="468" t="s">
        <v>563</v>
      </c>
      <c r="C25" s="398"/>
      <c r="D25" s="399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311"/>
      <c r="P25" s="313"/>
      <c r="Q25" s="313"/>
      <c r="R25" s="313"/>
      <c r="S25" s="285"/>
      <c r="T25" s="268"/>
      <c r="U25" s="268"/>
      <c r="V25" s="268"/>
      <c r="W25" s="268"/>
      <c r="X25" s="268"/>
      <c r="Y25" s="268"/>
    </row>
    <row r="26" spans="1:25" ht="13.5" customHeight="1" x14ac:dyDescent="0.2">
      <c r="A26" s="282"/>
      <c r="B26" s="196"/>
      <c r="C26" s="193"/>
      <c r="D26" s="139" t="s">
        <v>656</v>
      </c>
      <c r="E26" s="133" t="s">
        <v>428</v>
      </c>
      <c r="F26" s="283"/>
      <c r="G26" s="133" t="s">
        <v>428</v>
      </c>
      <c r="H26" s="133" t="s">
        <v>428</v>
      </c>
      <c r="I26" s="133" t="s">
        <v>428</v>
      </c>
      <c r="J26" s="133"/>
      <c r="K26" s="133"/>
      <c r="L26" s="133"/>
      <c r="M26" s="133"/>
      <c r="N26" s="283"/>
      <c r="O26" s="311"/>
      <c r="P26" s="313"/>
      <c r="Q26" s="313"/>
      <c r="R26" s="313"/>
      <c r="S26" s="285"/>
      <c r="T26" s="268"/>
      <c r="U26" s="268"/>
      <c r="V26" s="268"/>
      <c r="W26" s="268"/>
      <c r="X26" s="268"/>
      <c r="Y26" s="268"/>
    </row>
    <row r="27" spans="1:25" ht="13.5" customHeight="1" x14ac:dyDescent="0.2">
      <c r="A27" s="282"/>
      <c r="B27" s="196"/>
      <c r="C27" s="193"/>
      <c r="D27" s="132" t="s">
        <v>657</v>
      </c>
      <c r="E27" s="283"/>
      <c r="F27" s="133" t="s">
        <v>428</v>
      </c>
      <c r="G27" s="283"/>
      <c r="H27" s="283"/>
      <c r="I27" s="283"/>
      <c r="J27" s="283"/>
      <c r="K27" s="283"/>
      <c r="L27" s="283"/>
      <c r="M27" s="283"/>
      <c r="N27" s="283"/>
      <c r="O27" s="311"/>
      <c r="P27" s="313"/>
      <c r="Q27" s="313"/>
      <c r="R27" s="313"/>
      <c r="S27" s="285"/>
      <c r="T27" s="268"/>
      <c r="U27" s="268"/>
      <c r="V27" s="268"/>
      <c r="W27" s="268"/>
      <c r="X27" s="268"/>
      <c r="Y27" s="268"/>
    </row>
    <row r="28" spans="1:25" ht="13.5" customHeight="1" x14ac:dyDescent="0.2">
      <c r="A28" s="282"/>
      <c r="B28" s="196"/>
      <c r="C28" s="193"/>
      <c r="D28" s="139" t="s">
        <v>658</v>
      </c>
      <c r="E28" s="283"/>
      <c r="F28" s="283"/>
      <c r="G28" s="283"/>
      <c r="H28" s="283"/>
      <c r="I28" s="283"/>
      <c r="J28" s="283"/>
      <c r="K28" s="283"/>
      <c r="L28" s="283"/>
      <c r="M28" s="283"/>
      <c r="N28" s="133"/>
      <c r="O28" s="311"/>
      <c r="P28" s="313"/>
      <c r="Q28" s="313"/>
      <c r="R28" s="313"/>
      <c r="S28" s="285"/>
      <c r="T28" s="268"/>
      <c r="U28" s="268"/>
      <c r="V28" s="268"/>
      <c r="W28" s="268"/>
      <c r="X28" s="268"/>
      <c r="Y28" s="268"/>
    </row>
    <row r="29" spans="1:25" ht="13.5" customHeight="1" x14ac:dyDescent="0.2">
      <c r="A29" s="282"/>
      <c r="B29" s="286"/>
      <c r="C29" s="287"/>
      <c r="D29" s="288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317"/>
      <c r="P29" s="318"/>
      <c r="Q29" s="318"/>
      <c r="R29" s="318"/>
      <c r="S29" s="291"/>
      <c r="T29" s="268"/>
      <c r="U29" s="268"/>
      <c r="V29" s="268"/>
      <c r="W29" s="268"/>
      <c r="X29" s="268"/>
      <c r="Y29" s="268"/>
    </row>
    <row r="30" spans="1:25" ht="13.5" customHeight="1" x14ac:dyDescent="0.2">
      <c r="A30" s="146" t="s">
        <v>439</v>
      </c>
      <c r="B30" s="147" t="s">
        <v>440</v>
      </c>
      <c r="C30" s="223"/>
      <c r="D30" s="224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309"/>
      <c r="P30" s="310"/>
      <c r="Q30" s="310"/>
      <c r="R30" s="310"/>
      <c r="S30" s="281"/>
      <c r="T30" s="268"/>
      <c r="U30" s="268"/>
      <c r="V30" s="268"/>
      <c r="W30" s="268"/>
      <c r="X30" s="268"/>
      <c r="Y30" s="268"/>
    </row>
    <row r="31" spans="1:25" ht="13.5" customHeight="1" x14ac:dyDescent="0.2">
      <c r="A31" s="292"/>
      <c r="B31" s="211"/>
      <c r="C31" s="160"/>
      <c r="D31" s="154" t="s">
        <v>617</v>
      </c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11"/>
      <c r="P31" s="313"/>
      <c r="Q31" s="313"/>
      <c r="R31" s="313"/>
      <c r="S31" s="285"/>
      <c r="T31" s="268"/>
      <c r="U31" s="268"/>
      <c r="V31" s="268"/>
      <c r="W31" s="268"/>
      <c r="X31" s="268"/>
      <c r="Y31" s="268"/>
    </row>
    <row r="32" spans="1:25" ht="13.5" customHeight="1" x14ac:dyDescent="0.2">
      <c r="A32" s="292"/>
      <c r="B32" s="211"/>
      <c r="C32" s="160"/>
      <c r="D32" s="154" t="s">
        <v>618</v>
      </c>
      <c r="E32" s="283"/>
      <c r="F32" s="283"/>
      <c r="G32" s="283"/>
      <c r="H32" s="283"/>
      <c r="I32" s="283"/>
      <c r="J32" s="133"/>
      <c r="K32" s="283"/>
      <c r="L32" s="283"/>
      <c r="M32" s="283"/>
      <c r="N32" s="283"/>
      <c r="O32" s="133"/>
      <c r="P32" s="313"/>
      <c r="Q32" s="313"/>
      <c r="R32" s="313"/>
      <c r="S32" s="285"/>
      <c r="T32" s="268"/>
      <c r="U32" s="268"/>
      <c r="V32" s="268"/>
      <c r="W32" s="268"/>
      <c r="X32" s="268"/>
      <c r="Y32" s="268"/>
    </row>
    <row r="33" spans="1:25" ht="15.75" customHeight="1" x14ac:dyDescent="0.2">
      <c r="A33" s="292"/>
      <c r="B33" s="211"/>
      <c r="C33" s="160"/>
      <c r="D33" s="154" t="s">
        <v>619</v>
      </c>
      <c r="E33" s="133" t="s">
        <v>428</v>
      </c>
      <c r="F33" s="283"/>
      <c r="G33" s="283"/>
      <c r="H33" s="283"/>
      <c r="I33" s="283"/>
      <c r="J33" s="283"/>
      <c r="K33" s="283"/>
      <c r="L33" s="283"/>
      <c r="M33" s="283"/>
      <c r="N33" s="283"/>
      <c r="O33" s="311"/>
      <c r="P33" s="313"/>
      <c r="Q33" s="313"/>
      <c r="R33" s="313"/>
      <c r="S33" s="285"/>
      <c r="T33" s="268"/>
      <c r="U33" s="268"/>
      <c r="V33" s="268"/>
      <c r="W33" s="268"/>
      <c r="X33" s="268"/>
      <c r="Y33" s="268"/>
    </row>
    <row r="34" spans="1:25" ht="15.75" customHeight="1" x14ac:dyDescent="0.2">
      <c r="A34" s="292"/>
      <c r="B34" s="211"/>
      <c r="C34" s="160"/>
      <c r="D34" s="154" t="s">
        <v>442</v>
      </c>
      <c r="E34" s="283"/>
      <c r="F34" s="133" t="s">
        <v>428</v>
      </c>
      <c r="G34" s="133" t="s">
        <v>428</v>
      </c>
      <c r="H34" s="283"/>
      <c r="I34" s="283"/>
      <c r="J34" s="283"/>
      <c r="K34" s="133"/>
      <c r="L34" s="283"/>
      <c r="M34" s="283"/>
      <c r="N34" s="283"/>
      <c r="O34" s="311"/>
      <c r="P34" s="313"/>
      <c r="Q34" s="313"/>
      <c r="R34" s="313"/>
      <c r="S34" s="285"/>
      <c r="T34" s="268"/>
      <c r="U34" s="268"/>
      <c r="V34" s="268"/>
      <c r="W34" s="268"/>
      <c r="X34" s="268"/>
      <c r="Y34" s="268"/>
    </row>
    <row r="35" spans="1:25" ht="12" customHeight="1" x14ac:dyDescent="0.2">
      <c r="A35" s="292"/>
      <c r="B35" s="194"/>
      <c r="C35" s="160"/>
      <c r="D35" s="154" t="s">
        <v>479</v>
      </c>
      <c r="E35" s="283"/>
      <c r="F35" s="283"/>
      <c r="G35" s="283"/>
      <c r="H35" s="133" t="s">
        <v>428</v>
      </c>
      <c r="I35" s="283"/>
      <c r="J35" s="283"/>
      <c r="K35" s="283"/>
      <c r="L35" s="133"/>
      <c r="M35" s="283"/>
      <c r="N35" s="283"/>
      <c r="O35" s="311"/>
      <c r="P35" s="133"/>
      <c r="Q35" s="313"/>
      <c r="R35" s="313"/>
      <c r="S35" s="285"/>
      <c r="T35" s="268"/>
      <c r="U35" s="268"/>
      <c r="V35" s="268"/>
      <c r="W35" s="268"/>
      <c r="X35" s="268"/>
      <c r="Y35" s="268"/>
    </row>
    <row r="36" spans="1:25" ht="13.5" customHeight="1" x14ac:dyDescent="0.2">
      <c r="A36" s="292"/>
      <c r="B36" s="194"/>
      <c r="C36" s="160"/>
      <c r="D36" s="154" t="s">
        <v>480</v>
      </c>
      <c r="E36" s="283"/>
      <c r="F36" s="283"/>
      <c r="G36" s="283"/>
      <c r="H36" s="283"/>
      <c r="I36" s="283"/>
      <c r="J36" s="283"/>
      <c r="K36" s="283"/>
      <c r="L36" s="283"/>
      <c r="M36" s="133"/>
      <c r="N36" s="283"/>
      <c r="O36" s="311"/>
      <c r="P36" s="313"/>
      <c r="Q36" s="133"/>
      <c r="R36" s="313"/>
      <c r="S36" s="285"/>
      <c r="T36" s="268"/>
      <c r="U36" s="268"/>
      <c r="V36" s="268"/>
      <c r="W36" s="268"/>
      <c r="X36" s="268"/>
      <c r="Y36" s="268"/>
    </row>
    <row r="37" spans="1:25" ht="13.5" customHeight="1" x14ac:dyDescent="0.2">
      <c r="A37" s="292"/>
      <c r="B37" s="293"/>
      <c r="C37" s="160"/>
      <c r="D37" s="154" t="s">
        <v>620</v>
      </c>
      <c r="E37" s="283"/>
      <c r="F37" s="319"/>
      <c r="G37" s="283"/>
      <c r="H37" s="283"/>
      <c r="I37" s="133" t="s">
        <v>428</v>
      </c>
      <c r="J37" s="283"/>
      <c r="K37" s="283"/>
      <c r="L37" s="283"/>
      <c r="M37" s="283"/>
      <c r="N37" s="133"/>
      <c r="O37" s="311"/>
      <c r="P37" s="313"/>
      <c r="Q37" s="313"/>
      <c r="R37" s="313"/>
      <c r="S37" s="285"/>
      <c r="T37" s="268"/>
      <c r="U37" s="268"/>
      <c r="V37" s="268"/>
      <c r="W37" s="268"/>
      <c r="X37" s="268"/>
      <c r="Y37" s="268"/>
    </row>
    <row r="38" spans="1:25" ht="13.5" customHeight="1" x14ac:dyDescent="0.2">
      <c r="A38" s="292"/>
      <c r="B38" s="157" t="s">
        <v>446</v>
      </c>
      <c r="C38" s="160"/>
      <c r="D38" s="210"/>
      <c r="E38" s="283"/>
      <c r="F38" s="319"/>
      <c r="G38" s="283"/>
      <c r="H38" s="283"/>
      <c r="I38" s="283"/>
      <c r="J38" s="283"/>
      <c r="K38" s="283"/>
      <c r="L38" s="283"/>
      <c r="M38" s="283"/>
      <c r="N38" s="283"/>
      <c r="O38" s="311"/>
      <c r="P38" s="313"/>
      <c r="Q38" s="313"/>
      <c r="R38" s="313"/>
      <c r="S38" s="285"/>
      <c r="T38" s="268"/>
      <c r="U38" s="268"/>
      <c r="V38" s="268"/>
      <c r="W38" s="268"/>
      <c r="X38" s="268"/>
      <c r="Y38" s="268"/>
    </row>
    <row r="39" spans="1:25" ht="13.5" customHeight="1" x14ac:dyDescent="0.2">
      <c r="A39" s="292"/>
      <c r="B39" s="211"/>
      <c r="C39" s="160"/>
      <c r="D39" s="210"/>
      <c r="E39" s="283"/>
      <c r="F39" s="319"/>
      <c r="G39" s="283"/>
      <c r="H39" s="283"/>
      <c r="I39" s="283"/>
      <c r="J39" s="283"/>
      <c r="K39" s="283"/>
      <c r="L39" s="283"/>
      <c r="M39" s="283"/>
      <c r="N39" s="283"/>
      <c r="O39" s="311"/>
      <c r="P39" s="313"/>
      <c r="Q39" s="313"/>
      <c r="R39" s="313"/>
      <c r="S39" s="285"/>
      <c r="T39" s="268"/>
      <c r="U39" s="268"/>
      <c r="V39" s="268"/>
      <c r="W39" s="268"/>
      <c r="X39" s="268"/>
      <c r="Y39" s="268"/>
    </row>
    <row r="40" spans="1:25" ht="13.5" customHeight="1" x14ac:dyDescent="0.2">
      <c r="A40" s="292"/>
      <c r="B40" s="157" t="s">
        <v>447</v>
      </c>
      <c r="C40" s="160"/>
      <c r="D40" s="210"/>
      <c r="E40" s="283"/>
      <c r="F40" s="319"/>
      <c r="G40" s="283"/>
      <c r="H40" s="283"/>
      <c r="I40" s="283"/>
      <c r="J40" s="283"/>
      <c r="K40" s="283"/>
      <c r="L40" s="283"/>
      <c r="M40" s="283"/>
      <c r="N40" s="283"/>
      <c r="O40" s="311"/>
      <c r="P40" s="313"/>
      <c r="Q40" s="313"/>
      <c r="R40" s="313"/>
      <c r="S40" s="285"/>
      <c r="T40" s="268"/>
      <c r="U40" s="268"/>
      <c r="V40" s="268"/>
      <c r="W40" s="268"/>
      <c r="X40" s="268"/>
      <c r="Y40" s="268"/>
    </row>
    <row r="41" spans="1:25" ht="13.5" customHeight="1" x14ac:dyDescent="0.2">
      <c r="A41" s="292"/>
      <c r="B41" s="211"/>
      <c r="C41" s="160"/>
      <c r="D41" s="154" t="s">
        <v>1008</v>
      </c>
      <c r="E41" s="133" t="s">
        <v>428</v>
      </c>
      <c r="F41" s="319"/>
      <c r="G41" s="283"/>
      <c r="H41" s="283"/>
      <c r="I41" s="283"/>
      <c r="J41" s="283"/>
      <c r="K41" s="283"/>
      <c r="L41" s="283"/>
      <c r="M41" s="283"/>
      <c r="N41" s="283"/>
      <c r="O41" s="311"/>
      <c r="P41" s="313"/>
      <c r="Q41" s="313"/>
      <c r="R41" s="313"/>
      <c r="S41" s="285"/>
      <c r="T41" s="268"/>
      <c r="U41" s="268"/>
      <c r="V41" s="268"/>
      <c r="W41" s="268"/>
      <c r="X41" s="268"/>
      <c r="Y41" s="268"/>
    </row>
    <row r="42" spans="1:25" ht="13.5" customHeight="1" x14ac:dyDescent="0.2">
      <c r="A42" s="292"/>
      <c r="B42" s="295"/>
      <c r="C42" s="226"/>
      <c r="D42" s="231" t="s">
        <v>1009</v>
      </c>
      <c r="E42" s="296"/>
      <c r="F42" s="133" t="s">
        <v>428</v>
      </c>
      <c r="G42" s="133" t="s">
        <v>428</v>
      </c>
      <c r="H42" s="296"/>
      <c r="I42" s="283"/>
      <c r="J42" s="296"/>
      <c r="K42" s="296"/>
      <c r="L42" s="296"/>
      <c r="M42" s="296"/>
      <c r="N42" s="296"/>
      <c r="O42" s="320"/>
      <c r="P42" s="321"/>
      <c r="Q42" s="321"/>
      <c r="R42" s="321"/>
      <c r="S42" s="298"/>
      <c r="T42" s="268"/>
      <c r="U42" s="268"/>
      <c r="V42" s="268"/>
      <c r="W42" s="268"/>
      <c r="X42" s="268"/>
      <c r="Y42" s="268"/>
    </row>
    <row r="43" spans="1:25" ht="13.5" customHeight="1" x14ac:dyDescent="0.2">
      <c r="A43" s="292"/>
      <c r="B43" s="295"/>
      <c r="C43" s="226"/>
      <c r="D43" s="231" t="s">
        <v>1010</v>
      </c>
      <c r="E43" s="296"/>
      <c r="F43" s="296"/>
      <c r="G43" s="283"/>
      <c r="H43" s="133" t="s">
        <v>428</v>
      </c>
      <c r="I43" s="296"/>
      <c r="J43" s="296"/>
      <c r="K43" s="296"/>
      <c r="L43" s="296"/>
      <c r="M43" s="296"/>
      <c r="N43" s="296"/>
      <c r="O43" s="320"/>
      <c r="P43" s="321"/>
      <c r="Q43" s="321"/>
      <c r="R43" s="321"/>
      <c r="S43" s="298"/>
      <c r="T43" s="268"/>
      <c r="U43" s="268"/>
      <c r="V43" s="268"/>
      <c r="W43" s="268"/>
      <c r="X43" s="268"/>
      <c r="Y43" s="268"/>
    </row>
    <row r="44" spans="1:25" ht="13.5" customHeight="1" x14ac:dyDescent="0.2">
      <c r="A44" s="292"/>
      <c r="B44" s="295"/>
      <c r="C44" s="226"/>
      <c r="D44" s="216" t="s">
        <v>1011</v>
      </c>
      <c r="E44" s="296"/>
      <c r="F44" s="296"/>
      <c r="G44" s="283"/>
      <c r="H44" s="283"/>
      <c r="I44" s="133" t="s">
        <v>428</v>
      </c>
      <c r="J44" s="296"/>
      <c r="K44" s="296"/>
      <c r="L44" s="296"/>
      <c r="M44" s="296"/>
      <c r="N44" s="296"/>
      <c r="O44" s="320"/>
      <c r="P44" s="321"/>
      <c r="Q44" s="321"/>
      <c r="R44" s="321"/>
      <c r="S44" s="298"/>
      <c r="T44" s="268"/>
      <c r="U44" s="268"/>
      <c r="V44" s="268"/>
      <c r="W44" s="268"/>
      <c r="X44" s="268"/>
      <c r="Y44" s="268"/>
    </row>
    <row r="45" spans="1:25" ht="13.5" customHeight="1" x14ac:dyDescent="0.2">
      <c r="A45" s="292"/>
      <c r="B45" s="212"/>
      <c r="C45" s="213"/>
      <c r="D45" s="299"/>
      <c r="E45" s="296"/>
      <c r="F45" s="296"/>
      <c r="G45" s="283"/>
      <c r="H45" s="296"/>
      <c r="I45" s="296"/>
      <c r="J45" s="296"/>
      <c r="K45" s="296"/>
      <c r="L45" s="296"/>
      <c r="M45" s="296"/>
      <c r="N45" s="296"/>
      <c r="O45" s="320"/>
      <c r="P45" s="321"/>
      <c r="Q45" s="321"/>
      <c r="R45" s="321"/>
      <c r="S45" s="298"/>
      <c r="T45" s="268"/>
      <c r="U45" s="268"/>
      <c r="V45" s="268"/>
      <c r="W45" s="268"/>
      <c r="X45" s="268"/>
      <c r="Y45" s="268"/>
    </row>
    <row r="46" spans="1:25" ht="13.5" customHeight="1" x14ac:dyDescent="0.15">
      <c r="A46" s="146" t="s">
        <v>453</v>
      </c>
      <c r="B46" s="460" t="s">
        <v>454</v>
      </c>
      <c r="C46" s="406"/>
      <c r="D46" s="407"/>
      <c r="E46" s="167" t="s">
        <v>402</v>
      </c>
      <c r="F46" s="167" t="s">
        <v>64</v>
      </c>
      <c r="G46" s="167" t="s">
        <v>64</v>
      </c>
      <c r="H46" s="167" t="s">
        <v>64</v>
      </c>
      <c r="I46" s="167" t="s">
        <v>64</v>
      </c>
      <c r="J46" s="167"/>
      <c r="K46" s="167"/>
      <c r="L46" s="167"/>
      <c r="M46" s="167"/>
      <c r="N46" s="167"/>
      <c r="O46" s="262"/>
      <c r="P46" s="167"/>
      <c r="Q46" s="167"/>
      <c r="R46" s="322"/>
      <c r="S46" s="302"/>
      <c r="T46" s="268"/>
      <c r="U46" s="268"/>
      <c r="V46" s="268"/>
      <c r="W46" s="268"/>
      <c r="X46" s="268"/>
      <c r="Y46" s="268"/>
    </row>
    <row r="47" spans="1:25" ht="13.5" customHeight="1" x14ac:dyDescent="0.15">
      <c r="A47" s="292"/>
      <c r="B47" s="457" t="s">
        <v>455</v>
      </c>
      <c r="C47" s="381"/>
      <c r="D47" s="382"/>
      <c r="E47" s="170" t="s">
        <v>456</v>
      </c>
      <c r="F47" s="170" t="s">
        <v>456</v>
      </c>
      <c r="G47" s="170" t="s">
        <v>456</v>
      </c>
      <c r="H47" s="170" t="s">
        <v>456</v>
      </c>
      <c r="I47" s="170" t="s">
        <v>456</v>
      </c>
      <c r="J47" s="170"/>
      <c r="K47" s="170"/>
      <c r="L47" s="170"/>
      <c r="M47" s="170"/>
      <c r="N47" s="170"/>
      <c r="O47" s="170"/>
      <c r="P47" s="170"/>
      <c r="Q47" s="170"/>
      <c r="R47" s="313"/>
      <c r="S47" s="285"/>
      <c r="T47" s="268"/>
      <c r="U47" s="268"/>
      <c r="V47" s="268"/>
      <c r="W47" s="268"/>
      <c r="X47" s="268"/>
      <c r="Y47" s="268"/>
    </row>
    <row r="48" spans="1:25" ht="13.5" customHeight="1" x14ac:dyDescent="0.15">
      <c r="A48" s="292"/>
      <c r="B48" s="458" t="s">
        <v>457</v>
      </c>
      <c r="C48" s="381"/>
      <c r="D48" s="382"/>
      <c r="E48" s="303">
        <v>45721</v>
      </c>
      <c r="F48" s="303">
        <v>39143</v>
      </c>
      <c r="G48" s="303">
        <v>39144</v>
      </c>
      <c r="H48" s="303">
        <v>39145</v>
      </c>
      <c r="I48" s="303">
        <v>45390</v>
      </c>
      <c r="J48" s="303"/>
      <c r="K48" s="303"/>
      <c r="L48" s="303"/>
      <c r="M48" s="303"/>
      <c r="N48" s="303"/>
      <c r="O48" s="303"/>
      <c r="P48" s="303"/>
      <c r="Q48" s="303"/>
      <c r="R48" s="323"/>
      <c r="S48" s="306"/>
      <c r="T48" s="268"/>
      <c r="U48" s="268"/>
      <c r="V48" s="268"/>
      <c r="W48" s="268"/>
      <c r="X48" s="268"/>
      <c r="Y48" s="268"/>
    </row>
    <row r="49" spans="1:25" ht="13.5" customHeight="1" x14ac:dyDescent="0.2">
      <c r="A49" s="307"/>
      <c r="B49" s="459" t="s">
        <v>458</v>
      </c>
      <c r="C49" s="403"/>
      <c r="D49" s="404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317"/>
      <c r="P49" s="318"/>
      <c r="Q49" s="318"/>
      <c r="R49" s="318"/>
      <c r="S49" s="291"/>
      <c r="T49" s="268"/>
      <c r="U49" s="268"/>
      <c r="V49" s="268"/>
      <c r="W49" s="268"/>
      <c r="X49" s="268"/>
      <c r="Y49" s="268"/>
    </row>
    <row r="50" spans="1:25" ht="13.5" customHeight="1" x14ac:dyDescent="0.15">
      <c r="A50" s="324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 spans="1:25" ht="13.5" customHeight="1" x14ac:dyDescent="0.15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 spans="1:25" ht="13.5" customHeight="1" x14ac:dyDescent="0.15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 spans="1:25" ht="13.5" customHeight="1" x14ac:dyDescent="0.15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 spans="1:25" ht="13.5" customHeight="1" x14ac:dyDescent="0.15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 spans="1:25" ht="13.5" customHeight="1" x14ac:dyDescent="0.1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 spans="1:25" ht="13.5" customHeight="1" x14ac:dyDescent="0.15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 spans="1:25" ht="13.5" customHeight="1" x14ac:dyDescent="0.15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 spans="1:25" ht="13.5" customHeight="1" x14ac:dyDescent="0.15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 spans="1:25" ht="13.5" customHeight="1" x14ac:dyDescent="0.15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 spans="1:25" ht="13.5" customHeight="1" x14ac:dyDescent="0.15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 spans="1:25" ht="13.5" customHeight="1" x14ac:dyDescent="0.15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 spans="1:25" ht="13.5" customHeight="1" x14ac:dyDescent="0.15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 spans="1:25" ht="13.5" customHeight="1" x14ac:dyDescent="0.15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 spans="1:25" ht="13.5" customHeight="1" x14ac:dyDescent="0.15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 spans="1:25" ht="13.5" customHeight="1" x14ac:dyDescent="0.1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 spans="1:25" ht="13.5" customHeight="1" x14ac:dyDescent="0.15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 spans="1:25" ht="13.5" customHeight="1" x14ac:dyDescent="0.15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 spans="1:25" ht="13.5" customHeight="1" x14ac:dyDescent="0.15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 spans="1:25" ht="13.5" customHeight="1" x14ac:dyDescent="0.15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 spans="1:25" ht="13.5" customHeight="1" x14ac:dyDescent="0.15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 spans="1:25" ht="13.5" customHeight="1" x14ac:dyDescent="0.15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 spans="1:25" ht="13.5" customHeight="1" x14ac:dyDescent="0.15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 spans="1:25" ht="13.5" customHeight="1" x14ac:dyDescent="0.15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 spans="1:25" ht="13.5" customHeight="1" x14ac:dyDescent="0.15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 spans="1:25" ht="13.5" customHeight="1" x14ac:dyDescent="0.1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 spans="1:25" ht="13.5" customHeight="1" x14ac:dyDescent="0.15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 spans="1:25" ht="13.5" customHeight="1" x14ac:dyDescent="0.15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 spans="1:25" ht="13.5" customHeight="1" x14ac:dyDescent="0.15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 spans="1:25" ht="13.5" customHeight="1" x14ac:dyDescent="0.15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 spans="1:25" ht="13.5" customHeight="1" x14ac:dyDescent="0.15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 spans="1:25" ht="13.5" customHeight="1" x14ac:dyDescent="0.15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 spans="1:25" ht="13.5" customHeight="1" x14ac:dyDescent="0.15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 spans="1:25" ht="13.5" customHeight="1" x14ac:dyDescent="0.15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 spans="1:25" ht="13.5" customHeight="1" x14ac:dyDescent="0.15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 spans="1:25" ht="13.5" customHeight="1" x14ac:dyDescent="0.1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 spans="1:25" ht="13.5" customHeight="1" x14ac:dyDescent="0.15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 spans="1:25" ht="13.5" customHeight="1" x14ac:dyDescent="0.15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 spans="1:25" ht="13.5" customHeight="1" x14ac:dyDescent="0.15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 spans="1:25" ht="13.5" customHeight="1" x14ac:dyDescent="0.15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 spans="1:25" ht="13.5" customHeight="1" x14ac:dyDescent="0.15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 spans="1:25" ht="13.5" customHeight="1" x14ac:dyDescent="0.15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 spans="1:25" ht="13.5" customHeight="1" x14ac:dyDescent="0.15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 spans="1:25" ht="13.5" customHeight="1" x14ac:dyDescent="0.15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 spans="1:25" ht="13.5" customHeight="1" x14ac:dyDescent="0.15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 spans="1:25" ht="13.5" customHeight="1" x14ac:dyDescent="0.1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 spans="1:25" ht="13.5" customHeight="1" x14ac:dyDescent="0.15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 spans="1:25" ht="13.5" customHeight="1" x14ac:dyDescent="0.15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 spans="1:25" ht="13.5" customHeight="1" x14ac:dyDescent="0.15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 spans="1:25" ht="13.5" customHeight="1" x14ac:dyDescent="0.15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 spans="1:25" ht="13.5" customHeight="1" x14ac:dyDescent="0.15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 spans="1:25" ht="13.5" customHeight="1" x14ac:dyDescent="0.15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 spans="1:25" ht="13.5" customHeight="1" x14ac:dyDescent="0.15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 spans="1:25" ht="13.5" customHeight="1" x14ac:dyDescent="0.15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 spans="1:25" ht="13.5" customHeight="1" x14ac:dyDescent="0.15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 spans="1:25" ht="13.5" customHeight="1" x14ac:dyDescent="0.1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 spans="1:25" ht="13.5" customHeight="1" x14ac:dyDescent="0.15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 spans="1:25" ht="13.5" customHeight="1" x14ac:dyDescent="0.15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 spans="1:25" ht="13.5" customHeight="1" x14ac:dyDescent="0.15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 spans="1:25" ht="13.5" customHeight="1" x14ac:dyDescent="0.15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 spans="1:25" ht="13.5" customHeight="1" x14ac:dyDescent="0.15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 spans="1:25" ht="13.5" customHeight="1" x14ac:dyDescent="0.15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 spans="1:25" ht="13.5" customHeight="1" x14ac:dyDescent="0.15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 spans="1:25" ht="13.5" customHeight="1" x14ac:dyDescent="0.15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 spans="1:25" ht="13.5" customHeight="1" x14ac:dyDescent="0.15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 spans="1:25" ht="13.5" customHeight="1" x14ac:dyDescent="0.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 spans="1:25" ht="13.5" customHeight="1" x14ac:dyDescent="0.15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 spans="1:25" ht="13.5" customHeight="1" x14ac:dyDescent="0.15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 spans="1:25" ht="13.5" customHeight="1" x14ac:dyDescent="0.15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 spans="1:25" ht="13.5" customHeight="1" x14ac:dyDescent="0.15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 spans="1:25" ht="13.5" customHeight="1" x14ac:dyDescent="0.15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 spans="1:25" ht="13.5" customHeight="1" x14ac:dyDescent="0.15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 spans="1:25" ht="13.5" customHeight="1" x14ac:dyDescent="0.15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 spans="1:25" ht="13.5" customHeight="1" x14ac:dyDescent="0.15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 spans="1:25" ht="13.5" customHeight="1" x14ac:dyDescent="0.15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 spans="1:25" ht="13.5" customHeight="1" x14ac:dyDescent="0.1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 spans="1:25" ht="13.5" customHeight="1" x14ac:dyDescent="0.15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 spans="1:25" ht="13.5" customHeight="1" x14ac:dyDescent="0.15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 spans="1:25" ht="13.5" customHeight="1" x14ac:dyDescent="0.15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 spans="1:25" ht="13.5" customHeight="1" x14ac:dyDescent="0.15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 spans="1:25" ht="13.5" customHeight="1" x14ac:dyDescent="0.15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 spans="1:25" ht="13.5" customHeight="1" x14ac:dyDescent="0.15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 spans="1:25" ht="13.5" customHeight="1" x14ac:dyDescent="0.15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 spans="1:25" ht="13.5" customHeight="1" x14ac:dyDescent="0.15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 spans="1:25" ht="13.5" customHeight="1" x14ac:dyDescent="0.15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 spans="1:25" ht="13.5" customHeight="1" x14ac:dyDescent="0.1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 spans="1:25" ht="13.5" customHeight="1" x14ac:dyDescent="0.15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 spans="1:25" ht="13.5" customHeight="1" x14ac:dyDescent="0.15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 spans="1:25" ht="13.5" customHeight="1" x14ac:dyDescent="0.15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 spans="1:25" ht="13.5" customHeight="1" x14ac:dyDescent="0.15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 spans="1:25" ht="13.5" customHeight="1" x14ac:dyDescent="0.15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 spans="1:25" ht="13.5" customHeight="1" x14ac:dyDescent="0.15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 spans="1:25" ht="13.5" customHeight="1" x14ac:dyDescent="0.15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 spans="1:25" ht="13.5" customHeight="1" x14ac:dyDescent="0.15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 spans="1:25" ht="13.5" customHeight="1" x14ac:dyDescent="0.15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 spans="1:25" ht="13.5" customHeight="1" x14ac:dyDescent="0.1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 spans="1:25" ht="13.5" customHeight="1" x14ac:dyDescent="0.15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 spans="1:25" ht="13.5" customHeight="1" x14ac:dyDescent="0.15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 spans="1:25" ht="13.5" customHeight="1" x14ac:dyDescent="0.15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 spans="1:25" ht="13.5" customHeight="1" x14ac:dyDescent="0.15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 spans="1:25" ht="13.5" customHeight="1" x14ac:dyDescent="0.15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 spans="1:25" ht="13.5" customHeight="1" x14ac:dyDescent="0.15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 spans="1:25" ht="13.5" customHeight="1" x14ac:dyDescent="0.15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 spans="1:25" ht="13.5" customHeight="1" x14ac:dyDescent="0.15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 spans="1:25" ht="13.5" customHeight="1" x14ac:dyDescent="0.15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 spans="1:25" ht="13.5" customHeight="1" x14ac:dyDescent="0.1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 spans="1:25" ht="13.5" customHeight="1" x14ac:dyDescent="0.15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 spans="1:25" ht="13.5" customHeight="1" x14ac:dyDescent="0.15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 spans="1:25" ht="13.5" customHeight="1" x14ac:dyDescent="0.15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 spans="1:25" ht="13.5" customHeight="1" x14ac:dyDescent="0.15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 spans="1:25" ht="13.5" customHeight="1" x14ac:dyDescent="0.15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 spans="1:25" ht="13.5" customHeight="1" x14ac:dyDescent="0.15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 spans="1:25" ht="13.5" customHeight="1" x14ac:dyDescent="0.15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 spans="1:25" ht="13.5" customHeight="1" x14ac:dyDescent="0.15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 spans="1:25" ht="13.5" customHeight="1" x14ac:dyDescent="0.15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 spans="1:25" ht="13.5" customHeight="1" x14ac:dyDescent="0.1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 spans="1:25" ht="13.5" customHeight="1" x14ac:dyDescent="0.15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 spans="1:25" ht="13.5" customHeight="1" x14ac:dyDescent="0.15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 spans="1:25" ht="13.5" customHeight="1" x14ac:dyDescent="0.15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 spans="1:25" ht="13.5" customHeight="1" x14ac:dyDescent="0.15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 spans="1:25" ht="13.5" customHeight="1" x14ac:dyDescent="0.15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 spans="1:25" ht="13.5" customHeight="1" x14ac:dyDescent="0.15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 spans="1:25" ht="13.5" customHeight="1" x14ac:dyDescent="0.15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 spans="1:25" ht="13.5" customHeight="1" x14ac:dyDescent="0.15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 spans="1:25" ht="13.5" customHeight="1" x14ac:dyDescent="0.15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 spans="1:25" ht="13.5" customHeight="1" x14ac:dyDescent="0.1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 spans="1:25" ht="13.5" customHeight="1" x14ac:dyDescent="0.15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 spans="1:25" ht="13.5" customHeight="1" x14ac:dyDescent="0.15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 spans="1:25" ht="13.5" customHeight="1" x14ac:dyDescent="0.15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 spans="1:25" ht="13.5" customHeight="1" x14ac:dyDescent="0.15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 spans="1:25" ht="13.5" customHeight="1" x14ac:dyDescent="0.15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 spans="1:25" ht="13.5" customHeight="1" x14ac:dyDescent="0.15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 spans="1:25" ht="13.5" customHeight="1" x14ac:dyDescent="0.15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 spans="1:25" ht="13.5" customHeight="1" x14ac:dyDescent="0.15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 spans="1:25" ht="13.5" customHeight="1" x14ac:dyDescent="0.15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 spans="1:25" ht="13.5" customHeight="1" x14ac:dyDescent="0.1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 spans="1:25" ht="13.5" customHeight="1" x14ac:dyDescent="0.15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 spans="1:25" ht="13.5" customHeight="1" x14ac:dyDescent="0.15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 spans="1:25" ht="13.5" customHeight="1" x14ac:dyDescent="0.15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 spans="1:25" ht="13.5" customHeight="1" x14ac:dyDescent="0.15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 spans="1:25" ht="13.5" customHeight="1" x14ac:dyDescent="0.15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 spans="1:25" ht="13.5" customHeight="1" x14ac:dyDescent="0.15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 spans="1:25" ht="13.5" customHeight="1" x14ac:dyDescent="0.15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 spans="1:25" ht="13.5" customHeight="1" x14ac:dyDescent="0.15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 spans="1:25" ht="13.5" customHeight="1" x14ac:dyDescent="0.15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 spans="1:25" ht="13.5" customHeight="1" x14ac:dyDescent="0.1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 spans="1:25" ht="13.5" customHeight="1" x14ac:dyDescent="0.15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 spans="1:25" ht="13.5" customHeight="1" x14ac:dyDescent="0.15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 spans="1:25" ht="13.5" customHeight="1" x14ac:dyDescent="0.15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 spans="1:25" ht="13.5" customHeight="1" x14ac:dyDescent="0.15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 spans="1:25" ht="13.5" customHeight="1" x14ac:dyDescent="0.15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 spans="1:25" ht="13.5" customHeight="1" x14ac:dyDescent="0.15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 spans="1:25" ht="13.5" customHeight="1" x14ac:dyDescent="0.15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 spans="1:25" ht="13.5" customHeight="1" x14ac:dyDescent="0.15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 spans="1:25" ht="13.5" customHeight="1" x14ac:dyDescent="0.15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 spans="1:25" ht="13.5" customHeight="1" x14ac:dyDescent="0.1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 spans="1:25" ht="13.5" customHeight="1" x14ac:dyDescent="0.15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 spans="1:25" ht="13.5" customHeight="1" x14ac:dyDescent="0.15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 spans="1:25" ht="13.5" customHeight="1" x14ac:dyDescent="0.15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 spans="1:25" ht="13.5" customHeight="1" x14ac:dyDescent="0.15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 spans="1:25" ht="13.5" customHeight="1" x14ac:dyDescent="0.15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 spans="1:25" ht="13.5" customHeight="1" x14ac:dyDescent="0.15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 spans="1:25" ht="13.5" customHeight="1" x14ac:dyDescent="0.15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 spans="1:25" ht="13.5" customHeight="1" x14ac:dyDescent="0.15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 spans="1:25" ht="13.5" customHeight="1" x14ac:dyDescent="0.15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 spans="1:25" ht="13.5" customHeight="1" x14ac:dyDescent="0.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 spans="1:25" ht="13.5" customHeight="1" x14ac:dyDescent="0.15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 spans="1:25" ht="13.5" customHeight="1" x14ac:dyDescent="0.15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 spans="1:25" ht="13.5" customHeight="1" x14ac:dyDescent="0.15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 spans="1:25" ht="13.5" customHeight="1" x14ac:dyDescent="0.15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 spans="1:25" ht="13.5" customHeight="1" x14ac:dyDescent="0.15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 spans="1:25" ht="13.5" customHeight="1" x14ac:dyDescent="0.15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 spans="1:25" ht="13.5" customHeight="1" x14ac:dyDescent="0.15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 spans="1:25" ht="13.5" customHeight="1" x14ac:dyDescent="0.15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 spans="1:25" ht="13.5" customHeight="1" x14ac:dyDescent="0.15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 spans="1:25" ht="13.5" customHeight="1" x14ac:dyDescent="0.1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 spans="1:25" ht="13.5" customHeight="1" x14ac:dyDescent="0.15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 spans="1:25" ht="13.5" customHeight="1" x14ac:dyDescent="0.15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 spans="1:25" ht="13.5" customHeight="1" x14ac:dyDescent="0.15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 spans="1:25" ht="13.5" customHeight="1" x14ac:dyDescent="0.15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 spans="1:25" ht="13.5" customHeight="1" x14ac:dyDescent="0.15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 spans="1:25" ht="13.5" customHeight="1" x14ac:dyDescent="0.15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 spans="1:25" ht="13.5" customHeight="1" x14ac:dyDescent="0.15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 spans="1:25" ht="13.5" customHeight="1" x14ac:dyDescent="0.15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 spans="1:25" ht="13.5" customHeight="1" x14ac:dyDescent="0.15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 spans="1:25" ht="13.5" customHeight="1" x14ac:dyDescent="0.1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 spans="1:25" ht="13.5" customHeight="1" x14ac:dyDescent="0.15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 spans="1:25" ht="13.5" customHeight="1" x14ac:dyDescent="0.15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 spans="1:25" ht="13.5" customHeight="1" x14ac:dyDescent="0.15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 spans="1:25" ht="13.5" customHeight="1" x14ac:dyDescent="0.15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 spans="1:25" ht="13.5" customHeight="1" x14ac:dyDescent="0.15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 spans="1:25" ht="13.5" customHeight="1" x14ac:dyDescent="0.15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 spans="1:25" ht="13.5" customHeight="1" x14ac:dyDescent="0.15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 spans="1:25" ht="13.5" customHeight="1" x14ac:dyDescent="0.15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 spans="1:25" ht="13.5" customHeight="1" x14ac:dyDescent="0.15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 spans="1:25" ht="13.5" customHeight="1" x14ac:dyDescent="0.1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 spans="1:25" ht="13.5" customHeight="1" x14ac:dyDescent="0.15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 spans="1:25" ht="13.5" customHeight="1" x14ac:dyDescent="0.15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 spans="1:25" ht="13.5" customHeight="1" x14ac:dyDescent="0.15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 spans="1:25" ht="13.5" customHeight="1" x14ac:dyDescent="0.15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 spans="1:25" ht="15.75" customHeight="1" x14ac:dyDescent="0.15"/>
    <row r="251" spans="1:25" ht="15.75" customHeight="1" x14ac:dyDescent="0.15"/>
    <row r="252" spans="1:25" ht="15.75" customHeight="1" x14ac:dyDescent="0.15"/>
    <row r="253" spans="1:25" ht="15.75" customHeight="1" x14ac:dyDescent="0.15"/>
    <row r="254" spans="1:25" ht="15.75" customHeight="1" x14ac:dyDescent="0.15"/>
    <row r="255" spans="1:25" ht="15.75" customHeight="1" x14ac:dyDescent="0.15"/>
    <row r="256" spans="1:2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B25:D25"/>
    <mergeCell ref="B46:D46"/>
    <mergeCell ref="B47:D47"/>
    <mergeCell ref="B48:D48"/>
    <mergeCell ref="B49:D49"/>
    <mergeCell ref="B23:D23"/>
    <mergeCell ref="B24:D24"/>
    <mergeCell ref="C7:E7"/>
    <mergeCell ref="F7:K7"/>
    <mergeCell ref="O6:T6"/>
    <mergeCell ref="O7:T7"/>
    <mergeCell ref="A6:B6"/>
    <mergeCell ref="C6:E6"/>
    <mergeCell ref="F6:K6"/>
    <mergeCell ref="L6:N6"/>
    <mergeCell ref="A7:B7"/>
    <mergeCell ref="B18:D18"/>
    <mergeCell ref="B19:D19"/>
    <mergeCell ref="B20:D20"/>
    <mergeCell ref="C21:D21"/>
    <mergeCell ref="B22:D22"/>
    <mergeCell ref="A5:B5"/>
    <mergeCell ref="C5:T5"/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</mergeCells>
  <dataValidations count="3">
    <dataValidation type="list" allowBlank="1" showInputMessage="1" showErrorMessage="1" prompt=" - " sqref="E47:S47" xr:uid="{00000000-0002-0000-3400-000000000000}">
      <formula1>"P,F"</formula1>
    </dataValidation>
    <dataValidation type="list" allowBlank="1" showInputMessage="1" showErrorMessage="1" prompt=" - " sqref="E10:S17 E18:I18 R18:S18 E19:S45" xr:uid="{00000000-0002-0000-3400-000001000000}">
      <formula1>"O"</formula1>
    </dataValidation>
    <dataValidation type="list" allowBlank="1" showInputMessage="1" showErrorMessage="1" prompt=" - " sqref="E46:S46" xr:uid="{00000000-0002-0000-3400-000002000000}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Functions!E60</f>
        <v>FE-53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245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COUNTIF(F38:HQ38,"P")</f>
        <v>6</v>
      </c>
      <c r="B7" s="420"/>
      <c r="C7" s="414">
        <f>COUNTIF(F38:HQ38,"F")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COUNTIF(E37:HQ37,"N")</f>
        <v>6</v>
      </c>
      <c r="M7" s="112">
        <f>COUNTIF(E37:HQ37,"A")</f>
        <v>0</v>
      </c>
      <c r="N7" s="112">
        <f>COUNTIF(E37:HQ37,"B")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352"/>
      <c r="C12" s="353"/>
      <c r="D12" s="132" t="s">
        <v>993</v>
      </c>
      <c r="E12" s="13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996</v>
      </c>
      <c r="C16" s="381"/>
      <c r="D16" s="382"/>
      <c r="E16" s="136"/>
      <c r="F16" s="133" t="s">
        <v>428</v>
      </c>
      <c r="G16" s="133"/>
      <c r="H16" s="133"/>
      <c r="I16" s="133"/>
      <c r="J16" s="133"/>
      <c r="K16" s="133" t="s">
        <v>428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997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998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999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1000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1001</v>
      </c>
      <c r="E21" s="235"/>
      <c r="F21" s="182"/>
      <c r="G21" s="182"/>
      <c r="H21" s="182"/>
      <c r="I21" s="182"/>
      <c r="J21" s="182"/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 t="s">
        <v>428</v>
      </c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 t="s">
        <v>428</v>
      </c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447</v>
      </c>
      <c r="C30" s="238"/>
      <c r="D30" s="154"/>
      <c r="E30" s="239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38"/>
      <c r="D31" s="154" t="s">
        <v>966</v>
      </c>
      <c r="E31" s="239"/>
      <c r="F31" s="133" t="s">
        <v>428</v>
      </c>
      <c r="G31" s="133" t="s">
        <v>428</v>
      </c>
      <c r="H31" s="182" t="s">
        <v>428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1012</v>
      </c>
      <c r="E32" s="239"/>
      <c r="F32" s="182"/>
      <c r="G32" s="182"/>
      <c r="H32" s="182"/>
      <c r="I32" s="182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968</v>
      </c>
      <c r="E33" s="239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969</v>
      </c>
      <c r="E34" s="239"/>
      <c r="F34" s="182"/>
      <c r="G34" s="182"/>
      <c r="H34" s="182"/>
      <c r="I34" s="182"/>
      <c r="J34" s="182"/>
      <c r="K34" s="182" t="s">
        <v>428</v>
      </c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38"/>
      <c r="D35" s="154"/>
      <c r="E35" s="239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14"/>
      <c r="C36" s="215"/>
      <c r="D36" s="154"/>
      <c r="E36" s="16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15">
      <c r="A37" s="146" t="s">
        <v>453</v>
      </c>
      <c r="B37" s="405" t="s">
        <v>454</v>
      </c>
      <c r="C37" s="406"/>
      <c r="D37" s="407"/>
      <c r="E37" s="166"/>
      <c r="F37" s="167" t="s">
        <v>402</v>
      </c>
      <c r="G37" s="167" t="s">
        <v>402</v>
      </c>
      <c r="H37" s="167" t="s">
        <v>402</v>
      </c>
      <c r="I37" s="167" t="s">
        <v>402</v>
      </c>
      <c r="J37" s="167" t="s">
        <v>402</v>
      </c>
      <c r="K37" s="167" t="s">
        <v>402</v>
      </c>
      <c r="L37" s="167"/>
      <c r="M37" s="167"/>
      <c r="N37" s="167"/>
      <c r="O37" s="167"/>
      <c r="P37" s="167"/>
      <c r="Q37" s="167"/>
      <c r="R37" s="167"/>
      <c r="S37" s="167"/>
      <c r="T37" s="168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8" t="s">
        <v>455</v>
      </c>
      <c r="C38" s="381"/>
      <c r="D38" s="382"/>
      <c r="E38" s="169"/>
      <c r="F38" s="170" t="s">
        <v>456</v>
      </c>
      <c r="G38" s="170" t="s">
        <v>456</v>
      </c>
      <c r="H38" s="170" t="s">
        <v>456</v>
      </c>
      <c r="I38" s="170" t="s">
        <v>456</v>
      </c>
      <c r="J38" s="170" t="s">
        <v>456</v>
      </c>
      <c r="K38" s="170" t="s">
        <v>456</v>
      </c>
      <c r="L38" s="170"/>
      <c r="M38" s="170"/>
      <c r="N38" s="170"/>
      <c r="O38" s="170"/>
      <c r="P38" s="170"/>
      <c r="Q38" s="170"/>
      <c r="R38" s="170"/>
      <c r="S38" s="170"/>
      <c r="T38" s="171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1" t="s">
        <v>457</v>
      </c>
      <c r="C39" s="381"/>
      <c r="D39" s="382"/>
      <c r="E39" s="172"/>
      <c r="F39" s="173">
        <v>45757</v>
      </c>
      <c r="G39" s="173">
        <v>45757</v>
      </c>
      <c r="H39" s="173">
        <v>45757</v>
      </c>
      <c r="I39" s="173">
        <v>45757</v>
      </c>
      <c r="J39" s="173">
        <v>45757</v>
      </c>
      <c r="K39" s="173">
        <v>45757</v>
      </c>
      <c r="L39" s="173"/>
      <c r="M39" s="173"/>
      <c r="N39" s="173"/>
      <c r="O39" s="173"/>
      <c r="P39" s="173"/>
      <c r="Q39" s="173"/>
      <c r="R39" s="173"/>
      <c r="S39" s="173"/>
      <c r="T39" s="174"/>
      <c r="U39" s="106"/>
      <c r="V39" s="106"/>
      <c r="W39" s="106"/>
      <c r="X39" s="106"/>
      <c r="Y39" s="106"/>
      <c r="Z39" s="106"/>
    </row>
    <row r="40" spans="1:26" ht="79.5" customHeight="1" x14ac:dyDescent="0.15">
      <c r="A40" s="175"/>
      <c r="B40" s="402" t="s">
        <v>458</v>
      </c>
      <c r="C40" s="403"/>
      <c r="D40" s="404"/>
      <c r="E40" s="176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8"/>
      <c r="U40" s="106"/>
      <c r="V40" s="106"/>
      <c r="W40" s="106"/>
      <c r="X40" s="106"/>
      <c r="Y40" s="106"/>
      <c r="Z40" s="106"/>
    </row>
    <row r="41" spans="1:26" ht="12" customHeight="1" x14ac:dyDescent="0.15">
      <c r="A41" s="179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9:D39"/>
    <mergeCell ref="B40:D40"/>
    <mergeCell ref="B16:D16"/>
    <mergeCell ref="B17:D17"/>
    <mergeCell ref="B18:D18"/>
    <mergeCell ref="B19:D19"/>
    <mergeCell ref="B20:D20"/>
    <mergeCell ref="B37:D37"/>
    <mergeCell ref="B38:D38"/>
  </mergeCells>
  <dataValidations count="3">
    <dataValidation type="list" allowBlank="1" showInputMessage="1" showErrorMessage="1" prompt=" - " sqref="F38:T38" xr:uid="{00000000-0002-0000-3500-000000000000}">
      <formula1>"P,F"</formula1>
    </dataValidation>
    <dataValidation type="list" allowBlank="1" showInputMessage="1" showErrorMessage="1" prompt=" - " sqref="F10:T36" xr:uid="{00000000-0002-0000-3500-000001000000}">
      <formula1>"O"</formula1>
    </dataValidation>
    <dataValidation type="list" allowBlank="1" showInputMessage="1" showErrorMessage="1" prompt=" - " sqref="F37:T37" xr:uid="{00000000-0002-0000-3500-000002000000}">
      <formula1>"N,A,B"</formula1>
    </dataValidation>
  </dataValidations>
  <hyperlinks>
    <hyperlink ref="L2" location="'FE-53'!A1" display="FE-53_View exam registration details" xr:uid="{00000000-0004-0000-35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Functions!E61</f>
        <v>FE-54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248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5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5</v>
      </c>
      <c r="M7" s="112">
        <f>COUNTIF(E34:HQ34,"A")</f>
        <v>0</v>
      </c>
      <c r="N7" s="112">
        <f>COUNTIF(E34:HQ34,"B")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1013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1007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1014</v>
      </c>
      <c r="C17" s="381"/>
      <c r="D17" s="382"/>
      <c r="E17" s="235"/>
      <c r="F17" s="182"/>
      <c r="G17" s="182"/>
      <c r="H17" s="182"/>
      <c r="I17" s="182"/>
      <c r="J17" s="133" t="s">
        <v>428</v>
      </c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0" t="s">
        <v>434</v>
      </c>
      <c r="C18" s="381"/>
      <c r="D18" s="381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1015</v>
      </c>
      <c r="C19" s="381"/>
      <c r="D19" s="382"/>
      <c r="E19" s="235"/>
      <c r="F19" s="182" t="s">
        <v>428</v>
      </c>
      <c r="G19" s="133" t="s">
        <v>428</v>
      </c>
      <c r="H19" s="182"/>
      <c r="I19" s="133" t="s">
        <v>428</v>
      </c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1016</v>
      </c>
      <c r="C20" s="381"/>
      <c r="D20" s="382"/>
      <c r="E20" s="235"/>
      <c r="F20" s="182" t="s">
        <v>428</v>
      </c>
      <c r="G20" s="182"/>
      <c r="H20" s="182" t="s">
        <v>428</v>
      </c>
      <c r="I20" s="133" t="s">
        <v>428</v>
      </c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97" t="s">
        <v>1017</v>
      </c>
      <c r="C21" s="398"/>
      <c r="D21" s="399"/>
      <c r="E21" s="235"/>
      <c r="F21" s="182"/>
      <c r="G21" s="133" t="s">
        <v>428</v>
      </c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 t="s">
        <v>1018</v>
      </c>
      <c r="E22" s="143"/>
      <c r="F22" s="144"/>
      <c r="G22" s="144"/>
      <c r="H22" s="133" t="s">
        <v>428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1019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442</v>
      </c>
      <c r="E25" s="161"/>
      <c r="F25" s="133"/>
      <c r="G25" s="133" t="s">
        <v>428</v>
      </c>
      <c r="H25" s="133" t="s">
        <v>428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443</v>
      </c>
      <c r="E26" s="227"/>
      <c r="F26" s="182"/>
      <c r="G26" s="182"/>
      <c r="H26" s="182"/>
      <c r="I26" s="133" t="s">
        <v>428</v>
      </c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480</v>
      </c>
      <c r="E27" s="227"/>
      <c r="F27" s="182"/>
      <c r="G27" s="182"/>
      <c r="H27" s="182"/>
      <c r="I27" s="182"/>
      <c r="J27" s="133" t="s">
        <v>428</v>
      </c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 t="s">
        <v>447</v>
      </c>
      <c r="C28" s="238"/>
      <c r="D28" s="154"/>
      <c r="E28" s="239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38"/>
      <c r="D29" s="154" t="s">
        <v>1020</v>
      </c>
      <c r="E29" s="239"/>
      <c r="F29" s="133" t="s">
        <v>428</v>
      </c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38"/>
      <c r="D30" s="154" t="s">
        <v>1021</v>
      </c>
      <c r="E30" s="239"/>
      <c r="F30" s="182"/>
      <c r="G30" s="133" t="s">
        <v>428</v>
      </c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38"/>
      <c r="D31" s="154" t="s">
        <v>1022</v>
      </c>
      <c r="E31" s="239"/>
      <c r="F31" s="182"/>
      <c r="G31" s="182"/>
      <c r="H31" s="133" t="s">
        <v>428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968</v>
      </c>
      <c r="E32" s="239"/>
      <c r="F32" s="182"/>
      <c r="G32" s="182"/>
      <c r="H32" s="182"/>
      <c r="I32" s="133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4"/>
      <c r="C33" s="215"/>
      <c r="D33" s="154" t="s">
        <v>969</v>
      </c>
      <c r="E33" s="162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402</v>
      </c>
      <c r="H34" s="167" t="s">
        <v>402</v>
      </c>
      <c r="I34" s="167" t="s">
        <v>402</v>
      </c>
      <c r="J34" s="167" t="s">
        <v>402</v>
      </c>
      <c r="K34" s="167"/>
      <c r="L34" s="167"/>
      <c r="M34" s="167"/>
      <c r="N34" s="167"/>
      <c r="O34" s="167"/>
      <c r="P34" s="167"/>
      <c r="Q34" s="167"/>
      <c r="R34" s="167"/>
      <c r="S34" s="167"/>
      <c r="T34" s="168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 t="s">
        <v>456</v>
      </c>
      <c r="K35" s="170"/>
      <c r="L35" s="170"/>
      <c r="M35" s="170"/>
      <c r="N35" s="170"/>
      <c r="O35" s="170"/>
      <c r="P35" s="170"/>
      <c r="Q35" s="170"/>
      <c r="R35" s="170"/>
      <c r="S35" s="170"/>
      <c r="T35" s="171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>
        <v>45757</v>
      </c>
      <c r="G36" s="173">
        <v>45757</v>
      </c>
      <c r="H36" s="173">
        <v>45757</v>
      </c>
      <c r="I36" s="173">
        <v>45757</v>
      </c>
      <c r="J36" s="173">
        <v>45757</v>
      </c>
      <c r="K36" s="173"/>
      <c r="L36" s="173"/>
      <c r="M36" s="173"/>
      <c r="N36" s="173"/>
      <c r="O36" s="173"/>
      <c r="P36" s="173"/>
      <c r="Q36" s="173"/>
      <c r="R36" s="173"/>
      <c r="S36" s="173"/>
      <c r="T36" s="174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4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4:D34"/>
    <mergeCell ref="B35:D35"/>
    <mergeCell ref="B36:D36"/>
    <mergeCell ref="B37:D37"/>
    <mergeCell ref="B12:D12"/>
    <mergeCell ref="B16:D16"/>
    <mergeCell ref="B17:D17"/>
    <mergeCell ref="B18:D18"/>
    <mergeCell ref="B19:D19"/>
    <mergeCell ref="B20:D20"/>
    <mergeCell ref="B21:D21"/>
  </mergeCells>
  <dataValidations count="3">
    <dataValidation type="list" allowBlank="1" showInputMessage="1" showErrorMessage="1" prompt=" - " sqref="F35:T35" xr:uid="{00000000-0002-0000-3600-000000000000}">
      <formula1>"P,F"</formula1>
    </dataValidation>
    <dataValidation type="list" allowBlank="1" showInputMessage="1" showErrorMessage="1" prompt=" - " sqref="F10:T33" xr:uid="{00000000-0002-0000-3600-000001000000}">
      <formula1>"O"</formula1>
    </dataValidation>
    <dataValidation type="list" allowBlank="1" showInputMessage="1" showErrorMessage="1" prompt=" - " sqref="F34:T34" xr:uid="{00000000-0002-0000-3600-000002000000}">
      <formula1>"N,A,B"</formula1>
    </dataValidation>
  </dataValidations>
  <hyperlinks>
    <hyperlink ref="L2" location="'FE-54'!A1" display="FE-54_Update the exam supervisor for the exam room" xr:uid="{00000000-0004-0000-36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Functions!E62</f>
        <v>FE-55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252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COUNTIF(F34:HQ34,"P")</f>
        <v>5</v>
      </c>
      <c r="B7" s="420"/>
      <c r="C7" s="414">
        <f>COUNTIF(F34:HQ34,"F")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COUNTIF(E33:HQ33,"N")</f>
        <v>2</v>
      </c>
      <c r="M7" s="112">
        <f>COUNTIF(E33:HQ33,"A")</f>
        <v>3</v>
      </c>
      <c r="N7" s="112">
        <f>COUNTIF(E33:HQ33,"B")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1023</v>
      </c>
      <c r="C16" s="381"/>
      <c r="D16" s="382"/>
      <c r="E16" s="136"/>
      <c r="F16" s="133" t="s">
        <v>428</v>
      </c>
      <c r="G16" s="133" t="s">
        <v>428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1024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1025</v>
      </c>
      <c r="C18" s="381"/>
      <c r="D18" s="382"/>
      <c r="E18" s="235"/>
      <c r="F18" s="182"/>
      <c r="G18" s="182"/>
      <c r="H18" s="182"/>
      <c r="I18" s="182" t="s">
        <v>428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1026</v>
      </c>
      <c r="C19" s="381"/>
      <c r="D19" s="382"/>
      <c r="E19" s="235"/>
      <c r="F19" s="182"/>
      <c r="G19" s="182"/>
      <c r="H19" s="182"/>
      <c r="I19" s="182"/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40"/>
      <c r="C20" s="141"/>
      <c r="D20" s="142"/>
      <c r="E20" s="143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5"/>
      <c r="U20" s="106"/>
      <c r="V20" s="106"/>
      <c r="W20" s="106"/>
      <c r="X20" s="106"/>
      <c r="Y20" s="106"/>
      <c r="Z20" s="106"/>
    </row>
    <row r="21" spans="1:26" ht="13.5" customHeight="1" x14ac:dyDescent="0.2">
      <c r="A21" s="146" t="s">
        <v>439</v>
      </c>
      <c r="B21" s="147" t="s">
        <v>440</v>
      </c>
      <c r="C21" s="148"/>
      <c r="D21" s="149"/>
      <c r="E21" s="150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157"/>
      <c r="C22" s="158"/>
      <c r="D22" s="154" t="s">
        <v>1027</v>
      </c>
      <c r="E22" s="159"/>
      <c r="F22" s="133" t="s">
        <v>428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60"/>
      <c r="D23" s="154" t="s">
        <v>1028</v>
      </c>
      <c r="E23" s="161"/>
      <c r="F23" s="133"/>
      <c r="G23" s="133"/>
      <c r="H23" s="133"/>
      <c r="I23" s="133" t="s">
        <v>428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26"/>
      <c r="D24" s="154" t="s">
        <v>1029</v>
      </c>
      <c r="E24" s="227"/>
      <c r="F24" s="182"/>
      <c r="G24" s="182"/>
      <c r="H24" s="182"/>
      <c r="I24" s="182"/>
      <c r="J24" s="182" t="s">
        <v>428</v>
      </c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443</v>
      </c>
      <c r="E25" s="227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1030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1031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1032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1033</v>
      </c>
      <c r="E30" s="227"/>
      <c r="F30" s="182"/>
      <c r="G30" s="182" t="s">
        <v>428</v>
      </c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1034</v>
      </c>
      <c r="E31" s="227"/>
      <c r="F31" s="182"/>
      <c r="G31" s="182"/>
      <c r="H31" s="182" t="s">
        <v>428</v>
      </c>
      <c r="I31" s="182"/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14"/>
      <c r="C32" s="215"/>
      <c r="D32" s="154"/>
      <c r="E32" s="16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15">
      <c r="A33" s="146" t="s">
        <v>453</v>
      </c>
      <c r="B33" s="405" t="s">
        <v>454</v>
      </c>
      <c r="C33" s="406"/>
      <c r="D33" s="407"/>
      <c r="E33" s="166"/>
      <c r="F33" s="167" t="s">
        <v>402</v>
      </c>
      <c r="G33" s="167" t="s">
        <v>64</v>
      </c>
      <c r="H33" s="167" t="s">
        <v>64</v>
      </c>
      <c r="I33" s="167" t="s">
        <v>402</v>
      </c>
      <c r="J33" s="167" t="s">
        <v>64</v>
      </c>
      <c r="K33" s="167"/>
      <c r="L33" s="167"/>
      <c r="M33" s="167"/>
      <c r="N33" s="167"/>
      <c r="O33" s="167"/>
      <c r="P33" s="167"/>
      <c r="Q33" s="167"/>
      <c r="R33" s="167"/>
      <c r="S33" s="167"/>
      <c r="T33" s="168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8" t="s">
        <v>455</v>
      </c>
      <c r="C34" s="381"/>
      <c r="D34" s="382"/>
      <c r="E34" s="169"/>
      <c r="F34" s="170" t="s">
        <v>456</v>
      </c>
      <c r="G34" s="170" t="s">
        <v>456</v>
      </c>
      <c r="H34" s="170" t="s">
        <v>456</v>
      </c>
      <c r="I34" s="170" t="s">
        <v>456</v>
      </c>
      <c r="J34" s="170" t="s">
        <v>456</v>
      </c>
      <c r="K34" s="170"/>
      <c r="L34" s="170"/>
      <c r="M34" s="170"/>
      <c r="N34" s="170"/>
      <c r="O34" s="170"/>
      <c r="P34" s="170"/>
      <c r="Q34" s="170"/>
      <c r="R34" s="170"/>
      <c r="S34" s="170"/>
      <c r="T34" s="171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1" t="s">
        <v>457</v>
      </c>
      <c r="C35" s="381"/>
      <c r="D35" s="382"/>
      <c r="E35" s="172"/>
      <c r="F35" s="173">
        <v>45757</v>
      </c>
      <c r="G35" s="173">
        <v>45757</v>
      </c>
      <c r="H35" s="173">
        <v>45757</v>
      </c>
      <c r="I35" s="173">
        <v>45757</v>
      </c>
      <c r="J35" s="173">
        <v>45757</v>
      </c>
      <c r="K35" s="173"/>
      <c r="L35" s="173"/>
      <c r="M35" s="173"/>
      <c r="N35" s="173"/>
      <c r="O35" s="173"/>
      <c r="P35" s="173"/>
      <c r="Q35" s="173"/>
      <c r="R35" s="173"/>
      <c r="S35" s="173"/>
      <c r="T35" s="174"/>
      <c r="U35" s="106"/>
      <c r="V35" s="106"/>
      <c r="W35" s="106"/>
      <c r="X35" s="106"/>
      <c r="Y35" s="106"/>
      <c r="Z35" s="106"/>
    </row>
    <row r="36" spans="1:26" ht="79.5" customHeight="1" x14ac:dyDescent="0.15">
      <c r="A36" s="175"/>
      <c r="B36" s="402" t="s">
        <v>458</v>
      </c>
      <c r="C36" s="403"/>
      <c r="D36" s="404"/>
      <c r="E36" s="176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8"/>
      <c r="U36" s="106"/>
      <c r="V36" s="106"/>
      <c r="W36" s="106"/>
      <c r="X36" s="106"/>
      <c r="Y36" s="106"/>
      <c r="Z36" s="106"/>
    </row>
    <row r="37" spans="1:26" ht="12" customHeight="1" x14ac:dyDescent="0.15">
      <c r="A37" s="179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5:D35"/>
    <mergeCell ref="B36:D36"/>
    <mergeCell ref="B12:D12"/>
    <mergeCell ref="B16:D16"/>
    <mergeCell ref="B17:D17"/>
    <mergeCell ref="B18:D18"/>
    <mergeCell ref="B19:D19"/>
    <mergeCell ref="B33:D33"/>
    <mergeCell ref="B34:D34"/>
  </mergeCells>
  <dataValidations count="3">
    <dataValidation type="list" allowBlank="1" showInputMessage="1" showErrorMessage="1" prompt=" - " sqref="F34:T34" xr:uid="{00000000-0002-0000-3700-000000000000}">
      <formula1>"P,F"</formula1>
    </dataValidation>
    <dataValidation type="list" allowBlank="1" showInputMessage="1" showErrorMessage="1" prompt=" - " sqref="F10:T32" xr:uid="{00000000-0002-0000-3700-000001000000}">
      <formula1>"O"</formula1>
    </dataValidation>
    <dataValidation type="list" allowBlank="1" showInputMessage="1" showErrorMessage="1" prompt=" - " sqref="F33:T33" xr:uid="{00000000-0002-0000-3700-000002000000}">
      <formula1>"N,A,B"</formula1>
    </dataValidation>
  </dataValidations>
  <hyperlinks>
    <hyperlink ref="L2" location="'FE-55'!A1" display="FE-55_[ZMP] View list of exam dates" xr:uid="{00000000-0004-0000-37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Functions!E63</f>
        <v>FE-56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255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5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2</v>
      </c>
      <c r="M7" s="112">
        <f>COUNTIF(E32:HQ32,"A")</f>
        <v>3</v>
      </c>
      <c r="N7" s="112">
        <f>COUNTIF(E32:HQ32,"B")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1035</v>
      </c>
      <c r="C16" s="381"/>
      <c r="D16" s="382"/>
      <c r="E16" s="136"/>
      <c r="F16" s="133" t="s">
        <v>428</v>
      </c>
      <c r="G16" s="133" t="s">
        <v>428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1036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1037</v>
      </c>
      <c r="C18" s="381"/>
      <c r="D18" s="382"/>
      <c r="E18" s="235"/>
      <c r="F18" s="182"/>
      <c r="G18" s="182"/>
      <c r="H18" s="182"/>
      <c r="I18" s="182" t="s">
        <v>428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1026</v>
      </c>
      <c r="C19" s="381"/>
      <c r="D19" s="382"/>
      <c r="E19" s="235"/>
      <c r="F19" s="182"/>
      <c r="G19" s="182"/>
      <c r="H19" s="182"/>
      <c r="I19" s="182"/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40"/>
      <c r="C20" s="141"/>
      <c r="D20" s="142"/>
      <c r="E20" s="143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5"/>
      <c r="U20" s="106"/>
      <c r="V20" s="106"/>
      <c r="W20" s="106"/>
      <c r="X20" s="106"/>
      <c r="Y20" s="106"/>
      <c r="Z20" s="106"/>
    </row>
    <row r="21" spans="1:26" ht="13.5" customHeight="1" x14ac:dyDescent="0.2">
      <c r="A21" s="146" t="s">
        <v>439</v>
      </c>
      <c r="B21" s="147" t="s">
        <v>440</v>
      </c>
      <c r="C21" s="148"/>
      <c r="D21" s="149"/>
      <c r="E21" s="150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157"/>
      <c r="C22" s="158"/>
      <c r="D22" s="154" t="s">
        <v>1027</v>
      </c>
      <c r="E22" s="159"/>
      <c r="F22" s="133" t="s">
        <v>428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60"/>
      <c r="D23" s="154" t="s">
        <v>1028</v>
      </c>
      <c r="E23" s="161"/>
      <c r="F23" s="133"/>
      <c r="G23" s="133"/>
      <c r="H23" s="133"/>
      <c r="I23" s="133" t="s">
        <v>428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26"/>
      <c r="D24" s="154" t="s">
        <v>1029</v>
      </c>
      <c r="E24" s="227"/>
      <c r="F24" s="182"/>
      <c r="G24" s="182"/>
      <c r="H24" s="182"/>
      <c r="I24" s="182"/>
      <c r="J24" s="182" t="s">
        <v>428</v>
      </c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443</v>
      </c>
      <c r="E25" s="227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1030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1038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949</v>
      </c>
      <c r="E29" s="227"/>
      <c r="F29" s="182"/>
      <c r="G29" s="182" t="s">
        <v>428</v>
      </c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1039</v>
      </c>
      <c r="E30" s="227"/>
      <c r="F30" s="182"/>
      <c r="G30" s="182"/>
      <c r="H30" s="182"/>
      <c r="I30" s="182" t="s">
        <v>428</v>
      </c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1040</v>
      </c>
      <c r="E31" s="162"/>
      <c r="F31" s="182"/>
      <c r="G31" s="182"/>
      <c r="H31" s="182" t="s">
        <v>428</v>
      </c>
      <c r="I31" s="182"/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 t="s">
        <v>402</v>
      </c>
      <c r="J32" s="167" t="s">
        <v>64</v>
      </c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 t="s">
        <v>456</v>
      </c>
      <c r="J33" s="170" t="s">
        <v>456</v>
      </c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45757</v>
      </c>
      <c r="G34" s="173">
        <v>45757</v>
      </c>
      <c r="H34" s="173">
        <v>45757</v>
      </c>
      <c r="I34" s="173">
        <v>45757</v>
      </c>
      <c r="J34" s="173">
        <v>45757</v>
      </c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4:D34"/>
    <mergeCell ref="B35:D35"/>
    <mergeCell ref="B12:D12"/>
    <mergeCell ref="B16:D16"/>
    <mergeCell ref="B17:D17"/>
    <mergeCell ref="B18:D18"/>
    <mergeCell ref="B19:D19"/>
    <mergeCell ref="B32:D32"/>
    <mergeCell ref="B33:D33"/>
  </mergeCells>
  <dataValidations count="3">
    <dataValidation type="list" allowBlank="1" showInputMessage="1" showErrorMessage="1" prompt=" - " sqref="F33:T33" xr:uid="{00000000-0002-0000-3800-000000000000}">
      <formula1>"P,F"</formula1>
    </dataValidation>
    <dataValidation type="list" allowBlank="1" showInputMessage="1" showErrorMessage="1" prompt=" - " sqref="F10:T31" xr:uid="{00000000-0002-0000-3800-000001000000}">
      <formula1>"O"</formula1>
    </dataValidation>
    <dataValidation type="list" allowBlank="1" showInputMessage="1" showErrorMessage="1" prompt=" - " sqref="F32:T32" xr:uid="{00000000-0002-0000-3800-000002000000}">
      <formula1>"N,A,B"</formula1>
    </dataValidation>
  </dataValidations>
  <hyperlinks>
    <hyperlink ref="L2" location="'FE-56'!A1" display="FE-56_[ZMP] View a list of exam hours for one day" xr:uid="{00000000-0004-0000-38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Functions!E64</f>
        <v>FE-57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259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-5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COUNTIF(F52:HQ52,"P")</f>
        <v>7</v>
      </c>
      <c r="B7" s="420"/>
      <c r="C7" s="414">
        <f>COUNTIF(F52:HQ52,"F")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COUNTIF(E51:HQ51,"N")</f>
        <v>1</v>
      </c>
      <c r="M7" s="112">
        <f>COUNTIF(E51:HQ51,"A")</f>
        <v>6</v>
      </c>
      <c r="N7" s="112">
        <f>COUNTIF(E51:HQ51,"B")</f>
        <v>0</v>
      </c>
      <c r="O7" s="414">
        <f>COUNTA(E9:HT9)</f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 t="s">
        <v>428</v>
      </c>
      <c r="K11" s="133" t="s">
        <v>428</v>
      </c>
      <c r="L11" s="133" t="s">
        <v>428</v>
      </c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 t="s">
        <v>428</v>
      </c>
      <c r="L12" s="133" t="s">
        <v>428</v>
      </c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1041</v>
      </c>
      <c r="C17" s="381"/>
      <c r="D17" s="382"/>
      <c r="E17" s="136"/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 t="s">
        <v>428</v>
      </c>
      <c r="L17" s="133" t="s">
        <v>428</v>
      </c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/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40" t="s">
        <v>434</v>
      </c>
      <c r="C19" s="241"/>
      <c r="D19" s="242"/>
      <c r="E19" s="235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43" t="s">
        <v>1042</v>
      </c>
      <c r="C20" s="241"/>
      <c r="D20" s="242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243"/>
      <c r="C21" s="241"/>
      <c r="D21" s="242" t="s">
        <v>564</v>
      </c>
      <c r="E21" s="235"/>
      <c r="F21" s="182"/>
      <c r="G21" s="182"/>
      <c r="H21" s="182"/>
      <c r="I21" s="182"/>
      <c r="J21" s="182"/>
      <c r="K21" s="182"/>
      <c r="L21" s="182" t="s">
        <v>428</v>
      </c>
      <c r="M21" s="182"/>
      <c r="N21" s="182"/>
      <c r="O21" s="182"/>
      <c r="P21" s="182"/>
      <c r="Q21" s="182"/>
      <c r="R21" s="182"/>
      <c r="S21" s="182"/>
      <c r="T21" s="182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240"/>
      <c r="C22" s="241"/>
      <c r="D22" s="242" t="s">
        <v>560</v>
      </c>
      <c r="E22" s="235"/>
      <c r="F22" s="182" t="s">
        <v>428</v>
      </c>
      <c r="G22" s="182" t="s">
        <v>428</v>
      </c>
      <c r="H22" s="182"/>
      <c r="I22" s="182" t="s">
        <v>428</v>
      </c>
      <c r="J22" s="182" t="s">
        <v>428</v>
      </c>
      <c r="K22" s="182" t="s">
        <v>428</v>
      </c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450" t="s">
        <v>561</v>
      </c>
      <c r="C23" s="438"/>
      <c r="D23" s="439"/>
      <c r="E23" s="235"/>
      <c r="F23" s="182"/>
      <c r="G23" s="182"/>
      <c r="H23" s="182" t="s">
        <v>428</v>
      </c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3" t="s">
        <v>1043</v>
      </c>
      <c r="C24" s="241"/>
      <c r="D24" s="242"/>
      <c r="E24" s="235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243"/>
      <c r="C25" s="241"/>
      <c r="D25" s="242" t="s">
        <v>564</v>
      </c>
      <c r="E25" s="235"/>
      <c r="F25" s="182"/>
      <c r="G25" s="182"/>
      <c r="H25" s="182"/>
      <c r="I25" s="182"/>
      <c r="J25" s="182"/>
      <c r="K25" s="182"/>
      <c r="L25" s="182" t="s">
        <v>428</v>
      </c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243"/>
      <c r="C26" s="241"/>
      <c r="D26" s="242" t="s">
        <v>560</v>
      </c>
      <c r="E26" s="235"/>
      <c r="F26" s="182" t="s">
        <v>428</v>
      </c>
      <c r="G26" s="182" t="s">
        <v>428</v>
      </c>
      <c r="H26" s="182" t="s">
        <v>428</v>
      </c>
      <c r="I26" s="182"/>
      <c r="J26" s="182" t="s">
        <v>428</v>
      </c>
      <c r="K26" s="182" t="s">
        <v>428</v>
      </c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243"/>
      <c r="C27" s="450" t="s">
        <v>561</v>
      </c>
      <c r="D27" s="439"/>
      <c r="E27" s="235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243" t="s">
        <v>1044</v>
      </c>
      <c r="C28" s="241"/>
      <c r="D28" s="242"/>
      <c r="E28" s="235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243"/>
      <c r="C29" s="241"/>
      <c r="D29" s="242" t="s">
        <v>564</v>
      </c>
      <c r="E29" s="235"/>
      <c r="F29" s="182"/>
      <c r="G29" s="182"/>
      <c r="H29" s="182"/>
      <c r="I29" s="182"/>
      <c r="J29" s="182"/>
      <c r="K29" s="182"/>
      <c r="L29" s="182" t="s">
        <v>428</v>
      </c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243"/>
      <c r="C30" s="241"/>
      <c r="D30" s="242" t="s">
        <v>560</v>
      </c>
      <c r="E30" s="235"/>
      <c r="F30" s="182" t="s">
        <v>428</v>
      </c>
      <c r="G30" s="182" t="s">
        <v>428</v>
      </c>
      <c r="H30" s="182" t="s">
        <v>428</v>
      </c>
      <c r="I30" s="182" t="s">
        <v>428</v>
      </c>
      <c r="J30" s="182"/>
      <c r="K30" s="182" t="s">
        <v>428</v>
      </c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450" t="s">
        <v>561</v>
      </c>
      <c r="C31" s="438"/>
      <c r="D31" s="439"/>
      <c r="E31" s="235"/>
      <c r="F31" s="182"/>
      <c r="G31" s="182"/>
      <c r="H31" s="182"/>
      <c r="I31" s="182"/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29"/>
      <c r="B32" s="243" t="s">
        <v>1045</v>
      </c>
      <c r="C32" s="241"/>
      <c r="D32" s="242"/>
      <c r="E32" s="235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29"/>
      <c r="B33" s="450" t="s">
        <v>564</v>
      </c>
      <c r="C33" s="438"/>
      <c r="D33" s="439"/>
      <c r="E33" s="235"/>
      <c r="F33" s="182"/>
      <c r="G33" s="182"/>
      <c r="H33" s="182"/>
      <c r="I33" s="182"/>
      <c r="J33" s="182"/>
      <c r="K33" s="182" t="s">
        <v>428</v>
      </c>
      <c r="L33" s="182" t="s">
        <v>428</v>
      </c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29"/>
      <c r="B34" s="450" t="s">
        <v>1046</v>
      </c>
      <c r="C34" s="438"/>
      <c r="D34" s="439"/>
      <c r="E34" s="235"/>
      <c r="F34" s="182" t="s">
        <v>428</v>
      </c>
      <c r="G34" s="182" t="s">
        <v>428</v>
      </c>
      <c r="H34" s="182" t="s">
        <v>428</v>
      </c>
      <c r="I34" s="182" t="s">
        <v>428</v>
      </c>
      <c r="J34" s="182" t="s">
        <v>428</v>
      </c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2">
      <c r="A35" s="129"/>
      <c r="B35" s="450"/>
      <c r="C35" s="438"/>
      <c r="D35" s="439"/>
      <c r="E35" s="235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29"/>
      <c r="B36" s="489"/>
      <c r="C36" s="403"/>
      <c r="D36" s="404"/>
      <c r="E36" s="143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06"/>
      <c r="V36" s="106"/>
      <c r="W36" s="106"/>
      <c r="X36" s="106"/>
      <c r="Y36" s="106"/>
      <c r="Z36" s="106"/>
    </row>
    <row r="37" spans="1:26" ht="13.5" customHeight="1" x14ac:dyDescent="0.2">
      <c r="A37" s="146" t="s">
        <v>439</v>
      </c>
      <c r="B37" s="147" t="s">
        <v>440</v>
      </c>
      <c r="C37" s="148"/>
      <c r="D37" s="149"/>
      <c r="E37" s="150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06"/>
      <c r="V37" s="106"/>
      <c r="W37" s="106"/>
      <c r="X37" s="106"/>
      <c r="Y37" s="106"/>
      <c r="Z37" s="106"/>
    </row>
    <row r="38" spans="1:26" ht="13.5" customHeight="1" x14ac:dyDescent="0.2">
      <c r="A38" s="151"/>
      <c r="B38" s="152"/>
      <c r="C38" s="244"/>
      <c r="D38" s="208" t="s">
        <v>1047</v>
      </c>
      <c r="E38" s="155"/>
      <c r="F38" s="127" t="s">
        <v>428</v>
      </c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25"/>
      <c r="C39" s="226"/>
      <c r="D39" s="154" t="s">
        <v>442</v>
      </c>
      <c r="E39" s="227"/>
      <c r="F39" s="182"/>
      <c r="G39" s="182"/>
      <c r="H39" s="182" t="s">
        <v>428</v>
      </c>
      <c r="I39" s="182" t="s">
        <v>428</v>
      </c>
      <c r="J39" s="182" t="s">
        <v>428</v>
      </c>
      <c r="K39" s="182" t="s">
        <v>428</v>
      </c>
      <c r="L39" s="182" t="s">
        <v>428</v>
      </c>
      <c r="M39" s="182"/>
      <c r="N39" s="182"/>
      <c r="O39" s="182"/>
      <c r="P39" s="182"/>
      <c r="Q39" s="182"/>
      <c r="R39" s="182"/>
      <c r="S39" s="182"/>
      <c r="T39" s="182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25"/>
      <c r="C40" s="226"/>
      <c r="D40" s="154" t="s">
        <v>443</v>
      </c>
      <c r="E40" s="227"/>
      <c r="F40" s="182"/>
      <c r="G40" s="182" t="s">
        <v>428</v>
      </c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225"/>
      <c r="C41" s="226"/>
      <c r="D41" s="154" t="s">
        <v>480</v>
      </c>
      <c r="E41" s="227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25" t="s">
        <v>446</v>
      </c>
      <c r="C42" s="226"/>
      <c r="D42" s="154"/>
      <c r="E42" s="227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26"/>
      <c r="D43" s="154"/>
      <c r="E43" s="227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 t="s">
        <v>575</v>
      </c>
      <c r="C44" s="226"/>
      <c r="D44" s="154"/>
      <c r="E44" s="227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225"/>
      <c r="C45" s="226"/>
      <c r="D45" s="154" t="s">
        <v>1048</v>
      </c>
      <c r="E45" s="227"/>
      <c r="F45" s="182" t="s">
        <v>428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25"/>
      <c r="C46" s="226"/>
      <c r="D46" s="154" t="s">
        <v>1049</v>
      </c>
      <c r="E46" s="227"/>
      <c r="F46" s="182"/>
      <c r="G46" s="182"/>
      <c r="H46" s="182" t="s">
        <v>428</v>
      </c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06"/>
      <c r="V46" s="106"/>
      <c r="W46" s="106"/>
      <c r="X46" s="106"/>
      <c r="Y46" s="106"/>
      <c r="Z46" s="106"/>
    </row>
    <row r="47" spans="1:26" ht="13.5" customHeight="1" x14ac:dyDescent="0.2">
      <c r="A47" s="156"/>
      <c r="B47" s="400" t="s">
        <v>1050</v>
      </c>
      <c r="C47" s="381"/>
      <c r="D47" s="382"/>
      <c r="E47" s="227"/>
      <c r="F47" s="182"/>
      <c r="G47" s="182"/>
      <c r="H47" s="182"/>
      <c r="I47" s="182" t="s">
        <v>428</v>
      </c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06"/>
      <c r="V47" s="106"/>
      <c r="W47" s="106"/>
      <c r="X47" s="106"/>
      <c r="Y47" s="106"/>
      <c r="Z47" s="106"/>
    </row>
    <row r="48" spans="1:26" ht="13.5" customHeight="1" x14ac:dyDescent="0.2">
      <c r="A48" s="156"/>
      <c r="B48" s="225"/>
      <c r="C48" s="226"/>
      <c r="D48" s="154" t="s">
        <v>1051</v>
      </c>
      <c r="E48" s="227"/>
      <c r="F48" s="182"/>
      <c r="G48" s="182"/>
      <c r="H48" s="182"/>
      <c r="I48" s="182"/>
      <c r="J48" s="182" t="s">
        <v>428</v>
      </c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06"/>
      <c r="V48" s="106"/>
      <c r="W48" s="106"/>
      <c r="X48" s="106"/>
      <c r="Y48" s="106"/>
      <c r="Z48" s="106"/>
    </row>
    <row r="49" spans="1:26" ht="13.5" customHeight="1" x14ac:dyDescent="0.2">
      <c r="A49" s="156"/>
      <c r="B49" s="225"/>
      <c r="C49" s="226"/>
      <c r="D49" s="154" t="s">
        <v>1052</v>
      </c>
      <c r="E49" s="227"/>
      <c r="F49" s="182"/>
      <c r="G49" s="182"/>
      <c r="H49" s="182"/>
      <c r="I49" s="182"/>
      <c r="J49" s="182"/>
      <c r="K49" s="182" t="s">
        <v>428</v>
      </c>
      <c r="L49" s="182"/>
      <c r="M49" s="182"/>
      <c r="N49" s="182"/>
      <c r="O49" s="182"/>
      <c r="P49" s="182"/>
      <c r="Q49" s="182"/>
      <c r="R49" s="182"/>
      <c r="S49" s="182"/>
      <c r="T49" s="182"/>
      <c r="U49" s="106"/>
      <c r="V49" s="106"/>
      <c r="W49" s="106"/>
      <c r="X49" s="106"/>
      <c r="Y49" s="106"/>
      <c r="Z49" s="106"/>
    </row>
    <row r="50" spans="1:26" ht="13.5" customHeight="1" x14ac:dyDescent="0.2">
      <c r="A50" s="156"/>
      <c r="B50" s="214"/>
      <c r="C50" s="215"/>
      <c r="D50" s="154"/>
      <c r="E50" s="16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06"/>
      <c r="V50" s="106"/>
      <c r="W50" s="106"/>
      <c r="X50" s="106"/>
      <c r="Y50" s="106"/>
      <c r="Z50" s="106"/>
    </row>
    <row r="51" spans="1:26" ht="13.5" customHeight="1" x14ac:dyDescent="0.15">
      <c r="A51" s="146" t="s">
        <v>453</v>
      </c>
      <c r="B51" s="405" t="s">
        <v>454</v>
      </c>
      <c r="C51" s="406"/>
      <c r="D51" s="407"/>
      <c r="E51" s="166"/>
      <c r="F51" s="167" t="s">
        <v>402</v>
      </c>
      <c r="G51" s="167" t="s">
        <v>64</v>
      </c>
      <c r="H51" s="167" t="s">
        <v>64</v>
      </c>
      <c r="I51" s="167" t="s">
        <v>64</v>
      </c>
      <c r="J51" s="167" t="s">
        <v>64</v>
      </c>
      <c r="K51" s="167" t="s">
        <v>64</v>
      </c>
      <c r="L51" s="167" t="s">
        <v>64</v>
      </c>
      <c r="M51" s="167"/>
      <c r="N51" s="167"/>
      <c r="O51" s="167"/>
      <c r="P51" s="167"/>
      <c r="Q51" s="167"/>
      <c r="R51" s="167"/>
      <c r="S51" s="167"/>
      <c r="T51" s="167"/>
      <c r="U51" s="106"/>
      <c r="V51" s="106"/>
      <c r="W51" s="106"/>
      <c r="X51" s="106"/>
      <c r="Y51" s="106"/>
      <c r="Z51" s="106"/>
    </row>
    <row r="52" spans="1:26" ht="13.5" customHeight="1" x14ac:dyDescent="0.15">
      <c r="A52" s="156"/>
      <c r="B52" s="408" t="s">
        <v>455</v>
      </c>
      <c r="C52" s="381"/>
      <c r="D52" s="382"/>
      <c r="E52" s="169"/>
      <c r="F52" s="170" t="s">
        <v>456</v>
      </c>
      <c r="G52" s="170" t="s">
        <v>456</v>
      </c>
      <c r="H52" s="170" t="s">
        <v>456</v>
      </c>
      <c r="I52" s="170" t="s">
        <v>456</v>
      </c>
      <c r="J52" s="170" t="s">
        <v>456</v>
      </c>
      <c r="K52" s="170" t="s">
        <v>456</v>
      </c>
      <c r="L52" s="170" t="s">
        <v>456</v>
      </c>
      <c r="M52" s="170"/>
      <c r="N52" s="170"/>
      <c r="O52" s="170"/>
      <c r="P52" s="170"/>
      <c r="Q52" s="170"/>
      <c r="R52" s="170"/>
      <c r="S52" s="170"/>
      <c r="T52" s="170"/>
      <c r="U52" s="106"/>
      <c r="V52" s="106"/>
      <c r="W52" s="106"/>
      <c r="X52" s="106"/>
      <c r="Y52" s="106"/>
      <c r="Z52" s="106"/>
    </row>
    <row r="53" spans="1:26" ht="13.5" customHeight="1" x14ac:dyDescent="0.15">
      <c r="A53" s="156"/>
      <c r="B53" s="401" t="s">
        <v>457</v>
      </c>
      <c r="C53" s="381"/>
      <c r="D53" s="382"/>
      <c r="E53" s="172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06"/>
      <c r="V53" s="106"/>
      <c r="W53" s="106"/>
      <c r="X53" s="106"/>
      <c r="Y53" s="106"/>
      <c r="Z53" s="106"/>
    </row>
    <row r="54" spans="1:26" ht="79.5" customHeight="1" x14ac:dyDescent="0.15">
      <c r="A54" s="175"/>
      <c r="B54" s="402" t="s">
        <v>458</v>
      </c>
      <c r="C54" s="403"/>
      <c r="D54" s="404"/>
      <c r="E54" s="176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8"/>
      <c r="U54" s="106"/>
      <c r="V54" s="106"/>
      <c r="W54" s="106"/>
      <c r="X54" s="106"/>
      <c r="Y54" s="106"/>
      <c r="Z54" s="106"/>
    </row>
    <row r="55" spans="1:26" ht="12" customHeight="1" x14ac:dyDescent="0.15">
      <c r="A55" s="179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2:D12"/>
    <mergeCell ref="B13:D13"/>
    <mergeCell ref="B17:D17"/>
    <mergeCell ref="B18:D18"/>
    <mergeCell ref="B23:D23"/>
    <mergeCell ref="C27:D27"/>
    <mergeCell ref="B31:D31"/>
    <mergeCell ref="B53:D53"/>
    <mergeCell ref="B54:D54"/>
    <mergeCell ref="B33:D33"/>
    <mergeCell ref="B34:D34"/>
    <mergeCell ref="B35:D35"/>
    <mergeCell ref="B36:D36"/>
    <mergeCell ref="B47:D47"/>
    <mergeCell ref="B51:D51"/>
    <mergeCell ref="B52:D52"/>
  </mergeCells>
  <dataValidations count="3">
    <dataValidation type="list" allowBlank="1" showInputMessage="1" showErrorMessage="1" prompt=" - " sqref="F52:T52" xr:uid="{00000000-0002-0000-3900-000000000000}">
      <formula1>"P,F"</formula1>
    </dataValidation>
    <dataValidation type="list" allowBlank="1" showInputMessage="1" showErrorMessage="1" prompt=" - " sqref="F10:T50" xr:uid="{00000000-0002-0000-3900-000001000000}">
      <formula1>"O"</formula1>
    </dataValidation>
    <dataValidation type="list" allowBlank="1" showInputMessage="1" showErrorMessage="1" prompt=" - " sqref="F51:T51" xr:uid="{00000000-0002-0000-3900-000002000000}">
      <formula1>"N,A,B"</formula1>
    </dataValidation>
  </dataValidations>
  <hyperlinks>
    <hyperlink ref="L2" location="'FE-57'!A1" display="FE-57_[ZMP] Register to be exam supervisor selected slots" xr:uid="{00000000-0004-0000-39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 t="s">
        <v>881</v>
      </c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Functions!E65</f>
        <v>FE-58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262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5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1</v>
      </c>
      <c r="M7" s="112">
        <f>COUNTIF(E34:HQ34,"A")</f>
        <v>4</v>
      </c>
      <c r="N7" s="112">
        <f>COUNTIF(E34:HQ34,"B")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1053</v>
      </c>
      <c r="C17" s="381"/>
      <c r="D17" s="382"/>
      <c r="E17" s="136"/>
      <c r="F17" s="133" t="s">
        <v>428</v>
      </c>
      <c r="G17" s="133" t="s">
        <v>428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1054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1055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89" t="s">
        <v>1056</v>
      </c>
      <c r="C20" s="403"/>
      <c r="D20" s="404"/>
      <c r="E20" s="143"/>
      <c r="F20" s="144"/>
      <c r="G20" s="144"/>
      <c r="H20" s="144"/>
      <c r="I20" s="144"/>
      <c r="J20" s="144" t="s">
        <v>428</v>
      </c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06"/>
      <c r="V20" s="106"/>
      <c r="W20" s="106"/>
      <c r="X20" s="106"/>
      <c r="Y20" s="106"/>
      <c r="Z20" s="106"/>
    </row>
    <row r="21" spans="1:26" ht="13.5" customHeight="1" x14ac:dyDescent="0.2">
      <c r="A21" s="146" t="s">
        <v>439</v>
      </c>
      <c r="B21" s="147" t="s">
        <v>440</v>
      </c>
      <c r="C21" s="148"/>
      <c r="D21" s="149"/>
      <c r="E21" s="150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06"/>
      <c r="V21" s="106"/>
      <c r="W21" s="106"/>
      <c r="X21" s="106"/>
      <c r="Y21" s="106"/>
      <c r="Z21" s="106"/>
    </row>
    <row r="22" spans="1:26" ht="13.5" customHeight="1" x14ac:dyDescent="0.2">
      <c r="A22" s="151"/>
      <c r="B22" s="152"/>
      <c r="C22" s="244"/>
      <c r="D22" s="208" t="s">
        <v>1057</v>
      </c>
      <c r="E22" s="155"/>
      <c r="F22" s="127" t="s">
        <v>428</v>
      </c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25"/>
      <c r="C23" s="226"/>
      <c r="D23" s="154" t="s">
        <v>442</v>
      </c>
      <c r="E23" s="227"/>
      <c r="F23" s="182"/>
      <c r="G23" s="182"/>
      <c r="H23" s="182" t="s">
        <v>428</v>
      </c>
      <c r="I23" s="182" t="s">
        <v>428</v>
      </c>
      <c r="J23" s="182" t="s">
        <v>428</v>
      </c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26"/>
      <c r="D24" s="154" t="s">
        <v>443</v>
      </c>
      <c r="E24" s="227"/>
      <c r="F24" s="182"/>
      <c r="G24" s="182" t="s">
        <v>428</v>
      </c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480</v>
      </c>
      <c r="E25" s="227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 t="s">
        <v>446</v>
      </c>
      <c r="C26" s="226"/>
      <c r="D26" s="154"/>
      <c r="E26" s="227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 t="s">
        <v>575</v>
      </c>
      <c r="C28" s="226"/>
      <c r="D28" s="154"/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1058</v>
      </c>
      <c r="E29" s="227"/>
      <c r="F29" s="182" t="s">
        <v>428</v>
      </c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949</v>
      </c>
      <c r="E30" s="227"/>
      <c r="F30" s="182"/>
      <c r="G30" s="182" t="s">
        <v>428</v>
      </c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1059</v>
      </c>
      <c r="E31" s="227"/>
      <c r="F31" s="182"/>
      <c r="G31" s="182"/>
      <c r="H31" s="182"/>
      <c r="I31" s="182" t="s">
        <v>428</v>
      </c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1060</v>
      </c>
      <c r="E32" s="227"/>
      <c r="F32" s="182"/>
      <c r="G32" s="182"/>
      <c r="H32" s="182" t="s">
        <v>428</v>
      </c>
      <c r="I32" s="182"/>
      <c r="J32" s="182" t="s">
        <v>428</v>
      </c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4"/>
      <c r="C33" s="215"/>
      <c r="D33" s="154"/>
      <c r="E33" s="16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64</v>
      </c>
      <c r="H34" s="167" t="s">
        <v>64</v>
      </c>
      <c r="I34" s="167" t="s">
        <v>64</v>
      </c>
      <c r="J34" s="167" t="s">
        <v>64</v>
      </c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 t="s">
        <v>456</v>
      </c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5:D35"/>
    <mergeCell ref="B36:D36"/>
    <mergeCell ref="B37:D37"/>
    <mergeCell ref="B12:D12"/>
    <mergeCell ref="B13:D13"/>
    <mergeCell ref="B17:D17"/>
    <mergeCell ref="B18:D18"/>
    <mergeCell ref="B19:D19"/>
    <mergeCell ref="B20:D20"/>
    <mergeCell ref="B34:D34"/>
  </mergeCells>
  <dataValidations count="3">
    <dataValidation type="list" allowBlank="1" showInputMessage="1" showErrorMessage="1" prompt=" - " sqref="F35:T35" xr:uid="{00000000-0002-0000-3A00-000000000000}">
      <formula1>"P,F"</formula1>
    </dataValidation>
    <dataValidation type="list" allowBlank="1" showInputMessage="1" showErrorMessage="1" prompt=" - " sqref="F10:T33" xr:uid="{00000000-0002-0000-3A00-000001000000}">
      <formula1>"O"</formula1>
    </dataValidation>
    <dataValidation type="list" allowBlank="1" showInputMessage="1" showErrorMessage="1" prompt=" - " sqref="F34:T34" xr:uid="{00000000-0002-0000-3A00-000002000000}">
      <formula1>"N,A,B"</formula1>
    </dataValidation>
  </dataValidations>
  <hyperlinks>
    <hyperlink ref="L2" location="'FE-58'!A1" display="FE-58_[ZMP] View list of my registrations" xr:uid="{00000000-0004-0000-3A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Functions!E66</f>
        <v>FE-59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265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4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4</v>
      </c>
      <c r="M7" s="112">
        <f>COUNTIF(E36:HQ36,"A")</f>
        <v>0</v>
      </c>
      <c r="N7" s="112">
        <f>COUNTIF(E36:HQ36,"B")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950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556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1061</v>
      </c>
      <c r="C17" s="381"/>
      <c r="D17" s="382"/>
      <c r="E17" s="136"/>
      <c r="F17" s="133" t="s">
        <v>428</v>
      </c>
      <c r="G17" s="133" t="s">
        <v>428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253"/>
      <c r="B18" s="409" t="s">
        <v>1062</v>
      </c>
      <c r="C18" s="381"/>
      <c r="D18" s="382"/>
      <c r="E18" s="330"/>
      <c r="F18" s="133"/>
      <c r="G18" s="182"/>
      <c r="H18" s="182"/>
      <c r="I18" s="133" t="s">
        <v>428</v>
      </c>
      <c r="J18" s="133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253"/>
      <c r="B19" s="130" t="s">
        <v>434</v>
      </c>
      <c r="C19" s="131"/>
      <c r="D19" s="132"/>
      <c r="E19" s="330"/>
      <c r="F19" s="133" t="s">
        <v>428</v>
      </c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253"/>
      <c r="B20" s="409" t="s">
        <v>1063</v>
      </c>
      <c r="C20" s="381"/>
      <c r="D20" s="382"/>
      <c r="E20" s="330"/>
      <c r="F20" s="133" t="s">
        <v>428</v>
      </c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1064</v>
      </c>
      <c r="C21" s="381"/>
      <c r="D21" s="382"/>
      <c r="E21" s="143"/>
      <c r="F21" s="144"/>
      <c r="G21" s="133" t="s">
        <v>428</v>
      </c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06"/>
      <c r="V21" s="106"/>
      <c r="W21" s="106"/>
      <c r="X21" s="106"/>
      <c r="Y21" s="106"/>
      <c r="Z21" s="106"/>
    </row>
    <row r="22" spans="1:26" ht="13.5" customHeight="1" x14ac:dyDescent="0.2">
      <c r="A22" s="151"/>
      <c r="B22" s="343"/>
      <c r="C22" s="344"/>
      <c r="D22" s="208"/>
      <c r="E22" s="345"/>
      <c r="F22" s="133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33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51"/>
      <c r="B24" s="152"/>
      <c r="C24" s="244"/>
      <c r="D24" s="208" t="s">
        <v>1065</v>
      </c>
      <c r="E24" s="155"/>
      <c r="F24" s="127" t="s">
        <v>428</v>
      </c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442</v>
      </c>
      <c r="E25" s="227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443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480</v>
      </c>
      <c r="E27" s="227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 t="s">
        <v>446</v>
      </c>
      <c r="C28" s="226"/>
      <c r="D28" s="154"/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575</v>
      </c>
      <c r="C30" s="226"/>
      <c r="D30" s="154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38"/>
      <c r="D31" s="154" t="s">
        <v>1066</v>
      </c>
      <c r="E31" s="239"/>
      <c r="F31" s="127" t="s">
        <v>428</v>
      </c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1067</v>
      </c>
      <c r="E32" s="239"/>
      <c r="F32" s="182"/>
      <c r="G32" s="182" t="s">
        <v>428</v>
      </c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1068</v>
      </c>
      <c r="E33" s="239"/>
      <c r="F33" s="182"/>
      <c r="G33" s="182"/>
      <c r="H33" s="182" t="s">
        <v>428</v>
      </c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1069</v>
      </c>
      <c r="E34" s="239"/>
      <c r="F34" s="182"/>
      <c r="G34" s="182"/>
      <c r="H34" s="182"/>
      <c r="I34" s="182" t="s">
        <v>428</v>
      </c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/>
      <c r="E35" s="16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402</v>
      </c>
      <c r="H36" s="167" t="s">
        <v>402</v>
      </c>
      <c r="I36" s="167" t="s">
        <v>402</v>
      </c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1" t="s">
        <v>457</v>
      </c>
      <c r="C38" s="381"/>
      <c r="D38" s="382"/>
      <c r="E38" s="172"/>
      <c r="F38" s="173">
        <v>45757</v>
      </c>
      <c r="G38" s="173">
        <v>45757</v>
      </c>
      <c r="H38" s="173">
        <v>45757</v>
      </c>
      <c r="I38" s="303">
        <v>45757</v>
      </c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7:D37"/>
    <mergeCell ref="B38:D38"/>
    <mergeCell ref="B39:D39"/>
    <mergeCell ref="B12:D12"/>
    <mergeCell ref="B13:D13"/>
    <mergeCell ref="B17:D17"/>
    <mergeCell ref="B18:D18"/>
    <mergeCell ref="B20:D20"/>
    <mergeCell ref="B21:D21"/>
    <mergeCell ref="B36:D36"/>
  </mergeCells>
  <dataValidations count="3">
    <dataValidation type="list" allowBlank="1" showInputMessage="1" showErrorMessage="1" prompt=" - " sqref="F37:T37" xr:uid="{00000000-0002-0000-3B00-000000000000}">
      <formula1>"P,F"</formula1>
    </dataValidation>
    <dataValidation type="list" allowBlank="1" showInputMessage="1" showErrorMessage="1" prompt=" - " sqref="F10:T35" xr:uid="{00000000-0002-0000-3B00-000001000000}">
      <formula1>"O"</formula1>
    </dataValidation>
    <dataValidation type="list" allowBlank="1" showInputMessage="1" showErrorMessage="1" prompt=" - " sqref="F36:T36" xr:uid="{00000000-0002-0000-3B00-000002000000}">
      <formula1>"N,A,B"</formula1>
    </dataValidation>
  </dataValidations>
  <hyperlinks>
    <hyperlink ref="L2" location="'FE-59'!A1" display="FE-59_Approve registered slots that have exceeded quota" xr:uid="{00000000-0004-0000-3B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Functions!E67</f>
        <v>FE-60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269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5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1</v>
      </c>
      <c r="M7" s="112">
        <f>COUNTIF(E34:HQ34,"A")</f>
        <v>4</v>
      </c>
      <c r="N7" s="112">
        <f>COUNTIF(E34:HQ34,"B")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950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1070</v>
      </c>
      <c r="C17" s="381"/>
      <c r="D17" s="382"/>
      <c r="E17" s="136"/>
      <c r="F17" s="133" t="s">
        <v>428</v>
      </c>
      <c r="G17" s="133" t="s">
        <v>428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253"/>
      <c r="B18" s="409" t="s">
        <v>1062</v>
      </c>
      <c r="C18" s="381"/>
      <c r="D18" s="382"/>
      <c r="E18" s="330"/>
      <c r="F18" s="133"/>
      <c r="G18" s="182"/>
      <c r="H18" s="182"/>
      <c r="I18" s="182"/>
      <c r="J18" s="133" t="s">
        <v>428</v>
      </c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253"/>
      <c r="B19" s="130" t="s">
        <v>434</v>
      </c>
      <c r="C19" s="131"/>
      <c r="D19" s="132"/>
      <c r="E19" s="330"/>
      <c r="F19" s="133" t="s">
        <v>428</v>
      </c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253"/>
      <c r="B20" s="409" t="s">
        <v>1071</v>
      </c>
      <c r="C20" s="381"/>
      <c r="D20" s="382"/>
      <c r="E20" s="330"/>
      <c r="F20" s="133" t="s">
        <v>428</v>
      </c>
      <c r="G20" s="182"/>
      <c r="H20" s="133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1072</v>
      </c>
      <c r="C21" s="381"/>
      <c r="D21" s="382"/>
      <c r="E21" s="143"/>
      <c r="F21" s="144"/>
      <c r="G21" s="133" t="s">
        <v>428</v>
      </c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06"/>
      <c r="V21" s="106"/>
      <c r="W21" s="106"/>
      <c r="X21" s="106"/>
      <c r="Y21" s="106"/>
      <c r="Z21" s="106"/>
    </row>
    <row r="22" spans="1:26" ht="13.5" customHeight="1" x14ac:dyDescent="0.2">
      <c r="A22" s="151"/>
      <c r="B22" s="343"/>
      <c r="C22" s="344"/>
      <c r="D22" s="208" t="s">
        <v>1073</v>
      </c>
      <c r="E22" s="345"/>
      <c r="F22" s="133" t="s">
        <v>428</v>
      </c>
      <c r="G22" s="133" t="s">
        <v>428</v>
      </c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51"/>
      <c r="B23" s="343"/>
      <c r="C23" s="344"/>
      <c r="D23" s="208" t="s">
        <v>1074</v>
      </c>
      <c r="E23" s="345"/>
      <c r="F23" s="133"/>
      <c r="G23" s="182"/>
      <c r="H23" s="133" t="s">
        <v>428</v>
      </c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51"/>
      <c r="B24" s="343"/>
      <c r="C24" s="344"/>
      <c r="D24" s="208"/>
      <c r="E24" s="345"/>
      <c r="F24" s="133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46" t="s">
        <v>439</v>
      </c>
      <c r="B25" s="147" t="s">
        <v>440</v>
      </c>
      <c r="C25" s="148"/>
      <c r="D25" s="149"/>
      <c r="E25" s="150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51"/>
      <c r="B26" s="152"/>
      <c r="C26" s="244"/>
      <c r="D26" s="208" t="s">
        <v>1075</v>
      </c>
      <c r="E26" s="155"/>
      <c r="F26" s="182" t="s">
        <v>428</v>
      </c>
      <c r="G26" s="182"/>
      <c r="H26" s="182"/>
      <c r="I26" s="182"/>
      <c r="J26" s="182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 t="s">
        <v>428</v>
      </c>
      <c r="H27" s="182" t="s">
        <v>428</v>
      </c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 t="s">
        <v>428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 t="s">
        <v>428</v>
      </c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446</v>
      </c>
      <c r="C30" s="226"/>
      <c r="D30" s="154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/>
      <c r="E31" s="227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 t="s">
        <v>575</v>
      </c>
      <c r="C32" s="226"/>
      <c r="D32" s="154"/>
      <c r="E32" s="227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4"/>
      <c r="C33" s="215"/>
      <c r="D33" s="154"/>
      <c r="E33" s="16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64</v>
      </c>
      <c r="H34" s="167" t="s">
        <v>64</v>
      </c>
      <c r="I34" s="167" t="s">
        <v>64</v>
      </c>
      <c r="J34" s="167" t="s">
        <v>64</v>
      </c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 t="s">
        <v>456</v>
      </c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>
        <v>45757</v>
      </c>
      <c r="G36" s="173">
        <v>45757</v>
      </c>
      <c r="H36" s="173">
        <v>45757</v>
      </c>
      <c r="I36" s="173">
        <v>45757</v>
      </c>
      <c r="J36" s="173">
        <v>45757</v>
      </c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5:D35"/>
    <mergeCell ref="B36:D36"/>
    <mergeCell ref="B37:D37"/>
    <mergeCell ref="B12:D12"/>
    <mergeCell ref="B13:D13"/>
    <mergeCell ref="B17:D17"/>
    <mergeCell ref="B18:D18"/>
    <mergeCell ref="B20:D20"/>
    <mergeCell ref="B21:D21"/>
    <mergeCell ref="B34:D34"/>
  </mergeCells>
  <dataValidations count="3">
    <dataValidation type="list" allowBlank="1" showInputMessage="1" showErrorMessage="1" prompt=" - " sqref="F35:T35" xr:uid="{00000000-0002-0000-3C00-000000000000}">
      <formula1>"P,F"</formula1>
    </dataValidation>
    <dataValidation type="list" allowBlank="1" showInputMessage="1" showErrorMessage="1" prompt=" - " sqref="F10:T33" xr:uid="{00000000-0002-0000-3C00-000001000000}">
      <formula1>"O"</formula1>
    </dataValidation>
    <dataValidation type="list" allowBlank="1" showInputMessage="1" showErrorMessage="1" prompt=" - " sqref="F34:T34" xr:uid="{00000000-0002-0000-3C00-000002000000}">
      <formula1>"N,A,B"</formula1>
    </dataValidation>
  </dataValidations>
  <hyperlinks>
    <hyperlink ref="L2" location="'FE-60'!A1" display="FE-60_Update exam inspection and IT Support for the entire exam period" xr:uid="{00000000-0004-0000-3C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Functions!E68</f>
        <v>FE-61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272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394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394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COUNTIF(F39:HQ39,"P")</f>
        <v>5</v>
      </c>
      <c r="B7" s="420"/>
      <c r="C7" s="414">
        <f>COUNTIF(F39:HQ39,"F")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COUNTIF(E38:HQ38,"N")</f>
        <v>1</v>
      </c>
      <c r="M7" s="112">
        <f>COUNTIF(E38:HQ38,"A")</f>
        <v>4</v>
      </c>
      <c r="N7" s="112">
        <f>COUNTIF(E38:HQ38,"B")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950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1070</v>
      </c>
      <c r="C17" s="381"/>
      <c r="D17" s="382"/>
      <c r="E17" s="136"/>
      <c r="F17" s="133" t="s">
        <v>428</v>
      </c>
      <c r="G17" s="133" t="s">
        <v>428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253"/>
      <c r="B18" s="409" t="s">
        <v>1062</v>
      </c>
      <c r="C18" s="381"/>
      <c r="D18" s="382"/>
      <c r="E18" s="330"/>
      <c r="F18" s="133"/>
      <c r="G18" s="182"/>
      <c r="H18" s="182"/>
      <c r="I18" s="182"/>
      <c r="J18" s="133" t="s">
        <v>428</v>
      </c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253"/>
      <c r="B19" s="130" t="s">
        <v>434</v>
      </c>
      <c r="C19" s="131"/>
      <c r="D19" s="132"/>
      <c r="E19" s="330"/>
      <c r="F19" s="133" t="s">
        <v>428</v>
      </c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253"/>
      <c r="B20" s="409" t="s">
        <v>1071</v>
      </c>
      <c r="C20" s="381"/>
      <c r="D20" s="382"/>
      <c r="E20" s="330"/>
      <c r="F20" s="133" t="s">
        <v>428</v>
      </c>
      <c r="G20" s="182"/>
      <c r="H20" s="133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1072</v>
      </c>
      <c r="C21" s="381"/>
      <c r="D21" s="382"/>
      <c r="E21" s="143"/>
      <c r="F21" s="144"/>
      <c r="G21" s="133" t="s">
        <v>428</v>
      </c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06"/>
      <c r="V21" s="106"/>
      <c r="W21" s="106"/>
      <c r="X21" s="106"/>
      <c r="Y21" s="106"/>
      <c r="Z21" s="106"/>
    </row>
    <row r="22" spans="1:26" ht="13.5" customHeight="1" x14ac:dyDescent="0.2">
      <c r="A22" s="151"/>
      <c r="B22" s="343"/>
      <c r="C22" s="344"/>
      <c r="D22" s="208" t="s">
        <v>1073</v>
      </c>
      <c r="E22" s="345"/>
      <c r="F22" s="133" t="s">
        <v>428</v>
      </c>
      <c r="G22" s="133" t="s">
        <v>428</v>
      </c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51"/>
      <c r="B23" s="343"/>
      <c r="C23" s="344"/>
      <c r="D23" s="208" t="s">
        <v>1074</v>
      </c>
      <c r="E23" s="345"/>
      <c r="F23" s="133"/>
      <c r="G23" s="182"/>
      <c r="H23" s="133" t="s">
        <v>428</v>
      </c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51"/>
      <c r="B24" s="343"/>
      <c r="C24" s="344"/>
      <c r="D24" s="208"/>
      <c r="E24" s="345"/>
      <c r="F24" s="133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46" t="s">
        <v>439</v>
      </c>
      <c r="B25" s="147" t="s">
        <v>440</v>
      </c>
      <c r="C25" s="148"/>
      <c r="D25" s="149"/>
      <c r="E25" s="150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51"/>
      <c r="B26" s="152"/>
      <c r="C26" s="244"/>
      <c r="D26" s="208" t="s">
        <v>1075</v>
      </c>
      <c r="E26" s="155"/>
      <c r="F26" s="182" t="s">
        <v>428</v>
      </c>
      <c r="G26" s="182"/>
      <c r="H26" s="182"/>
      <c r="I26" s="182"/>
      <c r="J26" s="182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 t="s">
        <v>428</v>
      </c>
      <c r="H27" s="182" t="s">
        <v>428</v>
      </c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 t="s">
        <v>428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 t="s">
        <v>428</v>
      </c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446</v>
      </c>
      <c r="C30" s="226"/>
      <c r="D30" s="154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/>
      <c r="E31" s="227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 t="s">
        <v>575</v>
      </c>
      <c r="C32" s="226"/>
      <c r="D32" s="154"/>
      <c r="E32" s="227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1076</v>
      </c>
      <c r="E33" s="239"/>
      <c r="F33" s="182" t="s">
        <v>428</v>
      </c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1077</v>
      </c>
      <c r="E34" s="239"/>
      <c r="F34" s="182"/>
      <c r="G34" s="182" t="s">
        <v>428</v>
      </c>
      <c r="H34" s="182" t="s">
        <v>428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38"/>
      <c r="D35" s="154" t="s">
        <v>1078</v>
      </c>
      <c r="E35" s="239"/>
      <c r="F35" s="182"/>
      <c r="G35" s="182"/>
      <c r="H35" s="182"/>
      <c r="I35" s="182" t="s">
        <v>428</v>
      </c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38"/>
      <c r="D36" s="154" t="s">
        <v>1079</v>
      </c>
      <c r="E36" s="239"/>
      <c r="F36" s="182"/>
      <c r="G36" s="182"/>
      <c r="H36" s="182"/>
      <c r="I36" s="182"/>
      <c r="J36" s="182" t="s">
        <v>428</v>
      </c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14"/>
      <c r="C37" s="215"/>
      <c r="D37" s="154"/>
      <c r="E37" s="16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06"/>
      <c r="V37" s="106"/>
      <c r="W37" s="106"/>
      <c r="X37" s="106"/>
      <c r="Y37" s="106"/>
      <c r="Z37" s="106"/>
    </row>
    <row r="38" spans="1:26" ht="13.5" customHeight="1" x14ac:dyDescent="0.15">
      <c r="A38" s="146" t="s">
        <v>453</v>
      </c>
      <c r="B38" s="405" t="s">
        <v>454</v>
      </c>
      <c r="C38" s="406"/>
      <c r="D38" s="407"/>
      <c r="E38" s="166"/>
      <c r="F38" s="167" t="s">
        <v>402</v>
      </c>
      <c r="G38" s="167" t="s">
        <v>64</v>
      </c>
      <c r="H38" s="167" t="s">
        <v>64</v>
      </c>
      <c r="I38" s="167" t="s">
        <v>64</v>
      </c>
      <c r="J38" s="167" t="s">
        <v>64</v>
      </c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8" t="s">
        <v>455</v>
      </c>
      <c r="C39" s="381"/>
      <c r="D39" s="382"/>
      <c r="E39" s="169"/>
      <c r="F39" s="170" t="s">
        <v>456</v>
      </c>
      <c r="G39" s="170" t="s">
        <v>456</v>
      </c>
      <c r="H39" s="170" t="s">
        <v>456</v>
      </c>
      <c r="I39" s="170" t="s">
        <v>456</v>
      </c>
      <c r="J39" s="170" t="s">
        <v>456</v>
      </c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06"/>
      <c r="V39" s="106"/>
      <c r="W39" s="106"/>
      <c r="X39" s="106"/>
      <c r="Y39" s="106"/>
      <c r="Z39" s="106"/>
    </row>
    <row r="40" spans="1:26" ht="13.5" customHeight="1" x14ac:dyDescent="0.15">
      <c r="A40" s="156"/>
      <c r="B40" s="401" t="s">
        <v>457</v>
      </c>
      <c r="C40" s="381"/>
      <c r="D40" s="382"/>
      <c r="E40" s="172"/>
      <c r="F40" s="173">
        <v>45757</v>
      </c>
      <c r="G40" s="173">
        <v>45757</v>
      </c>
      <c r="H40" s="173">
        <v>45757</v>
      </c>
      <c r="I40" s="173">
        <v>45757</v>
      </c>
      <c r="J40" s="173">
        <v>45757</v>
      </c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06"/>
      <c r="V40" s="106"/>
      <c r="W40" s="106"/>
      <c r="X40" s="106"/>
      <c r="Y40" s="106"/>
      <c r="Z40" s="106"/>
    </row>
    <row r="41" spans="1:26" ht="79.5" customHeight="1" x14ac:dyDescent="0.15">
      <c r="A41" s="175"/>
      <c r="B41" s="402" t="s">
        <v>458</v>
      </c>
      <c r="C41" s="403"/>
      <c r="D41" s="404"/>
      <c r="E41" s="176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8"/>
      <c r="U41" s="106"/>
      <c r="V41" s="106"/>
      <c r="W41" s="106"/>
      <c r="X41" s="106"/>
      <c r="Y41" s="106"/>
      <c r="Z41" s="106"/>
    </row>
    <row r="42" spans="1:26" ht="12" customHeight="1" x14ac:dyDescent="0.15">
      <c r="A42" s="179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9:D39"/>
    <mergeCell ref="B40:D40"/>
    <mergeCell ref="B41:D41"/>
    <mergeCell ref="B12:D12"/>
    <mergeCell ref="B13:D13"/>
    <mergeCell ref="B17:D17"/>
    <mergeCell ref="B18:D18"/>
    <mergeCell ref="B20:D20"/>
    <mergeCell ref="B21:D21"/>
    <mergeCell ref="B38:D38"/>
  </mergeCells>
  <dataValidations count="3">
    <dataValidation type="list" allowBlank="1" showInputMessage="1" showErrorMessage="1" prompt=" - " sqref="F39:T39" xr:uid="{00000000-0002-0000-3D00-000000000000}">
      <formula1>"P,F"</formula1>
    </dataValidation>
    <dataValidation type="list" allowBlank="1" showInputMessage="1" showErrorMessage="1" prompt=" - " sqref="F10:T37" xr:uid="{00000000-0002-0000-3D00-000001000000}">
      <formula1>"O"</formula1>
    </dataValidation>
    <dataValidation type="list" allowBlank="1" showInputMessage="1" showErrorMessage="1" prompt=" - " sqref="F38:T38" xr:uid="{00000000-0002-0000-3D00-000002000000}">
      <formula1>"N,A,B"</formula1>
    </dataValidation>
  </dataValidations>
  <hyperlinks>
    <hyperlink ref="L2" location="'FE-61'!A1" display="FE-61_Update exam inspectors, and IT Support for 1 day's exams" xr:uid="{00000000-0004-0000-3D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Functions!E69</f>
        <v>FE-62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276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4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1</v>
      </c>
      <c r="M7" s="112">
        <f>COUNTIF(E34:HQ34,"A")</f>
        <v>3</v>
      </c>
      <c r="N7" s="112">
        <f>COUNTIF(E34:HQ34,"B")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1080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77" t="s">
        <v>434</v>
      </c>
      <c r="C17" s="381"/>
      <c r="D17" s="382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1081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1082</v>
      </c>
      <c r="C19" s="381"/>
      <c r="D19" s="382"/>
      <c r="E19" s="235"/>
      <c r="F19" s="182" t="s">
        <v>428</v>
      </c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1083</v>
      </c>
      <c r="C20" s="381"/>
      <c r="D20" s="382"/>
      <c r="E20" s="235"/>
      <c r="F20" s="182"/>
      <c r="G20" s="182" t="s">
        <v>428</v>
      </c>
      <c r="H20" s="182"/>
      <c r="I20" s="182" t="s">
        <v>428</v>
      </c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11" t="s">
        <v>1044</v>
      </c>
      <c r="C21" s="381"/>
      <c r="D21" s="382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09" t="s">
        <v>1082</v>
      </c>
      <c r="C22" s="381"/>
      <c r="D22" s="382"/>
      <c r="E22" s="235"/>
      <c r="F22" s="182" t="s">
        <v>428</v>
      </c>
      <c r="G22" s="182"/>
      <c r="H22" s="182"/>
      <c r="I22" s="182" t="s">
        <v>428</v>
      </c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397" t="s">
        <v>1083</v>
      </c>
      <c r="C23" s="398"/>
      <c r="D23" s="399"/>
      <c r="E23" s="235"/>
      <c r="F23" s="182"/>
      <c r="G23" s="182" t="s">
        <v>428</v>
      </c>
      <c r="H23" s="182" t="s">
        <v>428</v>
      </c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40"/>
      <c r="C24" s="141"/>
      <c r="D24" s="142"/>
      <c r="E24" s="143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5"/>
      <c r="U24" s="106"/>
      <c r="V24" s="106"/>
      <c r="W24" s="106"/>
      <c r="X24" s="106"/>
      <c r="Y24" s="106"/>
      <c r="Z24" s="106"/>
    </row>
    <row r="25" spans="1:26" ht="13.5" customHeight="1" x14ac:dyDescent="0.2">
      <c r="A25" s="146" t="s">
        <v>439</v>
      </c>
      <c r="B25" s="147" t="s">
        <v>440</v>
      </c>
      <c r="C25" s="148"/>
      <c r="D25" s="149"/>
      <c r="E25" s="150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158"/>
      <c r="D26" s="154" t="s">
        <v>1084</v>
      </c>
      <c r="E26" s="159"/>
      <c r="F26" s="133" t="s">
        <v>428</v>
      </c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58"/>
      <c r="D27" s="154" t="s">
        <v>1029</v>
      </c>
      <c r="E27" s="159"/>
      <c r="F27" s="133"/>
      <c r="G27" s="133"/>
      <c r="H27" s="133" t="s">
        <v>428</v>
      </c>
      <c r="I27" s="133" t="s">
        <v>428</v>
      </c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160"/>
      <c r="D28" s="154" t="s">
        <v>443</v>
      </c>
      <c r="E28" s="161"/>
      <c r="F28" s="133"/>
      <c r="G28" s="133" t="s">
        <v>428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1085</v>
      </c>
      <c r="E30" s="227"/>
      <c r="F30" s="182" t="s">
        <v>428</v>
      </c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949</v>
      </c>
      <c r="E31" s="227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1086</v>
      </c>
      <c r="E32" s="227"/>
      <c r="F32" s="182"/>
      <c r="G32" s="182"/>
      <c r="H32" s="182" t="s">
        <v>428</v>
      </c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4"/>
      <c r="C33" s="215"/>
      <c r="D33" s="154" t="s">
        <v>1087</v>
      </c>
      <c r="E33" s="162"/>
      <c r="F33" s="182"/>
      <c r="G33" s="182"/>
      <c r="H33" s="182"/>
      <c r="I33" s="182" t="s">
        <v>428</v>
      </c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64</v>
      </c>
      <c r="H34" s="167" t="s">
        <v>64</v>
      </c>
      <c r="I34" s="167" t="s">
        <v>64</v>
      </c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8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1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4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23:D23"/>
    <mergeCell ref="B34:D34"/>
    <mergeCell ref="B35:D35"/>
    <mergeCell ref="B36:D36"/>
    <mergeCell ref="B37:D37"/>
    <mergeCell ref="B21:D21"/>
    <mergeCell ref="B22:D22"/>
    <mergeCell ref="B12:D12"/>
    <mergeCell ref="B17:D17"/>
    <mergeCell ref="B18:D18"/>
    <mergeCell ref="B19:D19"/>
    <mergeCell ref="B20:D20"/>
  </mergeCells>
  <dataValidations count="3">
    <dataValidation type="list" allowBlank="1" showInputMessage="1" showErrorMessage="1" prompt=" - " sqref="F35:T35" xr:uid="{00000000-0002-0000-3E00-000000000000}">
      <formula1>"P,F"</formula1>
    </dataValidation>
    <dataValidation type="list" allowBlank="1" showInputMessage="1" showErrorMessage="1" prompt=" - " sqref="F10:T33" xr:uid="{00000000-0002-0000-3E00-000001000000}">
      <formula1>"O"</formula1>
    </dataValidation>
    <dataValidation type="list" allowBlank="1" showInputMessage="1" showErrorMessage="1" prompt=" - " sqref="F34:T34" xr:uid="{00000000-0002-0000-3E00-000002000000}">
      <formula1>"N,A,B"</formula1>
    </dataValidation>
  </dataValidations>
  <hyperlinks>
    <hyperlink ref="L2" location="'FE-62'!A1" display="FE-62_Update hallway supervisor for exam rooms" xr:uid="{00000000-0004-0000-3E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Functions!E70</f>
        <v>FE-63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280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354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4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1</v>
      </c>
      <c r="M7" s="112">
        <f>COUNTIF(E34:HQ34,"A")</f>
        <v>3</v>
      </c>
      <c r="N7" s="112">
        <f>COUNTIF(E34:HQ34,"B")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1088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77" t="s">
        <v>434</v>
      </c>
      <c r="C17" s="381"/>
      <c r="D17" s="382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1089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1090</v>
      </c>
      <c r="C19" s="381"/>
      <c r="D19" s="382"/>
      <c r="E19" s="235"/>
      <c r="F19" s="182" t="s">
        <v>428</v>
      </c>
      <c r="G19" s="182" t="s">
        <v>428</v>
      </c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1091</v>
      </c>
      <c r="C20" s="381"/>
      <c r="D20" s="382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11" t="s">
        <v>1092</v>
      </c>
      <c r="C21" s="381"/>
      <c r="D21" s="382"/>
      <c r="E21" s="235"/>
      <c r="F21" s="182" t="s">
        <v>428</v>
      </c>
      <c r="G21" s="182"/>
      <c r="H21" s="182" t="s">
        <v>428</v>
      </c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11" t="s">
        <v>1093</v>
      </c>
      <c r="C22" s="381"/>
      <c r="D22" s="382"/>
      <c r="E22" s="235"/>
      <c r="F22" s="182" t="s">
        <v>428</v>
      </c>
      <c r="G22" s="182" t="s">
        <v>428</v>
      </c>
      <c r="H22" s="182" t="s">
        <v>428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411" t="s">
        <v>1094</v>
      </c>
      <c r="C23" s="381"/>
      <c r="D23" s="382"/>
      <c r="E23" s="235"/>
      <c r="F23" s="182" t="s">
        <v>428</v>
      </c>
      <c r="G23" s="182"/>
      <c r="H23" s="182"/>
      <c r="I23" s="182" t="s">
        <v>428</v>
      </c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40"/>
      <c r="C24" s="141"/>
      <c r="D24" s="142"/>
      <c r="E24" s="143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5"/>
      <c r="U24" s="106"/>
      <c r="V24" s="106"/>
      <c r="W24" s="106"/>
      <c r="X24" s="106"/>
      <c r="Y24" s="106"/>
      <c r="Z24" s="106"/>
    </row>
    <row r="25" spans="1:26" ht="13.5" customHeight="1" x14ac:dyDescent="0.2">
      <c r="A25" s="146" t="s">
        <v>439</v>
      </c>
      <c r="B25" s="147" t="s">
        <v>440</v>
      </c>
      <c r="C25" s="148"/>
      <c r="D25" s="149"/>
      <c r="E25" s="150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158"/>
      <c r="D26" s="154" t="s">
        <v>1084</v>
      </c>
      <c r="E26" s="159"/>
      <c r="F26" s="133" t="s">
        <v>428</v>
      </c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58"/>
      <c r="D27" s="154" t="s">
        <v>1029</v>
      </c>
      <c r="E27" s="159"/>
      <c r="F27" s="133"/>
      <c r="G27" s="133"/>
      <c r="H27" s="133" t="s">
        <v>428</v>
      </c>
      <c r="I27" s="133" t="s">
        <v>428</v>
      </c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160"/>
      <c r="D28" s="154" t="s">
        <v>443</v>
      </c>
      <c r="E28" s="161"/>
      <c r="F28" s="133"/>
      <c r="G28" s="133" t="s">
        <v>428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1095</v>
      </c>
      <c r="E30" s="227"/>
      <c r="F30" s="182" t="s">
        <v>428</v>
      </c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949</v>
      </c>
      <c r="E31" s="227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1096</v>
      </c>
      <c r="E32" s="227"/>
      <c r="F32" s="182"/>
      <c r="G32" s="182"/>
      <c r="H32" s="182" t="s">
        <v>428</v>
      </c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4"/>
      <c r="C33" s="215"/>
      <c r="D33" s="154" t="s">
        <v>1097</v>
      </c>
      <c r="E33" s="162"/>
      <c r="F33" s="182"/>
      <c r="G33" s="182"/>
      <c r="H33" s="182"/>
      <c r="I33" s="182" t="s">
        <v>428</v>
      </c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64</v>
      </c>
      <c r="H34" s="167" t="s">
        <v>64</v>
      </c>
      <c r="I34" s="167" t="s">
        <v>64</v>
      </c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8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1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4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23:D23"/>
    <mergeCell ref="B34:D34"/>
    <mergeCell ref="B35:D35"/>
    <mergeCell ref="B36:D36"/>
    <mergeCell ref="B37:D37"/>
    <mergeCell ref="B21:D21"/>
    <mergeCell ref="B22:D22"/>
    <mergeCell ref="B12:D12"/>
    <mergeCell ref="B17:D17"/>
    <mergeCell ref="B18:D18"/>
    <mergeCell ref="B19:D19"/>
    <mergeCell ref="B20:D20"/>
  </mergeCells>
  <dataValidations count="3">
    <dataValidation type="list" allowBlank="1" showInputMessage="1" showErrorMessage="1" prompt=" - " sqref="F35:T35" xr:uid="{00000000-0002-0000-3F00-000000000000}">
      <formula1>"P,F"</formula1>
    </dataValidation>
    <dataValidation type="list" allowBlank="1" showInputMessage="1" showErrorMessage="1" prompt=" - " sqref="F10:T33" xr:uid="{00000000-0002-0000-3F00-000001000000}">
      <formula1>"O"</formula1>
    </dataValidation>
    <dataValidation type="list" allowBlank="1" showInputMessage="1" showErrorMessage="1" prompt=" - " sqref="F34:T34" xr:uid="{00000000-0002-0000-3F00-000002000000}">
      <formula1>"N,A,B"</formula1>
    </dataValidation>
  </dataValidations>
  <hyperlinks>
    <hyperlink ref="L2" location="'FE-63'!A1" display="FE-63_Send exam notification email (automatic/manual)" xr:uid="{00000000-0004-0000-3F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Functions!E71</f>
        <v>FE-64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283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3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1</v>
      </c>
      <c r="M7" s="112">
        <f>COUNTIF(E32:HQ32,"A")</f>
        <v>2</v>
      </c>
      <c r="N7" s="112">
        <f>COUNTIF(E32:HQ32,"B")</f>
        <v>0</v>
      </c>
      <c r="O7" s="414">
        <f>COUNTA(E9:HT9)</f>
        <v>3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1098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77" t="s">
        <v>434</v>
      </c>
      <c r="C17" s="381"/>
      <c r="D17" s="382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1099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1100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611</v>
      </c>
      <c r="C20" s="381"/>
      <c r="D20" s="382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97"/>
      <c r="C21" s="398"/>
      <c r="D21" s="399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442</v>
      </c>
      <c r="E25" s="227"/>
      <c r="F25" s="182"/>
      <c r="G25" s="182"/>
      <c r="H25" s="182" t="s">
        <v>428</v>
      </c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443</v>
      </c>
      <c r="E26" s="227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480</v>
      </c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 t="s">
        <v>447</v>
      </c>
      <c r="C28" s="226"/>
      <c r="D28" s="154"/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948</v>
      </c>
      <c r="E29" s="227"/>
      <c r="F29" s="182" t="s">
        <v>428</v>
      </c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949</v>
      </c>
      <c r="E30" s="227"/>
      <c r="F30" s="182"/>
      <c r="G30" s="182" t="s">
        <v>428</v>
      </c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1101</v>
      </c>
      <c r="E31" s="162"/>
      <c r="F31" s="182"/>
      <c r="G31" s="182"/>
      <c r="H31" s="182" t="s">
        <v>428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45757</v>
      </c>
      <c r="G34" s="173">
        <v>45757</v>
      </c>
      <c r="H34" s="173">
        <v>45757</v>
      </c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3:D33"/>
    <mergeCell ref="B34:D34"/>
    <mergeCell ref="B35:D35"/>
    <mergeCell ref="B12:D12"/>
    <mergeCell ref="B17:D17"/>
    <mergeCell ref="B18:D18"/>
    <mergeCell ref="B19:D19"/>
    <mergeCell ref="B20:D20"/>
    <mergeCell ref="B21:D21"/>
    <mergeCell ref="B32:D32"/>
  </mergeCells>
  <dataValidations count="3">
    <dataValidation type="list" allowBlank="1" showInputMessage="1" showErrorMessage="1" prompt=" - " sqref="F33:T33" xr:uid="{00000000-0002-0000-4000-000000000000}">
      <formula1>"P,F"</formula1>
    </dataValidation>
    <dataValidation type="list" allowBlank="1" showInputMessage="1" showErrorMessage="1" prompt=" - " sqref="F10:T31" xr:uid="{00000000-0002-0000-4000-000001000000}">
      <formula1>"O"</formula1>
    </dataValidation>
    <dataValidation type="list" allowBlank="1" showInputMessage="1" showErrorMessage="1" prompt=" - " sqref="F32:T32" xr:uid="{00000000-0002-0000-4000-000002000000}">
      <formula1>"N,A,B"</formula1>
    </dataValidation>
  </dataValidations>
  <hyperlinks>
    <hyperlink ref="L2" location="'FE-64'!A1" display="FE-64_View results and send email notification of exam viewing" xr:uid="{00000000-0004-0000-40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Functions!E72</f>
        <v>FE-65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287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COUNTIF(F31:HQ31,"P")</f>
        <v>3</v>
      </c>
      <c r="B7" s="420"/>
      <c r="C7" s="414">
        <f>COUNTIF(F31:HQ31,"F")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COUNTIF(E30:HQ30,"N")</f>
        <v>1</v>
      </c>
      <c r="M7" s="112">
        <f>COUNTIF(E30:HQ30,"A")</f>
        <v>2</v>
      </c>
      <c r="N7" s="112">
        <f>COUNTIF(E30:HQ30,"B")</f>
        <v>0</v>
      </c>
      <c r="O7" s="414">
        <f>COUNTA(E9:HT9)</f>
        <v>3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/>
      <c r="C12" s="131"/>
      <c r="D12" s="132"/>
      <c r="E12" s="135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1102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232" t="s">
        <v>434</v>
      </c>
      <c r="C17" s="233"/>
      <c r="D17" s="234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237" t="s">
        <v>530</v>
      </c>
      <c r="C18" s="233"/>
      <c r="D18" s="234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32"/>
      <c r="C19" s="233"/>
      <c r="D19" s="132" t="s">
        <v>531</v>
      </c>
      <c r="E19" s="235"/>
      <c r="F19" s="182" t="s">
        <v>428</v>
      </c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32"/>
      <c r="C20" s="233"/>
      <c r="D20" s="132" t="s">
        <v>532</v>
      </c>
      <c r="E20" s="235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32" t="s">
        <v>533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495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14"/>
      <c r="C25" s="215"/>
      <c r="D25" s="154" t="s">
        <v>496</v>
      </c>
      <c r="E25" s="162"/>
      <c r="F25" s="133"/>
      <c r="G25" s="133"/>
      <c r="H25" s="133" t="s">
        <v>428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1"/>
      <c r="B26" s="214" t="s">
        <v>447</v>
      </c>
      <c r="C26" s="215"/>
      <c r="D26" s="154"/>
      <c r="E26" s="16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1"/>
      <c r="B27" s="214"/>
      <c r="C27" s="215"/>
      <c r="D27" s="154" t="s">
        <v>534</v>
      </c>
      <c r="E27" s="163"/>
      <c r="F27" s="133" t="s">
        <v>428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1"/>
      <c r="B28" s="214"/>
      <c r="C28" s="215"/>
      <c r="D28" s="154" t="s">
        <v>535</v>
      </c>
      <c r="E28" s="163"/>
      <c r="F28" s="133"/>
      <c r="G28" s="133" t="s">
        <v>428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214"/>
      <c r="C29" s="215"/>
      <c r="D29" s="154" t="s">
        <v>536</v>
      </c>
      <c r="E29" s="163"/>
      <c r="F29" s="133"/>
      <c r="G29" s="133"/>
      <c r="H29" s="133" t="s">
        <v>428</v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15">
      <c r="A30" s="146" t="s">
        <v>453</v>
      </c>
      <c r="B30" s="405" t="s">
        <v>454</v>
      </c>
      <c r="C30" s="406"/>
      <c r="D30" s="407"/>
      <c r="E30" s="166"/>
      <c r="F30" s="167" t="s">
        <v>402</v>
      </c>
      <c r="G30" s="167" t="s">
        <v>64</v>
      </c>
      <c r="H30" s="167" t="s">
        <v>64</v>
      </c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8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8" t="s">
        <v>455</v>
      </c>
      <c r="C31" s="381"/>
      <c r="D31" s="382"/>
      <c r="E31" s="169"/>
      <c r="F31" s="170" t="s">
        <v>456</v>
      </c>
      <c r="G31" s="170" t="s">
        <v>456</v>
      </c>
      <c r="H31" s="170" t="s">
        <v>456</v>
      </c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/>
      <c r="U31" s="106"/>
      <c r="V31" s="106"/>
      <c r="W31" s="106"/>
      <c r="X31" s="106"/>
      <c r="Y31" s="106"/>
      <c r="Z31" s="106"/>
    </row>
    <row r="32" spans="1:26" ht="13.5" customHeight="1" x14ac:dyDescent="0.15">
      <c r="A32" s="156"/>
      <c r="B32" s="401" t="s">
        <v>457</v>
      </c>
      <c r="C32" s="381"/>
      <c r="D32" s="382"/>
      <c r="E32" s="172"/>
      <c r="F32" s="173">
        <v>45757</v>
      </c>
      <c r="G32" s="173">
        <v>45757</v>
      </c>
      <c r="H32" s="173">
        <v>45757</v>
      </c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4"/>
      <c r="U32" s="106"/>
      <c r="V32" s="106"/>
      <c r="W32" s="106"/>
      <c r="X32" s="106"/>
      <c r="Y32" s="106"/>
      <c r="Z32" s="106"/>
    </row>
    <row r="33" spans="1:26" ht="79.5" customHeight="1" x14ac:dyDescent="0.15">
      <c r="A33" s="175"/>
      <c r="B33" s="402" t="s">
        <v>458</v>
      </c>
      <c r="C33" s="403"/>
      <c r="D33" s="404"/>
      <c r="E33" s="176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8"/>
      <c r="U33" s="106"/>
      <c r="V33" s="106"/>
      <c r="W33" s="106"/>
      <c r="X33" s="106"/>
      <c r="Y33" s="106"/>
      <c r="Z33" s="106"/>
    </row>
    <row r="34" spans="1:26" ht="12" customHeight="1" x14ac:dyDescent="0.15">
      <c r="A34" s="179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7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0:D30"/>
    <mergeCell ref="B31:D31"/>
    <mergeCell ref="B32:D32"/>
    <mergeCell ref="B33:D33"/>
    <mergeCell ref="A6:B6"/>
    <mergeCell ref="C6:E6"/>
    <mergeCell ref="F6:K6"/>
    <mergeCell ref="L6:N6"/>
    <mergeCell ref="A7:B7"/>
    <mergeCell ref="C7:E7"/>
    <mergeCell ref="F7:K7"/>
  </mergeCells>
  <dataValidations count="3">
    <dataValidation type="list" allowBlank="1" showInputMessage="1" showErrorMessage="1" prompt=" - " sqref="F31:T31" xr:uid="{00000000-0002-0000-4100-000000000000}">
      <formula1>"P,F"</formula1>
    </dataValidation>
    <dataValidation type="list" allowBlank="1" showInputMessage="1" showErrorMessage="1" prompt=" - " sqref="F10:T29" xr:uid="{00000000-0002-0000-4100-000001000000}">
      <formula1>"O"</formula1>
    </dataValidation>
    <dataValidation type="list" allowBlank="1" showInputMessage="1" showErrorMessage="1" prompt=" - " sqref="F30:T30" xr:uid="{00000000-0002-0000-4100-000002000000}">
      <formula1>"N,A,B"</formula1>
    </dataValidation>
  </dataValidations>
  <hyperlinks>
    <hyperlink ref="L2" location="'FE-65'!A1" display="FE-65_Import exam codes for the exam period" xr:uid="{00000000-0004-0000-41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Functions!E73</f>
        <v>FE-66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290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COUNTIF(F39:HQ39,"P")</f>
        <v>7</v>
      </c>
      <c r="B7" s="420"/>
      <c r="C7" s="414">
        <f>COUNTIF(F39:HQ39,"F")</f>
        <v>0</v>
      </c>
      <c r="D7" s="415"/>
      <c r="E7" s="420"/>
      <c r="F7" s="414">
        <v>0</v>
      </c>
      <c r="G7" s="415"/>
      <c r="H7" s="415"/>
      <c r="I7" s="415"/>
      <c r="J7" s="415"/>
      <c r="K7" s="420"/>
      <c r="L7" s="112">
        <f>COUNTIF(E38:HQ38,"N")</f>
        <v>4</v>
      </c>
      <c r="M7" s="112">
        <f>COUNTIF(E38:HQ38,"A")</f>
        <v>3</v>
      </c>
      <c r="N7" s="112">
        <f>COUNTIF(E38:HQ38,"B")</f>
        <v>0</v>
      </c>
      <c r="O7" s="414"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/>
      <c r="M11" s="133" t="s">
        <v>428</v>
      </c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941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/>
      <c r="M12" s="133" t="s">
        <v>428</v>
      </c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 t="s">
        <v>428</v>
      </c>
      <c r="M14" s="133" t="s">
        <v>428</v>
      </c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1103</v>
      </c>
      <c r="E16" s="136"/>
      <c r="F16" s="133" t="s">
        <v>428</v>
      </c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352"/>
      <c r="C17" s="353"/>
      <c r="D17" s="132" t="s">
        <v>1104</v>
      </c>
      <c r="E17" s="136"/>
      <c r="F17" s="133"/>
      <c r="G17" s="133"/>
      <c r="H17" s="133"/>
      <c r="I17" s="133"/>
      <c r="J17" s="133"/>
      <c r="K17" s="133"/>
      <c r="L17" s="133"/>
      <c r="M17" s="133" t="s">
        <v>428</v>
      </c>
      <c r="N17" s="133"/>
      <c r="O17" s="133"/>
      <c r="P17" s="133"/>
      <c r="Q17" s="133"/>
      <c r="R17" s="133"/>
      <c r="S17" s="133"/>
      <c r="T17" s="134"/>
      <c r="U17" s="137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1105</v>
      </c>
      <c r="C18" s="381"/>
      <c r="D18" s="382"/>
      <c r="E18" s="136"/>
      <c r="F18" s="133"/>
      <c r="G18" s="133" t="s">
        <v>428</v>
      </c>
      <c r="H18" s="133"/>
      <c r="I18" s="133"/>
      <c r="J18" s="133"/>
      <c r="K18" s="133"/>
      <c r="L18" s="133" t="s">
        <v>428</v>
      </c>
      <c r="M18" s="133"/>
      <c r="N18" s="133"/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1106</v>
      </c>
      <c r="C19" s="381"/>
      <c r="D19" s="382"/>
      <c r="E19" s="235"/>
      <c r="F19" s="182"/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1107</v>
      </c>
      <c r="C20" s="381"/>
      <c r="D20" s="382"/>
      <c r="E20" s="235"/>
      <c r="F20" s="182"/>
      <c r="G20" s="182"/>
      <c r="H20" s="182"/>
      <c r="I20" s="182" t="s">
        <v>428</v>
      </c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1108</v>
      </c>
      <c r="C21" s="381"/>
      <c r="D21" s="382"/>
      <c r="E21" s="235"/>
      <c r="F21" s="182"/>
      <c r="G21" s="182"/>
      <c r="H21" s="182"/>
      <c r="I21" s="182"/>
      <c r="J21" s="182" t="s">
        <v>428</v>
      </c>
      <c r="K21" s="182" t="s">
        <v>428</v>
      </c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97" t="s">
        <v>1109</v>
      </c>
      <c r="C22" s="398"/>
      <c r="D22" s="399"/>
      <c r="E22" s="235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40"/>
      <c r="C23" s="141"/>
      <c r="D23" s="142"/>
      <c r="E23" s="143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5"/>
      <c r="U23" s="106"/>
      <c r="V23" s="106"/>
      <c r="W23" s="106"/>
      <c r="X23" s="106"/>
      <c r="Y23" s="106"/>
      <c r="Z23" s="106"/>
    </row>
    <row r="24" spans="1:26" ht="13.5" customHeight="1" x14ac:dyDescent="0.2">
      <c r="A24" s="146" t="s">
        <v>439</v>
      </c>
      <c r="B24" s="147" t="s">
        <v>440</v>
      </c>
      <c r="C24" s="148"/>
      <c r="D24" s="149"/>
      <c r="E24" s="150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8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58"/>
      <c r="D25" s="154" t="s">
        <v>474</v>
      </c>
      <c r="E25" s="159"/>
      <c r="F25" s="133" t="s">
        <v>428</v>
      </c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158"/>
      <c r="D26" s="154" t="s">
        <v>1110</v>
      </c>
      <c r="E26" s="159"/>
      <c r="F26" s="133"/>
      <c r="G26" s="133" t="s">
        <v>428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60"/>
      <c r="D27" s="154" t="s">
        <v>1111</v>
      </c>
      <c r="E27" s="161"/>
      <c r="F27" s="133"/>
      <c r="G27" s="133"/>
      <c r="H27" s="133" t="s">
        <v>428</v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1112</v>
      </c>
      <c r="E28" s="227"/>
      <c r="F28" s="182"/>
      <c r="G28" s="182"/>
      <c r="H28" s="182"/>
      <c r="I28" s="182" t="s">
        <v>428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442</v>
      </c>
      <c r="E29" s="227"/>
      <c r="F29" s="182"/>
      <c r="G29" s="182"/>
      <c r="H29" s="182"/>
      <c r="I29" s="182"/>
      <c r="J29" s="182" t="s">
        <v>428</v>
      </c>
      <c r="K29" s="182" t="s">
        <v>428</v>
      </c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443</v>
      </c>
      <c r="E30" s="227"/>
      <c r="F30" s="182"/>
      <c r="G30" s="182"/>
      <c r="H30" s="182"/>
      <c r="I30" s="182"/>
      <c r="J30" s="182"/>
      <c r="K30" s="182"/>
      <c r="L30" s="182" t="s">
        <v>428</v>
      </c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480</v>
      </c>
      <c r="E31" s="227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 t="s">
        <v>447</v>
      </c>
      <c r="C32" s="226"/>
      <c r="D32" s="154"/>
      <c r="E32" s="227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948</v>
      </c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154" t="s">
        <v>949</v>
      </c>
      <c r="E34" s="227"/>
      <c r="F34" s="182"/>
      <c r="G34" s="182"/>
      <c r="H34" s="182"/>
      <c r="I34" s="182"/>
      <c r="J34" s="182"/>
      <c r="K34" s="182"/>
      <c r="L34" s="182" t="s">
        <v>428</v>
      </c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 t="s">
        <v>1101</v>
      </c>
      <c r="E35" s="227"/>
      <c r="F35" s="182"/>
      <c r="G35" s="182"/>
      <c r="H35" s="182"/>
      <c r="I35" s="182"/>
      <c r="J35" s="182"/>
      <c r="K35" s="182"/>
      <c r="L35" s="182"/>
      <c r="M35" s="182" t="s">
        <v>428</v>
      </c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26"/>
      <c r="D36" s="154"/>
      <c r="E36" s="227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14"/>
      <c r="C37" s="215"/>
      <c r="D37" s="154"/>
      <c r="E37" s="16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236"/>
      <c r="U37" s="106"/>
      <c r="V37" s="106"/>
      <c r="W37" s="106"/>
      <c r="X37" s="106"/>
      <c r="Y37" s="106"/>
      <c r="Z37" s="106"/>
    </row>
    <row r="38" spans="1:26" ht="13.5" customHeight="1" x14ac:dyDescent="0.15">
      <c r="A38" s="146" t="s">
        <v>453</v>
      </c>
      <c r="B38" s="405" t="s">
        <v>454</v>
      </c>
      <c r="C38" s="406"/>
      <c r="D38" s="407"/>
      <c r="E38" s="166"/>
      <c r="F38" s="167" t="s">
        <v>402</v>
      </c>
      <c r="G38" s="167" t="s">
        <v>402</v>
      </c>
      <c r="H38" s="167" t="s">
        <v>402</v>
      </c>
      <c r="I38" s="167" t="s">
        <v>402</v>
      </c>
      <c r="J38" s="167" t="s">
        <v>64</v>
      </c>
      <c r="K38" s="167" t="s">
        <v>64</v>
      </c>
      <c r="L38" s="167" t="s">
        <v>64</v>
      </c>
      <c r="M38" s="167"/>
      <c r="N38" s="167"/>
      <c r="O38" s="167"/>
      <c r="P38" s="167"/>
      <c r="Q38" s="167"/>
      <c r="R38" s="167"/>
      <c r="S38" s="167"/>
      <c r="T38" s="168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8" t="s">
        <v>455</v>
      </c>
      <c r="C39" s="381"/>
      <c r="D39" s="382"/>
      <c r="E39" s="169"/>
      <c r="F39" s="170" t="s">
        <v>456</v>
      </c>
      <c r="G39" s="170" t="s">
        <v>456</v>
      </c>
      <c r="H39" s="170" t="s">
        <v>456</v>
      </c>
      <c r="I39" s="170" t="s">
        <v>456</v>
      </c>
      <c r="J39" s="170" t="s">
        <v>456</v>
      </c>
      <c r="K39" s="170" t="s">
        <v>456</v>
      </c>
      <c r="L39" s="170" t="s">
        <v>456</v>
      </c>
      <c r="M39" s="170"/>
      <c r="N39" s="170"/>
      <c r="O39" s="170"/>
      <c r="P39" s="170"/>
      <c r="Q39" s="170"/>
      <c r="R39" s="170"/>
      <c r="S39" s="170"/>
      <c r="T39" s="171"/>
      <c r="U39" s="106"/>
      <c r="V39" s="106"/>
      <c r="W39" s="106"/>
      <c r="X39" s="106"/>
      <c r="Y39" s="106"/>
      <c r="Z39" s="106"/>
    </row>
    <row r="40" spans="1:26" ht="13.5" customHeight="1" x14ac:dyDescent="0.15">
      <c r="A40" s="156"/>
      <c r="B40" s="401" t="s">
        <v>457</v>
      </c>
      <c r="C40" s="381"/>
      <c r="D40" s="382"/>
      <c r="E40" s="172"/>
      <c r="F40" s="173">
        <v>45757</v>
      </c>
      <c r="G40" s="173">
        <v>45757</v>
      </c>
      <c r="H40" s="173">
        <v>45757</v>
      </c>
      <c r="I40" s="173">
        <v>45757</v>
      </c>
      <c r="J40" s="173">
        <v>45757</v>
      </c>
      <c r="K40" s="173">
        <v>45757</v>
      </c>
      <c r="L40" s="173">
        <v>45757</v>
      </c>
      <c r="M40" s="173"/>
      <c r="N40" s="173"/>
      <c r="O40" s="173"/>
      <c r="P40" s="173"/>
      <c r="Q40" s="173"/>
      <c r="R40" s="173"/>
      <c r="S40" s="173"/>
      <c r="T40" s="174"/>
      <c r="U40" s="106"/>
      <c r="V40" s="106"/>
      <c r="W40" s="106"/>
      <c r="X40" s="106"/>
      <c r="Y40" s="106"/>
      <c r="Z40" s="106"/>
    </row>
    <row r="41" spans="1:26" ht="79.5" customHeight="1" x14ac:dyDescent="0.15">
      <c r="A41" s="175"/>
      <c r="B41" s="402" t="s">
        <v>458</v>
      </c>
      <c r="C41" s="403"/>
      <c r="D41" s="404"/>
      <c r="E41" s="176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8"/>
      <c r="U41" s="106"/>
      <c r="V41" s="106"/>
      <c r="W41" s="106"/>
      <c r="X41" s="106"/>
      <c r="Y41" s="106"/>
      <c r="Z41" s="106"/>
    </row>
    <row r="42" spans="1:26" ht="12" customHeight="1" x14ac:dyDescent="0.15">
      <c r="A42" s="179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9:D39"/>
    <mergeCell ref="B40:D40"/>
    <mergeCell ref="B41:D41"/>
    <mergeCell ref="B12:D12"/>
    <mergeCell ref="B18:D18"/>
    <mergeCell ref="B19:D19"/>
    <mergeCell ref="B20:D20"/>
    <mergeCell ref="B21:D21"/>
    <mergeCell ref="B22:D22"/>
    <mergeCell ref="B38:D38"/>
  </mergeCells>
  <dataValidations count="3">
    <dataValidation type="list" allowBlank="1" showInputMessage="1" showErrorMessage="1" prompt=" - " sqref="F39:T39" xr:uid="{00000000-0002-0000-4200-000000000000}">
      <formula1>"P,F"</formula1>
    </dataValidation>
    <dataValidation type="list" allowBlank="1" showInputMessage="1" showErrorMessage="1" prompt=" - " sqref="F10:T37" xr:uid="{00000000-0002-0000-4200-000001000000}">
      <formula1>"O"</formula1>
    </dataValidation>
    <dataValidation type="list" allowBlank="1" showInputMessage="1" showErrorMessage="1" prompt=" - " sqref="F38:T38" xr:uid="{00000000-0002-0000-4200-000002000000}">
      <formula1>"N,A,B"</formula1>
    </dataValidation>
  </dataValidations>
  <hyperlinks>
    <hyperlink ref="L2" location="'FE-66'!A1" display="FE-66_View the list of exam codes for the exam period" xr:uid="{00000000-0004-0000-42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Functions!E74</f>
        <v>FE-67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294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COUNTIF(F59:HQ59,"P")</f>
        <v>15</v>
      </c>
      <c r="B7" s="420"/>
      <c r="C7" s="414">
        <f>COUNTIF(F59:HQ59,"F")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COUNTIF(E58:HQ58,"N")</f>
        <v>4</v>
      </c>
      <c r="M7" s="112">
        <f>COUNTIF(E58:HQ58,"A")</f>
        <v>11</v>
      </c>
      <c r="N7" s="112">
        <f>COUNTIF(E58:HQ58,"B")</f>
        <v>0</v>
      </c>
      <c r="O7" s="414">
        <f>COUNTA(E9:HT9)</f>
        <v>15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 t="s">
        <v>549</v>
      </c>
      <c r="Q9" s="119" t="s">
        <v>550</v>
      </c>
      <c r="R9" s="119" t="s">
        <v>551</v>
      </c>
      <c r="S9" s="119" t="s">
        <v>552</v>
      </c>
      <c r="T9" s="119" t="s">
        <v>553</v>
      </c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/>
      <c r="L11" s="133" t="s">
        <v>428</v>
      </c>
      <c r="M11" s="133" t="s">
        <v>428</v>
      </c>
      <c r="N11" s="133" t="s">
        <v>428</v>
      </c>
      <c r="O11" s="133"/>
      <c r="P11" s="133" t="s">
        <v>428</v>
      </c>
      <c r="Q11" s="133" t="s">
        <v>428</v>
      </c>
      <c r="R11" s="133" t="s">
        <v>428</v>
      </c>
      <c r="S11" s="133"/>
      <c r="T11" s="133" t="s">
        <v>428</v>
      </c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1113</v>
      </c>
      <c r="C12" s="381"/>
      <c r="D12" s="382"/>
      <c r="E12" s="126"/>
      <c r="F12" s="133" t="s">
        <v>428</v>
      </c>
      <c r="G12" s="133" t="s">
        <v>428</v>
      </c>
      <c r="H12" s="133"/>
      <c r="I12" s="133" t="s">
        <v>428</v>
      </c>
      <c r="J12" s="133" t="s">
        <v>428</v>
      </c>
      <c r="K12" s="133"/>
      <c r="L12" s="133" t="s">
        <v>428</v>
      </c>
      <c r="M12" s="133" t="s">
        <v>428</v>
      </c>
      <c r="N12" s="133" t="s">
        <v>428</v>
      </c>
      <c r="O12" s="133"/>
      <c r="P12" s="133" t="s">
        <v>428</v>
      </c>
      <c r="Q12" s="133" t="s">
        <v>428</v>
      </c>
      <c r="R12" s="133" t="s">
        <v>428</v>
      </c>
      <c r="S12" s="133"/>
      <c r="T12" s="133" t="s">
        <v>428</v>
      </c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467</v>
      </c>
      <c r="E15" s="136"/>
      <c r="F15" s="133" t="s">
        <v>428</v>
      </c>
      <c r="G15" s="133" t="s">
        <v>428</v>
      </c>
      <c r="H15" s="133" t="s">
        <v>428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431</v>
      </c>
      <c r="E16" s="136"/>
      <c r="F16" s="133"/>
      <c r="G16" s="133"/>
      <c r="H16" s="133"/>
      <c r="I16" s="133" t="s">
        <v>428</v>
      </c>
      <c r="J16" s="133" t="s">
        <v>428</v>
      </c>
      <c r="K16" s="133" t="s">
        <v>428</v>
      </c>
      <c r="L16" s="133" t="s">
        <v>428</v>
      </c>
      <c r="M16" s="133"/>
      <c r="N16" s="133"/>
      <c r="O16" s="133"/>
      <c r="P16" s="133"/>
      <c r="Q16" s="133"/>
      <c r="R16" s="133"/>
      <c r="S16" s="133"/>
      <c r="T16" s="133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130"/>
      <c r="C17" s="131"/>
      <c r="D17" s="132" t="s">
        <v>556</v>
      </c>
      <c r="E17" s="136"/>
      <c r="F17" s="133"/>
      <c r="G17" s="133"/>
      <c r="H17" s="133"/>
      <c r="I17" s="133"/>
      <c r="J17" s="133"/>
      <c r="K17" s="133"/>
      <c r="L17" s="133"/>
      <c r="M17" s="133" t="s">
        <v>428</v>
      </c>
      <c r="N17" s="133" t="s">
        <v>428</v>
      </c>
      <c r="O17" s="133" t="s">
        <v>428</v>
      </c>
      <c r="P17" s="133" t="s">
        <v>428</v>
      </c>
      <c r="Q17" s="133" t="s">
        <v>428</v>
      </c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30"/>
      <c r="C18" s="131"/>
      <c r="D18" s="132" t="s">
        <v>557</v>
      </c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 t="s">
        <v>428</v>
      </c>
      <c r="S18" s="133" t="s">
        <v>428</v>
      </c>
      <c r="T18" s="133" t="s">
        <v>428</v>
      </c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130" t="s">
        <v>432</v>
      </c>
      <c r="C19" s="131"/>
      <c r="D19" s="132"/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7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1114</v>
      </c>
      <c r="C20" s="381"/>
      <c r="D20" s="382"/>
      <c r="E20" s="136"/>
      <c r="F20" s="133"/>
      <c r="G20" s="133"/>
      <c r="H20" s="133"/>
      <c r="I20" s="133" t="s">
        <v>428</v>
      </c>
      <c r="J20" s="133" t="s">
        <v>428</v>
      </c>
      <c r="K20" s="133" t="s">
        <v>428</v>
      </c>
      <c r="L20" s="133" t="s">
        <v>428</v>
      </c>
      <c r="M20" s="133"/>
      <c r="N20" s="133"/>
      <c r="O20" s="133"/>
      <c r="P20" s="133"/>
      <c r="Q20" s="133"/>
      <c r="R20" s="133"/>
      <c r="S20" s="133"/>
      <c r="T20" s="133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1115</v>
      </c>
      <c r="C21" s="381"/>
      <c r="D21" s="382"/>
      <c r="E21" s="235"/>
      <c r="F21" s="182" t="s">
        <v>428</v>
      </c>
      <c r="G21" s="182" t="s">
        <v>428</v>
      </c>
      <c r="H21" s="182" t="s">
        <v>428</v>
      </c>
      <c r="I21" s="182"/>
      <c r="J21" s="182"/>
      <c r="K21" s="182"/>
      <c r="L21" s="182"/>
      <c r="M21" s="182" t="s">
        <v>428</v>
      </c>
      <c r="N21" s="182" t="s">
        <v>428</v>
      </c>
      <c r="O21" s="182" t="s">
        <v>428</v>
      </c>
      <c r="P21" s="182" t="s">
        <v>428</v>
      </c>
      <c r="Q21" s="182" t="s">
        <v>428</v>
      </c>
      <c r="R21" s="182" t="s">
        <v>428</v>
      </c>
      <c r="S21" s="182" t="s">
        <v>428</v>
      </c>
      <c r="T21" s="182" t="s">
        <v>428</v>
      </c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240" t="s">
        <v>434</v>
      </c>
      <c r="C22" s="241"/>
      <c r="D22" s="242"/>
      <c r="E22" s="235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243" t="s">
        <v>559</v>
      </c>
      <c r="C23" s="241"/>
      <c r="D23" s="242"/>
      <c r="E23" s="235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0"/>
      <c r="C24" s="241"/>
      <c r="D24" s="242" t="s">
        <v>560</v>
      </c>
      <c r="E24" s="235"/>
      <c r="F24" s="182" t="s">
        <v>428</v>
      </c>
      <c r="G24" s="182"/>
      <c r="H24" s="182" t="s">
        <v>428</v>
      </c>
      <c r="I24" s="182"/>
      <c r="J24" s="182"/>
      <c r="K24" s="182"/>
      <c r="L24" s="182"/>
      <c r="M24" s="182" t="s">
        <v>428</v>
      </c>
      <c r="N24" s="182" t="s">
        <v>428</v>
      </c>
      <c r="O24" s="182" t="s">
        <v>428</v>
      </c>
      <c r="P24" s="182"/>
      <c r="Q24" s="182" t="s">
        <v>428</v>
      </c>
      <c r="R24" s="182" t="s">
        <v>428</v>
      </c>
      <c r="S24" s="182" t="s">
        <v>428</v>
      </c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450" t="s">
        <v>561</v>
      </c>
      <c r="C25" s="438"/>
      <c r="D25" s="439"/>
      <c r="E25" s="235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/>
      <c r="P25" s="182" t="s">
        <v>428</v>
      </c>
      <c r="Q25" s="182"/>
      <c r="R25" s="182"/>
      <c r="S25" s="182"/>
      <c r="T25" s="182" t="s">
        <v>428</v>
      </c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243"/>
      <c r="C26" s="241"/>
      <c r="D26" s="242"/>
      <c r="E26" s="235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489"/>
      <c r="C27" s="403"/>
      <c r="D27" s="404"/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06"/>
      <c r="V27" s="106"/>
      <c r="W27" s="106"/>
      <c r="X27" s="106"/>
      <c r="Y27" s="106"/>
      <c r="Z27" s="106"/>
    </row>
    <row r="28" spans="1:26" ht="13.5" customHeight="1" x14ac:dyDescent="0.2">
      <c r="A28" s="146" t="s">
        <v>439</v>
      </c>
      <c r="B28" s="147" t="s">
        <v>440</v>
      </c>
      <c r="C28" s="148"/>
      <c r="D28" s="149"/>
      <c r="E28" s="150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06"/>
      <c r="V28" s="106"/>
      <c r="W28" s="106"/>
      <c r="X28" s="106"/>
      <c r="Y28" s="106"/>
      <c r="Z28" s="106"/>
    </row>
    <row r="29" spans="1:26" ht="13.5" customHeight="1" x14ac:dyDescent="0.2">
      <c r="A29" s="151"/>
      <c r="B29" s="152"/>
      <c r="C29" s="244"/>
      <c r="D29" s="208" t="s">
        <v>571</v>
      </c>
      <c r="E29" s="155"/>
      <c r="F29" s="127" t="s">
        <v>428</v>
      </c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58"/>
      <c r="D30" s="154" t="s">
        <v>572</v>
      </c>
      <c r="E30" s="159"/>
      <c r="F30" s="133"/>
      <c r="G30" s="133"/>
      <c r="H30" s="133"/>
      <c r="I30" s="133" t="s">
        <v>428</v>
      </c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/>
      <c r="C31" s="160"/>
      <c r="D31" s="154" t="s">
        <v>573</v>
      </c>
      <c r="E31" s="161"/>
      <c r="F31" s="133"/>
      <c r="G31" s="133"/>
      <c r="H31" s="133"/>
      <c r="I31" s="133"/>
      <c r="J31" s="133"/>
      <c r="K31" s="133"/>
      <c r="L31" s="133"/>
      <c r="M31" s="133" t="s">
        <v>428</v>
      </c>
      <c r="N31" s="133"/>
      <c r="O31" s="133"/>
      <c r="P31" s="133"/>
      <c r="Q31" s="133"/>
      <c r="R31" s="133"/>
      <c r="S31" s="133"/>
      <c r="T31" s="133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574</v>
      </c>
      <c r="E32" s="227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 t="s">
        <v>428</v>
      </c>
      <c r="S32" s="182"/>
      <c r="T32" s="182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442</v>
      </c>
      <c r="E33" s="227"/>
      <c r="F33" s="182"/>
      <c r="G33" s="182" t="s">
        <v>428</v>
      </c>
      <c r="H33" s="182" t="s">
        <v>428</v>
      </c>
      <c r="I33" s="182"/>
      <c r="J33" s="182" t="s">
        <v>428</v>
      </c>
      <c r="K33" s="182"/>
      <c r="L33" s="182" t="s">
        <v>428</v>
      </c>
      <c r="M33" s="182"/>
      <c r="N33" s="182" t="s">
        <v>428</v>
      </c>
      <c r="O33" s="182"/>
      <c r="P33" s="182" t="s">
        <v>428</v>
      </c>
      <c r="Q33" s="182" t="s">
        <v>428</v>
      </c>
      <c r="R33" s="182"/>
      <c r="S33" s="182"/>
      <c r="T33" s="182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154" t="s">
        <v>443</v>
      </c>
      <c r="E34" s="227"/>
      <c r="F34" s="182"/>
      <c r="G34" s="182"/>
      <c r="H34" s="182"/>
      <c r="I34" s="182"/>
      <c r="J34" s="182"/>
      <c r="K34" s="182" t="s">
        <v>428</v>
      </c>
      <c r="L34" s="182"/>
      <c r="M34" s="182"/>
      <c r="N34" s="182"/>
      <c r="O34" s="182" t="s">
        <v>428</v>
      </c>
      <c r="P34" s="182"/>
      <c r="Q34" s="182"/>
      <c r="R34" s="182"/>
      <c r="S34" s="182"/>
      <c r="T34" s="182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26"/>
      <c r="D35" s="154" t="s">
        <v>480</v>
      </c>
      <c r="E35" s="227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 t="s">
        <v>446</v>
      </c>
      <c r="C36" s="226"/>
      <c r="D36" s="154"/>
      <c r="E36" s="227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26"/>
      <c r="D37" s="154"/>
      <c r="E37" s="227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25" t="s">
        <v>575</v>
      </c>
      <c r="C38" s="226"/>
      <c r="D38" s="154"/>
      <c r="E38" s="227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25"/>
      <c r="C39" s="226"/>
      <c r="D39" s="154" t="s">
        <v>1116</v>
      </c>
      <c r="E39" s="227"/>
      <c r="F39" s="182" t="s">
        <v>428</v>
      </c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25"/>
      <c r="C40" s="226"/>
      <c r="D40" s="154" t="s">
        <v>1117</v>
      </c>
      <c r="E40" s="227"/>
      <c r="F40" s="182"/>
      <c r="G40" s="182" t="s">
        <v>428</v>
      </c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451" t="s">
        <v>1118</v>
      </c>
      <c r="C41" s="381"/>
      <c r="D41" s="382"/>
      <c r="E41" s="227"/>
      <c r="F41" s="182"/>
      <c r="G41" s="182"/>
      <c r="H41" s="182" t="s">
        <v>428</v>
      </c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25"/>
      <c r="C42" s="226"/>
      <c r="D42" s="154"/>
      <c r="E42" s="227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26"/>
      <c r="D43" s="154" t="s">
        <v>1119</v>
      </c>
      <c r="E43" s="227"/>
      <c r="F43" s="182"/>
      <c r="G43" s="182"/>
      <c r="H43" s="182"/>
      <c r="I43" s="182" t="s">
        <v>428</v>
      </c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/>
      <c r="C44" s="226"/>
      <c r="D44" s="231" t="s">
        <v>987</v>
      </c>
      <c r="E44" s="227"/>
      <c r="F44" s="182"/>
      <c r="G44" s="182"/>
      <c r="H44" s="182"/>
      <c r="I44" s="182"/>
      <c r="J44" s="182" t="s">
        <v>428</v>
      </c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225"/>
      <c r="C45" s="226"/>
      <c r="D45" s="231" t="s">
        <v>1120</v>
      </c>
      <c r="E45" s="227"/>
      <c r="F45" s="182"/>
      <c r="G45" s="182"/>
      <c r="H45" s="182"/>
      <c r="I45" s="182"/>
      <c r="J45" s="182"/>
      <c r="K45" s="182" t="s">
        <v>428</v>
      </c>
      <c r="L45" s="182"/>
      <c r="M45" s="182"/>
      <c r="N45" s="182"/>
      <c r="O45" s="182"/>
      <c r="P45" s="182"/>
      <c r="Q45" s="182"/>
      <c r="R45" s="182"/>
      <c r="S45" s="182"/>
      <c r="T45" s="182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452" t="s">
        <v>989</v>
      </c>
      <c r="C46" s="453"/>
      <c r="D46" s="454"/>
      <c r="E46" s="227"/>
      <c r="F46" s="182"/>
      <c r="G46" s="182"/>
      <c r="H46" s="182"/>
      <c r="I46" s="182"/>
      <c r="J46" s="182"/>
      <c r="K46" s="182"/>
      <c r="L46" s="182" t="s">
        <v>428</v>
      </c>
      <c r="M46" s="182"/>
      <c r="N46" s="182"/>
      <c r="O46" s="182"/>
      <c r="P46" s="182"/>
      <c r="Q46" s="182"/>
      <c r="R46" s="182"/>
      <c r="S46" s="182"/>
      <c r="T46" s="182"/>
      <c r="U46" s="106"/>
      <c r="V46" s="106"/>
      <c r="W46" s="106"/>
      <c r="X46" s="106"/>
      <c r="Y46" s="106"/>
      <c r="Z46" s="106"/>
    </row>
    <row r="47" spans="1:26" ht="13.5" customHeight="1" x14ac:dyDescent="0.2">
      <c r="A47" s="156"/>
      <c r="B47" s="225"/>
      <c r="C47" s="226"/>
      <c r="D47" s="154"/>
      <c r="E47" s="227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06"/>
      <c r="V47" s="106"/>
      <c r="W47" s="106"/>
      <c r="X47" s="106"/>
      <c r="Y47" s="106"/>
      <c r="Z47" s="106"/>
    </row>
    <row r="48" spans="1:26" ht="13.5" customHeight="1" x14ac:dyDescent="0.2">
      <c r="A48" s="156"/>
      <c r="B48" s="225"/>
      <c r="C48" s="226"/>
      <c r="D48" s="216" t="s">
        <v>1121</v>
      </c>
      <c r="E48" s="227"/>
      <c r="F48" s="182"/>
      <c r="G48" s="182"/>
      <c r="H48" s="182"/>
      <c r="I48" s="182"/>
      <c r="J48" s="182"/>
      <c r="K48" s="182"/>
      <c r="L48" s="182"/>
      <c r="M48" s="182" t="s">
        <v>428</v>
      </c>
      <c r="N48" s="182"/>
      <c r="O48" s="182"/>
      <c r="P48" s="182"/>
      <c r="Q48" s="182"/>
      <c r="R48" s="182"/>
      <c r="S48" s="182"/>
      <c r="T48" s="182"/>
      <c r="U48" s="106"/>
      <c r="V48" s="106"/>
      <c r="W48" s="106"/>
      <c r="X48" s="106"/>
      <c r="Y48" s="106"/>
      <c r="Z48" s="106"/>
    </row>
    <row r="49" spans="1:26" ht="13.5" customHeight="1" x14ac:dyDescent="0.2">
      <c r="A49" s="156"/>
      <c r="B49" s="452" t="s">
        <v>1122</v>
      </c>
      <c r="C49" s="453"/>
      <c r="D49" s="454"/>
      <c r="E49" s="227"/>
      <c r="F49" s="182"/>
      <c r="G49" s="182"/>
      <c r="H49" s="182"/>
      <c r="I49" s="182"/>
      <c r="J49" s="182"/>
      <c r="K49" s="182"/>
      <c r="L49" s="182"/>
      <c r="M49" s="182"/>
      <c r="N49" s="182" t="s">
        <v>428</v>
      </c>
      <c r="O49" s="182"/>
      <c r="P49" s="182"/>
      <c r="Q49" s="182"/>
      <c r="R49" s="182"/>
      <c r="S49" s="182"/>
      <c r="T49" s="182"/>
      <c r="U49" s="106"/>
      <c r="V49" s="106"/>
      <c r="W49" s="106"/>
      <c r="X49" s="106"/>
      <c r="Y49" s="106"/>
      <c r="Z49" s="106"/>
    </row>
    <row r="50" spans="1:26" ht="13.5" customHeight="1" x14ac:dyDescent="0.2">
      <c r="A50" s="156"/>
      <c r="B50" s="225"/>
      <c r="C50" s="226"/>
      <c r="D50" s="216" t="s">
        <v>1123</v>
      </c>
      <c r="E50" s="227"/>
      <c r="F50" s="182"/>
      <c r="G50" s="182"/>
      <c r="H50" s="182"/>
      <c r="I50" s="182"/>
      <c r="J50" s="182"/>
      <c r="K50" s="182"/>
      <c r="L50" s="182"/>
      <c r="M50" s="182"/>
      <c r="N50" s="182"/>
      <c r="O50" s="182" t="s">
        <v>428</v>
      </c>
      <c r="P50" s="182"/>
      <c r="Q50" s="182"/>
      <c r="R50" s="182"/>
      <c r="S50" s="182"/>
      <c r="T50" s="182"/>
      <c r="U50" s="106"/>
      <c r="V50" s="106"/>
      <c r="W50" s="106"/>
      <c r="X50" s="106"/>
      <c r="Y50" s="106"/>
      <c r="Z50" s="106"/>
    </row>
    <row r="51" spans="1:26" ht="13.5" customHeight="1" x14ac:dyDescent="0.2">
      <c r="A51" s="156"/>
      <c r="B51" s="452" t="s">
        <v>1124</v>
      </c>
      <c r="C51" s="453"/>
      <c r="D51" s="454"/>
      <c r="E51" s="227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 t="s">
        <v>428</v>
      </c>
      <c r="Q51" s="182"/>
      <c r="R51" s="182"/>
      <c r="S51" s="182"/>
      <c r="T51" s="182"/>
      <c r="U51" s="106"/>
      <c r="V51" s="106"/>
      <c r="W51" s="106"/>
      <c r="X51" s="106"/>
      <c r="Y51" s="106"/>
      <c r="Z51" s="106"/>
    </row>
    <row r="52" spans="1:26" ht="13.5" customHeight="1" x14ac:dyDescent="0.2">
      <c r="A52" s="156"/>
      <c r="B52" s="452" t="s">
        <v>989</v>
      </c>
      <c r="C52" s="453"/>
      <c r="D52" s="454"/>
      <c r="E52" s="227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 t="s">
        <v>428</v>
      </c>
      <c r="R52" s="182"/>
      <c r="S52" s="182"/>
      <c r="T52" s="182"/>
      <c r="U52" s="106"/>
      <c r="V52" s="106"/>
      <c r="W52" s="106"/>
      <c r="X52" s="106"/>
      <c r="Y52" s="106"/>
      <c r="Z52" s="106"/>
    </row>
    <row r="53" spans="1:26" ht="13.5" customHeight="1" x14ac:dyDescent="0.2">
      <c r="A53" s="156"/>
      <c r="B53" s="245"/>
      <c r="C53" s="246"/>
      <c r="D53" s="247"/>
      <c r="E53" s="227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06"/>
      <c r="V53" s="106"/>
      <c r="W53" s="106"/>
      <c r="X53" s="106"/>
      <c r="Y53" s="106"/>
      <c r="Z53" s="106"/>
    </row>
    <row r="54" spans="1:26" ht="13.5" customHeight="1" x14ac:dyDescent="0.2">
      <c r="A54" s="156"/>
      <c r="B54" s="245"/>
      <c r="C54" s="246"/>
      <c r="D54" s="216" t="s">
        <v>1125</v>
      </c>
      <c r="E54" s="227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 t="s">
        <v>428</v>
      </c>
      <c r="S54" s="182"/>
      <c r="T54" s="182"/>
      <c r="U54" s="106"/>
      <c r="V54" s="106"/>
      <c r="W54" s="106"/>
      <c r="X54" s="106"/>
      <c r="Y54" s="106"/>
      <c r="Z54" s="106"/>
    </row>
    <row r="55" spans="1:26" ht="13.5" customHeight="1" x14ac:dyDescent="0.2">
      <c r="A55" s="156"/>
      <c r="B55" s="245"/>
      <c r="C55" s="246"/>
      <c r="D55" s="216" t="s">
        <v>1126</v>
      </c>
      <c r="E55" s="227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 t="s">
        <v>428</v>
      </c>
      <c r="T55" s="182"/>
      <c r="U55" s="106"/>
      <c r="V55" s="106"/>
      <c r="W55" s="106"/>
      <c r="X55" s="106"/>
      <c r="Y55" s="106"/>
      <c r="Z55" s="106"/>
    </row>
    <row r="56" spans="1:26" ht="13.5" customHeight="1" x14ac:dyDescent="0.2">
      <c r="A56" s="156"/>
      <c r="B56" s="452" t="s">
        <v>1127</v>
      </c>
      <c r="C56" s="453"/>
      <c r="D56" s="454"/>
      <c r="E56" s="227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 t="s">
        <v>428</v>
      </c>
      <c r="U56" s="106"/>
      <c r="V56" s="106"/>
      <c r="W56" s="106"/>
      <c r="X56" s="106"/>
      <c r="Y56" s="106"/>
      <c r="Z56" s="106"/>
    </row>
    <row r="57" spans="1:26" ht="13.5" customHeight="1" x14ac:dyDescent="0.2">
      <c r="A57" s="156"/>
      <c r="B57" s="214"/>
      <c r="C57" s="215"/>
      <c r="D57" s="154"/>
      <c r="E57" s="16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06"/>
      <c r="V57" s="106"/>
      <c r="W57" s="106"/>
      <c r="X57" s="106"/>
      <c r="Y57" s="106"/>
      <c r="Z57" s="106"/>
    </row>
    <row r="58" spans="1:26" ht="13.5" customHeight="1" x14ac:dyDescent="0.15">
      <c r="A58" s="146" t="s">
        <v>453</v>
      </c>
      <c r="B58" s="405" t="s">
        <v>454</v>
      </c>
      <c r="C58" s="406"/>
      <c r="D58" s="407"/>
      <c r="E58" s="166"/>
      <c r="F58" s="167" t="s">
        <v>402</v>
      </c>
      <c r="G58" s="167" t="s">
        <v>64</v>
      </c>
      <c r="H58" s="167" t="s">
        <v>64</v>
      </c>
      <c r="I58" s="167" t="s">
        <v>402</v>
      </c>
      <c r="J58" s="167" t="s">
        <v>64</v>
      </c>
      <c r="K58" s="167" t="s">
        <v>64</v>
      </c>
      <c r="L58" s="167" t="s">
        <v>64</v>
      </c>
      <c r="M58" s="167" t="s">
        <v>402</v>
      </c>
      <c r="N58" s="167" t="s">
        <v>64</v>
      </c>
      <c r="O58" s="167" t="s">
        <v>64</v>
      </c>
      <c r="P58" s="167" t="s">
        <v>64</v>
      </c>
      <c r="Q58" s="167" t="s">
        <v>64</v>
      </c>
      <c r="R58" s="167" t="s">
        <v>402</v>
      </c>
      <c r="S58" s="167" t="s">
        <v>64</v>
      </c>
      <c r="T58" s="167" t="s">
        <v>64</v>
      </c>
      <c r="U58" s="106"/>
      <c r="V58" s="106"/>
      <c r="W58" s="106"/>
      <c r="X58" s="106"/>
      <c r="Y58" s="106"/>
      <c r="Z58" s="106"/>
    </row>
    <row r="59" spans="1:26" ht="13.5" customHeight="1" x14ac:dyDescent="0.15">
      <c r="A59" s="156"/>
      <c r="B59" s="408" t="s">
        <v>455</v>
      </c>
      <c r="C59" s="381"/>
      <c r="D59" s="382"/>
      <c r="E59" s="169"/>
      <c r="F59" s="170" t="s">
        <v>456</v>
      </c>
      <c r="G59" s="170" t="s">
        <v>456</v>
      </c>
      <c r="H59" s="170" t="s">
        <v>456</v>
      </c>
      <c r="I59" s="170" t="s">
        <v>456</v>
      </c>
      <c r="J59" s="170" t="s">
        <v>456</v>
      </c>
      <c r="K59" s="170" t="s">
        <v>456</v>
      </c>
      <c r="L59" s="170" t="s">
        <v>456</v>
      </c>
      <c r="M59" s="170" t="s">
        <v>456</v>
      </c>
      <c r="N59" s="170" t="s">
        <v>456</v>
      </c>
      <c r="O59" s="170" t="s">
        <v>456</v>
      </c>
      <c r="P59" s="170" t="s">
        <v>456</v>
      </c>
      <c r="Q59" s="170" t="s">
        <v>456</v>
      </c>
      <c r="R59" s="170" t="s">
        <v>456</v>
      </c>
      <c r="S59" s="170" t="s">
        <v>456</v>
      </c>
      <c r="T59" s="170" t="s">
        <v>456</v>
      </c>
      <c r="U59" s="106"/>
      <c r="V59" s="106"/>
      <c r="W59" s="106"/>
      <c r="X59" s="106"/>
      <c r="Y59" s="106"/>
      <c r="Z59" s="106"/>
    </row>
    <row r="60" spans="1:26" ht="13.5" customHeight="1" x14ac:dyDescent="0.15">
      <c r="A60" s="156"/>
      <c r="B60" s="401" t="s">
        <v>457</v>
      </c>
      <c r="C60" s="381"/>
      <c r="D60" s="382"/>
      <c r="E60" s="172"/>
      <c r="F60" s="173">
        <v>45757</v>
      </c>
      <c r="G60" s="173">
        <v>45757</v>
      </c>
      <c r="H60" s="173">
        <v>45757</v>
      </c>
      <c r="I60" s="173">
        <v>45757</v>
      </c>
      <c r="J60" s="173">
        <v>45757</v>
      </c>
      <c r="K60" s="173">
        <v>45757</v>
      </c>
      <c r="L60" s="173">
        <v>45757</v>
      </c>
      <c r="M60" s="173">
        <v>45757</v>
      </c>
      <c r="N60" s="173">
        <v>45757</v>
      </c>
      <c r="O60" s="173">
        <v>45757</v>
      </c>
      <c r="P60" s="173">
        <v>45757</v>
      </c>
      <c r="Q60" s="173">
        <v>45757</v>
      </c>
      <c r="R60" s="173">
        <v>45757</v>
      </c>
      <c r="S60" s="173">
        <v>45757</v>
      </c>
      <c r="T60" s="173">
        <v>45757</v>
      </c>
      <c r="U60" s="106"/>
      <c r="V60" s="106"/>
      <c r="W60" s="106"/>
      <c r="X60" s="106"/>
      <c r="Y60" s="106"/>
      <c r="Z60" s="106"/>
    </row>
    <row r="61" spans="1:26" ht="79.5" customHeight="1" x14ac:dyDescent="0.15">
      <c r="A61" s="175"/>
      <c r="B61" s="402" t="s">
        <v>458</v>
      </c>
      <c r="C61" s="403"/>
      <c r="D61" s="404"/>
      <c r="E61" s="176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8"/>
      <c r="U61" s="106"/>
      <c r="V61" s="106"/>
      <c r="W61" s="106"/>
      <c r="X61" s="106"/>
      <c r="Y61" s="106"/>
      <c r="Z61" s="106"/>
    </row>
    <row r="62" spans="1:26" ht="12" customHeight="1" x14ac:dyDescent="0.15">
      <c r="A62" s="179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5.75" customHeight="1" x14ac:dyDescent="0.15"/>
    <row r="263" spans="1:26" ht="15.75" customHeight="1" x14ac:dyDescent="0.15"/>
    <row r="264" spans="1:26" ht="15.75" customHeight="1" x14ac:dyDescent="0.15"/>
    <row r="265" spans="1:26" ht="15.75" customHeight="1" x14ac:dyDescent="0.15"/>
    <row r="266" spans="1:26" ht="15.75" customHeight="1" x14ac:dyDescent="0.15"/>
    <row r="267" spans="1:26" ht="15.75" customHeight="1" x14ac:dyDescent="0.15"/>
    <row r="268" spans="1:26" ht="15.75" customHeight="1" x14ac:dyDescent="0.15"/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2:D12"/>
    <mergeCell ref="B13:D13"/>
    <mergeCell ref="B20:D20"/>
    <mergeCell ref="B21:D21"/>
    <mergeCell ref="B25:D25"/>
    <mergeCell ref="B27:D27"/>
    <mergeCell ref="B41:D41"/>
    <mergeCell ref="B60:D60"/>
    <mergeCell ref="B61:D61"/>
    <mergeCell ref="B46:D46"/>
    <mergeCell ref="B49:D49"/>
    <mergeCell ref="B51:D51"/>
    <mergeCell ref="B52:D52"/>
    <mergeCell ref="B56:D56"/>
    <mergeCell ref="B58:D58"/>
    <mergeCell ref="B59:D59"/>
  </mergeCells>
  <dataValidations count="3">
    <dataValidation type="list" allowBlank="1" showInputMessage="1" showErrorMessage="1" prompt=" - " sqref="F59:T59" xr:uid="{00000000-0002-0000-4300-000000000000}">
      <formula1>"P,F"</formula1>
    </dataValidation>
    <dataValidation type="list" allowBlank="1" showInputMessage="1" showErrorMessage="1" prompt=" - " sqref="F10:T57" xr:uid="{00000000-0002-0000-4300-000001000000}">
      <formula1>"O"</formula1>
    </dataValidation>
    <dataValidation type="list" allowBlank="1" showInputMessage="1" showErrorMessage="1" prompt=" - " sqref="F58:T58" xr:uid="{00000000-0002-0000-4300-000002000000}">
      <formula1>"N,A,B"</formula1>
    </dataValidation>
  </dataValidations>
  <hyperlinks>
    <hyperlink ref="L2" location="'FE-67'!A1" display="FE-67_CRUD Exam code of the exam period" xr:uid="{00000000-0004-0000-43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4.12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Functions!E75</f>
        <v>FE-68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297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v>5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v>4</v>
      </c>
      <c r="M7" s="112">
        <v>1</v>
      </c>
      <c r="N7" s="112">
        <f>COUNTIF(E36:HQ36,"B")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220"/>
      <c r="L9" s="220"/>
      <c r="M9" s="220"/>
      <c r="N9" s="220"/>
      <c r="O9" s="220"/>
      <c r="P9" s="220"/>
      <c r="Q9" s="220"/>
      <c r="R9" s="220"/>
      <c r="S9" s="220"/>
      <c r="T9" s="355"/>
      <c r="U9" s="121"/>
      <c r="V9" s="108"/>
      <c r="W9" s="106"/>
      <c r="X9" s="106"/>
      <c r="Y9" s="106"/>
      <c r="Z9" s="106"/>
    </row>
    <row r="10" spans="1:26" ht="13.5" customHeight="1" x14ac:dyDescent="0.3">
      <c r="A10" s="122" t="s">
        <v>425</v>
      </c>
      <c r="B10" s="130" t="s">
        <v>426</v>
      </c>
      <c r="C10" s="131"/>
      <c r="D10" s="132"/>
      <c r="E10" s="191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356"/>
      <c r="Q10" s="356"/>
      <c r="R10" s="356"/>
      <c r="S10" s="356"/>
      <c r="T10" s="357"/>
      <c r="U10" s="106"/>
      <c r="V10" s="106"/>
      <c r="W10" s="106"/>
      <c r="X10" s="106"/>
      <c r="Y10" s="106"/>
      <c r="Z10" s="106"/>
    </row>
    <row r="11" spans="1:26" ht="13.5" customHeight="1" x14ac:dyDescent="0.3">
      <c r="A11" s="129"/>
      <c r="B11" s="196"/>
      <c r="C11" s="193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 t="s">
        <v>428</v>
      </c>
      <c r="K11" s="133"/>
      <c r="L11" s="133"/>
      <c r="M11" s="133"/>
      <c r="N11" s="133"/>
      <c r="O11" s="133"/>
      <c r="P11" s="356"/>
      <c r="Q11" s="356"/>
      <c r="R11" s="356"/>
      <c r="S11" s="356"/>
      <c r="T11" s="357"/>
      <c r="U11" s="106"/>
      <c r="V11" s="108"/>
      <c r="W11" s="106"/>
      <c r="X11" s="106"/>
      <c r="Y11" s="106"/>
      <c r="Z11" s="106"/>
    </row>
    <row r="12" spans="1:26" ht="13.5" customHeight="1" x14ac:dyDescent="0.3">
      <c r="A12" s="129"/>
      <c r="B12" s="196"/>
      <c r="C12" s="193"/>
      <c r="D12" s="132" t="s">
        <v>1128</v>
      </c>
      <c r="E12" s="126"/>
      <c r="F12" s="133" t="s">
        <v>428</v>
      </c>
      <c r="G12" s="133"/>
      <c r="H12" s="133"/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356"/>
      <c r="Q12" s="356"/>
      <c r="R12" s="356"/>
      <c r="S12" s="356"/>
      <c r="T12" s="357"/>
      <c r="U12" s="106"/>
      <c r="V12" s="106"/>
      <c r="W12" s="106"/>
      <c r="X12" s="106"/>
      <c r="Y12" s="106"/>
      <c r="Z12" s="106"/>
    </row>
    <row r="13" spans="1:26" ht="13.5" customHeight="1" x14ac:dyDescent="0.3">
      <c r="A13" s="129"/>
      <c r="B13" s="196"/>
      <c r="C13" s="193"/>
      <c r="D13" s="132" t="s">
        <v>1129</v>
      </c>
      <c r="E13" s="135"/>
      <c r="F13" s="133"/>
      <c r="G13" s="133" t="s">
        <v>428</v>
      </c>
      <c r="H13" s="133"/>
      <c r="I13" s="133"/>
      <c r="J13" s="133"/>
      <c r="K13" s="133"/>
      <c r="L13" s="133"/>
      <c r="M13" s="133"/>
      <c r="N13" s="133"/>
      <c r="O13" s="133"/>
      <c r="P13" s="356"/>
      <c r="Q13" s="356"/>
      <c r="R13" s="356"/>
      <c r="S13" s="356"/>
      <c r="T13" s="357"/>
      <c r="U13" s="106"/>
      <c r="V13" s="106"/>
      <c r="W13" s="106"/>
      <c r="X13" s="106"/>
      <c r="Y13" s="106"/>
      <c r="Z13" s="106"/>
    </row>
    <row r="14" spans="1:26" ht="13.5" customHeight="1" x14ac:dyDescent="0.3">
      <c r="A14" s="129"/>
      <c r="B14" s="196"/>
      <c r="C14" s="193"/>
      <c r="D14" s="132" t="s">
        <v>1130</v>
      </c>
      <c r="E14" s="135"/>
      <c r="F14" s="133"/>
      <c r="G14" s="133"/>
      <c r="H14" s="133" t="s">
        <v>428</v>
      </c>
      <c r="I14" s="133"/>
      <c r="J14" s="133"/>
      <c r="K14" s="133"/>
      <c r="L14" s="133"/>
      <c r="M14" s="133"/>
      <c r="N14" s="133"/>
      <c r="O14" s="133"/>
      <c r="P14" s="356"/>
      <c r="Q14" s="356"/>
      <c r="R14" s="356"/>
      <c r="S14" s="356"/>
      <c r="T14" s="357"/>
      <c r="U14" s="106"/>
      <c r="V14" s="106"/>
      <c r="W14" s="106"/>
      <c r="X14" s="106"/>
      <c r="Y14" s="106"/>
      <c r="Z14" s="106"/>
    </row>
    <row r="15" spans="1:26" ht="13.5" customHeight="1" x14ac:dyDescent="0.3">
      <c r="A15" s="129"/>
      <c r="B15" s="192" t="s">
        <v>430</v>
      </c>
      <c r="C15" s="193"/>
      <c r="D15" s="199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356"/>
      <c r="Q15" s="356"/>
      <c r="R15" s="356"/>
      <c r="S15" s="356"/>
      <c r="T15" s="357"/>
      <c r="U15" s="106"/>
      <c r="V15" s="106"/>
      <c r="W15" s="106"/>
      <c r="X15" s="106"/>
      <c r="Y15" s="106"/>
      <c r="Z15" s="106"/>
    </row>
    <row r="16" spans="1:26" ht="13.5" customHeight="1" x14ac:dyDescent="0.3">
      <c r="A16" s="129"/>
      <c r="B16" s="196"/>
      <c r="C16" s="193"/>
      <c r="D16" s="132" t="s">
        <v>556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/>
      <c r="L16" s="133"/>
      <c r="M16" s="133"/>
      <c r="N16" s="133"/>
      <c r="O16" s="133"/>
      <c r="P16" s="356"/>
      <c r="Q16" s="356"/>
      <c r="R16" s="356"/>
      <c r="S16" s="356"/>
      <c r="T16" s="357"/>
      <c r="U16" s="106"/>
      <c r="V16" s="106"/>
      <c r="W16" s="106"/>
      <c r="X16" s="106"/>
      <c r="Y16" s="106"/>
      <c r="Z16" s="106"/>
    </row>
    <row r="17" spans="1:26" ht="13.5" customHeight="1" x14ac:dyDescent="0.3">
      <c r="A17" s="129"/>
      <c r="B17" s="192" t="s">
        <v>432</v>
      </c>
      <c r="C17" s="193"/>
      <c r="D17" s="199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356"/>
      <c r="Q17" s="356"/>
      <c r="R17" s="356"/>
      <c r="S17" s="356"/>
      <c r="T17" s="357"/>
      <c r="U17" s="106"/>
      <c r="V17" s="106"/>
      <c r="W17" s="106"/>
      <c r="X17" s="106"/>
      <c r="Y17" s="106"/>
      <c r="Z17" s="106"/>
    </row>
    <row r="18" spans="1:26" ht="13.5" customHeight="1" x14ac:dyDescent="0.3">
      <c r="A18" s="129"/>
      <c r="B18" s="409" t="s">
        <v>1131</v>
      </c>
      <c r="C18" s="381"/>
      <c r="D18" s="382"/>
      <c r="E18" s="136"/>
      <c r="F18" s="133" t="s">
        <v>428</v>
      </c>
      <c r="G18" s="133" t="s">
        <v>428</v>
      </c>
      <c r="H18" s="133" t="s">
        <v>428</v>
      </c>
      <c r="I18" s="133" t="s">
        <v>428</v>
      </c>
      <c r="J18" s="133"/>
      <c r="K18" s="133"/>
      <c r="L18" s="133"/>
      <c r="M18" s="133"/>
      <c r="N18" s="133"/>
      <c r="O18" s="133"/>
      <c r="P18" s="356"/>
      <c r="Q18" s="356"/>
      <c r="R18" s="356"/>
      <c r="S18" s="356"/>
      <c r="T18" s="357"/>
      <c r="U18" s="200"/>
      <c r="V18" s="106"/>
      <c r="W18" s="106"/>
      <c r="X18" s="106"/>
      <c r="Y18" s="106"/>
      <c r="Z18" s="106"/>
    </row>
    <row r="19" spans="1:26" ht="13.5" customHeight="1" x14ac:dyDescent="0.3">
      <c r="A19" s="129"/>
      <c r="B19" s="409" t="s">
        <v>1132</v>
      </c>
      <c r="C19" s="381"/>
      <c r="D19" s="382"/>
      <c r="E19" s="136"/>
      <c r="F19" s="133"/>
      <c r="G19" s="133"/>
      <c r="H19" s="133"/>
      <c r="I19" s="133"/>
      <c r="J19" s="133" t="s">
        <v>428</v>
      </c>
      <c r="K19" s="133"/>
      <c r="L19" s="133"/>
      <c r="M19" s="133"/>
      <c r="N19" s="133"/>
      <c r="O19" s="133"/>
      <c r="P19" s="356"/>
      <c r="Q19" s="356"/>
      <c r="R19" s="356"/>
      <c r="S19" s="356"/>
      <c r="T19" s="357"/>
      <c r="U19" s="200"/>
      <c r="V19" s="106"/>
      <c r="W19" s="106"/>
      <c r="X19" s="106"/>
      <c r="Y19" s="106"/>
      <c r="Z19" s="106"/>
    </row>
    <row r="20" spans="1:26" ht="13.5" customHeight="1" x14ac:dyDescent="0.3">
      <c r="A20" s="129"/>
      <c r="B20" s="130"/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356"/>
      <c r="Q20" s="356"/>
      <c r="R20" s="356"/>
      <c r="S20" s="356"/>
      <c r="T20" s="357"/>
      <c r="U20" s="106"/>
      <c r="V20" s="106"/>
      <c r="W20" s="106"/>
      <c r="X20" s="106"/>
      <c r="Y20" s="106"/>
      <c r="Z20" s="106"/>
    </row>
    <row r="21" spans="1:26" ht="13.5" customHeight="1" x14ac:dyDescent="0.3">
      <c r="A21" s="129"/>
      <c r="B21" s="140"/>
      <c r="C21" s="141"/>
      <c r="D21" s="209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358"/>
      <c r="Q21" s="358"/>
      <c r="R21" s="358"/>
      <c r="S21" s="358"/>
      <c r="T21" s="359"/>
      <c r="U21" s="106"/>
      <c r="V21" s="106"/>
      <c r="W21" s="106"/>
      <c r="X21" s="106"/>
      <c r="Y21" s="106"/>
      <c r="Z21" s="106"/>
    </row>
    <row r="22" spans="1:26" ht="13.5" customHeight="1" x14ac:dyDescent="0.3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360"/>
      <c r="Q22" s="360"/>
      <c r="R22" s="360"/>
      <c r="S22" s="360"/>
      <c r="T22" s="361"/>
      <c r="U22" s="106"/>
      <c r="V22" s="106"/>
      <c r="W22" s="106"/>
      <c r="X22" s="106"/>
      <c r="Y22" s="106"/>
      <c r="Z22" s="106"/>
    </row>
    <row r="23" spans="1:26" ht="13.5" customHeight="1" x14ac:dyDescent="0.3">
      <c r="A23" s="156"/>
      <c r="B23" s="362" t="s">
        <v>1133</v>
      </c>
      <c r="C23" s="158"/>
      <c r="D23" s="154"/>
      <c r="E23" s="159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356"/>
      <c r="Q23" s="356"/>
      <c r="R23" s="356"/>
      <c r="S23" s="356"/>
      <c r="T23" s="357"/>
      <c r="U23" s="106"/>
      <c r="V23" s="106"/>
      <c r="W23" s="106"/>
      <c r="X23" s="106"/>
      <c r="Y23" s="106"/>
      <c r="Z23" s="106"/>
    </row>
    <row r="24" spans="1:26" ht="13.5" customHeight="1" x14ac:dyDescent="0.3">
      <c r="A24" s="156"/>
      <c r="B24" s="362"/>
      <c r="C24" s="158"/>
      <c r="D24" s="154" t="s">
        <v>909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356"/>
      <c r="Q24" s="356"/>
      <c r="R24" s="356"/>
      <c r="S24" s="356"/>
      <c r="T24" s="357"/>
      <c r="U24" s="106"/>
      <c r="V24" s="106"/>
      <c r="W24" s="106"/>
      <c r="X24" s="106"/>
      <c r="Y24" s="106"/>
      <c r="Z24" s="106"/>
    </row>
    <row r="25" spans="1:26" ht="13.5" customHeight="1" x14ac:dyDescent="0.3">
      <c r="A25" s="156"/>
      <c r="B25" s="362"/>
      <c r="C25" s="158"/>
      <c r="D25" s="154" t="s">
        <v>495</v>
      </c>
      <c r="E25" s="159"/>
      <c r="F25" s="133"/>
      <c r="G25" s="133" t="s">
        <v>428</v>
      </c>
      <c r="H25" s="133" t="s">
        <v>428</v>
      </c>
      <c r="I25" s="133"/>
      <c r="J25" s="133"/>
      <c r="K25" s="133"/>
      <c r="L25" s="133"/>
      <c r="M25" s="133"/>
      <c r="N25" s="133"/>
      <c r="O25" s="133"/>
      <c r="P25" s="356"/>
      <c r="Q25" s="356"/>
      <c r="R25" s="356"/>
      <c r="S25" s="356"/>
      <c r="T25" s="357"/>
      <c r="U25" s="106"/>
      <c r="V25" s="106"/>
      <c r="W25" s="106"/>
      <c r="X25" s="106"/>
      <c r="Y25" s="106"/>
      <c r="Z25" s="106"/>
    </row>
    <row r="26" spans="1:26" ht="13.5" customHeight="1" x14ac:dyDescent="0.3">
      <c r="A26" s="156"/>
      <c r="B26" s="362"/>
      <c r="C26" s="158"/>
      <c r="D26" s="154" t="s">
        <v>496</v>
      </c>
      <c r="E26" s="159"/>
      <c r="F26" s="133"/>
      <c r="G26" s="133"/>
      <c r="H26" s="133"/>
      <c r="I26" s="133" t="s">
        <v>428</v>
      </c>
      <c r="J26" s="133"/>
      <c r="K26" s="133"/>
      <c r="L26" s="133"/>
      <c r="M26" s="133"/>
      <c r="N26" s="133"/>
      <c r="O26" s="133"/>
      <c r="P26" s="356"/>
      <c r="Q26" s="356"/>
      <c r="R26" s="356"/>
      <c r="S26" s="356"/>
      <c r="T26" s="357"/>
      <c r="U26" s="106"/>
      <c r="V26" s="106"/>
      <c r="W26" s="106"/>
      <c r="X26" s="106"/>
      <c r="Y26" s="106"/>
      <c r="Z26" s="106"/>
    </row>
    <row r="27" spans="1:26" ht="13.5" customHeight="1" x14ac:dyDescent="0.3">
      <c r="A27" s="156"/>
      <c r="B27" s="362"/>
      <c r="C27" s="158"/>
      <c r="D27" s="154" t="s">
        <v>1134</v>
      </c>
      <c r="E27" s="159"/>
      <c r="F27" s="133"/>
      <c r="G27" s="133"/>
      <c r="H27" s="133"/>
      <c r="I27" s="133"/>
      <c r="J27" s="133" t="s">
        <v>428</v>
      </c>
      <c r="K27" s="133"/>
      <c r="L27" s="133"/>
      <c r="M27" s="133"/>
      <c r="N27" s="133"/>
      <c r="O27" s="133"/>
      <c r="P27" s="356"/>
      <c r="Q27" s="356"/>
      <c r="R27" s="356"/>
      <c r="S27" s="356"/>
      <c r="T27" s="357"/>
      <c r="U27" s="106"/>
      <c r="V27" s="106"/>
      <c r="W27" s="106"/>
      <c r="X27" s="106"/>
      <c r="Y27" s="106"/>
      <c r="Z27" s="106"/>
    </row>
    <row r="28" spans="1:26" ht="13.5" customHeight="1" x14ac:dyDescent="0.3">
      <c r="A28" s="156"/>
      <c r="B28" s="157"/>
      <c r="C28" s="160"/>
      <c r="D28" s="154"/>
      <c r="E28" s="161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356"/>
      <c r="Q28" s="356"/>
      <c r="R28" s="356"/>
      <c r="S28" s="356"/>
      <c r="T28" s="357"/>
      <c r="U28" s="106"/>
      <c r="V28" s="106"/>
      <c r="W28" s="106"/>
      <c r="X28" s="106"/>
      <c r="Y28" s="106"/>
      <c r="Z28" s="106"/>
    </row>
    <row r="29" spans="1:26" ht="13.5" customHeight="1" x14ac:dyDescent="0.3">
      <c r="A29" s="156"/>
      <c r="B29" s="157" t="s">
        <v>446</v>
      </c>
      <c r="C29" s="160"/>
      <c r="D29" s="154"/>
      <c r="E29" s="161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356"/>
      <c r="Q29" s="356"/>
      <c r="R29" s="356"/>
      <c r="S29" s="356"/>
      <c r="T29" s="357"/>
      <c r="U29" s="106"/>
      <c r="V29" s="106"/>
      <c r="W29" s="106"/>
      <c r="X29" s="106"/>
      <c r="Y29" s="106"/>
      <c r="Z29" s="106"/>
    </row>
    <row r="30" spans="1:26" ht="13.5" customHeight="1" x14ac:dyDescent="0.3">
      <c r="A30" s="156"/>
      <c r="B30" s="157"/>
      <c r="C30" s="160"/>
      <c r="D30" s="154"/>
      <c r="E30" s="16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356"/>
      <c r="Q30" s="356"/>
      <c r="R30" s="356"/>
      <c r="S30" s="356"/>
      <c r="T30" s="357"/>
      <c r="U30" s="106"/>
      <c r="V30" s="106"/>
      <c r="W30" s="106"/>
      <c r="X30" s="106"/>
      <c r="Y30" s="106"/>
      <c r="Z30" s="106"/>
    </row>
    <row r="31" spans="1:26" ht="13.5" customHeight="1" x14ac:dyDescent="0.3">
      <c r="A31" s="156"/>
      <c r="B31" s="157" t="s">
        <v>447</v>
      </c>
      <c r="C31" s="160"/>
      <c r="D31" s="154"/>
      <c r="E31" s="16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356"/>
      <c r="Q31" s="356"/>
      <c r="R31" s="356"/>
      <c r="S31" s="356"/>
      <c r="T31" s="357"/>
      <c r="U31" s="106"/>
      <c r="V31" s="106"/>
      <c r="W31" s="106"/>
      <c r="X31" s="106"/>
      <c r="Y31" s="106"/>
      <c r="Z31" s="106"/>
    </row>
    <row r="32" spans="1:26" ht="13.5" customHeight="1" x14ac:dyDescent="0.3">
      <c r="A32" s="156"/>
      <c r="B32" s="157"/>
      <c r="C32" s="160"/>
      <c r="D32" s="154" t="s">
        <v>1135</v>
      </c>
      <c r="E32" s="161"/>
      <c r="F32" s="133" t="s">
        <v>428</v>
      </c>
      <c r="G32" s="133"/>
      <c r="H32" s="133"/>
      <c r="I32" s="133"/>
      <c r="J32" s="133"/>
      <c r="K32" s="133"/>
      <c r="L32" s="133"/>
      <c r="M32" s="133"/>
      <c r="N32" s="133"/>
      <c r="O32" s="133"/>
      <c r="P32" s="356"/>
      <c r="Q32" s="356"/>
      <c r="R32" s="356"/>
      <c r="S32" s="356"/>
      <c r="T32" s="357"/>
      <c r="U32" s="106"/>
      <c r="V32" s="106"/>
      <c r="W32" s="106"/>
      <c r="X32" s="106"/>
      <c r="Y32" s="106"/>
      <c r="Z32" s="106"/>
    </row>
    <row r="33" spans="1:26" ht="13.5" customHeight="1" x14ac:dyDescent="0.3">
      <c r="A33" s="156"/>
      <c r="B33" s="225"/>
      <c r="C33" s="226"/>
      <c r="D33" s="231"/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363"/>
      <c r="Q33" s="363"/>
      <c r="R33" s="363"/>
      <c r="S33" s="363"/>
      <c r="T33" s="364"/>
      <c r="U33" s="106"/>
      <c r="V33" s="106"/>
      <c r="W33" s="106"/>
      <c r="X33" s="106"/>
      <c r="Y33" s="106"/>
      <c r="Z33" s="106"/>
    </row>
    <row r="34" spans="1:26" ht="13.5" customHeight="1" x14ac:dyDescent="0.3">
      <c r="A34" s="156"/>
      <c r="B34" s="214"/>
      <c r="C34" s="215"/>
      <c r="D34" s="216"/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363"/>
      <c r="Q34" s="363"/>
      <c r="R34" s="363"/>
      <c r="S34" s="363"/>
      <c r="T34" s="364"/>
      <c r="U34" s="106"/>
      <c r="V34" s="106"/>
      <c r="W34" s="106"/>
      <c r="X34" s="106"/>
      <c r="Y34" s="106"/>
      <c r="Z34" s="106"/>
    </row>
    <row r="35" spans="1:26" ht="13.5" customHeight="1" x14ac:dyDescent="0.2">
      <c r="A35" s="146" t="s">
        <v>453</v>
      </c>
      <c r="B35" s="405" t="s">
        <v>454</v>
      </c>
      <c r="C35" s="406"/>
      <c r="D35" s="407"/>
      <c r="E35" s="166"/>
      <c r="F35" s="167" t="s">
        <v>64</v>
      </c>
      <c r="G35" s="167" t="s">
        <v>402</v>
      </c>
      <c r="H35" s="167" t="s">
        <v>402</v>
      </c>
      <c r="I35" s="167" t="s">
        <v>402</v>
      </c>
      <c r="J35" s="167" t="s">
        <v>402</v>
      </c>
      <c r="K35" s="167"/>
      <c r="L35" s="167"/>
      <c r="M35" s="167"/>
      <c r="N35" s="167"/>
      <c r="O35" s="167"/>
      <c r="P35" s="365"/>
      <c r="Q35" s="365"/>
      <c r="R35" s="365"/>
      <c r="S35" s="365"/>
      <c r="T35" s="366"/>
      <c r="U35" s="106"/>
      <c r="V35" s="106"/>
      <c r="W35" s="106"/>
      <c r="X35" s="106"/>
      <c r="Y35" s="106"/>
      <c r="Z35" s="106"/>
    </row>
    <row r="36" spans="1:26" ht="13.5" customHeight="1" x14ac:dyDescent="0.2">
      <c r="A36" s="228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/>
      <c r="L36" s="170"/>
      <c r="M36" s="170"/>
      <c r="N36" s="170"/>
      <c r="O36" s="170"/>
      <c r="P36" s="367"/>
      <c r="Q36" s="367"/>
      <c r="R36" s="367"/>
      <c r="S36" s="367"/>
      <c r="T36" s="368"/>
      <c r="U36" s="106"/>
      <c r="V36" s="106"/>
      <c r="W36" s="106"/>
      <c r="X36" s="106"/>
      <c r="Y36" s="106"/>
      <c r="Z36" s="106"/>
    </row>
    <row r="37" spans="1:26" ht="13.5" customHeight="1" x14ac:dyDescent="0.15">
      <c r="A37" s="228"/>
      <c r="B37" s="401" t="s">
        <v>457</v>
      </c>
      <c r="C37" s="381"/>
      <c r="D37" s="382"/>
      <c r="E37" s="172"/>
      <c r="F37" s="173">
        <v>45765</v>
      </c>
      <c r="G37" s="173">
        <v>39139</v>
      </c>
      <c r="H37" s="173">
        <v>45765</v>
      </c>
      <c r="I37" s="173">
        <v>45765</v>
      </c>
      <c r="J37" s="173">
        <v>45765</v>
      </c>
      <c r="K37" s="173"/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12" customHeight="1" x14ac:dyDescent="0.15">
      <c r="A38" s="229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14"/>
      <c r="B39" s="106"/>
      <c r="C39" s="107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8:D18"/>
    <mergeCell ref="B19:D19"/>
    <mergeCell ref="B35:D35"/>
    <mergeCell ref="F6:K6"/>
    <mergeCell ref="L6:N6"/>
    <mergeCell ref="F7:K7"/>
    <mergeCell ref="B36:D36"/>
    <mergeCell ref="B37:D37"/>
    <mergeCell ref="B38:D38"/>
    <mergeCell ref="A6:B6"/>
    <mergeCell ref="C6:E6"/>
    <mergeCell ref="A7:B7"/>
    <mergeCell ref="C7:E7"/>
  </mergeCells>
  <dataValidations count="3">
    <dataValidation type="list" allowBlank="1" showInputMessage="1" showErrorMessage="1" prompt=" - " sqref="F36:T36" xr:uid="{00000000-0002-0000-4400-000000000000}">
      <formula1>"P,F"</formula1>
    </dataValidation>
    <dataValidation type="list" allowBlank="1" showInputMessage="1" showErrorMessage="1" prompt=" - " sqref="F10:T34" xr:uid="{00000000-0002-0000-4400-000001000000}">
      <formula1>"O"</formula1>
    </dataValidation>
    <dataValidation type="list" allowBlank="1" showInputMessage="1" showErrorMessage="1" prompt=" - " sqref="F35:T35" xr:uid="{00000000-0002-0000-4400-000002000000}">
      <formula1>"N,A,B"</formula1>
    </dataValidation>
  </dataValidations>
  <hyperlinks>
    <hyperlink ref="L2" location="'FE-68'!A1" display="FE-68_Send notifications about the open exam codes to the exam rooms." xr:uid="{00000000-0004-0000-44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4.12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Functions!E76</f>
        <v>FE-69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300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v>5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v>4</v>
      </c>
      <c r="M7" s="112">
        <v>1</v>
      </c>
      <c r="N7" s="112">
        <f>COUNTIF(E36:HQ36,"B")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220"/>
      <c r="L9" s="220"/>
      <c r="M9" s="220"/>
      <c r="N9" s="220"/>
      <c r="O9" s="220"/>
      <c r="P9" s="220"/>
      <c r="Q9" s="220"/>
      <c r="R9" s="220"/>
      <c r="S9" s="220"/>
      <c r="T9" s="355"/>
      <c r="U9" s="121"/>
      <c r="V9" s="108"/>
      <c r="W9" s="106"/>
      <c r="X9" s="106"/>
      <c r="Y9" s="106"/>
      <c r="Z9" s="106"/>
    </row>
    <row r="10" spans="1:26" ht="13.5" customHeight="1" x14ac:dyDescent="0.3">
      <c r="A10" s="122" t="s">
        <v>425</v>
      </c>
      <c r="B10" s="130" t="s">
        <v>426</v>
      </c>
      <c r="C10" s="131"/>
      <c r="D10" s="132"/>
      <c r="E10" s="191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356"/>
      <c r="Q10" s="356"/>
      <c r="R10" s="356"/>
      <c r="S10" s="356"/>
      <c r="T10" s="357"/>
      <c r="U10" s="106"/>
      <c r="V10" s="106"/>
      <c r="W10" s="106"/>
      <c r="X10" s="106"/>
      <c r="Y10" s="106"/>
      <c r="Z10" s="106"/>
    </row>
    <row r="11" spans="1:26" ht="13.5" customHeight="1" x14ac:dyDescent="0.3">
      <c r="A11" s="129"/>
      <c r="B11" s="196"/>
      <c r="C11" s="193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 t="s">
        <v>428</v>
      </c>
      <c r="K11" s="133"/>
      <c r="L11" s="133"/>
      <c r="M11" s="133"/>
      <c r="N11" s="133"/>
      <c r="O11" s="133"/>
      <c r="P11" s="356"/>
      <c r="Q11" s="356"/>
      <c r="R11" s="356"/>
      <c r="S11" s="356"/>
      <c r="T11" s="357"/>
      <c r="U11" s="106"/>
      <c r="V11" s="108"/>
      <c r="W11" s="106"/>
      <c r="X11" s="106"/>
      <c r="Y11" s="106"/>
      <c r="Z11" s="106"/>
    </row>
    <row r="12" spans="1:26" ht="13.5" customHeight="1" x14ac:dyDescent="0.3">
      <c r="A12" s="129"/>
      <c r="B12" s="196"/>
      <c r="C12" s="193"/>
      <c r="D12" s="132" t="s">
        <v>1128</v>
      </c>
      <c r="E12" s="126"/>
      <c r="F12" s="133" t="s">
        <v>428</v>
      </c>
      <c r="G12" s="133"/>
      <c r="H12" s="133"/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356"/>
      <c r="Q12" s="356"/>
      <c r="R12" s="356"/>
      <c r="S12" s="356"/>
      <c r="T12" s="357"/>
      <c r="U12" s="106"/>
      <c r="V12" s="106"/>
      <c r="W12" s="106"/>
      <c r="X12" s="106"/>
      <c r="Y12" s="106"/>
      <c r="Z12" s="106"/>
    </row>
    <row r="13" spans="1:26" ht="13.5" customHeight="1" x14ac:dyDescent="0.3">
      <c r="A13" s="129"/>
      <c r="B13" s="196"/>
      <c r="C13" s="193"/>
      <c r="D13" s="132" t="s">
        <v>1129</v>
      </c>
      <c r="E13" s="135"/>
      <c r="F13" s="133"/>
      <c r="G13" s="133" t="s">
        <v>428</v>
      </c>
      <c r="H13" s="133"/>
      <c r="I13" s="133"/>
      <c r="J13" s="133"/>
      <c r="K13" s="133"/>
      <c r="L13" s="133"/>
      <c r="M13" s="133"/>
      <c r="N13" s="133"/>
      <c r="O13" s="133"/>
      <c r="P13" s="356"/>
      <c r="Q13" s="356"/>
      <c r="R13" s="356"/>
      <c r="S13" s="356"/>
      <c r="T13" s="357"/>
      <c r="U13" s="106"/>
      <c r="V13" s="106"/>
      <c r="W13" s="106"/>
      <c r="X13" s="106"/>
      <c r="Y13" s="106"/>
      <c r="Z13" s="106"/>
    </row>
    <row r="14" spans="1:26" ht="13.5" customHeight="1" x14ac:dyDescent="0.3">
      <c r="A14" s="129"/>
      <c r="B14" s="196"/>
      <c r="C14" s="193"/>
      <c r="D14" s="132" t="s">
        <v>1130</v>
      </c>
      <c r="E14" s="135"/>
      <c r="F14" s="133"/>
      <c r="G14" s="133"/>
      <c r="H14" s="133" t="s">
        <v>428</v>
      </c>
      <c r="I14" s="133"/>
      <c r="J14" s="133"/>
      <c r="K14" s="133"/>
      <c r="L14" s="133"/>
      <c r="M14" s="133"/>
      <c r="N14" s="133"/>
      <c r="O14" s="133"/>
      <c r="P14" s="356"/>
      <c r="Q14" s="356"/>
      <c r="R14" s="356"/>
      <c r="S14" s="356"/>
      <c r="T14" s="357"/>
      <c r="U14" s="106"/>
      <c r="V14" s="106"/>
      <c r="W14" s="106"/>
      <c r="X14" s="106"/>
      <c r="Y14" s="106"/>
      <c r="Z14" s="106"/>
    </row>
    <row r="15" spans="1:26" ht="13.5" customHeight="1" x14ac:dyDescent="0.3">
      <c r="A15" s="129"/>
      <c r="B15" s="192" t="s">
        <v>430</v>
      </c>
      <c r="C15" s="193"/>
      <c r="D15" s="199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356"/>
      <c r="Q15" s="356"/>
      <c r="R15" s="356"/>
      <c r="S15" s="356"/>
      <c r="T15" s="357"/>
      <c r="U15" s="106"/>
      <c r="V15" s="106"/>
      <c r="W15" s="106"/>
      <c r="X15" s="106"/>
      <c r="Y15" s="106"/>
      <c r="Z15" s="106"/>
    </row>
    <row r="16" spans="1:26" ht="13.5" customHeight="1" x14ac:dyDescent="0.3">
      <c r="A16" s="129"/>
      <c r="B16" s="196"/>
      <c r="C16" s="193"/>
      <c r="D16" s="132" t="s">
        <v>485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/>
      <c r="L16" s="133"/>
      <c r="M16" s="133"/>
      <c r="N16" s="133"/>
      <c r="O16" s="133"/>
      <c r="P16" s="356"/>
      <c r="Q16" s="356"/>
      <c r="R16" s="356"/>
      <c r="S16" s="356"/>
      <c r="T16" s="357"/>
      <c r="U16" s="106"/>
      <c r="V16" s="106"/>
      <c r="W16" s="106"/>
      <c r="X16" s="106"/>
      <c r="Y16" s="106"/>
      <c r="Z16" s="106"/>
    </row>
    <row r="17" spans="1:26" ht="13.5" customHeight="1" x14ac:dyDescent="0.3">
      <c r="A17" s="129"/>
      <c r="B17" s="192" t="s">
        <v>432</v>
      </c>
      <c r="C17" s="193"/>
      <c r="D17" s="199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356"/>
      <c r="Q17" s="356"/>
      <c r="R17" s="356"/>
      <c r="S17" s="356"/>
      <c r="T17" s="357"/>
      <c r="U17" s="106"/>
      <c r="V17" s="106"/>
      <c r="W17" s="106"/>
      <c r="X17" s="106"/>
      <c r="Y17" s="106"/>
      <c r="Z17" s="106"/>
    </row>
    <row r="18" spans="1:26" ht="13.5" customHeight="1" x14ac:dyDescent="0.3">
      <c r="A18" s="129"/>
      <c r="B18" s="409" t="s">
        <v>1136</v>
      </c>
      <c r="C18" s="381"/>
      <c r="D18" s="382"/>
      <c r="E18" s="136"/>
      <c r="F18" s="133" t="s">
        <v>428</v>
      </c>
      <c r="G18" s="133" t="s">
        <v>428</v>
      </c>
      <c r="H18" s="133" t="s">
        <v>428</v>
      </c>
      <c r="I18" s="133" t="s">
        <v>428</v>
      </c>
      <c r="J18" s="133"/>
      <c r="K18" s="133"/>
      <c r="L18" s="133"/>
      <c r="M18" s="133"/>
      <c r="N18" s="133"/>
      <c r="O18" s="133"/>
      <c r="P18" s="356"/>
      <c r="Q18" s="356"/>
      <c r="R18" s="356"/>
      <c r="S18" s="356"/>
      <c r="T18" s="357"/>
      <c r="U18" s="200"/>
      <c r="V18" s="106"/>
      <c r="W18" s="106"/>
      <c r="X18" s="106"/>
      <c r="Y18" s="106"/>
      <c r="Z18" s="106"/>
    </row>
    <row r="19" spans="1:26" ht="13.5" customHeight="1" x14ac:dyDescent="0.3">
      <c r="A19" s="129"/>
      <c r="B19" s="409" t="s">
        <v>1137</v>
      </c>
      <c r="C19" s="381"/>
      <c r="D19" s="382"/>
      <c r="E19" s="136"/>
      <c r="F19" s="133"/>
      <c r="G19" s="133"/>
      <c r="H19" s="133"/>
      <c r="I19" s="133"/>
      <c r="J19" s="133" t="s">
        <v>428</v>
      </c>
      <c r="K19" s="133"/>
      <c r="L19" s="133"/>
      <c r="M19" s="133"/>
      <c r="N19" s="133"/>
      <c r="O19" s="133"/>
      <c r="P19" s="356"/>
      <c r="Q19" s="356"/>
      <c r="R19" s="356"/>
      <c r="S19" s="356"/>
      <c r="T19" s="357"/>
      <c r="U19" s="200"/>
      <c r="V19" s="106"/>
      <c r="W19" s="106"/>
      <c r="X19" s="106"/>
      <c r="Y19" s="106"/>
      <c r="Z19" s="106"/>
    </row>
    <row r="20" spans="1:26" ht="13.5" customHeight="1" x14ac:dyDescent="0.3">
      <c r="A20" s="129"/>
      <c r="B20" s="130"/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356"/>
      <c r="Q20" s="356"/>
      <c r="R20" s="356"/>
      <c r="S20" s="356"/>
      <c r="T20" s="357"/>
      <c r="U20" s="106"/>
      <c r="V20" s="106"/>
      <c r="W20" s="106"/>
      <c r="X20" s="106"/>
      <c r="Y20" s="106"/>
      <c r="Z20" s="106"/>
    </row>
    <row r="21" spans="1:26" ht="13.5" customHeight="1" x14ac:dyDescent="0.3">
      <c r="A21" s="129"/>
      <c r="B21" s="140"/>
      <c r="C21" s="141"/>
      <c r="D21" s="209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358"/>
      <c r="Q21" s="358"/>
      <c r="R21" s="358"/>
      <c r="S21" s="358"/>
      <c r="T21" s="359"/>
      <c r="U21" s="106"/>
      <c r="V21" s="106"/>
      <c r="W21" s="106"/>
      <c r="X21" s="106"/>
      <c r="Y21" s="106"/>
      <c r="Z21" s="106"/>
    </row>
    <row r="22" spans="1:26" ht="13.5" customHeight="1" x14ac:dyDescent="0.3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360"/>
      <c r="Q22" s="360"/>
      <c r="R22" s="360"/>
      <c r="S22" s="360"/>
      <c r="T22" s="361"/>
      <c r="U22" s="106"/>
      <c r="V22" s="106"/>
      <c r="W22" s="106"/>
      <c r="X22" s="106"/>
      <c r="Y22" s="106"/>
      <c r="Z22" s="106"/>
    </row>
    <row r="23" spans="1:26" ht="13.5" customHeight="1" x14ac:dyDescent="0.3">
      <c r="A23" s="156"/>
      <c r="B23" s="362" t="s">
        <v>1138</v>
      </c>
      <c r="C23" s="158"/>
      <c r="D23" s="154"/>
      <c r="E23" s="159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356"/>
      <c r="Q23" s="356"/>
      <c r="R23" s="356"/>
      <c r="S23" s="356"/>
      <c r="T23" s="357"/>
      <c r="U23" s="106"/>
      <c r="V23" s="106"/>
      <c r="W23" s="106"/>
      <c r="X23" s="106"/>
      <c r="Y23" s="106"/>
      <c r="Z23" s="106"/>
    </row>
    <row r="24" spans="1:26" ht="13.5" customHeight="1" x14ac:dyDescent="0.3">
      <c r="A24" s="156"/>
      <c r="B24" s="362"/>
      <c r="C24" s="158"/>
      <c r="D24" s="154" t="s">
        <v>909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356"/>
      <c r="Q24" s="356"/>
      <c r="R24" s="356"/>
      <c r="S24" s="356"/>
      <c r="T24" s="357"/>
      <c r="U24" s="106"/>
      <c r="V24" s="106"/>
      <c r="W24" s="106"/>
      <c r="X24" s="106"/>
      <c r="Y24" s="106"/>
      <c r="Z24" s="106"/>
    </row>
    <row r="25" spans="1:26" ht="13.5" customHeight="1" x14ac:dyDescent="0.3">
      <c r="A25" s="156"/>
      <c r="B25" s="362"/>
      <c r="C25" s="158"/>
      <c r="D25" s="154" t="s">
        <v>495</v>
      </c>
      <c r="E25" s="159"/>
      <c r="F25" s="133"/>
      <c r="G25" s="133" t="s">
        <v>428</v>
      </c>
      <c r="H25" s="133" t="s">
        <v>428</v>
      </c>
      <c r="I25" s="133"/>
      <c r="J25" s="133"/>
      <c r="K25" s="133"/>
      <c r="L25" s="133"/>
      <c r="M25" s="133"/>
      <c r="N25" s="133"/>
      <c r="O25" s="133"/>
      <c r="P25" s="356"/>
      <c r="Q25" s="356"/>
      <c r="R25" s="356"/>
      <c r="S25" s="356"/>
      <c r="T25" s="357"/>
      <c r="U25" s="106"/>
      <c r="V25" s="106"/>
      <c r="W25" s="106"/>
      <c r="X25" s="106"/>
      <c r="Y25" s="106"/>
      <c r="Z25" s="106"/>
    </row>
    <row r="26" spans="1:26" ht="13.5" customHeight="1" x14ac:dyDescent="0.3">
      <c r="A26" s="156"/>
      <c r="B26" s="362"/>
      <c r="C26" s="158"/>
      <c r="D26" s="154" t="s">
        <v>496</v>
      </c>
      <c r="E26" s="159"/>
      <c r="F26" s="133"/>
      <c r="G26" s="133"/>
      <c r="H26" s="133"/>
      <c r="I26" s="133" t="s">
        <v>428</v>
      </c>
      <c r="J26" s="133"/>
      <c r="K26" s="133"/>
      <c r="L26" s="133"/>
      <c r="M26" s="133"/>
      <c r="N26" s="133"/>
      <c r="O26" s="133"/>
      <c r="P26" s="356"/>
      <c r="Q26" s="356"/>
      <c r="R26" s="356"/>
      <c r="S26" s="356"/>
      <c r="T26" s="357"/>
      <c r="U26" s="106"/>
      <c r="V26" s="106"/>
      <c r="W26" s="106"/>
      <c r="X26" s="106"/>
      <c r="Y26" s="106"/>
      <c r="Z26" s="106"/>
    </row>
    <row r="27" spans="1:26" ht="13.5" customHeight="1" x14ac:dyDescent="0.3">
      <c r="A27" s="156"/>
      <c r="B27" s="362"/>
      <c r="C27" s="158"/>
      <c r="D27" s="154" t="s">
        <v>1134</v>
      </c>
      <c r="E27" s="159"/>
      <c r="F27" s="133"/>
      <c r="G27" s="133"/>
      <c r="H27" s="133"/>
      <c r="I27" s="133"/>
      <c r="J27" s="133" t="s">
        <v>428</v>
      </c>
      <c r="K27" s="133"/>
      <c r="L27" s="133"/>
      <c r="M27" s="133"/>
      <c r="N27" s="133"/>
      <c r="O27" s="133"/>
      <c r="P27" s="356"/>
      <c r="Q27" s="356"/>
      <c r="R27" s="356"/>
      <c r="S27" s="356"/>
      <c r="T27" s="357"/>
      <c r="U27" s="106"/>
      <c r="V27" s="106"/>
      <c r="W27" s="106"/>
      <c r="X27" s="106"/>
      <c r="Y27" s="106"/>
      <c r="Z27" s="106"/>
    </row>
    <row r="28" spans="1:26" ht="13.5" customHeight="1" x14ac:dyDescent="0.3">
      <c r="A28" s="156"/>
      <c r="B28" s="157"/>
      <c r="C28" s="160"/>
      <c r="D28" s="154"/>
      <c r="E28" s="161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356"/>
      <c r="Q28" s="356"/>
      <c r="R28" s="356"/>
      <c r="S28" s="356"/>
      <c r="T28" s="357"/>
      <c r="U28" s="106"/>
      <c r="V28" s="106"/>
      <c r="W28" s="106"/>
      <c r="X28" s="106"/>
      <c r="Y28" s="106"/>
      <c r="Z28" s="106"/>
    </row>
    <row r="29" spans="1:26" ht="13.5" customHeight="1" x14ac:dyDescent="0.3">
      <c r="A29" s="156"/>
      <c r="B29" s="157" t="s">
        <v>446</v>
      </c>
      <c r="C29" s="160"/>
      <c r="D29" s="154"/>
      <c r="E29" s="161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356"/>
      <c r="Q29" s="356"/>
      <c r="R29" s="356"/>
      <c r="S29" s="356"/>
      <c r="T29" s="357"/>
      <c r="U29" s="106"/>
      <c r="V29" s="106"/>
      <c r="W29" s="106"/>
      <c r="X29" s="106"/>
      <c r="Y29" s="106"/>
      <c r="Z29" s="106"/>
    </row>
    <row r="30" spans="1:26" ht="13.5" customHeight="1" x14ac:dyDescent="0.3">
      <c r="A30" s="156"/>
      <c r="B30" s="157"/>
      <c r="C30" s="160"/>
      <c r="D30" s="154"/>
      <c r="E30" s="16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356"/>
      <c r="Q30" s="356"/>
      <c r="R30" s="356"/>
      <c r="S30" s="356"/>
      <c r="T30" s="357"/>
      <c r="U30" s="106"/>
      <c r="V30" s="106"/>
      <c r="W30" s="106"/>
      <c r="X30" s="106"/>
      <c r="Y30" s="106"/>
      <c r="Z30" s="106"/>
    </row>
    <row r="31" spans="1:26" ht="13.5" customHeight="1" x14ac:dyDescent="0.3">
      <c r="A31" s="156"/>
      <c r="B31" s="157" t="s">
        <v>447</v>
      </c>
      <c r="C31" s="160"/>
      <c r="D31" s="154"/>
      <c r="E31" s="16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356"/>
      <c r="Q31" s="356"/>
      <c r="R31" s="356"/>
      <c r="S31" s="356"/>
      <c r="T31" s="357"/>
      <c r="U31" s="106"/>
      <c r="V31" s="106"/>
      <c r="W31" s="106"/>
      <c r="X31" s="106"/>
      <c r="Y31" s="106"/>
      <c r="Z31" s="106"/>
    </row>
    <row r="32" spans="1:26" ht="13.5" customHeight="1" x14ac:dyDescent="0.3">
      <c r="A32" s="156"/>
      <c r="B32" s="157"/>
      <c r="C32" s="160"/>
      <c r="D32" s="154" t="s">
        <v>1139</v>
      </c>
      <c r="E32" s="161"/>
      <c r="F32" s="133" t="s">
        <v>428</v>
      </c>
      <c r="G32" s="133"/>
      <c r="H32" s="133"/>
      <c r="I32" s="133"/>
      <c r="J32" s="133"/>
      <c r="K32" s="133"/>
      <c r="L32" s="133"/>
      <c r="M32" s="133"/>
      <c r="N32" s="133"/>
      <c r="O32" s="133"/>
      <c r="P32" s="356"/>
      <c r="Q32" s="356"/>
      <c r="R32" s="356"/>
      <c r="S32" s="356"/>
      <c r="T32" s="357"/>
      <c r="U32" s="106"/>
      <c r="V32" s="106"/>
      <c r="W32" s="106"/>
      <c r="X32" s="106"/>
      <c r="Y32" s="106"/>
      <c r="Z32" s="106"/>
    </row>
    <row r="33" spans="1:26" ht="13.5" customHeight="1" x14ac:dyDescent="0.3">
      <c r="A33" s="156"/>
      <c r="B33" s="225"/>
      <c r="C33" s="226"/>
      <c r="D33" s="231"/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363"/>
      <c r="Q33" s="363"/>
      <c r="R33" s="363"/>
      <c r="S33" s="363"/>
      <c r="T33" s="364"/>
      <c r="U33" s="106"/>
      <c r="V33" s="106"/>
      <c r="W33" s="106"/>
      <c r="X33" s="106"/>
      <c r="Y33" s="106"/>
      <c r="Z33" s="106"/>
    </row>
    <row r="34" spans="1:26" ht="13.5" customHeight="1" x14ac:dyDescent="0.3">
      <c r="A34" s="156"/>
      <c r="B34" s="214"/>
      <c r="C34" s="215"/>
      <c r="D34" s="216" t="s">
        <v>1140</v>
      </c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363"/>
      <c r="Q34" s="363"/>
      <c r="R34" s="363"/>
      <c r="S34" s="363"/>
      <c r="T34" s="364"/>
      <c r="U34" s="106"/>
      <c r="V34" s="106"/>
      <c r="W34" s="106"/>
      <c r="X34" s="106"/>
      <c r="Y34" s="106"/>
      <c r="Z34" s="106"/>
    </row>
    <row r="35" spans="1:26" ht="13.5" customHeight="1" x14ac:dyDescent="0.2">
      <c r="A35" s="146" t="s">
        <v>453</v>
      </c>
      <c r="B35" s="405" t="s">
        <v>454</v>
      </c>
      <c r="C35" s="406"/>
      <c r="D35" s="407"/>
      <c r="E35" s="166"/>
      <c r="F35" s="167" t="s">
        <v>64</v>
      </c>
      <c r="G35" s="167" t="s">
        <v>402</v>
      </c>
      <c r="H35" s="167" t="s">
        <v>402</v>
      </c>
      <c r="I35" s="167" t="s">
        <v>402</v>
      </c>
      <c r="J35" s="167" t="s">
        <v>402</v>
      </c>
      <c r="K35" s="167"/>
      <c r="L35" s="167"/>
      <c r="M35" s="167"/>
      <c r="N35" s="167"/>
      <c r="O35" s="167"/>
      <c r="P35" s="365"/>
      <c r="Q35" s="365"/>
      <c r="R35" s="365"/>
      <c r="S35" s="365"/>
      <c r="T35" s="366"/>
      <c r="U35" s="106"/>
      <c r="V35" s="106"/>
      <c r="W35" s="106"/>
      <c r="X35" s="106"/>
      <c r="Y35" s="106"/>
      <c r="Z35" s="106"/>
    </row>
    <row r="36" spans="1:26" ht="13.5" customHeight="1" x14ac:dyDescent="0.2">
      <c r="A36" s="228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/>
      <c r="L36" s="170"/>
      <c r="M36" s="170"/>
      <c r="N36" s="170"/>
      <c r="O36" s="170"/>
      <c r="P36" s="367"/>
      <c r="Q36" s="367"/>
      <c r="R36" s="367"/>
      <c r="S36" s="367"/>
      <c r="T36" s="368"/>
      <c r="U36" s="106"/>
      <c r="V36" s="106"/>
      <c r="W36" s="106"/>
      <c r="X36" s="106"/>
      <c r="Y36" s="106"/>
      <c r="Z36" s="106"/>
    </row>
    <row r="37" spans="1:26" ht="13.5" customHeight="1" x14ac:dyDescent="0.15">
      <c r="A37" s="228"/>
      <c r="B37" s="401" t="s">
        <v>457</v>
      </c>
      <c r="C37" s="381"/>
      <c r="D37" s="382"/>
      <c r="E37" s="172"/>
      <c r="F37" s="173">
        <v>45765</v>
      </c>
      <c r="G37" s="173">
        <v>39139</v>
      </c>
      <c r="H37" s="173">
        <v>45765</v>
      </c>
      <c r="I37" s="173">
        <v>45765</v>
      </c>
      <c r="J37" s="173">
        <v>45765</v>
      </c>
      <c r="K37" s="173"/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12" customHeight="1" x14ac:dyDescent="0.15">
      <c r="A38" s="229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14"/>
      <c r="B39" s="106"/>
      <c r="C39" s="107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9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8:D18"/>
    <mergeCell ref="B19:D19"/>
    <mergeCell ref="B35:D35"/>
    <mergeCell ref="F6:K6"/>
    <mergeCell ref="L6:N6"/>
    <mergeCell ref="F7:K7"/>
    <mergeCell ref="B36:D36"/>
    <mergeCell ref="B37:D37"/>
    <mergeCell ref="B38:D38"/>
    <mergeCell ref="A6:B6"/>
    <mergeCell ref="C6:E6"/>
    <mergeCell ref="A7:B7"/>
    <mergeCell ref="C7:E7"/>
  </mergeCells>
  <dataValidations count="3">
    <dataValidation type="list" allowBlank="1" showInputMessage="1" showErrorMessage="1" prompt=" - " sqref="F36:T36" xr:uid="{00000000-0002-0000-4500-000000000000}">
      <formula1>"P,F"</formula1>
    </dataValidation>
    <dataValidation type="list" allowBlank="1" showInputMessage="1" showErrorMessage="1" prompt=" - " sqref="F10:T34" xr:uid="{00000000-0002-0000-4500-000001000000}">
      <formula1>"O"</formula1>
    </dataValidation>
    <dataValidation type="list" allowBlank="1" showInputMessage="1" showErrorMessage="1" prompt=" - " sqref="F35:T35" xr:uid="{00000000-0002-0000-4500-000002000000}">
      <formula1>"N,A,B"</formula1>
    </dataValidation>
  </dataValidations>
  <hyperlinks>
    <hyperlink ref="L2" location="'FE-69'!A1" display="FE-69_Send notifications about the server being open to the exam rooms" xr:uid="{00000000-0004-0000-45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Functions!E77</f>
        <v>FE-70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303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460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5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4</v>
      </c>
      <c r="M7" s="112">
        <f>COUNTIF(E35:HQ35,"A")</f>
        <v>1</v>
      </c>
      <c r="N7" s="112">
        <f>COUNTIF(E35:HQ35,"B")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/>
      <c r="C12" s="381"/>
      <c r="D12" s="382"/>
      <c r="E12" s="12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/>
      <c r="J14" s="133" t="s">
        <v>428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1141</v>
      </c>
      <c r="E16" s="136"/>
      <c r="F16" s="133" t="s">
        <v>428</v>
      </c>
      <c r="G16" s="133"/>
      <c r="H16" s="133" t="s">
        <v>428</v>
      </c>
      <c r="I16" s="133"/>
      <c r="J16" s="133" t="s">
        <v>428</v>
      </c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78" t="s">
        <v>1142</v>
      </c>
      <c r="C17" s="381"/>
      <c r="D17" s="382"/>
      <c r="E17" s="136"/>
      <c r="F17" s="133"/>
      <c r="G17" s="133" t="s">
        <v>428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78" t="s">
        <v>1143</v>
      </c>
      <c r="C18" s="381"/>
      <c r="D18" s="382"/>
      <c r="E18" s="235"/>
      <c r="F18" s="182"/>
      <c r="G18" s="182"/>
      <c r="H18" s="182"/>
      <c r="I18" s="182" t="s">
        <v>428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/>
      <c r="C19" s="381"/>
      <c r="D19" s="382"/>
      <c r="E19" s="235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/>
      <c r="C20" s="381"/>
      <c r="D20" s="382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97"/>
      <c r="C21" s="398"/>
      <c r="D21" s="399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618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442</v>
      </c>
      <c r="E25" s="227"/>
      <c r="F25" s="182"/>
      <c r="G25" s="182" t="s">
        <v>428</v>
      </c>
      <c r="H25" s="182"/>
      <c r="I25" s="182"/>
      <c r="J25" s="182" t="s">
        <v>428</v>
      </c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1144</v>
      </c>
      <c r="E26" s="227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443</v>
      </c>
      <c r="E27" s="227"/>
      <c r="F27" s="182"/>
      <c r="G27" s="182"/>
      <c r="H27" s="182" t="s">
        <v>428</v>
      </c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480</v>
      </c>
      <c r="E28" s="227"/>
      <c r="F28" s="182"/>
      <c r="G28" s="182"/>
      <c r="H28" s="182"/>
      <c r="I28" s="182" t="s">
        <v>428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1145</v>
      </c>
      <c r="E30" s="227"/>
      <c r="F30" s="182" t="s">
        <v>428</v>
      </c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1146</v>
      </c>
      <c r="E31" s="227"/>
      <c r="F31" s="182"/>
      <c r="G31" s="182"/>
      <c r="H31" s="182"/>
      <c r="I31" s="182"/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949</v>
      </c>
      <c r="E32" s="227"/>
      <c r="F32" s="182"/>
      <c r="G32" s="182"/>
      <c r="H32" s="182"/>
      <c r="I32" s="182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/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4"/>
      <c r="C34" s="215"/>
      <c r="D34" s="154"/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402</v>
      </c>
      <c r="H35" s="167" t="s">
        <v>402</v>
      </c>
      <c r="I35" s="167" t="s">
        <v>402</v>
      </c>
      <c r="J35" s="167" t="s">
        <v>64</v>
      </c>
      <c r="K35" s="167"/>
      <c r="L35" s="167"/>
      <c r="M35" s="167"/>
      <c r="N35" s="167"/>
      <c r="O35" s="167"/>
      <c r="P35" s="167"/>
      <c r="Q35" s="167"/>
      <c r="R35" s="167"/>
      <c r="S35" s="167"/>
      <c r="T35" s="168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1" t="s">
        <v>457</v>
      </c>
      <c r="C37" s="381"/>
      <c r="D37" s="382"/>
      <c r="E37" s="172"/>
      <c r="F37" s="173">
        <v>45757</v>
      </c>
      <c r="G37" s="173">
        <v>45757</v>
      </c>
      <c r="H37" s="173">
        <v>45757</v>
      </c>
      <c r="I37" s="173">
        <v>45757</v>
      </c>
      <c r="J37" s="173">
        <v>45757</v>
      </c>
      <c r="K37" s="173"/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79.5" customHeight="1" x14ac:dyDescent="0.15">
      <c r="A38" s="175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79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6:D36"/>
    <mergeCell ref="B37:D37"/>
    <mergeCell ref="B38:D38"/>
    <mergeCell ref="B12:D12"/>
    <mergeCell ref="B17:D17"/>
    <mergeCell ref="B18:D18"/>
    <mergeCell ref="B19:D19"/>
    <mergeCell ref="B20:D20"/>
    <mergeCell ref="B21:D21"/>
    <mergeCell ref="B35:D35"/>
  </mergeCells>
  <dataValidations count="3">
    <dataValidation type="list" allowBlank="1" showInputMessage="1" showErrorMessage="1" prompt=" - " sqref="F36:T36" xr:uid="{00000000-0002-0000-4600-000000000000}">
      <formula1>"P,F"</formula1>
    </dataValidation>
    <dataValidation type="list" allowBlank="1" showInputMessage="1" showErrorMessage="1" prompt=" - " sqref="F10:T34" xr:uid="{00000000-0002-0000-4600-000001000000}">
      <formula1>"O"</formula1>
    </dataValidation>
    <dataValidation type="list" allowBlank="1" showInputMessage="1" showErrorMessage="1" prompt=" - " sqref="F35:T35" xr:uid="{00000000-0002-0000-4600-000002000000}">
      <formula1>"N,A,B"</formula1>
    </dataValidation>
  </dataValidations>
  <hyperlinks>
    <hyperlink ref="L2" location="'FE-70'!A1" display="FE-70_[ZMP] Get information about exam code and exam regulations for that subject" xr:uid="{00000000-0004-0000-46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Functions!E78</f>
        <v>FE-71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306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-5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COUNTIF(F39:HQ39,"P")</f>
        <v>7</v>
      </c>
      <c r="B7" s="420"/>
      <c r="C7" s="414">
        <f>COUNTIF(F39:HQ39,"F")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COUNTIF(E38:HQ38,"N")</f>
        <v>4</v>
      </c>
      <c r="M7" s="112">
        <f>COUNTIF(E38:HQ38,"A")</f>
        <v>3</v>
      </c>
      <c r="N7" s="112">
        <f>COUNTIF(E38:HQ38,"B")</f>
        <v>0</v>
      </c>
      <c r="O7" s="414">
        <f>COUNTA(E9:HT9)</f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941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 t="s">
        <v>428</v>
      </c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1147</v>
      </c>
      <c r="E16" s="136"/>
      <c r="F16" s="133" t="s">
        <v>428</v>
      </c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1148</v>
      </c>
      <c r="C17" s="381"/>
      <c r="D17" s="382"/>
      <c r="E17" s="136"/>
      <c r="F17" s="133"/>
      <c r="G17" s="133" t="s">
        <v>428</v>
      </c>
      <c r="H17" s="133"/>
      <c r="I17" s="133"/>
      <c r="J17" s="133"/>
      <c r="K17" s="133"/>
      <c r="L17" s="133" t="s">
        <v>428</v>
      </c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1149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1150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1151</v>
      </c>
      <c r="C20" s="381"/>
      <c r="D20" s="382"/>
      <c r="E20" s="235"/>
      <c r="F20" s="182"/>
      <c r="G20" s="182"/>
      <c r="H20" s="182"/>
      <c r="I20" s="182"/>
      <c r="J20" s="182" t="s">
        <v>428</v>
      </c>
      <c r="K20" s="182" t="s">
        <v>428</v>
      </c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97" t="s">
        <v>1152</v>
      </c>
      <c r="C21" s="398"/>
      <c r="D21" s="399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58"/>
      <c r="D25" s="154" t="s">
        <v>1110</v>
      </c>
      <c r="E25" s="159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160"/>
      <c r="D26" s="154" t="s">
        <v>1111</v>
      </c>
      <c r="E26" s="161"/>
      <c r="F26" s="133"/>
      <c r="G26" s="133"/>
      <c r="H26" s="133" t="s">
        <v>428</v>
      </c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1112</v>
      </c>
      <c r="E27" s="227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442</v>
      </c>
      <c r="E28" s="227"/>
      <c r="F28" s="182"/>
      <c r="G28" s="182"/>
      <c r="H28" s="182"/>
      <c r="I28" s="182"/>
      <c r="J28" s="182" t="s">
        <v>428</v>
      </c>
      <c r="K28" s="182" t="s">
        <v>428</v>
      </c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443</v>
      </c>
      <c r="E29" s="227"/>
      <c r="F29" s="182"/>
      <c r="G29" s="182"/>
      <c r="H29" s="182"/>
      <c r="I29" s="182"/>
      <c r="J29" s="182"/>
      <c r="K29" s="182"/>
      <c r="L29" s="182" t="s">
        <v>428</v>
      </c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480</v>
      </c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 t="s">
        <v>447</v>
      </c>
      <c r="C31" s="226"/>
      <c r="D31" s="154"/>
      <c r="E31" s="227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1153</v>
      </c>
      <c r="E32" s="227"/>
      <c r="F32" s="182" t="s">
        <v>428</v>
      </c>
      <c r="G32" s="182" t="s">
        <v>428</v>
      </c>
      <c r="H32" s="182"/>
      <c r="I32" s="182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1154</v>
      </c>
      <c r="E33" s="227"/>
      <c r="F33" s="182"/>
      <c r="G33" s="182"/>
      <c r="H33" s="182" t="s">
        <v>428</v>
      </c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154" t="s">
        <v>1155</v>
      </c>
      <c r="E34" s="227"/>
      <c r="F34" s="182"/>
      <c r="G34" s="182"/>
      <c r="H34" s="182"/>
      <c r="I34" s="182"/>
      <c r="J34" s="182" t="s">
        <v>428</v>
      </c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26"/>
      <c r="D35" s="154" t="s">
        <v>546</v>
      </c>
      <c r="E35" s="227"/>
      <c r="F35" s="182"/>
      <c r="G35" s="182"/>
      <c r="H35" s="182"/>
      <c r="I35" s="182"/>
      <c r="J35" s="182"/>
      <c r="K35" s="182" t="s">
        <v>428</v>
      </c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26"/>
      <c r="D36" s="154" t="s">
        <v>949</v>
      </c>
      <c r="E36" s="227"/>
      <c r="F36" s="182"/>
      <c r="G36" s="182"/>
      <c r="H36" s="182"/>
      <c r="I36" s="182"/>
      <c r="J36" s="182"/>
      <c r="K36" s="182"/>
      <c r="L36" s="182" t="s">
        <v>428</v>
      </c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14"/>
      <c r="C37" s="215"/>
      <c r="D37" s="154"/>
      <c r="E37" s="16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236"/>
      <c r="U37" s="106"/>
      <c r="V37" s="106"/>
      <c r="W37" s="106"/>
      <c r="X37" s="106"/>
      <c r="Y37" s="106"/>
      <c r="Z37" s="106"/>
    </row>
    <row r="38" spans="1:26" ht="13.5" customHeight="1" x14ac:dyDescent="0.15">
      <c r="A38" s="146" t="s">
        <v>453</v>
      </c>
      <c r="B38" s="405" t="s">
        <v>454</v>
      </c>
      <c r="C38" s="406"/>
      <c r="D38" s="407"/>
      <c r="E38" s="166"/>
      <c r="F38" s="167" t="s">
        <v>402</v>
      </c>
      <c r="G38" s="167" t="s">
        <v>402</v>
      </c>
      <c r="H38" s="167" t="s">
        <v>402</v>
      </c>
      <c r="I38" s="167" t="s">
        <v>402</v>
      </c>
      <c r="J38" s="167" t="s">
        <v>64</v>
      </c>
      <c r="K38" s="167" t="s">
        <v>64</v>
      </c>
      <c r="L38" s="167" t="s">
        <v>64</v>
      </c>
      <c r="M38" s="167"/>
      <c r="N38" s="167"/>
      <c r="O38" s="167"/>
      <c r="P38" s="167"/>
      <c r="Q38" s="167"/>
      <c r="R38" s="167"/>
      <c r="S38" s="167"/>
      <c r="T38" s="168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8" t="s">
        <v>455</v>
      </c>
      <c r="C39" s="381"/>
      <c r="D39" s="382"/>
      <c r="E39" s="169"/>
      <c r="F39" s="170" t="s">
        <v>456</v>
      </c>
      <c r="G39" s="170" t="s">
        <v>456</v>
      </c>
      <c r="H39" s="170" t="s">
        <v>456</v>
      </c>
      <c r="I39" s="170" t="s">
        <v>456</v>
      </c>
      <c r="J39" s="170" t="s">
        <v>456</v>
      </c>
      <c r="K39" s="170" t="s">
        <v>456</v>
      </c>
      <c r="L39" s="170" t="s">
        <v>456</v>
      </c>
      <c r="M39" s="170"/>
      <c r="N39" s="170"/>
      <c r="O39" s="170"/>
      <c r="P39" s="170"/>
      <c r="Q39" s="170"/>
      <c r="R39" s="170"/>
      <c r="S39" s="170"/>
      <c r="T39" s="171"/>
      <c r="U39" s="106"/>
      <c r="V39" s="106"/>
      <c r="W39" s="106"/>
      <c r="X39" s="106"/>
      <c r="Y39" s="106"/>
      <c r="Z39" s="106"/>
    </row>
    <row r="40" spans="1:26" ht="13.5" customHeight="1" x14ac:dyDescent="0.15">
      <c r="A40" s="156"/>
      <c r="B40" s="401" t="s">
        <v>457</v>
      </c>
      <c r="C40" s="381"/>
      <c r="D40" s="382"/>
      <c r="E40" s="172"/>
      <c r="F40" s="173">
        <v>45757</v>
      </c>
      <c r="G40" s="173">
        <v>45757</v>
      </c>
      <c r="H40" s="173">
        <v>45757</v>
      </c>
      <c r="I40" s="173">
        <v>45757</v>
      </c>
      <c r="J40" s="173">
        <v>45757</v>
      </c>
      <c r="K40" s="173">
        <v>45757</v>
      </c>
      <c r="L40" s="173">
        <v>45757</v>
      </c>
      <c r="M40" s="173"/>
      <c r="N40" s="173"/>
      <c r="O40" s="173"/>
      <c r="P40" s="173"/>
      <c r="Q40" s="173"/>
      <c r="R40" s="173"/>
      <c r="S40" s="173"/>
      <c r="T40" s="174"/>
      <c r="U40" s="106"/>
      <c r="V40" s="106"/>
      <c r="W40" s="106"/>
      <c r="X40" s="106"/>
      <c r="Y40" s="106"/>
      <c r="Z40" s="106"/>
    </row>
    <row r="41" spans="1:26" ht="79.5" customHeight="1" x14ac:dyDescent="0.15">
      <c r="A41" s="175"/>
      <c r="B41" s="402" t="s">
        <v>458</v>
      </c>
      <c r="C41" s="403"/>
      <c r="D41" s="404"/>
      <c r="E41" s="176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8"/>
      <c r="U41" s="106"/>
      <c r="V41" s="106"/>
      <c r="W41" s="106"/>
      <c r="X41" s="106"/>
      <c r="Y41" s="106"/>
      <c r="Z41" s="106"/>
    </row>
    <row r="42" spans="1:26" ht="12" customHeight="1" x14ac:dyDescent="0.15">
      <c r="A42" s="179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9:D39"/>
    <mergeCell ref="B40:D40"/>
    <mergeCell ref="B41:D41"/>
    <mergeCell ref="B12:D12"/>
    <mergeCell ref="B17:D17"/>
    <mergeCell ref="B18:D18"/>
    <mergeCell ref="B19:D19"/>
    <mergeCell ref="B20:D20"/>
    <mergeCell ref="B21:D21"/>
    <mergeCell ref="B38:D38"/>
  </mergeCells>
  <dataValidations count="3">
    <dataValidation type="list" allowBlank="1" showInputMessage="1" showErrorMessage="1" prompt=" - " sqref="F39:T39" xr:uid="{00000000-0002-0000-4700-000000000000}">
      <formula1>"P,F"</formula1>
    </dataValidation>
    <dataValidation type="list" allowBlank="1" showInputMessage="1" showErrorMessage="1" prompt=" - " sqref="F10:T37" xr:uid="{00000000-0002-0000-4700-000001000000}">
      <formula1>"O"</formula1>
    </dataValidation>
    <dataValidation type="list" allowBlank="1" showInputMessage="1" showErrorMessage="1" prompt=" - " sqref="F38:T38" xr:uid="{00000000-0002-0000-4700-000002000000}">
      <formula1>"N,A,B"</formula1>
    </dataValidation>
  </dataValidations>
  <hyperlinks>
    <hyperlink ref="L2" location="'FE-71'!A1" display="FE-71_View the list of exam supervisors by day" xr:uid="{00000000-0004-0000-47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Functions!E79</f>
        <v>FE-72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309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-8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COUNTIF(F47:HQ47,"P")</f>
        <v>10</v>
      </c>
      <c r="B7" s="420"/>
      <c r="C7" s="414">
        <f>COUNTIF(F47:HQ47,"F")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COUNTIF(E46:HQ46,"N")</f>
        <v>2</v>
      </c>
      <c r="M7" s="112">
        <f>COUNTIF(E46:HQ46,"A")</f>
        <v>8</v>
      </c>
      <c r="N7" s="112">
        <f>COUNTIF(E46:HQ46,"B")</f>
        <v>0</v>
      </c>
      <c r="O7" s="414">
        <f>COUNTA(E9:HT9)</f>
        <v>10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 t="s">
        <v>428</v>
      </c>
      <c r="K11" s="133" t="s">
        <v>428</v>
      </c>
      <c r="L11" s="133"/>
      <c r="M11" s="133" t="s">
        <v>428</v>
      </c>
      <c r="N11" s="133" t="s">
        <v>428</v>
      </c>
      <c r="O11" s="133" t="s">
        <v>428</v>
      </c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 t="s">
        <v>428</v>
      </c>
      <c r="L12" s="133"/>
      <c r="M12" s="133" t="s">
        <v>428</v>
      </c>
      <c r="N12" s="133" t="s">
        <v>428</v>
      </c>
      <c r="O12" s="133" t="s">
        <v>428</v>
      </c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/>
      <c r="C13" s="381"/>
      <c r="D13" s="382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556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 t="s">
        <v>428</v>
      </c>
      <c r="M15" s="133" t="s">
        <v>428</v>
      </c>
      <c r="N15" s="133" t="s">
        <v>428</v>
      </c>
      <c r="O15" s="133" t="s">
        <v>428</v>
      </c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1156</v>
      </c>
      <c r="C17" s="381"/>
      <c r="D17" s="382"/>
      <c r="E17" s="136"/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1157</v>
      </c>
      <c r="C18" s="381"/>
      <c r="D18" s="382"/>
      <c r="E18" s="235"/>
      <c r="F18" s="182"/>
      <c r="G18" s="182"/>
      <c r="H18" s="182"/>
      <c r="I18" s="182"/>
      <c r="J18" s="182"/>
      <c r="K18" s="182" t="s">
        <v>428</v>
      </c>
      <c r="L18" s="182" t="s">
        <v>428</v>
      </c>
      <c r="M18" s="182" t="s">
        <v>428</v>
      </c>
      <c r="N18" s="182" t="s">
        <v>428</v>
      </c>
      <c r="O18" s="182" t="s">
        <v>428</v>
      </c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40" t="s">
        <v>434</v>
      </c>
      <c r="C19" s="241"/>
      <c r="D19" s="242"/>
      <c r="E19" s="235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43" t="s">
        <v>1158</v>
      </c>
      <c r="C20" s="241"/>
      <c r="D20" s="242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243"/>
      <c r="C21" s="241"/>
      <c r="D21" s="242" t="s">
        <v>564</v>
      </c>
      <c r="E21" s="235"/>
      <c r="F21" s="182"/>
      <c r="G21" s="182"/>
      <c r="H21" s="182" t="s">
        <v>428</v>
      </c>
      <c r="I21" s="182"/>
      <c r="J21" s="182"/>
      <c r="K21" s="182"/>
      <c r="L21" s="182"/>
      <c r="M21" s="182" t="s">
        <v>428</v>
      </c>
      <c r="N21" s="182"/>
      <c r="O21" s="182"/>
      <c r="P21" s="182"/>
      <c r="Q21" s="182"/>
      <c r="R21" s="182"/>
      <c r="S21" s="182"/>
      <c r="T21" s="182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240"/>
      <c r="C22" s="241"/>
      <c r="D22" s="242" t="s">
        <v>560</v>
      </c>
      <c r="E22" s="235"/>
      <c r="F22" s="182" t="s">
        <v>428</v>
      </c>
      <c r="G22" s="182" t="s">
        <v>428</v>
      </c>
      <c r="H22" s="182"/>
      <c r="I22" s="182"/>
      <c r="J22" s="182" t="s">
        <v>428</v>
      </c>
      <c r="K22" s="182" t="s">
        <v>428</v>
      </c>
      <c r="L22" s="182" t="s">
        <v>428</v>
      </c>
      <c r="M22" s="182"/>
      <c r="N22" s="182"/>
      <c r="O22" s="182" t="s">
        <v>428</v>
      </c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450" t="s">
        <v>561</v>
      </c>
      <c r="C23" s="438"/>
      <c r="D23" s="439"/>
      <c r="E23" s="235"/>
      <c r="F23" s="182"/>
      <c r="G23" s="182"/>
      <c r="H23" s="182"/>
      <c r="I23" s="182" t="s">
        <v>428</v>
      </c>
      <c r="J23" s="182"/>
      <c r="K23" s="182"/>
      <c r="L23" s="182"/>
      <c r="M23" s="182"/>
      <c r="N23" s="182" t="s">
        <v>428</v>
      </c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3" t="s">
        <v>1159</v>
      </c>
      <c r="C24" s="241"/>
      <c r="D24" s="242"/>
      <c r="E24" s="235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243"/>
      <c r="C25" s="241"/>
      <c r="D25" s="242" t="s">
        <v>564</v>
      </c>
      <c r="E25" s="235"/>
      <c r="F25" s="182"/>
      <c r="G25" s="182"/>
      <c r="H25" s="182"/>
      <c r="I25" s="182"/>
      <c r="J25" s="182" t="s">
        <v>428</v>
      </c>
      <c r="K25" s="182" t="s">
        <v>428</v>
      </c>
      <c r="L25" s="182" t="s">
        <v>428</v>
      </c>
      <c r="M25" s="182" t="s">
        <v>428</v>
      </c>
      <c r="N25" s="182" t="s">
        <v>428</v>
      </c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243"/>
      <c r="C26" s="241"/>
      <c r="D26" s="242" t="b">
        <v>1</v>
      </c>
      <c r="E26" s="235"/>
      <c r="F26" s="182" t="s">
        <v>428</v>
      </c>
      <c r="G26" s="182" t="s">
        <v>428</v>
      </c>
      <c r="H26" s="182"/>
      <c r="I26" s="182" t="s">
        <v>428</v>
      </c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243"/>
      <c r="C27" s="450" t="b">
        <v>0</v>
      </c>
      <c r="D27" s="439"/>
      <c r="E27" s="235"/>
      <c r="F27" s="182"/>
      <c r="G27" s="182"/>
      <c r="H27" s="182" t="s">
        <v>428</v>
      </c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243" t="s">
        <v>1160</v>
      </c>
      <c r="C28" s="241"/>
      <c r="D28" s="242"/>
      <c r="E28" s="235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243"/>
      <c r="C29" s="241"/>
      <c r="D29" s="242" t="s">
        <v>564</v>
      </c>
      <c r="E29" s="235"/>
      <c r="F29" s="182" t="s">
        <v>428</v>
      </c>
      <c r="G29" s="182" t="s">
        <v>428</v>
      </c>
      <c r="H29" s="182" t="s">
        <v>428</v>
      </c>
      <c r="I29" s="182" t="s">
        <v>428</v>
      </c>
      <c r="J29" s="182" t="s">
        <v>428</v>
      </c>
      <c r="K29" s="182"/>
      <c r="L29" s="182"/>
      <c r="M29" s="182"/>
      <c r="N29" s="182"/>
      <c r="O29" s="182" t="s">
        <v>428</v>
      </c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243"/>
      <c r="C30" s="241"/>
      <c r="D30" s="242" t="b">
        <v>1</v>
      </c>
      <c r="E30" s="235"/>
      <c r="F30" s="182"/>
      <c r="G30" s="182"/>
      <c r="H30" s="182"/>
      <c r="I30" s="182"/>
      <c r="J30" s="182"/>
      <c r="K30" s="182" t="s">
        <v>428</v>
      </c>
      <c r="L30" s="182" t="s">
        <v>428</v>
      </c>
      <c r="M30" s="182"/>
      <c r="N30" s="182" t="s">
        <v>428</v>
      </c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450" t="b">
        <v>0</v>
      </c>
      <c r="C31" s="438"/>
      <c r="D31" s="439"/>
      <c r="E31" s="235"/>
      <c r="F31" s="182"/>
      <c r="G31" s="182"/>
      <c r="H31" s="182"/>
      <c r="I31" s="182"/>
      <c r="J31" s="182"/>
      <c r="K31" s="182"/>
      <c r="L31" s="182"/>
      <c r="M31" s="182" t="s">
        <v>428</v>
      </c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29"/>
      <c r="B32" s="489"/>
      <c r="C32" s="403"/>
      <c r="D32" s="404"/>
      <c r="E32" s="143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06"/>
      <c r="V32" s="106"/>
      <c r="W32" s="106"/>
      <c r="X32" s="106"/>
      <c r="Y32" s="106"/>
      <c r="Z32" s="106"/>
    </row>
    <row r="33" spans="1:26" ht="13.5" customHeight="1" x14ac:dyDescent="0.2">
      <c r="A33" s="146" t="s">
        <v>439</v>
      </c>
      <c r="B33" s="147" t="s">
        <v>440</v>
      </c>
      <c r="C33" s="148"/>
      <c r="D33" s="149"/>
      <c r="E33" s="150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06"/>
      <c r="V33" s="106"/>
      <c r="W33" s="106"/>
      <c r="X33" s="106"/>
      <c r="Y33" s="106"/>
      <c r="Z33" s="106"/>
    </row>
    <row r="34" spans="1:26" ht="13.5" customHeight="1" x14ac:dyDescent="0.2">
      <c r="A34" s="151"/>
      <c r="B34" s="152"/>
      <c r="C34" s="244"/>
      <c r="D34" s="208" t="s">
        <v>1161</v>
      </c>
      <c r="E34" s="155"/>
      <c r="F34" s="127" t="s">
        <v>428</v>
      </c>
      <c r="G34" s="127"/>
      <c r="H34" s="127"/>
      <c r="I34" s="127"/>
      <c r="J34" s="127"/>
      <c r="K34" s="127" t="s">
        <v>428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26"/>
      <c r="D35" s="154" t="s">
        <v>442</v>
      </c>
      <c r="E35" s="227"/>
      <c r="F35" s="182"/>
      <c r="G35" s="182"/>
      <c r="H35" s="182" t="s">
        <v>428</v>
      </c>
      <c r="I35" s="182" t="s">
        <v>428</v>
      </c>
      <c r="J35" s="182" t="s">
        <v>428</v>
      </c>
      <c r="K35" s="182"/>
      <c r="L35" s="182"/>
      <c r="M35" s="182" t="s">
        <v>428</v>
      </c>
      <c r="N35" s="182" t="s">
        <v>428</v>
      </c>
      <c r="O35" s="182" t="s">
        <v>428</v>
      </c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26"/>
      <c r="D36" s="154" t="s">
        <v>443</v>
      </c>
      <c r="E36" s="227"/>
      <c r="F36" s="182"/>
      <c r="G36" s="182" t="s">
        <v>428</v>
      </c>
      <c r="H36" s="182"/>
      <c r="I36" s="182"/>
      <c r="J36" s="182"/>
      <c r="K36" s="182"/>
      <c r="L36" s="182" t="s">
        <v>428</v>
      </c>
      <c r="M36" s="182"/>
      <c r="N36" s="182"/>
      <c r="O36" s="182"/>
      <c r="P36" s="182"/>
      <c r="Q36" s="182"/>
      <c r="R36" s="182"/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26"/>
      <c r="D37" s="154" t="s">
        <v>480</v>
      </c>
      <c r="E37" s="227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25" t="s">
        <v>446</v>
      </c>
      <c r="C38" s="226"/>
      <c r="D38" s="154"/>
      <c r="E38" s="227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25"/>
      <c r="C39" s="226"/>
      <c r="D39" s="154"/>
      <c r="E39" s="227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25" t="s">
        <v>575</v>
      </c>
      <c r="C40" s="226"/>
      <c r="D40" s="154"/>
      <c r="E40" s="227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225"/>
      <c r="C41" s="226"/>
      <c r="D41" s="154" t="s">
        <v>1162</v>
      </c>
      <c r="E41" s="227"/>
      <c r="F41" s="182" t="s">
        <v>428</v>
      </c>
      <c r="G41" s="182"/>
      <c r="H41" s="182"/>
      <c r="I41" s="182"/>
      <c r="J41" s="182"/>
      <c r="K41" s="182" t="s">
        <v>428</v>
      </c>
      <c r="L41" s="182"/>
      <c r="M41" s="182"/>
      <c r="N41" s="182"/>
      <c r="O41" s="182"/>
      <c r="P41" s="182"/>
      <c r="Q41" s="182"/>
      <c r="R41" s="182"/>
      <c r="S41" s="182"/>
      <c r="T41" s="182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25"/>
      <c r="C42" s="226"/>
      <c r="D42" s="154" t="s">
        <v>949</v>
      </c>
      <c r="E42" s="227"/>
      <c r="F42" s="182"/>
      <c r="G42" s="182" t="s">
        <v>428</v>
      </c>
      <c r="H42" s="182"/>
      <c r="I42" s="182"/>
      <c r="J42" s="182"/>
      <c r="K42" s="182"/>
      <c r="L42" s="182" t="s">
        <v>428</v>
      </c>
      <c r="M42" s="182"/>
      <c r="N42" s="182"/>
      <c r="O42" s="182"/>
      <c r="P42" s="182"/>
      <c r="Q42" s="182"/>
      <c r="R42" s="182"/>
      <c r="S42" s="182"/>
      <c r="T42" s="182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26"/>
      <c r="D43" s="154" t="s">
        <v>1163</v>
      </c>
      <c r="E43" s="227"/>
      <c r="F43" s="182"/>
      <c r="G43" s="182"/>
      <c r="H43" s="182"/>
      <c r="I43" s="182" t="s">
        <v>428</v>
      </c>
      <c r="J43" s="182"/>
      <c r="K43" s="182"/>
      <c r="L43" s="182"/>
      <c r="M43" s="182"/>
      <c r="N43" s="182" t="s">
        <v>428</v>
      </c>
      <c r="O43" s="182"/>
      <c r="P43" s="182"/>
      <c r="Q43" s="182"/>
      <c r="R43" s="182"/>
      <c r="S43" s="182"/>
      <c r="T43" s="182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/>
      <c r="C44" s="226"/>
      <c r="D44" s="154" t="s">
        <v>1164</v>
      </c>
      <c r="E44" s="227"/>
      <c r="F44" s="182"/>
      <c r="G44" s="182"/>
      <c r="H44" s="182" t="s">
        <v>428</v>
      </c>
      <c r="I44" s="182"/>
      <c r="J44" s="182" t="s">
        <v>428</v>
      </c>
      <c r="K44" s="182"/>
      <c r="L44" s="182"/>
      <c r="M44" s="182" t="s">
        <v>428</v>
      </c>
      <c r="N44" s="182"/>
      <c r="O44" s="182" t="s">
        <v>428</v>
      </c>
      <c r="P44" s="182"/>
      <c r="Q44" s="182"/>
      <c r="R44" s="182"/>
      <c r="S44" s="182"/>
      <c r="T44" s="182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214"/>
      <c r="C45" s="215"/>
      <c r="D45" s="154"/>
      <c r="E45" s="16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06"/>
      <c r="V45" s="106"/>
      <c r="W45" s="106"/>
      <c r="X45" s="106"/>
      <c r="Y45" s="106"/>
      <c r="Z45" s="106"/>
    </row>
    <row r="46" spans="1:26" ht="13.5" customHeight="1" x14ac:dyDescent="0.15">
      <c r="A46" s="146" t="s">
        <v>453</v>
      </c>
      <c r="B46" s="405" t="s">
        <v>454</v>
      </c>
      <c r="C46" s="406"/>
      <c r="D46" s="407"/>
      <c r="E46" s="166"/>
      <c r="F46" s="167" t="s">
        <v>402</v>
      </c>
      <c r="G46" s="167" t="s">
        <v>64</v>
      </c>
      <c r="H46" s="167" t="s">
        <v>64</v>
      </c>
      <c r="I46" s="167" t="s">
        <v>64</v>
      </c>
      <c r="J46" s="167" t="s">
        <v>64</v>
      </c>
      <c r="K46" s="167" t="s">
        <v>402</v>
      </c>
      <c r="L46" s="167" t="s">
        <v>64</v>
      </c>
      <c r="M46" s="167" t="s">
        <v>64</v>
      </c>
      <c r="N46" s="167" t="s">
        <v>64</v>
      </c>
      <c r="O46" s="167" t="s">
        <v>64</v>
      </c>
      <c r="P46" s="167"/>
      <c r="Q46" s="167"/>
      <c r="R46" s="167"/>
      <c r="S46" s="167"/>
      <c r="T46" s="167"/>
      <c r="U46" s="106"/>
      <c r="V46" s="106"/>
      <c r="W46" s="106"/>
      <c r="X46" s="106"/>
      <c r="Y46" s="106"/>
      <c r="Z46" s="106"/>
    </row>
    <row r="47" spans="1:26" ht="13.5" customHeight="1" x14ac:dyDescent="0.15">
      <c r="A47" s="156"/>
      <c r="B47" s="408" t="s">
        <v>455</v>
      </c>
      <c r="C47" s="381"/>
      <c r="D47" s="382"/>
      <c r="E47" s="169"/>
      <c r="F47" s="170" t="s">
        <v>456</v>
      </c>
      <c r="G47" s="170" t="s">
        <v>456</v>
      </c>
      <c r="H47" s="170" t="s">
        <v>456</v>
      </c>
      <c r="I47" s="170" t="s">
        <v>456</v>
      </c>
      <c r="J47" s="170" t="s">
        <v>456</v>
      </c>
      <c r="K47" s="170" t="s">
        <v>456</v>
      </c>
      <c r="L47" s="170" t="s">
        <v>456</v>
      </c>
      <c r="M47" s="170" t="s">
        <v>456</v>
      </c>
      <c r="N47" s="170" t="s">
        <v>456</v>
      </c>
      <c r="O47" s="170" t="s">
        <v>456</v>
      </c>
      <c r="P47" s="170"/>
      <c r="Q47" s="170"/>
      <c r="R47" s="170"/>
      <c r="S47" s="170"/>
      <c r="T47" s="170"/>
      <c r="U47" s="106"/>
      <c r="V47" s="106"/>
      <c r="W47" s="106"/>
      <c r="X47" s="106"/>
      <c r="Y47" s="106"/>
      <c r="Z47" s="106"/>
    </row>
    <row r="48" spans="1:26" ht="13.5" customHeight="1" x14ac:dyDescent="0.15">
      <c r="A48" s="156"/>
      <c r="B48" s="401" t="s">
        <v>457</v>
      </c>
      <c r="C48" s="381"/>
      <c r="D48" s="382"/>
      <c r="E48" s="172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06"/>
      <c r="V48" s="106"/>
      <c r="W48" s="106"/>
      <c r="X48" s="106"/>
      <c r="Y48" s="106"/>
      <c r="Z48" s="106"/>
    </row>
    <row r="49" spans="1:26" ht="79.5" customHeight="1" x14ac:dyDescent="0.15">
      <c r="A49" s="175"/>
      <c r="B49" s="402" t="s">
        <v>458</v>
      </c>
      <c r="C49" s="403"/>
      <c r="D49" s="404"/>
      <c r="E49" s="176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8"/>
      <c r="U49" s="106"/>
      <c r="V49" s="106"/>
      <c r="W49" s="106"/>
      <c r="X49" s="106"/>
      <c r="Y49" s="106"/>
      <c r="Z49" s="106"/>
    </row>
    <row r="50" spans="1:26" ht="12" customHeight="1" x14ac:dyDescent="0.15">
      <c r="A50" s="179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2:D32"/>
    <mergeCell ref="B46:D46"/>
    <mergeCell ref="B47:D47"/>
    <mergeCell ref="B48:D48"/>
    <mergeCell ref="B49:D49"/>
    <mergeCell ref="C27:D27"/>
    <mergeCell ref="B31:D31"/>
    <mergeCell ref="B12:D12"/>
    <mergeCell ref="B13:D13"/>
    <mergeCell ref="B17:D17"/>
    <mergeCell ref="B18:D18"/>
    <mergeCell ref="B23:D23"/>
  </mergeCells>
  <dataValidations count="3">
    <dataValidation type="list" allowBlank="1" showInputMessage="1" showErrorMessage="1" prompt=" - " sqref="F47:T47" xr:uid="{00000000-0002-0000-4800-000000000000}">
      <formula1>"P,F"</formula1>
    </dataValidation>
    <dataValidation type="list" allowBlank="1" showInputMessage="1" showErrorMessage="1" prompt=" - " sqref="F10:T45" xr:uid="{00000000-0002-0000-4800-000001000000}">
      <formula1>"O"</formula1>
    </dataValidation>
    <dataValidation type="list" allowBlank="1" showInputMessage="1" showErrorMessage="1" prompt=" - " sqref="F46:T46" xr:uid="{00000000-0002-0000-4800-000002000000}">
      <formula1>"N,A,B"</formula1>
    </dataValidation>
  </dataValidations>
  <hyperlinks>
    <hyperlink ref="L2" location="'FE-72'!A1" display="FE-72_Update the status of receiving and resending paper exam documents" xr:uid="{00000000-0004-0000-48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Functions!E80</f>
        <v>FE-73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312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528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6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3</v>
      </c>
      <c r="M7" s="112">
        <f>COUNTIF(E36:HQ36,"A")</f>
        <v>3</v>
      </c>
      <c r="N7" s="112">
        <f>COUNTIF(E36:HQ36,"B")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1165</v>
      </c>
      <c r="E16" s="136"/>
      <c r="F16" s="133" t="s">
        <v>428</v>
      </c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1166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1167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1168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1169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 t="s">
        <v>428</v>
      </c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54" t="s">
        <v>474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475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477</v>
      </c>
      <c r="E25" s="227"/>
      <c r="F25" s="182"/>
      <c r="G25" s="182"/>
      <c r="H25" s="182" t="s">
        <v>428</v>
      </c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442</v>
      </c>
      <c r="E26" s="227"/>
      <c r="F26" s="182"/>
      <c r="G26" s="182"/>
      <c r="H26" s="182"/>
      <c r="I26" s="182" t="s">
        <v>428</v>
      </c>
      <c r="J26" s="182" t="s">
        <v>428</v>
      </c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443</v>
      </c>
      <c r="E27" s="227"/>
      <c r="F27" s="182"/>
      <c r="G27" s="182"/>
      <c r="H27" s="182"/>
      <c r="I27" s="182"/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480</v>
      </c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1170</v>
      </c>
      <c r="E30" s="227"/>
      <c r="F30" s="182" t="s">
        <v>428</v>
      </c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1171</v>
      </c>
      <c r="E31" s="227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1155</v>
      </c>
      <c r="E32" s="227"/>
      <c r="F32" s="182"/>
      <c r="G32" s="182"/>
      <c r="H32" s="182"/>
      <c r="I32" s="182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546</v>
      </c>
      <c r="E33" s="227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154" t="s">
        <v>949</v>
      </c>
      <c r="E34" s="227"/>
      <c r="F34" s="182"/>
      <c r="G34" s="182"/>
      <c r="H34" s="182"/>
      <c r="I34" s="182"/>
      <c r="J34" s="182"/>
      <c r="K34" s="182" t="s">
        <v>428</v>
      </c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/>
      <c r="E35" s="16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402</v>
      </c>
      <c r="H36" s="167" t="s">
        <v>402</v>
      </c>
      <c r="I36" s="167" t="s">
        <v>64</v>
      </c>
      <c r="J36" s="167" t="s">
        <v>64</v>
      </c>
      <c r="K36" s="167" t="s">
        <v>64</v>
      </c>
      <c r="L36" s="167"/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 t="s">
        <v>456</v>
      </c>
      <c r="K37" s="170" t="s">
        <v>456</v>
      </c>
      <c r="L37" s="170"/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1" t="s">
        <v>457</v>
      </c>
      <c r="C38" s="381"/>
      <c r="D38" s="382"/>
      <c r="E38" s="172"/>
      <c r="F38" s="173">
        <v>45757</v>
      </c>
      <c r="G38" s="173">
        <v>45757</v>
      </c>
      <c r="H38" s="173">
        <v>45757</v>
      </c>
      <c r="I38" s="173">
        <v>45757</v>
      </c>
      <c r="J38" s="173">
        <v>45757</v>
      </c>
      <c r="K38" s="173">
        <v>45757</v>
      </c>
      <c r="L38" s="173"/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8:D38"/>
    <mergeCell ref="B39:D39"/>
    <mergeCell ref="B12:D12"/>
    <mergeCell ref="B17:D17"/>
    <mergeCell ref="B18:D18"/>
    <mergeCell ref="B19:D19"/>
    <mergeCell ref="B20:D20"/>
    <mergeCell ref="B36:D36"/>
    <mergeCell ref="B37:D37"/>
  </mergeCells>
  <dataValidations count="3">
    <dataValidation type="list" allowBlank="1" showInputMessage="1" showErrorMessage="1" prompt=" - " sqref="F37:T37" xr:uid="{00000000-0002-0000-4900-000000000000}">
      <formula1>"P,F"</formula1>
    </dataValidation>
    <dataValidation type="list" allowBlank="1" showInputMessage="1" showErrorMessage="1" prompt=" - " sqref="F10:T35" xr:uid="{00000000-0002-0000-4900-000001000000}">
      <formula1>"O"</formula1>
    </dataValidation>
    <dataValidation type="list" allowBlank="1" showInputMessage="1" showErrorMessage="1" prompt=" - " sqref="F36:T36" xr:uid="{00000000-0002-0000-4900-000002000000}">
      <formula1>"N,A,B"</formula1>
    </dataValidation>
  </dataValidations>
  <hyperlinks>
    <hyperlink ref="L2" location="'FE-73'!A1" display="FE-73_Calculate exam supervisor exam time" xr:uid="{00000000-0004-0000-49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">
        <v>316</v>
      </c>
      <c r="D2" s="427"/>
      <c r="E2" s="429"/>
      <c r="F2" s="430" t="s">
        <v>76</v>
      </c>
      <c r="G2" s="431"/>
      <c r="H2" s="431"/>
      <c r="I2" s="431"/>
      <c r="J2" s="431"/>
      <c r="K2" s="431"/>
      <c r="L2" s="473" t="s">
        <v>314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42" t="s">
        <v>528</v>
      </c>
      <c r="D3" s="443"/>
      <c r="E3" s="444"/>
      <c r="F3" s="423" t="s">
        <v>414</v>
      </c>
      <c r="G3" s="381"/>
      <c r="H3" s="381"/>
      <c r="I3" s="381"/>
      <c r="J3" s="381"/>
      <c r="K3" s="382"/>
      <c r="L3" s="445" t="s">
        <v>528</v>
      </c>
      <c r="M3" s="443"/>
      <c r="N3" s="443"/>
      <c r="O3" s="180"/>
      <c r="P3" s="180"/>
      <c r="Q3" s="180"/>
      <c r="R3" s="180"/>
      <c r="S3" s="180"/>
      <c r="T3" s="181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0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2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2</v>
      </c>
      <c r="M7" s="112">
        <f>COUNTIF(E32:HQ32,"A")</f>
        <v>0</v>
      </c>
      <c r="N7" s="112">
        <f>COUNTIF(E32:HQ32,"B")</f>
        <v>0</v>
      </c>
      <c r="O7" s="414">
        <f>COUNTA(E9:HT9)</f>
        <v>2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1172</v>
      </c>
      <c r="E16" s="136"/>
      <c r="F16" s="133" t="s">
        <v>428</v>
      </c>
      <c r="G16" s="133" t="s">
        <v>428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/>
      <c r="C17" s="381"/>
      <c r="D17" s="382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/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/>
      <c r="C19" s="381"/>
      <c r="D19" s="382"/>
      <c r="E19" s="235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/>
      <c r="C20" s="398"/>
      <c r="D20" s="399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54" t="s">
        <v>1173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38"/>
      <c r="D24" s="154" t="s">
        <v>443</v>
      </c>
      <c r="E24" s="239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 t="s">
        <v>447</v>
      </c>
      <c r="C25" s="226"/>
      <c r="D25" s="154"/>
      <c r="E25" s="227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1174</v>
      </c>
      <c r="E26" s="227"/>
      <c r="F26" s="182" t="s">
        <v>428</v>
      </c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1175</v>
      </c>
      <c r="E27" s="227"/>
      <c r="F27" s="182"/>
      <c r="G27" s="182" t="s">
        <v>428</v>
      </c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/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/>
      <c r="E31" s="16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402</v>
      </c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45811</v>
      </c>
      <c r="G34" s="173">
        <v>45757</v>
      </c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4:D34"/>
    <mergeCell ref="B35:D35"/>
    <mergeCell ref="B12:D12"/>
    <mergeCell ref="B17:D17"/>
    <mergeCell ref="B18:D18"/>
    <mergeCell ref="B19:D19"/>
    <mergeCell ref="B20:D20"/>
    <mergeCell ref="B32:D32"/>
    <mergeCell ref="B33:D33"/>
  </mergeCells>
  <dataValidations count="3">
    <dataValidation type="list" allowBlank="1" showInputMessage="1" showErrorMessage="1" prompt=" - " sqref="F33:T33" xr:uid="{00000000-0002-0000-4A00-000000000000}">
      <formula1>"P,F"</formula1>
    </dataValidation>
    <dataValidation type="list" allowBlank="1" showInputMessage="1" showErrorMessage="1" prompt=" - " sqref="F10:T31" xr:uid="{00000000-0002-0000-4A00-000001000000}">
      <formula1>"O"</formula1>
    </dataValidation>
    <dataValidation type="list" allowBlank="1" showInputMessage="1" showErrorMessage="1" prompt=" - " sqref="F32:T32" xr:uid="{00000000-0002-0000-4A00-000002000000}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Functions!E82</f>
        <v>FE-75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319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394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-5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COUNTIF(F44:HQ44,"P")</f>
        <v>7</v>
      </c>
      <c r="B7" s="420"/>
      <c r="C7" s="414">
        <f>COUNTIF(F44:HQ44,"F")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COUNTIF(E43:HQ43,"N")</f>
        <v>7</v>
      </c>
      <c r="M7" s="112">
        <f>COUNTIF(E43:HQ43,"A")</f>
        <v>0</v>
      </c>
      <c r="N7" s="112">
        <f>COUNTIF(E43:HQ43,"B")</f>
        <v>0</v>
      </c>
      <c r="O7" s="414">
        <f>COUNTA(E9:HT9)</f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/>
      <c r="N9" s="119"/>
      <c r="O9" s="119"/>
      <c r="P9" s="119"/>
      <c r="Q9" s="119"/>
      <c r="R9" s="119"/>
      <c r="S9" s="119"/>
      <c r="T9" s="119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3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1176</v>
      </c>
      <c r="C12" s="381"/>
      <c r="D12" s="382"/>
      <c r="E12" s="126"/>
      <c r="F12" s="133"/>
      <c r="G12" s="133"/>
      <c r="H12" s="133"/>
      <c r="I12" s="133"/>
      <c r="J12" s="133" t="s">
        <v>428</v>
      </c>
      <c r="K12" s="133"/>
      <c r="L12" s="133" t="s">
        <v>428</v>
      </c>
      <c r="M12" s="133"/>
      <c r="N12" s="133"/>
      <c r="O12" s="133"/>
      <c r="P12" s="133"/>
      <c r="Q12" s="133"/>
      <c r="R12" s="133"/>
      <c r="S12" s="133"/>
      <c r="T12" s="133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 t="s">
        <v>428</v>
      </c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1177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 t="s">
        <v>428</v>
      </c>
      <c r="L16" s="133" t="s">
        <v>428</v>
      </c>
      <c r="M16" s="133"/>
      <c r="N16" s="133"/>
      <c r="O16" s="133"/>
      <c r="P16" s="133"/>
      <c r="Q16" s="133"/>
      <c r="R16" s="133"/>
      <c r="S16" s="133"/>
      <c r="T16" s="133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/>
      <c r="C17" s="381"/>
      <c r="D17" s="382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240" t="s">
        <v>434</v>
      </c>
      <c r="C18" s="241"/>
      <c r="D18" s="24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243" t="s">
        <v>1178</v>
      </c>
      <c r="C19" s="241"/>
      <c r="D19" s="242"/>
      <c r="E19" s="235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43"/>
      <c r="C20" s="241"/>
      <c r="D20" s="242" t="s">
        <v>1179</v>
      </c>
      <c r="E20" s="235"/>
      <c r="F20" s="182" t="s">
        <v>428</v>
      </c>
      <c r="G20" s="182" t="s">
        <v>428</v>
      </c>
      <c r="H20" s="182"/>
      <c r="I20" s="182" t="s">
        <v>428</v>
      </c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240"/>
      <c r="C21" s="241"/>
      <c r="D21" s="242" t="s">
        <v>1180</v>
      </c>
      <c r="E21" s="235"/>
      <c r="F21" s="182"/>
      <c r="G21" s="182"/>
      <c r="H21" s="182" t="s">
        <v>428</v>
      </c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50" t="s">
        <v>1181</v>
      </c>
      <c r="C22" s="438"/>
      <c r="D22" s="439"/>
      <c r="E22" s="235"/>
      <c r="F22" s="182"/>
      <c r="G22" s="182"/>
      <c r="H22" s="182"/>
      <c r="I22" s="182"/>
      <c r="J22" s="182"/>
      <c r="K22" s="182" t="s">
        <v>428</v>
      </c>
      <c r="L22" s="182" t="s">
        <v>428</v>
      </c>
      <c r="M22" s="182"/>
      <c r="N22" s="182"/>
      <c r="O22" s="182"/>
      <c r="P22" s="182"/>
      <c r="Q22" s="182"/>
      <c r="R22" s="182"/>
      <c r="S22" s="182"/>
      <c r="T22" s="182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243" t="s">
        <v>1182</v>
      </c>
      <c r="C23" s="241"/>
      <c r="D23" s="242"/>
      <c r="E23" s="235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3"/>
      <c r="C24" s="241"/>
      <c r="D24" s="242" t="s">
        <v>1179</v>
      </c>
      <c r="E24" s="235"/>
      <c r="F24" s="182" t="s">
        <v>428</v>
      </c>
      <c r="G24" s="182" t="s">
        <v>428</v>
      </c>
      <c r="H24" s="182" t="s">
        <v>428</v>
      </c>
      <c r="I24" s="182"/>
      <c r="J24" s="182" t="s">
        <v>428</v>
      </c>
      <c r="K24" s="182" t="s">
        <v>428</v>
      </c>
      <c r="L24" s="182" t="s">
        <v>428</v>
      </c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243"/>
      <c r="C25" s="241"/>
      <c r="D25" s="242" t="s">
        <v>1180</v>
      </c>
      <c r="E25" s="235"/>
      <c r="F25" s="182"/>
      <c r="G25" s="182"/>
      <c r="H25" s="182"/>
      <c r="I25" s="182" t="s">
        <v>428</v>
      </c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243" t="s">
        <v>569</v>
      </c>
      <c r="C26" s="241"/>
      <c r="D26" s="242"/>
      <c r="E26" s="235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243"/>
      <c r="C27" s="241"/>
      <c r="D27" s="242" t="s">
        <v>1179</v>
      </c>
      <c r="E27" s="330"/>
      <c r="F27" s="182" t="s">
        <v>428</v>
      </c>
      <c r="G27" s="182"/>
      <c r="H27" s="182" t="s">
        <v>428</v>
      </c>
      <c r="I27" s="182" t="s">
        <v>428</v>
      </c>
      <c r="J27" s="182" t="s">
        <v>428</v>
      </c>
      <c r="K27" s="182" t="s">
        <v>428</v>
      </c>
      <c r="L27" s="182" t="s">
        <v>428</v>
      </c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243"/>
      <c r="C28" s="241"/>
      <c r="D28" s="242" t="s">
        <v>1180</v>
      </c>
      <c r="E28" s="235"/>
      <c r="F28" s="182"/>
      <c r="G28" s="182" t="s">
        <v>428</v>
      </c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243"/>
      <c r="C29" s="241"/>
      <c r="D29" s="242"/>
      <c r="E29" s="235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243" t="s">
        <v>1183</v>
      </c>
      <c r="C30" s="241"/>
      <c r="D30" s="242"/>
      <c r="E30" s="235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450" t="s">
        <v>1179</v>
      </c>
      <c r="C31" s="438"/>
      <c r="D31" s="439"/>
      <c r="E31" s="235"/>
      <c r="F31" s="182" t="s">
        <v>428</v>
      </c>
      <c r="G31" s="182" t="s">
        <v>428</v>
      </c>
      <c r="H31" s="182" t="s">
        <v>428</v>
      </c>
      <c r="I31" s="182" t="s">
        <v>428</v>
      </c>
      <c r="J31" s="182" t="s">
        <v>428</v>
      </c>
      <c r="K31" s="182" t="s">
        <v>428</v>
      </c>
      <c r="L31" s="182" t="s">
        <v>428</v>
      </c>
      <c r="M31" s="182"/>
      <c r="N31" s="182"/>
      <c r="O31" s="182"/>
      <c r="P31" s="182"/>
      <c r="Q31" s="182"/>
      <c r="R31" s="182"/>
      <c r="S31" s="182"/>
      <c r="T31" s="182"/>
      <c r="U31" s="106"/>
      <c r="V31" s="106"/>
      <c r="W31" s="106"/>
      <c r="X31" s="106"/>
      <c r="Y31" s="106"/>
      <c r="Z31" s="106"/>
    </row>
    <row r="32" spans="1:26" ht="13.5" customHeight="1" x14ac:dyDescent="0.2">
      <c r="A32" s="129"/>
      <c r="B32" s="489"/>
      <c r="C32" s="403"/>
      <c r="D32" s="404"/>
      <c r="E32" s="143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06"/>
      <c r="V32" s="106"/>
      <c r="W32" s="106"/>
      <c r="X32" s="106"/>
      <c r="Y32" s="106"/>
      <c r="Z32" s="106"/>
    </row>
    <row r="33" spans="1:26" ht="13.5" customHeight="1" x14ac:dyDescent="0.2">
      <c r="A33" s="146" t="s">
        <v>439</v>
      </c>
      <c r="B33" s="147" t="s">
        <v>440</v>
      </c>
      <c r="C33" s="148"/>
      <c r="D33" s="149"/>
      <c r="E33" s="150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06"/>
      <c r="V33" s="106"/>
      <c r="W33" s="106"/>
      <c r="X33" s="106"/>
      <c r="Y33" s="106"/>
      <c r="Z33" s="106"/>
    </row>
    <row r="34" spans="1:26" ht="13.5" customHeight="1" x14ac:dyDescent="0.2">
      <c r="A34" s="151"/>
      <c r="B34" s="152"/>
      <c r="C34" s="244"/>
      <c r="D34" s="208" t="s">
        <v>1184</v>
      </c>
      <c r="E34" s="155"/>
      <c r="F34" s="127" t="s">
        <v>428</v>
      </c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26"/>
      <c r="D35" s="154" t="s">
        <v>442</v>
      </c>
      <c r="E35" s="227"/>
      <c r="F35" s="182"/>
      <c r="G35" s="182" t="s">
        <v>428</v>
      </c>
      <c r="H35" s="182" t="s">
        <v>428</v>
      </c>
      <c r="I35" s="182" t="s">
        <v>428</v>
      </c>
      <c r="J35" s="182"/>
      <c r="K35" s="182" t="s">
        <v>428</v>
      </c>
      <c r="L35" s="182"/>
      <c r="M35" s="182"/>
      <c r="N35" s="182"/>
      <c r="O35" s="182"/>
      <c r="P35" s="182"/>
      <c r="Q35" s="182"/>
      <c r="R35" s="182"/>
      <c r="S35" s="182"/>
      <c r="T35" s="182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26"/>
      <c r="D36" s="154" t="s">
        <v>443</v>
      </c>
      <c r="E36" s="227"/>
      <c r="F36" s="182"/>
      <c r="G36" s="182"/>
      <c r="H36" s="182"/>
      <c r="I36" s="182"/>
      <c r="J36" s="182"/>
      <c r="K36" s="182"/>
      <c r="L36" s="182" t="s">
        <v>428</v>
      </c>
      <c r="M36" s="182"/>
      <c r="N36" s="182"/>
      <c r="O36" s="182"/>
      <c r="P36" s="182"/>
      <c r="Q36" s="182"/>
      <c r="R36" s="182"/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26"/>
      <c r="D37" s="154" t="s">
        <v>480</v>
      </c>
      <c r="E37" s="227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25"/>
      <c r="C38" s="226"/>
      <c r="D38" s="154" t="s">
        <v>1185</v>
      </c>
      <c r="E38" s="227"/>
      <c r="F38" s="182"/>
      <c r="G38" s="182"/>
      <c r="H38" s="182"/>
      <c r="I38" s="182"/>
      <c r="J38" s="133" t="s">
        <v>428</v>
      </c>
      <c r="K38" s="133" t="s">
        <v>428</v>
      </c>
      <c r="L38" s="133"/>
      <c r="M38" s="182"/>
      <c r="N38" s="182"/>
      <c r="O38" s="182"/>
      <c r="P38" s="182"/>
      <c r="Q38" s="182"/>
      <c r="R38" s="182"/>
      <c r="S38" s="182"/>
      <c r="T38" s="182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25" t="s">
        <v>446</v>
      </c>
      <c r="C39" s="226"/>
      <c r="D39" s="154"/>
      <c r="E39" s="227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25"/>
      <c r="C40" s="226"/>
      <c r="D40" s="154"/>
      <c r="E40" s="227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225" t="s">
        <v>575</v>
      </c>
      <c r="C41" s="226"/>
      <c r="D41" s="154"/>
      <c r="E41" s="227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14"/>
      <c r="C42" s="215"/>
      <c r="D42" s="154"/>
      <c r="E42" s="16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06"/>
      <c r="V42" s="106"/>
      <c r="W42" s="106"/>
      <c r="X42" s="106"/>
      <c r="Y42" s="106"/>
      <c r="Z42" s="106"/>
    </row>
    <row r="43" spans="1:26" ht="13.5" customHeight="1" x14ac:dyDescent="0.15">
      <c r="A43" s="146" t="s">
        <v>453</v>
      </c>
      <c r="B43" s="405" t="s">
        <v>454</v>
      </c>
      <c r="C43" s="406"/>
      <c r="D43" s="407"/>
      <c r="E43" s="166"/>
      <c r="F43" s="167" t="s">
        <v>402</v>
      </c>
      <c r="G43" s="167" t="s">
        <v>402</v>
      </c>
      <c r="H43" s="167" t="s">
        <v>402</v>
      </c>
      <c r="I43" s="167" t="s">
        <v>402</v>
      </c>
      <c r="J43" s="167" t="s">
        <v>402</v>
      </c>
      <c r="K43" s="167" t="s">
        <v>402</v>
      </c>
      <c r="L43" s="167" t="s">
        <v>402</v>
      </c>
      <c r="M43" s="167"/>
      <c r="N43" s="167"/>
      <c r="O43" s="167"/>
      <c r="P43" s="167"/>
      <c r="Q43" s="167"/>
      <c r="R43" s="167"/>
      <c r="S43" s="167"/>
      <c r="T43" s="167"/>
      <c r="U43" s="106"/>
      <c r="V43" s="106"/>
      <c r="W43" s="106"/>
      <c r="X43" s="106"/>
      <c r="Y43" s="106"/>
      <c r="Z43" s="106"/>
    </row>
    <row r="44" spans="1:26" ht="13.5" customHeight="1" x14ac:dyDescent="0.15">
      <c r="A44" s="156"/>
      <c r="B44" s="408" t="s">
        <v>455</v>
      </c>
      <c r="C44" s="381"/>
      <c r="D44" s="382"/>
      <c r="E44" s="169"/>
      <c r="F44" s="170" t="s">
        <v>456</v>
      </c>
      <c r="G44" s="170" t="s">
        <v>456</v>
      </c>
      <c r="H44" s="170" t="s">
        <v>456</v>
      </c>
      <c r="I44" s="170" t="s">
        <v>456</v>
      </c>
      <c r="J44" s="170" t="s">
        <v>456</v>
      </c>
      <c r="K44" s="170" t="s">
        <v>456</v>
      </c>
      <c r="L44" s="170" t="s">
        <v>456</v>
      </c>
      <c r="M44" s="170"/>
      <c r="N44" s="170"/>
      <c r="O44" s="170"/>
      <c r="P44" s="170"/>
      <c r="Q44" s="170"/>
      <c r="R44" s="170"/>
      <c r="S44" s="170"/>
      <c r="T44" s="170"/>
      <c r="U44" s="106"/>
      <c r="V44" s="106"/>
      <c r="W44" s="106"/>
      <c r="X44" s="106"/>
      <c r="Y44" s="106"/>
      <c r="Z44" s="106"/>
    </row>
    <row r="45" spans="1:26" ht="13.5" customHeight="1" x14ac:dyDescent="0.15">
      <c r="A45" s="156"/>
      <c r="B45" s="401" t="s">
        <v>457</v>
      </c>
      <c r="C45" s="381"/>
      <c r="D45" s="382"/>
      <c r="E45" s="172"/>
      <c r="F45" s="173">
        <v>45757</v>
      </c>
      <c r="G45" s="173">
        <v>45757</v>
      </c>
      <c r="H45" s="173">
        <v>45757</v>
      </c>
      <c r="I45" s="173">
        <v>45757</v>
      </c>
      <c r="J45" s="173">
        <v>45757</v>
      </c>
      <c r="K45" s="173">
        <v>45757</v>
      </c>
      <c r="L45" s="173">
        <v>45757</v>
      </c>
      <c r="M45" s="173"/>
      <c r="N45" s="173"/>
      <c r="O45" s="173"/>
      <c r="P45" s="173"/>
      <c r="Q45" s="173"/>
      <c r="R45" s="173"/>
      <c r="S45" s="173"/>
      <c r="T45" s="173"/>
      <c r="U45" s="106"/>
      <c r="V45" s="106"/>
      <c r="W45" s="106"/>
      <c r="X45" s="106"/>
      <c r="Y45" s="106"/>
      <c r="Z45" s="106"/>
    </row>
    <row r="46" spans="1:26" ht="79.5" customHeight="1" x14ac:dyDescent="0.15">
      <c r="A46" s="175"/>
      <c r="B46" s="402" t="s">
        <v>458</v>
      </c>
      <c r="C46" s="403"/>
      <c r="D46" s="404"/>
      <c r="E46" s="176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8"/>
      <c r="U46" s="106"/>
      <c r="V46" s="106"/>
      <c r="W46" s="106"/>
      <c r="X46" s="106"/>
      <c r="Y46" s="106"/>
      <c r="Z46" s="106"/>
    </row>
    <row r="47" spans="1:26" ht="12" customHeight="1" x14ac:dyDescent="0.15">
      <c r="A47" s="179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4:D44"/>
    <mergeCell ref="B45:D45"/>
    <mergeCell ref="B46:D46"/>
    <mergeCell ref="B12:D12"/>
    <mergeCell ref="B16:D16"/>
    <mergeCell ref="B17:D17"/>
    <mergeCell ref="B22:D22"/>
    <mergeCell ref="B31:D31"/>
    <mergeCell ref="B32:D32"/>
    <mergeCell ref="B43:D43"/>
  </mergeCells>
  <dataValidations count="3">
    <dataValidation type="list" allowBlank="1" showInputMessage="1" showErrorMessage="1" prompt=" - " sqref="F44:T44" xr:uid="{00000000-0002-0000-4B00-000000000000}">
      <formula1>"P,F"</formula1>
    </dataValidation>
    <dataValidation type="list" allowBlank="1" showInputMessage="1" showErrorMessage="1" prompt=" - " sqref="F10:T42" xr:uid="{00000000-0002-0000-4B00-000001000000}">
      <formula1>"O"</formula1>
    </dataValidation>
    <dataValidation type="list" allowBlank="1" showInputMessage="1" showErrorMessage="1" prompt=" - " sqref="F43:T43" xr:uid="{00000000-0002-0000-4B00-000002000000}">
      <formula1>"N,A,B"</formula1>
    </dataValidation>
  </dataValidations>
  <hyperlinks>
    <hyperlink ref="L2" location="'FE-75'!A1" display="FE-75_[ZMP] Create a new issue for a candidate." xr:uid="{00000000-0004-0000-4B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Functions!E83</f>
        <v>FE-76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322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394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4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1</v>
      </c>
      <c r="M7" s="112">
        <f>COUNTIF(E32:HQ32,"A")</f>
        <v>3</v>
      </c>
      <c r="N7" s="112">
        <f>COUNTIF(E32:HQ32,"B")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1186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10" t="s">
        <v>434</v>
      </c>
      <c r="C17" s="381"/>
      <c r="D17" s="381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559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1187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1188</v>
      </c>
      <c r="C20" s="398"/>
      <c r="D20" s="399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611</v>
      </c>
      <c r="E21" s="235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533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495</v>
      </c>
      <c r="E25" s="161"/>
      <c r="F25" s="133"/>
      <c r="G25" s="133"/>
      <c r="H25" s="133" t="s">
        <v>428</v>
      </c>
      <c r="I25" s="133" t="s">
        <v>428</v>
      </c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226"/>
      <c r="D26" s="154" t="s">
        <v>496</v>
      </c>
      <c r="E26" s="227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47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1189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1190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1191</v>
      </c>
      <c r="E30" s="227"/>
      <c r="F30" s="182"/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1192</v>
      </c>
      <c r="E31" s="162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 t="s">
        <v>64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 t="s">
        <v>456</v>
      </c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45767</v>
      </c>
      <c r="G34" s="173">
        <v>45767</v>
      </c>
      <c r="H34" s="173">
        <v>45767</v>
      </c>
      <c r="I34" s="173">
        <v>45767</v>
      </c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3:D33"/>
    <mergeCell ref="B34:D34"/>
    <mergeCell ref="B35:D35"/>
    <mergeCell ref="B12:D12"/>
    <mergeCell ref="B16:D16"/>
    <mergeCell ref="B17:D17"/>
    <mergeCell ref="B18:D18"/>
    <mergeCell ref="B19:D19"/>
    <mergeCell ref="B20:D20"/>
    <mergeCell ref="B32:D32"/>
  </mergeCells>
  <dataValidations count="3">
    <dataValidation type="list" allowBlank="1" showInputMessage="1" showErrorMessage="1" prompt=" - " sqref="F33:T33" xr:uid="{00000000-0002-0000-4C00-000000000000}">
      <formula1>"P,F"</formula1>
    </dataValidation>
    <dataValidation type="list" allowBlank="1" showInputMessage="1" showErrorMessage="1" prompt=" - " sqref="F10:T31" xr:uid="{00000000-0002-0000-4C00-000001000000}">
      <formula1>"O"</formula1>
    </dataValidation>
    <dataValidation type="list" allowBlank="1" showInputMessage="1" showErrorMessage="1" prompt=" - " sqref="F32:T32" xr:uid="{00000000-0002-0000-4C00-000002000000}">
      <formula1>"N,A,B"</formula1>
    </dataValidation>
  </dataValidations>
  <hyperlinks>
    <hyperlink ref="L2" location="'FE-76'!A1" display="FE-76_[ZMP] Tracking the status and feedback of the issue." xr:uid="{00000000-0004-0000-4C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Functions!E84</f>
        <v>FE-77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325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5" t="s">
        <v>394</v>
      </c>
      <c r="M3" s="398"/>
      <c r="N3" s="398"/>
      <c r="O3" s="109"/>
      <c r="P3" s="109"/>
      <c r="Q3" s="109"/>
      <c r="R3" s="109"/>
      <c r="S3" s="109"/>
      <c r="T3" s="110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4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1</v>
      </c>
      <c r="M7" s="112">
        <f>COUNTIF(E32:HQ32,"A")</f>
        <v>3</v>
      </c>
      <c r="N7" s="112">
        <f>COUNTIF(E32:HQ32,"B")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1186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10" t="s">
        <v>434</v>
      </c>
      <c r="C17" s="381"/>
      <c r="D17" s="381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559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1187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1188</v>
      </c>
      <c r="C20" s="398"/>
      <c r="D20" s="399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611</v>
      </c>
      <c r="E21" s="235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533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495</v>
      </c>
      <c r="E25" s="161"/>
      <c r="F25" s="133"/>
      <c r="G25" s="133"/>
      <c r="H25" s="133" t="s">
        <v>428</v>
      </c>
      <c r="I25" s="133" t="s">
        <v>428</v>
      </c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226"/>
      <c r="D26" s="154" t="s">
        <v>496</v>
      </c>
      <c r="E26" s="227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47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1189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1190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1191</v>
      </c>
      <c r="E30" s="227"/>
      <c r="F30" s="182"/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1192</v>
      </c>
      <c r="E31" s="162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 t="s">
        <v>64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 t="s">
        <v>456</v>
      </c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45767</v>
      </c>
      <c r="G34" s="173">
        <v>45767</v>
      </c>
      <c r="H34" s="173">
        <v>45767</v>
      </c>
      <c r="I34" s="173">
        <v>45767</v>
      </c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3:D33"/>
    <mergeCell ref="B34:D34"/>
    <mergeCell ref="B35:D35"/>
    <mergeCell ref="B12:D12"/>
    <mergeCell ref="B16:D16"/>
    <mergeCell ref="B17:D17"/>
    <mergeCell ref="B18:D18"/>
    <mergeCell ref="B19:D19"/>
    <mergeCell ref="B20:D20"/>
    <mergeCell ref="B32:D32"/>
  </mergeCells>
  <dataValidations count="3">
    <dataValidation type="list" allowBlank="1" showInputMessage="1" showErrorMessage="1" prompt=" - " sqref="F33:T33" xr:uid="{00000000-0002-0000-4D00-000000000000}">
      <formula1>"P,F"</formula1>
    </dataValidation>
    <dataValidation type="list" allowBlank="1" showInputMessage="1" showErrorMessage="1" prompt=" - " sqref="F10:T31" xr:uid="{00000000-0002-0000-4D00-000001000000}">
      <formula1>"O"</formula1>
    </dataValidation>
    <dataValidation type="list" allowBlank="1" showInputMessage="1" showErrorMessage="1" prompt=" - " sqref="F32:T32" xr:uid="{00000000-0002-0000-4D00-000002000000}">
      <formula1>"N,A,B"</formula1>
    </dataValidation>
  </dataValidations>
  <hyperlinks>
    <hyperlink ref="L2" location="'FE-77'!A1" display="FE-77_[ZMP] Communicate with the handling staff about the issue." xr:uid="{00000000-0004-0000-4D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Functions!E85</f>
        <v>FE-78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329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4" t="s">
        <v>528</v>
      </c>
      <c r="M3" s="398"/>
      <c r="N3" s="398"/>
      <c r="O3" s="398"/>
      <c r="P3" s="398"/>
      <c r="Q3" s="398"/>
      <c r="R3" s="398"/>
      <c r="S3" s="398"/>
      <c r="T3" s="472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6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3</v>
      </c>
      <c r="M7" s="112">
        <f>COUNTIF(E36:HQ36,"A")</f>
        <v>3</v>
      </c>
      <c r="N7" s="112">
        <f>COUNTIF(E36:HQ36,"B")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 t="s">
        <v>428</v>
      </c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1193</v>
      </c>
      <c r="E16" s="136"/>
      <c r="F16" s="133" t="s">
        <v>428</v>
      </c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1194</v>
      </c>
      <c r="C17" s="381"/>
      <c r="D17" s="382"/>
      <c r="E17" s="235"/>
      <c r="F17" s="182"/>
      <c r="G17" s="182" t="s">
        <v>428</v>
      </c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1195</v>
      </c>
      <c r="C18" s="381"/>
      <c r="D18" s="382"/>
      <c r="E18" s="235"/>
      <c r="F18" s="182"/>
      <c r="G18" s="182"/>
      <c r="H18" s="182" t="s">
        <v>428</v>
      </c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1196</v>
      </c>
      <c r="C19" s="381"/>
      <c r="D19" s="382"/>
      <c r="E19" s="235"/>
      <c r="F19" s="182"/>
      <c r="G19" s="182"/>
      <c r="H19" s="182"/>
      <c r="I19" s="182" t="s">
        <v>428</v>
      </c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1197</v>
      </c>
      <c r="C20" s="398"/>
      <c r="D20" s="399"/>
      <c r="E20" s="235"/>
      <c r="F20" s="182"/>
      <c r="G20" s="182"/>
      <c r="H20" s="182"/>
      <c r="I20" s="182"/>
      <c r="J20" s="182" t="s">
        <v>428</v>
      </c>
      <c r="K20" s="182" t="s">
        <v>428</v>
      </c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140"/>
      <c r="C21" s="141"/>
      <c r="D21" s="142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54" t="s">
        <v>474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60"/>
      <c r="D24" s="154" t="s">
        <v>475</v>
      </c>
      <c r="E24" s="161"/>
      <c r="F24" s="133"/>
      <c r="G24" s="133" t="s">
        <v>428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477</v>
      </c>
      <c r="E25" s="227"/>
      <c r="F25" s="182"/>
      <c r="G25" s="182"/>
      <c r="H25" s="182" t="s">
        <v>428</v>
      </c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442</v>
      </c>
      <c r="E26" s="227"/>
      <c r="F26" s="182"/>
      <c r="G26" s="182"/>
      <c r="H26" s="182"/>
      <c r="I26" s="182" t="s">
        <v>428</v>
      </c>
      <c r="J26" s="182" t="s">
        <v>428</v>
      </c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443</v>
      </c>
      <c r="E27" s="227"/>
      <c r="F27" s="182"/>
      <c r="G27" s="182"/>
      <c r="H27" s="182"/>
      <c r="I27" s="182"/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480</v>
      </c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1153</v>
      </c>
      <c r="E30" s="227"/>
      <c r="F30" s="182" t="s">
        <v>428</v>
      </c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1154</v>
      </c>
      <c r="E31" s="227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1155</v>
      </c>
      <c r="E32" s="227"/>
      <c r="F32" s="182"/>
      <c r="G32" s="182"/>
      <c r="H32" s="182"/>
      <c r="I32" s="182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546</v>
      </c>
      <c r="E33" s="227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26"/>
      <c r="D34" s="154" t="s">
        <v>949</v>
      </c>
      <c r="E34" s="227"/>
      <c r="F34" s="182"/>
      <c r="G34" s="182"/>
      <c r="H34" s="182"/>
      <c r="I34" s="182"/>
      <c r="J34" s="182"/>
      <c r="K34" s="182" t="s">
        <v>428</v>
      </c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/>
      <c r="E35" s="16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402</v>
      </c>
      <c r="H36" s="167" t="s">
        <v>402</v>
      </c>
      <c r="I36" s="167" t="s">
        <v>64</v>
      </c>
      <c r="J36" s="167" t="s">
        <v>64</v>
      </c>
      <c r="K36" s="167" t="s">
        <v>64</v>
      </c>
      <c r="L36" s="167"/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 t="s">
        <v>456</v>
      </c>
      <c r="K37" s="170" t="s">
        <v>456</v>
      </c>
      <c r="L37" s="170"/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1" t="s">
        <v>457</v>
      </c>
      <c r="C38" s="381"/>
      <c r="D38" s="382"/>
      <c r="E38" s="172"/>
      <c r="F38" s="173">
        <v>45757</v>
      </c>
      <c r="G38" s="173">
        <v>45757</v>
      </c>
      <c r="H38" s="173">
        <v>45757</v>
      </c>
      <c r="I38" s="173">
        <v>45757</v>
      </c>
      <c r="J38" s="173">
        <v>45757</v>
      </c>
      <c r="K38" s="173">
        <v>45757</v>
      </c>
      <c r="L38" s="173"/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2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8:D38"/>
    <mergeCell ref="B39:D39"/>
    <mergeCell ref="B12:D12"/>
    <mergeCell ref="B17:D17"/>
    <mergeCell ref="B18:D18"/>
    <mergeCell ref="B19:D19"/>
    <mergeCell ref="B20:D20"/>
    <mergeCell ref="B36:D36"/>
    <mergeCell ref="B37:D37"/>
  </mergeCells>
  <dataValidations count="3">
    <dataValidation type="list" allowBlank="1" showInputMessage="1" showErrorMessage="1" prompt=" - " sqref="F37:T37" xr:uid="{00000000-0002-0000-4E00-000000000000}">
      <formula1>"P,F"</formula1>
    </dataValidation>
    <dataValidation type="list" allowBlank="1" showInputMessage="1" showErrorMessage="1" prompt=" - " sqref="F10:T35" xr:uid="{00000000-0002-0000-4E00-000001000000}">
      <formula1>"O"</formula1>
    </dataValidation>
    <dataValidation type="list" allowBlank="1" showInputMessage="1" showErrorMessage="1" prompt=" - " sqref="F36:T36" xr:uid="{00000000-0002-0000-4E00-000002000000}">
      <formula1>"N,A,B"</formula1>
    </dataValidation>
  </dataValidations>
  <hyperlinks>
    <hyperlink ref="L2" location="'FE-78'!A1" display="FE-78_View the list of issue categories." xr:uid="{00000000-0004-0000-4E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Functions!E86</f>
        <v>FE-79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332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34" t="s">
        <v>528</v>
      </c>
      <c r="M3" s="398"/>
      <c r="N3" s="398"/>
      <c r="O3" s="398"/>
      <c r="P3" s="398"/>
      <c r="Q3" s="398"/>
      <c r="R3" s="398"/>
      <c r="S3" s="398"/>
      <c r="T3" s="472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-13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COUNTIF(F63:HQ63,"P")</f>
        <v>15</v>
      </c>
      <c r="B7" s="420"/>
      <c r="C7" s="414">
        <f>COUNTIF(F63:HQ63,"F")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COUNTIF(E62:HQ62,"N")</f>
        <v>4</v>
      </c>
      <c r="M7" s="112">
        <f>COUNTIF(E62:HQ62,"A")</f>
        <v>11</v>
      </c>
      <c r="N7" s="112">
        <f>COUNTIF(E62:HQ62,"B")</f>
        <v>0</v>
      </c>
      <c r="O7" s="414">
        <f>COUNTA(E9:HT9)</f>
        <v>15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 t="s">
        <v>549</v>
      </c>
      <c r="Q9" s="119" t="s">
        <v>550</v>
      </c>
      <c r="R9" s="119" t="s">
        <v>551</v>
      </c>
      <c r="S9" s="119" t="s">
        <v>552</v>
      </c>
      <c r="T9" s="119" t="s">
        <v>553</v>
      </c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/>
      <c r="I11" s="133" t="s">
        <v>428</v>
      </c>
      <c r="J11" s="133" t="s">
        <v>428</v>
      </c>
      <c r="K11" s="133"/>
      <c r="L11" s="133" t="s">
        <v>428</v>
      </c>
      <c r="M11" s="133" t="s">
        <v>428</v>
      </c>
      <c r="N11" s="133" t="s">
        <v>428</v>
      </c>
      <c r="O11" s="133"/>
      <c r="P11" s="133" t="s">
        <v>428</v>
      </c>
      <c r="Q11" s="133" t="s">
        <v>428</v>
      </c>
      <c r="R11" s="133" t="s">
        <v>428</v>
      </c>
      <c r="S11" s="133"/>
      <c r="T11" s="133" t="s">
        <v>428</v>
      </c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 t="s">
        <v>428</v>
      </c>
      <c r="H12" s="133"/>
      <c r="I12" s="133" t="s">
        <v>428</v>
      </c>
      <c r="J12" s="133" t="s">
        <v>428</v>
      </c>
      <c r="K12" s="133"/>
      <c r="L12" s="133" t="s">
        <v>428</v>
      </c>
      <c r="M12" s="133" t="s">
        <v>428</v>
      </c>
      <c r="N12" s="133" t="s">
        <v>428</v>
      </c>
      <c r="O12" s="133"/>
      <c r="P12" s="133" t="s">
        <v>428</v>
      </c>
      <c r="Q12" s="133" t="s">
        <v>428</v>
      </c>
      <c r="R12" s="133" t="s">
        <v>428</v>
      </c>
      <c r="S12" s="133"/>
      <c r="T12" s="133" t="s">
        <v>428</v>
      </c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409" t="s">
        <v>1198</v>
      </c>
      <c r="C13" s="381"/>
      <c r="D13" s="382"/>
      <c r="E13" s="126"/>
      <c r="F13" s="133"/>
      <c r="G13" s="133"/>
      <c r="H13" s="133"/>
      <c r="I13" s="133"/>
      <c r="J13" s="133"/>
      <c r="K13" s="133"/>
      <c r="L13" s="133" t="s">
        <v>428</v>
      </c>
      <c r="M13" s="133"/>
      <c r="N13" s="133"/>
      <c r="O13" s="133"/>
      <c r="P13" s="133" t="s">
        <v>428</v>
      </c>
      <c r="Q13" s="133" t="s">
        <v>428</v>
      </c>
      <c r="R13" s="133"/>
      <c r="S13" s="133"/>
      <c r="T13" s="133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409"/>
      <c r="C14" s="381"/>
      <c r="D14" s="382"/>
      <c r="E14" s="12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430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/>
      <c r="C16" s="131"/>
      <c r="D16" s="132" t="s">
        <v>467</v>
      </c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130"/>
      <c r="C17" s="131"/>
      <c r="D17" s="132" t="s">
        <v>431</v>
      </c>
      <c r="E17" s="136"/>
      <c r="F17" s="133"/>
      <c r="G17" s="133"/>
      <c r="H17" s="133"/>
      <c r="I17" s="133" t="s">
        <v>428</v>
      </c>
      <c r="J17" s="133" t="s">
        <v>428</v>
      </c>
      <c r="K17" s="133" t="s">
        <v>428</v>
      </c>
      <c r="L17" s="133" t="s">
        <v>428</v>
      </c>
      <c r="M17" s="133"/>
      <c r="N17" s="133"/>
      <c r="O17" s="133"/>
      <c r="P17" s="133"/>
      <c r="Q17" s="133"/>
      <c r="R17" s="133"/>
      <c r="S17" s="133"/>
      <c r="T17" s="133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130"/>
      <c r="C18" s="131"/>
      <c r="D18" s="132" t="s">
        <v>556</v>
      </c>
      <c r="E18" s="136"/>
      <c r="F18" s="133"/>
      <c r="G18" s="133"/>
      <c r="H18" s="133"/>
      <c r="I18" s="133"/>
      <c r="J18" s="133"/>
      <c r="K18" s="133"/>
      <c r="L18" s="133"/>
      <c r="M18" s="133" t="s">
        <v>428</v>
      </c>
      <c r="N18" s="133" t="s">
        <v>428</v>
      </c>
      <c r="O18" s="133" t="s">
        <v>428</v>
      </c>
      <c r="P18" s="133" t="s">
        <v>428</v>
      </c>
      <c r="Q18" s="133" t="s">
        <v>428</v>
      </c>
      <c r="R18" s="133"/>
      <c r="S18" s="133"/>
      <c r="T18" s="133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130"/>
      <c r="C19" s="131"/>
      <c r="D19" s="132" t="s">
        <v>557</v>
      </c>
      <c r="E19" s="136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 t="s">
        <v>428</v>
      </c>
      <c r="S19" s="133" t="s">
        <v>428</v>
      </c>
      <c r="T19" s="133" t="s">
        <v>428</v>
      </c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30" t="s">
        <v>432</v>
      </c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7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1193</v>
      </c>
      <c r="C21" s="381"/>
      <c r="D21" s="382"/>
      <c r="E21" s="136"/>
      <c r="F21" s="133"/>
      <c r="G21" s="133"/>
      <c r="H21" s="133"/>
      <c r="I21" s="133" t="s">
        <v>428</v>
      </c>
      <c r="J21" s="133" t="s">
        <v>428</v>
      </c>
      <c r="K21" s="133" t="s">
        <v>428</v>
      </c>
      <c r="L21" s="133" t="s">
        <v>428</v>
      </c>
      <c r="M21" s="133"/>
      <c r="N21" s="133"/>
      <c r="O21" s="133"/>
      <c r="P21" s="133"/>
      <c r="Q21" s="133"/>
      <c r="R21" s="133"/>
      <c r="S21" s="133"/>
      <c r="T21" s="133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09" t="s">
        <v>1199</v>
      </c>
      <c r="C22" s="381"/>
      <c r="D22" s="382"/>
      <c r="E22" s="235"/>
      <c r="F22" s="182" t="s">
        <v>428</v>
      </c>
      <c r="G22" s="182" t="s">
        <v>428</v>
      </c>
      <c r="H22" s="182" t="s">
        <v>428</v>
      </c>
      <c r="I22" s="182"/>
      <c r="J22" s="182"/>
      <c r="K22" s="182"/>
      <c r="L22" s="182"/>
      <c r="M22" s="182" t="s">
        <v>428</v>
      </c>
      <c r="N22" s="182" t="s">
        <v>428</v>
      </c>
      <c r="O22" s="182" t="s">
        <v>428</v>
      </c>
      <c r="P22" s="182" t="s">
        <v>428</v>
      </c>
      <c r="Q22" s="182" t="s">
        <v>428</v>
      </c>
      <c r="R22" s="182" t="s">
        <v>428</v>
      </c>
      <c r="S22" s="182" t="s">
        <v>428</v>
      </c>
      <c r="T22" s="182" t="s">
        <v>428</v>
      </c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240" t="s">
        <v>434</v>
      </c>
      <c r="C23" s="241"/>
      <c r="D23" s="242"/>
      <c r="E23" s="235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243" t="s">
        <v>559</v>
      </c>
      <c r="C24" s="241"/>
      <c r="D24" s="242"/>
      <c r="E24" s="235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240"/>
      <c r="C25" s="241"/>
      <c r="D25" s="242" t="s">
        <v>560</v>
      </c>
      <c r="E25" s="235"/>
      <c r="F25" s="182" t="s">
        <v>428</v>
      </c>
      <c r="G25" s="182"/>
      <c r="H25" s="182" t="s">
        <v>428</v>
      </c>
      <c r="I25" s="182"/>
      <c r="J25" s="182"/>
      <c r="K25" s="182"/>
      <c r="L25" s="182"/>
      <c r="M25" s="182" t="s">
        <v>428</v>
      </c>
      <c r="N25" s="182" t="s">
        <v>428</v>
      </c>
      <c r="O25" s="182" t="s">
        <v>428</v>
      </c>
      <c r="P25" s="182"/>
      <c r="Q25" s="182" t="s">
        <v>428</v>
      </c>
      <c r="R25" s="182" t="s">
        <v>428</v>
      </c>
      <c r="S25" s="182" t="s">
        <v>428</v>
      </c>
      <c r="T25" s="182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450" t="s">
        <v>561</v>
      </c>
      <c r="C26" s="438"/>
      <c r="D26" s="439"/>
      <c r="E26" s="235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 t="s">
        <v>428</v>
      </c>
      <c r="Q26" s="182"/>
      <c r="R26" s="182"/>
      <c r="S26" s="182"/>
      <c r="T26" s="182" t="s">
        <v>428</v>
      </c>
      <c r="U26" s="106"/>
      <c r="V26" s="106"/>
      <c r="W26" s="106"/>
      <c r="X26" s="106"/>
      <c r="Y26" s="106"/>
      <c r="Z26" s="106"/>
    </row>
    <row r="27" spans="1:26" ht="13.5" customHeight="1" x14ac:dyDescent="0.2">
      <c r="A27" s="129"/>
      <c r="B27" s="243" t="s">
        <v>567</v>
      </c>
      <c r="C27" s="241"/>
      <c r="D27" s="242"/>
      <c r="E27" s="235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06"/>
      <c r="V27" s="106"/>
      <c r="W27" s="106"/>
      <c r="X27" s="106"/>
      <c r="Y27" s="106"/>
      <c r="Z27" s="106"/>
    </row>
    <row r="28" spans="1:26" ht="13.5" customHeight="1" x14ac:dyDescent="0.2">
      <c r="A28" s="129"/>
      <c r="B28" s="243"/>
      <c r="C28" s="241"/>
      <c r="D28" s="242" t="s">
        <v>564</v>
      </c>
      <c r="E28" s="235"/>
      <c r="F28" s="182"/>
      <c r="G28" s="182"/>
      <c r="H28" s="182"/>
      <c r="I28" s="182"/>
      <c r="J28" s="182" t="s">
        <v>428</v>
      </c>
      <c r="K28" s="182"/>
      <c r="L28" s="182"/>
      <c r="M28" s="182" t="s">
        <v>428</v>
      </c>
      <c r="N28" s="182" t="s">
        <v>428</v>
      </c>
      <c r="O28" s="182"/>
      <c r="P28" s="182"/>
      <c r="Q28" s="182"/>
      <c r="R28" s="182"/>
      <c r="S28" s="182"/>
      <c r="T28" s="182"/>
      <c r="U28" s="106"/>
      <c r="V28" s="106"/>
      <c r="W28" s="106"/>
      <c r="X28" s="106"/>
      <c r="Y28" s="106"/>
      <c r="Z28" s="106"/>
    </row>
    <row r="29" spans="1:26" ht="13.5" customHeight="1" x14ac:dyDescent="0.2">
      <c r="A29" s="129"/>
      <c r="B29" s="243"/>
      <c r="C29" s="241"/>
      <c r="D29" s="242" t="s">
        <v>1200</v>
      </c>
      <c r="E29" s="235"/>
      <c r="F29" s="182"/>
      <c r="G29" s="182"/>
      <c r="H29" s="182"/>
      <c r="I29" s="182" t="s">
        <v>428</v>
      </c>
      <c r="J29" s="182"/>
      <c r="K29" s="182" t="s">
        <v>428</v>
      </c>
      <c r="L29" s="182"/>
      <c r="M29" s="182"/>
      <c r="N29" s="182"/>
      <c r="O29" s="182" t="s">
        <v>428</v>
      </c>
      <c r="P29" s="182"/>
      <c r="Q29" s="182"/>
      <c r="R29" s="182"/>
      <c r="S29" s="182"/>
      <c r="T29" s="182"/>
      <c r="U29" s="106"/>
      <c r="V29" s="106"/>
      <c r="W29" s="106"/>
      <c r="X29" s="106"/>
      <c r="Y29" s="106"/>
      <c r="Z29" s="106"/>
    </row>
    <row r="30" spans="1:26" ht="13.5" customHeight="1" x14ac:dyDescent="0.2">
      <c r="A30" s="129"/>
      <c r="B30" s="243"/>
      <c r="C30" s="450" t="s">
        <v>1201</v>
      </c>
      <c r="D30" s="439"/>
      <c r="E30" s="235"/>
      <c r="F30" s="182"/>
      <c r="G30" s="182"/>
      <c r="H30" s="182"/>
      <c r="I30" s="182"/>
      <c r="J30" s="182"/>
      <c r="K30" s="182"/>
      <c r="L30" s="182" t="s">
        <v>428</v>
      </c>
      <c r="M30" s="182"/>
      <c r="N30" s="182"/>
      <c r="O30" s="182"/>
      <c r="P30" s="182" t="s">
        <v>428</v>
      </c>
      <c r="Q30" s="182" t="s">
        <v>428</v>
      </c>
      <c r="R30" s="182"/>
      <c r="S30" s="182"/>
      <c r="T30" s="182"/>
      <c r="U30" s="106"/>
      <c r="V30" s="106"/>
      <c r="W30" s="106"/>
      <c r="X30" s="106"/>
      <c r="Y30" s="106"/>
      <c r="Z30" s="106"/>
    </row>
    <row r="31" spans="1:26" ht="13.5" customHeight="1" x14ac:dyDescent="0.2">
      <c r="A31" s="129"/>
      <c r="B31" s="489"/>
      <c r="C31" s="403"/>
      <c r="D31" s="404"/>
      <c r="E31" s="143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06"/>
      <c r="V31" s="106"/>
      <c r="W31" s="106"/>
      <c r="X31" s="106"/>
      <c r="Y31" s="106"/>
      <c r="Z31" s="106"/>
    </row>
    <row r="32" spans="1:26" ht="13.5" customHeight="1" x14ac:dyDescent="0.2">
      <c r="A32" s="146" t="s">
        <v>439</v>
      </c>
      <c r="B32" s="147" t="s">
        <v>440</v>
      </c>
      <c r="C32" s="148"/>
      <c r="D32" s="149"/>
      <c r="E32" s="150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06"/>
      <c r="V32" s="106"/>
      <c r="W32" s="106"/>
      <c r="X32" s="106"/>
      <c r="Y32" s="106"/>
      <c r="Z32" s="106"/>
    </row>
    <row r="33" spans="1:26" ht="13.5" customHeight="1" x14ac:dyDescent="0.2">
      <c r="A33" s="151"/>
      <c r="B33" s="152"/>
      <c r="C33" s="244"/>
      <c r="D33" s="208" t="s">
        <v>571</v>
      </c>
      <c r="E33" s="155"/>
      <c r="F33" s="127" t="s">
        <v>428</v>
      </c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157"/>
      <c r="C34" s="158"/>
      <c r="D34" s="154" t="s">
        <v>572</v>
      </c>
      <c r="E34" s="159"/>
      <c r="F34" s="133"/>
      <c r="G34" s="133"/>
      <c r="H34" s="133"/>
      <c r="I34" s="133" t="s">
        <v>428</v>
      </c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157"/>
      <c r="C35" s="160"/>
      <c r="D35" s="154" t="s">
        <v>573</v>
      </c>
      <c r="E35" s="161"/>
      <c r="F35" s="133"/>
      <c r="G35" s="133"/>
      <c r="H35" s="133"/>
      <c r="I35" s="133"/>
      <c r="J35" s="133"/>
      <c r="K35" s="133"/>
      <c r="L35" s="133"/>
      <c r="M35" s="133" t="s">
        <v>428</v>
      </c>
      <c r="N35" s="133"/>
      <c r="O35" s="133"/>
      <c r="P35" s="133"/>
      <c r="Q35" s="133"/>
      <c r="R35" s="133"/>
      <c r="S35" s="133"/>
      <c r="T35" s="133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26"/>
      <c r="D36" s="154" t="s">
        <v>574</v>
      </c>
      <c r="E36" s="227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 t="s">
        <v>428</v>
      </c>
      <c r="S36" s="182"/>
      <c r="T36" s="182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26"/>
      <c r="D37" s="154" t="s">
        <v>442</v>
      </c>
      <c r="E37" s="227"/>
      <c r="F37" s="182"/>
      <c r="G37" s="182" t="s">
        <v>428</v>
      </c>
      <c r="H37" s="182" t="s">
        <v>428</v>
      </c>
      <c r="I37" s="182"/>
      <c r="J37" s="182" t="s">
        <v>428</v>
      </c>
      <c r="K37" s="182"/>
      <c r="L37" s="182" t="s">
        <v>428</v>
      </c>
      <c r="M37" s="182"/>
      <c r="N37" s="182" t="s">
        <v>428</v>
      </c>
      <c r="O37" s="182"/>
      <c r="P37" s="182" t="s">
        <v>428</v>
      </c>
      <c r="Q37" s="182" t="s">
        <v>428</v>
      </c>
      <c r="R37" s="182"/>
      <c r="S37" s="182"/>
      <c r="T37" s="182" t="s">
        <v>428</v>
      </c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25"/>
      <c r="C38" s="226"/>
      <c r="D38" s="154" t="s">
        <v>443</v>
      </c>
      <c r="E38" s="227"/>
      <c r="F38" s="182"/>
      <c r="G38" s="182"/>
      <c r="H38" s="182"/>
      <c r="I38" s="182"/>
      <c r="J38" s="182"/>
      <c r="K38" s="182" t="s">
        <v>428</v>
      </c>
      <c r="L38" s="182"/>
      <c r="M38" s="182"/>
      <c r="N38" s="182"/>
      <c r="O38" s="182" t="s">
        <v>428</v>
      </c>
      <c r="P38" s="182"/>
      <c r="Q38" s="182"/>
      <c r="R38" s="182"/>
      <c r="S38" s="182" t="s">
        <v>428</v>
      </c>
      <c r="T38" s="182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25"/>
      <c r="C39" s="226"/>
      <c r="D39" s="154" t="s">
        <v>480</v>
      </c>
      <c r="E39" s="227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25" t="s">
        <v>446</v>
      </c>
      <c r="C40" s="226"/>
      <c r="D40" s="154"/>
      <c r="E40" s="227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225"/>
      <c r="C41" s="226"/>
      <c r="D41" s="154"/>
      <c r="E41" s="227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25" t="s">
        <v>575</v>
      </c>
      <c r="C42" s="226"/>
      <c r="D42" s="154"/>
      <c r="E42" s="227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26"/>
      <c r="D43" s="154" t="s">
        <v>1202</v>
      </c>
      <c r="E43" s="227"/>
      <c r="F43" s="182" t="s">
        <v>428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25"/>
      <c r="C44" s="226"/>
      <c r="D44" s="154" t="s">
        <v>1203</v>
      </c>
      <c r="E44" s="227"/>
      <c r="F44" s="182"/>
      <c r="G44" s="182" t="s">
        <v>428</v>
      </c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06"/>
      <c r="V44" s="106"/>
      <c r="W44" s="106"/>
      <c r="X44" s="106"/>
      <c r="Y44" s="106"/>
      <c r="Z44" s="106"/>
    </row>
    <row r="45" spans="1:26" ht="13.5" customHeight="1" x14ac:dyDescent="0.2">
      <c r="A45" s="156"/>
      <c r="B45" s="451" t="s">
        <v>1204</v>
      </c>
      <c r="C45" s="381"/>
      <c r="D45" s="382"/>
      <c r="E45" s="227"/>
      <c r="F45" s="182"/>
      <c r="G45" s="182"/>
      <c r="H45" s="182" t="s">
        <v>428</v>
      </c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06"/>
      <c r="V45" s="106"/>
      <c r="W45" s="106"/>
      <c r="X45" s="106"/>
      <c r="Y45" s="106"/>
      <c r="Z45" s="106"/>
    </row>
    <row r="46" spans="1:26" ht="13.5" customHeight="1" x14ac:dyDescent="0.2">
      <c r="A46" s="156"/>
      <c r="B46" s="225"/>
      <c r="C46" s="226"/>
      <c r="D46" s="154"/>
      <c r="E46" s="227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06"/>
      <c r="V46" s="106"/>
      <c r="W46" s="106"/>
      <c r="X46" s="106"/>
      <c r="Y46" s="106"/>
      <c r="Z46" s="106"/>
    </row>
    <row r="47" spans="1:26" ht="13.5" customHeight="1" x14ac:dyDescent="0.2">
      <c r="A47" s="156"/>
      <c r="B47" s="225"/>
      <c r="C47" s="226"/>
      <c r="D47" s="154" t="s">
        <v>1205</v>
      </c>
      <c r="E47" s="227"/>
      <c r="F47" s="182"/>
      <c r="G47" s="182"/>
      <c r="H47" s="182"/>
      <c r="I47" s="182" t="s">
        <v>428</v>
      </c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06"/>
      <c r="V47" s="106"/>
      <c r="W47" s="106"/>
      <c r="X47" s="106"/>
      <c r="Y47" s="106"/>
      <c r="Z47" s="106"/>
    </row>
    <row r="48" spans="1:26" ht="13.5" customHeight="1" x14ac:dyDescent="0.2">
      <c r="A48" s="156"/>
      <c r="B48" s="225"/>
      <c r="C48" s="226"/>
      <c r="D48" s="231" t="s">
        <v>1206</v>
      </c>
      <c r="E48" s="227"/>
      <c r="F48" s="182"/>
      <c r="G48" s="182"/>
      <c r="H48" s="182"/>
      <c r="I48" s="182"/>
      <c r="J48" s="182" t="s">
        <v>428</v>
      </c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06"/>
      <c r="V48" s="106"/>
      <c r="W48" s="106"/>
      <c r="X48" s="106"/>
      <c r="Y48" s="106"/>
      <c r="Z48" s="106"/>
    </row>
    <row r="49" spans="1:26" ht="13.5" customHeight="1" x14ac:dyDescent="0.2">
      <c r="A49" s="156"/>
      <c r="B49" s="225"/>
      <c r="C49" s="226"/>
      <c r="D49" s="231" t="s">
        <v>1207</v>
      </c>
      <c r="E49" s="227"/>
      <c r="F49" s="182"/>
      <c r="G49" s="182"/>
      <c r="H49" s="182"/>
      <c r="I49" s="182"/>
      <c r="J49" s="182"/>
      <c r="K49" s="182" t="s">
        <v>428</v>
      </c>
      <c r="L49" s="182"/>
      <c r="M49" s="182"/>
      <c r="N49" s="182"/>
      <c r="O49" s="182"/>
      <c r="P49" s="182"/>
      <c r="Q49" s="182"/>
      <c r="R49" s="182"/>
      <c r="S49" s="182"/>
      <c r="T49" s="182"/>
      <c r="U49" s="106"/>
      <c r="V49" s="106"/>
      <c r="W49" s="106"/>
      <c r="X49" s="106"/>
      <c r="Y49" s="106"/>
      <c r="Z49" s="106"/>
    </row>
    <row r="50" spans="1:26" ht="13.5" customHeight="1" x14ac:dyDescent="0.2">
      <c r="A50" s="156"/>
      <c r="B50" s="452" t="s">
        <v>989</v>
      </c>
      <c r="C50" s="453"/>
      <c r="D50" s="454"/>
      <c r="E50" s="227"/>
      <c r="F50" s="182"/>
      <c r="G50" s="182"/>
      <c r="H50" s="182"/>
      <c r="I50" s="182"/>
      <c r="J50" s="182"/>
      <c r="K50" s="182"/>
      <c r="L50" s="182" t="s">
        <v>428</v>
      </c>
      <c r="M50" s="182"/>
      <c r="N50" s="182"/>
      <c r="O50" s="182"/>
      <c r="P50" s="182"/>
      <c r="Q50" s="182"/>
      <c r="R50" s="182"/>
      <c r="S50" s="182"/>
      <c r="T50" s="182"/>
      <c r="U50" s="106"/>
      <c r="V50" s="106"/>
      <c r="W50" s="106"/>
      <c r="X50" s="106"/>
      <c r="Y50" s="106"/>
      <c r="Z50" s="106"/>
    </row>
    <row r="51" spans="1:26" ht="13.5" customHeight="1" x14ac:dyDescent="0.2">
      <c r="A51" s="156"/>
      <c r="B51" s="225"/>
      <c r="C51" s="226"/>
      <c r="D51" s="154"/>
      <c r="E51" s="227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06"/>
      <c r="V51" s="106"/>
      <c r="W51" s="106"/>
      <c r="X51" s="106"/>
      <c r="Y51" s="106"/>
      <c r="Z51" s="106"/>
    </row>
    <row r="52" spans="1:26" ht="13.5" customHeight="1" x14ac:dyDescent="0.2">
      <c r="A52" s="156"/>
      <c r="B52" s="225"/>
      <c r="C52" s="226"/>
      <c r="D52" s="216" t="s">
        <v>1208</v>
      </c>
      <c r="E52" s="227"/>
      <c r="F52" s="182"/>
      <c r="G52" s="182"/>
      <c r="H52" s="182"/>
      <c r="I52" s="182"/>
      <c r="J52" s="182"/>
      <c r="K52" s="182"/>
      <c r="L52" s="182"/>
      <c r="M52" s="182" t="s">
        <v>428</v>
      </c>
      <c r="N52" s="182"/>
      <c r="O52" s="182"/>
      <c r="P52" s="182"/>
      <c r="Q52" s="182"/>
      <c r="R52" s="182"/>
      <c r="S52" s="182"/>
      <c r="T52" s="182"/>
      <c r="U52" s="106"/>
      <c r="V52" s="106"/>
      <c r="W52" s="106"/>
      <c r="X52" s="106"/>
      <c r="Y52" s="106"/>
      <c r="Z52" s="106"/>
    </row>
    <row r="53" spans="1:26" ht="13.5" customHeight="1" x14ac:dyDescent="0.2">
      <c r="A53" s="156"/>
      <c r="B53" s="452" t="s">
        <v>1209</v>
      </c>
      <c r="C53" s="453"/>
      <c r="D53" s="454"/>
      <c r="E53" s="227"/>
      <c r="F53" s="182"/>
      <c r="G53" s="182"/>
      <c r="H53" s="182"/>
      <c r="I53" s="182"/>
      <c r="J53" s="182"/>
      <c r="K53" s="182"/>
      <c r="L53" s="182"/>
      <c r="M53" s="182"/>
      <c r="N53" s="182" t="s">
        <v>428</v>
      </c>
      <c r="O53" s="182"/>
      <c r="P53" s="182"/>
      <c r="Q53" s="182"/>
      <c r="R53" s="182"/>
      <c r="S53" s="182"/>
      <c r="T53" s="182"/>
      <c r="U53" s="106"/>
      <c r="V53" s="106"/>
      <c r="W53" s="106"/>
      <c r="X53" s="106"/>
      <c r="Y53" s="106"/>
      <c r="Z53" s="106"/>
    </row>
    <row r="54" spans="1:26" ht="13.5" customHeight="1" x14ac:dyDescent="0.2">
      <c r="A54" s="156"/>
      <c r="B54" s="225"/>
      <c r="C54" s="226"/>
      <c r="D54" s="216" t="s">
        <v>1210</v>
      </c>
      <c r="E54" s="227"/>
      <c r="F54" s="182"/>
      <c r="G54" s="182"/>
      <c r="H54" s="182"/>
      <c r="I54" s="182"/>
      <c r="J54" s="182"/>
      <c r="K54" s="182"/>
      <c r="L54" s="182"/>
      <c r="M54" s="182"/>
      <c r="N54" s="182"/>
      <c r="O54" s="182" t="s">
        <v>428</v>
      </c>
      <c r="P54" s="182"/>
      <c r="Q54" s="182"/>
      <c r="R54" s="182"/>
      <c r="S54" s="182"/>
      <c r="T54" s="182"/>
      <c r="U54" s="106"/>
      <c r="V54" s="106"/>
      <c r="W54" s="106"/>
      <c r="X54" s="106"/>
      <c r="Y54" s="106"/>
      <c r="Z54" s="106"/>
    </row>
    <row r="55" spans="1:26" ht="13.5" customHeight="1" x14ac:dyDescent="0.2">
      <c r="A55" s="156"/>
      <c r="B55" s="452" t="s">
        <v>1211</v>
      </c>
      <c r="C55" s="453"/>
      <c r="D55" s="454"/>
      <c r="E55" s="227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 t="s">
        <v>428</v>
      </c>
      <c r="Q55" s="182"/>
      <c r="R55" s="182"/>
      <c r="S55" s="182"/>
      <c r="T55" s="182"/>
      <c r="U55" s="106"/>
      <c r="V55" s="106"/>
      <c r="W55" s="106"/>
      <c r="X55" s="106"/>
      <c r="Y55" s="106"/>
      <c r="Z55" s="106"/>
    </row>
    <row r="56" spans="1:26" ht="13.5" customHeight="1" x14ac:dyDescent="0.2">
      <c r="A56" s="156"/>
      <c r="B56" s="452" t="s">
        <v>989</v>
      </c>
      <c r="C56" s="453"/>
      <c r="D56" s="454"/>
      <c r="E56" s="227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 t="s">
        <v>428</v>
      </c>
      <c r="R56" s="182"/>
      <c r="S56" s="182"/>
      <c r="T56" s="182"/>
      <c r="U56" s="106"/>
      <c r="V56" s="106"/>
      <c r="W56" s="106"/>
      <c r="X56" s="106"/>
      <c r="Y56" s="106"/>
      <c r="Z56" s="106"/>
    </row>
    <row r="57" spans="1:26" ht="13.5" customHeight="1" x14ac:dyDescent="0.2">
      <c r="A57" s="156"/>
      <c r="B57" s="245"/>
      <c r="C57" s="246"/>
      <c r="D57" s="247"/>
      <c r="E57" s="227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06"/>
      <c r="V57" s="106"/>
      <c r="W57" s="106"/>
      <c r="X57" s="106"/>
      <c r="Y57" s="106"/>
      <c r="Z57" s="106"/>
    </row>
    <row r="58" spans="1:26" ht="13.5" customHeight="1" x14ac:dyDescent="0.2">
      <c r="A58" s="156"/>
      <c r="B58" s="245"/>
      <c r="C58" s="246"/>
      <c r="D58" s="216" t="s">
        <v>1212</v>
      </c>
      <c r="E58" s="227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 t="s">
        <v>428</v>
      </c>
      <c r="S58" s="182"/>
      <c r="T58" s="182"/>
      <c r="U58" s="106"/>
      <c r="V58" s="106"/>
      <c r="W58" s="106"/>
      <c r="X58" s="106"/>
      <c r="Y58" s="106"/>
      <c r="Z58" s="106"/>
    </row>
    <row r="59" spans="1:26" ht="13.5" customHeight="1" x14ac:dyDescent="0.2">
      <c r="A59" s="156"/>
      <c r="B59" s="245"/>
      <c r="C59" s="246"/>
      <c r="D59" s="216" t="s">
        <v>1213</v>
      </c>
      <c r="E59" s="227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 t="s">
        <v>428</v>
      </c>
      <c r="T59" s="182"/>
      <c r="U59" s="106"/>
      <c r="V59" s="106"/>
      <c r="W59" s="106"/>
      <c r="X59" s="106"/>
      <c r="Y59" s="106"/>
      <c r="Z59" s="106"/>
    </row>
    <row r="60" spans="1:26" ht="13.5" customHeight="1" x14ac:dyDescent="0.2">
      <c r="A60" s="156"/>
      <c r="B60" s="452" t="s">
        <v>1214</v>
      </c>
      <c r="C60" s="453"/>
      <c r="D60" s="454"/>
      <c r="E60" s="227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 t="s">
        <v>428</v>
      </c>
      <c r="U60" s="106"/>
      <c r="V60" s="106"/>
      <c r="W60" s="106"/>
      <c r="X60" s="106"/>
      <c r="Y60" s="106"/>
      <c r="Z60" s="106"/>
    </row>
    <row r="61" spans="1:26" ht="13.5" customHeight="1" x14ac:dyDescent="0.2">
      <c r="A61" s="156"/>
      <c r="B61" s="214"/>
      <c r="C61" s="215"/>
      <c r="D61" s="154"/>
      <c r="E61" s="16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06"/>
      <c r="V61" s="106"/>
      <c r="W61" s="106"/>
      <c r="X61" s="106"/>
      <c r="Y61" s="106"/>
      <c r="Z61" s="106"/>
    </row>
    <row r="62" spans="1:26" ht="13.5" customHeight="1" x14ac:dyDescent="0.15">
      <c r="A62" s="146" t="s">
        <v>453</v>
      </c>
      <c r="B62" s="405" t="s">
        <v>454</v>
      </c>
      <c r="C62" s="406"/>
      <c r="D62" s="407"/>
      <c r="E62" s="166"/>
      <c r="F62" s="167" t="s">
        <v>402</v>
      </c>
      <c r="G62" s="167" t="s">
        <v>64</v>
      </c>
      <c r="H62" s="167" t="s">
        <v>64</v>
      </c>
      <c r="I62" s="167" t="s">
        <v>402</v>
      </c>
      <c r="J62" s="167" t="s">
        <v>64</v>
      </c>
      <c r="K62" s="167" t="s">
        <v>64</v>
      </c>
      <c r="L62" s="167" t="s">
        <v>64</v>
      </c>
      <c r="M62" s="167" t="s">
        <v>402</v>
      </c>
      <c r="N62" s="167" t="s">
        <v>64</v>
      </c>
      <c r="O62" s="167" t="s">
        <v>64</v>
      </c>
      <c r="P62" s="167" t="s">
        <v>64</v>
      </c>
      <c r="Q62" s="167" t="s">
        <v>64</v>
      </c>
      <c r="R62" s="167" t="s">
        <v>402</v>
      </c>
      <c r="S62" s="167" t="s">
        <v>64</v>
      </c>
      <c r="T62" s="167" t="s">
        <v>64</v>
      </c>
      <c r="U62" s="106"/>
      <c r="V62" s="106"/>
      <c r="W62" s="106"/>
      <c r="X62" s="106"/>
      <c r="Y62" s="106"/>
      <c r="Z62" s="106"/>
    </row>
    <row r="63" spans="1:26" ht="13.5" customHeight="1" x14ac:dyDescent="0.15">
      <c r="A63" s="156"/>
      <c r="B63" s="408" t="s">
        <v>455</v>
      </c>
      <c r="C63" s="381"/>
      <c r="D63" s="382"/>
      <c r="E63" s="169"/>
      <c r="F63" s="170" t="s">
        <v>456</v>
      </c>
      <c r="G63" s="170" t="s">
        <v>456</v>
      </c>
      <c r="H63" s="170" t="s">
        <v>456</v>
      </c>
      <c r="I63" s="170" t="s">
        <v>456</v>
      </c>
      <c r="J63" s="170" t="s">
        <v>456</v>
      </c>
      <c r="K63" s="170" t="s">
        <v>456</v>
      </c>
      <c r="L63" s="170" t="s">
        <v>456</v>
      </c>
      <c r="M63" s="170" t="s">
        <v>456</v>
      </c>
      <c r="N63" s="170" t="s">
        <v>456</v>
      </c>
      <c r="O63" s="170" t="s">
        <v>456</v>
      </c>
      <c r="P63" s="170" t="s">
        <v>456</v>
      </c>
      <c r="Q63" s="170" t="s">
        <v>456</v>
      </c>
      <c r="R63" s="170" t="s">
        <v>456</v>
      </c>
      <c r="S63" s="170" t="s">
        <v>456</v>
      </c>
      <c r="T63" s="170" t="s">
        <v>456</v>
      </c>
      <c r="U63" s="106"/>
      <c r="V63" s="106"/>
      <c r="W63" s="106"/>
      <c r="X63" s="106"/>
      <c r="Y63" s="106"/>
      <c r="Z63" s="106"/>
    </row>
    <row r="64" spans="1:26" ht="13.5" customHeight="1" x14ac:dyDescent="0.15">
      <c r="A64" s="156"/>
      <c r="B64" s="401" t="s">
        <v>457</v>
      </c>
      <c r="C64" s="381"/>
      <c r="D64" s="382"/>
      <c r="E64" s="172"/>
      <c r="F64" s="173">
        <v>45757</v>
      </c>
      <c r="G64" s="173">
        <v>45757</v>
      </c>
      <c r="H64" s="173">
        <v>45757</v>
      </c>
      <c r="I64" s="173">
        <v>45757</v>
      </c>
      <c r="J64" s="173">
        <v>45757</v>
      </c>
      <c r="K64" s="173">
        <v>45757</v>
      </c>
      <c r="L64" s="173">
        <v>45757</v>
      </c>
      <c r="M64" s="173">
        <v>45757</v>
      </c>
      <c r="N64" s="173">
        <v>45757</v>
      </c>
      <c r="O64" s="173">
        <v>45757</v>
      </c>
      <c r="P64" s="173">
        <v>45757</v>
      </c>
      <c r="Q64" s="173">
        <v>45757</v>
      </c>
      <c r="R64" s="173">
        <v>45757</v>
      </c>
      <c r="S64" s="173">
        <v>45757</v>
      </c>
      <c r="T64" s="173">
        <v>45757</v>
      </c>
      <c r="U64" s="106"/>
      <c r="V64" s="106"/>
      <c r="W64" s="106"/>
      <c r="X64" s="106"/>
      <c r="Y64" s="106"/>
      <c r="Z64" s="106"/>
    </row>
    <row r="65" spans="1:26" ht="79.5" customHeight="1" x14ac:dyDescent="0.15">
      <c r="A65" s="175"/>
      <c r="B65" s="402" t="s">
        <v>458</v>
      </c>
      <c r="C65" s="403"/>
      <c r="D65" s="404"/>
      <c r="E65" s="176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8"/>
      <c r="U65" s="106"/>
      <c r="V65" s="106"/>
      <c r="W65" s="106"/>
      <c r="X65" s="106"/>
      <c r="Y65" s="106"/>
      <c r="Z65" s="106"/>
    </row>
    <row r="66" spans="1:26" ht="12" customHeight="1" x14ac:dyDescent="0.15">
      <c r="A66" s="179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 customHeight="1" x14ac:dyDescent="0.15">
      <c r="A249" s="106"/>
      <c r="B249" s="114"/>
      <c r="C249" s="106"/>
      <c r="D249" s="107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 customHeight="1" x14ac:dyDescent="0.15">
      <c r="A250" s="106"/>
      <c r="B250" s="114"/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 customHeight="1" x14ac:dyDescent="0.15">
      <c r="A251" s="106"/>
      <c r="B251" s="114"/>
      <c r="C251" s="106"/>
      <c r="D251" s="107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 customHeight="1" x14ac:dyDescent="0.15">
      <c r="A252" s="106"/>
      <c r="B252" s="114"/>
      <c r="C252" s="106"/>
      <c r="D252" s="107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 customHeight="1" x14ac:dyDescent="0.15">
      <c r="A253" s="106"/>
      <c r="B253" s="114"/>
      <c r="C253" s="106"/>
      <c r="D253" s="107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 customHeight="1" x14ac:dyDescent="0.15">
      <c r="A254" s="106"/>
      <c r="B254" s="114"/>
      <c r="C254" s="106"/>
      <c r="D254" s="107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3.5" customHeight="1" x14ac:dyDescent="0.15">
      <c r="A255" s="106"/>
      <c r="B255" s="114"/>
      <c r="C255" s="106"/>
      <c r="D255" s="107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3.5" customHeight="1" x14ac:dyDescent="0.15">
      <c r="A256" s="106"/>
      <c r="B256" s="114"/>
      <c r="C256" s="106"/>
      <c r="D256" s="107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3.5" customHeight="1" x14ac:dyDescent="0.15">
      <c r="A257" s="106"/>
      <c r="B257" s="114"/>
      <c r="C257" s="106"/>
      <c r="D257" s="107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3.5" customHeight="1" x14ac:dyDescent="0.15">
      <c r="A258" s="106"/>
      <c r="B258" s="114"/>
      <c r="C258" s="106"/>
      <c r="D258" s="107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3.5" customHeight="1" x14ac:dyDescent="0.15">
      <c r="A259" s="106"/>
      <c r="B259" s="114"/>
      <c r="C259" s="106"/>
      <c r="D259" s="107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3.5" customHeight="1" x14ac:dyDescent="0.15">
      <c r="A260" s="106"/>
      <c r="B260" s="114"/>
      <c r="C260" s="106"/>
      <c r="D260" s="107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3.5" customHeight="1" x14ac:dyDescent="0.15">
      <c r="A261" s="106"/>
      <c r="B261" s="114"/>
      <c r="C261" s="106"/>
      <c r="D261" s="107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3.5" customHeight="1" x14ac:dyDescent="0.15">
      <c r="A262" s="106"/>
      <c r="B262" s="114"/>
      <c r="C262" s="106"/>
      <c r="D262" s="107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3.5" customHeight="1" x14ac:dyDescent="0.15">
      <c r="A263" s="106"/>
      <c r="B263" s="114"/>
      <c r="C263" s="106"/>
      <c r="D263" s="107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3.5" customHeight="1" x14ac:dyDescent="0.15">
      <c r="A264" s="106"/>
      <c r="B264" s="114"/>
      <c r="C264" s="106"/>
      <c r="D264" s="107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3.5" customHeight="1" x14ac:dyDescent="0.15">
      <c r="A265" s="106"/>
      <c r="B265" s="114"/>
      <c r="C265" s="106"/>
      <c r="D265" s="107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5.75" customHeight="1" x14ac:dyDescent="0.15"/>
    <row r="267" spans="1:26" ht="15.75" customHeight="1" x14ac:dyDescent="0.15"/>
    <row r="268" spans="1:26" ht="15.75" customHeight="1" x14ac:dyDescent="0.15"/>
    <row r="269" spans="1:26" ht="15.75" customHeight="1" x14ac:dyDescent="0.15"/>
    <row r="270" spans="1:26" ht="15.75" customHeight="1" x14ac:dyDescent="0.15"/>
    <row r="271" spans="1:26" ht="15.75" customHeight="1" x14ac:dyDescent="0.15"/>
    <row r="272" spans="1:2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12:D12"/>
    <mergeCell ref="B13:D13"/>
    <mergeCell ref="B14:D14"/>
    <mergeCell ref="B21:D21"/>
    <mergeCell ref="B22:D22"/>
    <mergeCell ref="B26:D26"/>
    <mergeCell ref="C30:D30"/>
    <mergeCell ref="B62:D62"/>
    <mergeCell ref="B63:D63"/>
    <mergeCell ref="B64:D64"/>
    <mergeCell ref="B65:D65"/>
    <mergeCell ref="B31:D31"/>
    <mergeCell ref="B45:D45"/>
    <mergeCell ref="B50:D50"/>
    <mergeCell ref="B53:D53"/>
    <mergeCell ref="B55:D55"/>
    <mergeCell ref="B56:D56"/>
    <mergeCell ref="B60:D60"/>
  </mergeCells>
  <dataValidations count="3">
    <dataValidation type="list" allowBlank="1" showInputMessage="1" showErrorMessage="1" prompt=" - " sqref="F63:T63" xr:uid="{00000000-0002-0000-4F00-000000000000}">
      <formula1>"P,F"</formula1>
    </dataValidation>
    <dataValidation type="list" allowBlank="1" showInputMessage="1" showErrorMessage="1" prompt=" - " sqref="F10:T61" xr:uid="{00000000-0002-0000-4F00-000001000000}">
      <formula1>"O"</formula1>
    </dataValidation>
    <dataValidation type="list" allowBlank="1" showInputMessage="1" showErrorMessage="1" prompt=" - " sqref="F62:T62" xr:uid="{00000000-0002-0000-4F00-000002000000}">
      <formula1>"N,A,B"</formula1>
    </dataValidation>
  </dataValidations>
  <hyperlinks>
    <hyperlink ref="L2" location="'FE-79'!A1" display="FE-79_CRUD  issue categories." xr:uid="{00000000-0004-0000-4F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Functions!E87</f>
        <v>FE-82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335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COUNTIF(F35:HQ35,"P")</f>
        <v>6</v>
      </c>
      <c r="B7" s="420"/>
      <c r="C7" s="414">
        <f>COUNTIF(F35:HQ35,"F")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COUNTIF(E34:HQ34,"N")</f>
        <v>6</v>
      </c>
      <c r="M7" s="112">
        <f>COUNTIF(E34:HQ34,"A")</f>
        <v>0</v>
      </c>
      <c r="N7" s="112">
        <f>COUNTIF(E34:HQ34,"B")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352"/>
      <c r="C15" s="353"/>
      <c r="D15" s="132" t="s">
        <v>1177</v>
      </c>
      <c r="E15" s="136"/>
      <c r="F15" s="133" t="s">
        <v>428</v>
      </c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1215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1216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1217</v>
      </c>
      <c r="C18" s="381"/>
      <c r="D18" s="382"/>
      <c r="E18" s="235"/>
      <c r="F18" s="182"/>
      <c r="G18" s="182"/>
      <c r="H18" s="182"/>
      <c r="I18" s="182" t="s">
        <v>428</v>
      </c>
      <c r="J18" s="182" t="s">
        <v>428</v>
      </c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397" t="s">
        <v>1218</v>
      </c>
      <c r="C19" s="398"/>
      <c r="D19" s="399"/>
      <c r="E19" s="235"/>
      <c r="F19" s="182"/>
      <c r="G19" s="182"/>
      <c r="H19" s="182"/>
      <c r="I19" s="182"/>
      <c r="J19" s="182"/>
      <c r="K19" s="182" t="s">
        <v>428</v>
      </c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40"/>
      <c r="C20" s="141"/>
      <c r="D20" s="142"/>
      <c r="E20" s="143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5"/>
      <c r="U20" s="106"/>
      <c r="V20" s="106"/>
      <c r="W20" s="106"/>
      <c r="X20" s="106"/>
      <c r="Y20" s="106"/>
      <c r="Z20" s="106"/>
    </row>
    <row r="21" spans="1:26" ht="13.5" customHeight="1" x14ac:dyDescent="0.2">
      <c r="A21" s="146" t="s">
        <v>439</v>
      </c>
      <c r="B21" s="147" t="s">
        <v>440</v>
      </c>
      <c r="C21" s="148"/>
      <c r="D21" s="149"/>
      <c r="E21" s="150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157"/>
      <c r="C22" s="158"/>
      <c r="D22" s="154" t="s">
        <v>474</v>
      </c>
      <c r="E22" s="159"/>
      <c r="F22" s="133" t="s">
        <v>428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60"/>
      <c r="D23" s="154" t="s">
        <v>475</v>
      </c>
      <c r="E23" s="161"/>
      <c r="F23" s="133"/>
      <c r="G23" s="133" t="s">
        <v>428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26"/>
      <c r="D24" s="154" t="s">
        <v>477</v>
      </c>
      <c r="E24" s="227"/>
      <c r="F24" s="182"/>
      <c r="G24" s="182"/>
      <c r="H24" s="182" t="s">
        <v>428</v>
      </c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442</v>
      </c>
      <c r="E25" s="227"/>
      <c r="F25" s="182"/>
      <c r="G25" s="182"/>
      <c r="H25" s="182"/>
      <c r="I25" s="182" t="s">
        <v>428</v>
      </c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443</v>
      </c>
      <c r="E26" s="227"/>
      <c r="F26" s="182"/>
      <c r="G26" s="182"/>
      <c r="H26" s="182"/>
      <c r="I26" s="182"/>
      <c r="J26" s="182"/>
      <c r="K26" s="182" t="s">
        <v>428</v>
      </c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480</v>
      </c>
      <c r="E27" s="227"/>
      <c r="F27" s="182"/>
      <c r="G27" s="182"/>
      <c r="H27" s="182"/>
      <c r="I27" s="182"/>
      <c r="J27" s="182" t="s">
        <v>428</v>
      </c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 t="s">
        <v>447</v>
      </c>
      <c r="C28" s="226"/>
      <c r="D28" s="154"/>
      <c r="E28" s="227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966</v>
      </c>
      <c r="E29" s="227"/>
      <c r="F29" s="133" t="s">
        <v>428</v>
      </c>
      <c r="G29" s="133" t="s">
        <v>428</v>
      </c>
      <c r="H29" s="182" t="s">
        <v>428</v>
      </c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1219</v>
      </c>
      <c r="E30" s="227"/>
      <c r="F30" s="182"/>
      <c r="G30" s="182"/>
      <c r="H30" s="182"/>
      <c r="I30" s="182" t="s">
        <v>428</v>
      </c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969</v>
      </c>
      <c r="E31" s="227"/>
      <c r="F31" s="182"/>
      <c r="G31" s="182"/>
      <c r="H31" s="182"/>
      <c r="I31" s="182"/>
      <c r="J31" s="182" t="s">
        <v>428</v>
      </c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995</v>
      </c>
      <c r="E32" s="227"/>
      <c r="F32" s="182"/>
      <c r="G32" s="182"/>
      <c r="H32" s="182"/>
      <c r="I32" s="182"/>
      <c r="J32" s="182"/>
      <c r="K32" s="182" t="s">
        <v>428</v>
      </c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14"/>
      <c r="C33" s="215"/>
      <c r="D33" s="154"/>
      <c r="E33" s="16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15">
      <c r="A34" s="146" t="s">
        <v>453</v>
      </c>
      <c r="B34" s="405" t="s">
        <v>454</v>
      </c>
      <c r="C34" s="406"/>
      <c r="D34" s="407"/>
      <c r="E34" s="166"/>
      <c r="F34" s="167" t="s">
        <v>402</v>
      </c>
      <c r="G34" s="167" t="s">
        <v>402</v>
      </c>
      <c r="H34" s="167" t="s">
        <v>402</v>
      </c>
      <c r="I34" s="167" t="s">
        <v>402</v>
      </c>
      <c r="J34" s="167" t="s">
        <v>402</v>
      </c>
      <c r="K34" s="167" t="s">
        <v>402</v>
      </c>
      <c r="L34" s="167"/>
      <c r="M34" s="167"/>
      <c r="N34" s="167"/>
      <c r="O34" s="167"/>
      <c r="P34" s="167"/>
      <c r="Q34" s="167"/>
      <c r="R34" s="167"/>
      <c r="S34" s="167"/>
      <c r="T34" s="168"/>
      <c r="U34" s="106"/>
      <c r="V34" s="106"/>
      <c r="W34" s="106"/>
      <c r="X34" s="106"/>
      <c r="Y34" s="106"/>
      <c r="Z34" s="106"/>
    </row>
    <row r="35" spans="1:26" ht="13.5" customHeight="1" x14ac:dyDescent="0.15">
      <c r="A35" s="156"/>
      <c r="B35" s="408" t="s">
        <v>455</v>
      </c>
      <c r="C35" s="381"/>
      <c r="D35" s="382"/>
      <c r="E35" s="169"/>
      <c r="F35" s="170" t="s">
        <v>456</v>
      </c>
      <c r="G35" s="170" t="s">
        <v>456</v>
      </c>
      <c r="H35" s="170" t="s">
        <v>456</v>
      </c>
      <c r="I35" s="170" t="s">
        <v>456</v>
      </c>
      <c r="J35" s="170" t="s">
        <v>456</v>
      </c>
      <c r="K35" s="170" t="s">
        <v>456</v>
      </c>
      <c r="L35" s="170"/>
      <c r="M35" s="170"/>
      <c r="N35" s="170"/>
      <c r="O35" s="170"/>
      <c r="P35" s="170"/>
      <c r="Q35" s="170"/>
      <c r="R35" s="170"/>
      <c r="S35" s="170"/>
      <c r="T35" s="171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1" t="s">
        <v>457</v>
      </c>
      <c r="C36" s="381"/>
      <c r="D36" s="382"/>
      <c r="E36" s="172"/>
      <c r="F36" s="173">
        <v>45757</v>
      </c>
      <c r="G36" s="173">
        <v>45757</v>
      </c>
      <c r="H36" s="173">
        <v>45757</v>
      </c>
      <c r="I36" s="173">
        <v>45757</v>
      </c>
      <c r="J36" s="173">
        <v>45757</v>
      </c>
      <c r="K36" s="173">
        <v>45757</v>
      </c>
      <c r="L36" s="173"/>
      <c r="M36" s="173"/>
      <c r="N36" s="173"/>
      <c r="O36" s="173"/>
      <c r="P36" s="173"/>
      <c r="Q36" s="173"/>
      <c r="R36" s="173"/>
      <c r="S36" s="173"/>
      <c r="T36" s="174"/>
      <c r="U36" s="106"/>
      <c r="V36" s="106"/>
      <c r="W36" s="106"/>
      <c r="X36" s="106"/>
      <c r="Y36" s="106"/>
      <c r="Z36" s="106"/>
    </row>
    <row r="37" spans="1:26" ht="79.5" customHeight="1" x14ac:dyDescent="0.15">
      <c r="A37" s="175"/>
      <c r="B37" s="402" t="s">
        <v>458</v>
      </c>
      <c r="C37" s="403"/>
      <c r="D37" s="404"/>
      <c r="E37" s="176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8"/>
      <c r="U37" s="106"/>
      <c r="V37" s="106"/>
      <c r="W37" s="106"/>
      <c r="X37" s="106"/>
      <c r="Y37" s="106"/>
      <c r="Z37" s="106"/>
    </row>
    <row r="38" spans="1:26" ht="12" customHeight="1" x14ac:dyDescent="0.15">
      <c r="A38" s="179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6:D16"/>
    <mergeCell ref="B17:D17"/>
    <mergeCell ref="B18:D18"/>
    <mergeCell ref="A6:B6"/>
    <mergeCell ref="C6:E6"/>
    <mergeCell ref="F6:K6"/>
    <mergeCell ref="L6:N6"/>
    <mergeCell ref="A7:B7"/>
    <mergeCell ref="C7:E7"/>
    <mergeCell ref="F7:K7"/>
    <mergeCell ref="B19:D19"/>
    <mergeCell ref="B34:D34"/>
    <mergeCell ref="B35:D35"/>
    <mergeCell ref="B36:D36"/>
    <mergeCell ref="B37:D37"/>
  </mergeCells>
  <dataValidations count="3">
    <dataValidation type="list" allowBlank="1" showInputMessage="1" showErrorMessage="1" prompt=" - " sqref="F35:T35" xr:uid="{00000000-0002-0000-5000-000000000000}">
      <formula1>"P,F"</formula1>
    </dataValidation>
    <dataValidation type="list" allowBlank="1" showInputMessage="1" showErrorMessage="1" prompt=" - " sqref="F10:T33" xr:uid="{00000000-0002-0000-5000-000001000000}">
      <formula1>"O"</formula1>
    </dataValidation>
    <dataValidation type="list" allowBlank="1" showInputMessage="1" showErrorMessage="1" prompt=" - " sqref="F34:T34" xr:uid="{00000000-0002-0000-5000-000002000000}">
      <formula1>"N,A,B"</formula1>
    </dataValidation>
  </dataValidations>
  <hyperlinks>
    <hyperlink ref="L2" location="'FE-82'!A1" display="FE-82_View list of issues" xr:uid="{00000000-0004-0000-50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Functions!E88</f>
        <v>FE-83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338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6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v>6</v>
      </c>
      <c r="M7" s="112">
        <v>6</v>
      </c>
      <c r="N7" s="112">
        <f>COUNTIF(E35:HQ35,"B")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352"/>
      <c r="C15" s="353"/>
      <c r="D15" s="132" t="s">
        <v>1177</v>
      </c>
      <c r="E15" s="136"/>
      <c r="F15" s="133" t="s">
        <v>428</v>
      </c>
      <c r="G15" s="133"/>
      <c r="H15" s="133"/>
      <c r="I15" s="133"/>
      <c r="J15" s="133"/>
      <c r="K15" s="182" t="s">
        <v>428</v>
      </c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1215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1216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1217</v>
      </c>
      <c r="C18" s="381"/>
      <c r="D18" s="382"/>
      <c r="E18" s="235"/>
      <c r="F18" s="182"/>
      <c r="G18" s="182"/>
      <c r="H18" s="182"/>
      <c r="I18" s="182" t="s">
        <v>428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397" t="s">
        <v>1218</v>
      </c>
      <c r="C19" s="398"/>
      <c r="D19" s="399"/>
      <c r="E19" s="235"/>
      <c r="F19" s="182"/>
      <c r="G19" s="182"/>
      <c r="H19" s="182"/>
      <c r="I19" s="182"/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31" t="s">
        <v>434</v>
      </c>
      <c r="C20" s="332"/>
      <c r="D20" s="369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31" t="s">
        <v>1220</v>
      </c>
      <c r="C21" s="332"/>
      <c r="D21" s="369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 t="s">
        <v>1221</v>
      </c>
      <c r="E22" s="143"/>
      <c r="F22" s="133" t="s">
        <v>428</v>
      </c>
      <c r="G22" s="133" t="s">
        <v>428</v>
      </c>
      <c r="H22" s="133" t="s">
        <v>428</v>
      </c>
      <c r="I22" s="133" t="s">
        <v>428</v>
      </c>
      <c r="J22" s="133" t="s">
        <v>428</v>
      </c>
      <c r="K22" s="133" t="s">
        <v>428</v>
      </c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 t="s">
        <v>428</v>
      </c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/>
      <c r="K28" s="182" t="s">
        <v>428</v>
      </c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966</v>
      </c>
      <c r="E30" s="227"/>
      <c r="F30" s="133" t="s">
        <v>428</v>
      </c>
      <c r="G30" s="133" t="s">
        <v>428</v>
      </c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1002</v>
      </c>
      <c r="E31" s="227"/>
      <c r="F31" s="182"/>
      <c r="G31" s="182"/>
      <c r="H31" s="182"/>
      <c r="I31" s="182" t="s">
        <v>428</v>
      </c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969</v>
      </c>
      <c r="E32" s="227"/>
      <c r="F32" s="182"/>
      <c r="G32" s="182"/>
      <c r="H32" s="182"/>
      <c r="I32" s="182"/>
      <c r="J32" s="182" t="s">
        <v>428</v>
      </c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995</v>
      </c>
      <c r="E33" s="227"/>
      <c r="F33" s="182"/>
      <c r="G33" s="182"/>
      <c r="H33" s="182"/>
      <c r="I33" s="182"/>
      <c r="J33" s="182"/>
      <c r="K33" s="182" t="s">
        <v>428</v>
      </c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4"/>
      <c r="C34" s="215"/>
      <c r="D34" s="351"/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402</v>
      </c>
      <c r="H35" s="167" t="s">
        <v>402</v>
      </c>
      <c r="I35" s="167" t="s">
        <v>402</v>
      </c>
      <c r="J35" s="167" t="s">
        <v>402</v>
      </c>
      <c r="K35" s="167" t="s">
        <v>402</v>
      </c>
      <c r="L35" s="167"/>
      <c r="M35" s="167"/>
      <c r="N35" s="167"/>
      <c r="O35" s="167"/>
      <c r="P35" s="167"/>
      <c r="Q35" s="167"/>
      <c r="R35" s="167"/>
      <c r="S35" s="167"/>
      <c r="T35" s="168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 t="s">
        <v>456</v>
      </c>
      <c r="L36" s="170"/>
      <c r="M36" s="170"/>
      <c r="N36" s="170"/>
      <c r="O36" s="170"/>
      <c r="P36" s="170"/>
      <c r="Q36" s="170"/>
      <c r="R36" s="170"/>
      <c r="S36" s="170"/>
      <c r="T36" s="171"/>
      <c r="U36" s="106"/>
      <c r="V36" s="106"/>
      <c r="W36" s="106"/>
      <c r="X36" s="106"/>
      <c r="Y36" s="106"/>
      <c r="Z36" s="106"/>
    </row>
    <row r="37" spans="1:26" ht="45" customHeight="1" x14ac:dyDescent="0.15">
      <c r="A37" s="156"/>
      <c r="B37" s="401" t="s">
        <v>457</v>
      </c>
      <c r="C37" s="381"/>
      <c r="D37" s="382"/>
      <c r="E37" s="172"/>
      <c r="F37" s="370">
        <v>45757</v>
      </c>
      <c r="G37" s="370">
        <v>45757</v>
      </c>
      <c r="H37" s="370">
        <v>45757</v>
      </c>
      <c r="I37" s="370">
        <v>45757</v>
      </c>
      <c r="J37" s="370">
        <v>45757</v>
      </c>
      <c r="K37" s="370">
        <v>45757</v>
      </c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79.5" customHeight="1" x14ac:dyDescent="0.15">
      <c r="A38" s="175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79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6:D16"/>
    <mergeCell ref="B17:D17"/>
    <mergeCell ref="B18:D18"/>
    <mergeCell ref="A6:B6"/>
    <mergeCell ref="C6:E6"/>
    <mergeCell ref="F6:K6"/>
    <mergeCell ref="L6:N6"/>
    <mergeCell ref="A7:B7"/>
    <mergeCell ref="C7:E7"/>
    <mergeCell ref="F7:K7"/>
    <mergeCell ref="B19:D19"/>
    <mergeCell ref="B35:D35"/>
    <mergeCell ref="B36:D36"/>
    <mergeCell ref="B37:D37"/>
    <mergeCell ref="B38:D38"/>
  </mergeCells>
  <dataValidations count="3">
    <dataValidation type="list" allowBlank="1" showInputMessage="1" showErrorMessage="1" prompt=" - " sqref="F36:T36" xr:uid="{00000000-0002-0000-5100-000000000000}">
      <formula1>"P,F"</formula1>
    </dataValidation>
    <dataValidation type="list" allowBlank="1" showInputMessage="1" showErrorMessage="1" prompt=" - " sqref="F10:T34" xr:uid="{00000000-0002-0000-5100-000001000000}">
      <formula1>"O"</formula1>
    </dataValidation>
    <dataValidation type="list" allowBlank="1" showInputMessage="1" showErrorMessage="1" prompt=" - " sqref="F35:T35" xr:uid="{00000000-0002-0000-5100-000002000000}">
      <formula1>"N,A,B"</formula1>
    </dataValidation>
  </dataValidations>
  <hyperlinks>
    <hyperlink ref="L2" location="'FE-83'!A1" display="FE-83_View the list of issues assigned to me" xr:uid="{00000000-0004-0000-51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Functions!E89</f>
        <v>FE-84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341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/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7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7</v>
      </c>
      <c r="M7" s="112">
        <f>COUNTIF(E36:HQ36,"A")</f>
        <v>0</v>
      </c>
      <c r="N7" s="112">
        <f>COUNTIF(E36:HQ36,"B")</f>
        <v>0</v>
      </c>
      <c r="O7" s="414">
        <f>COUNTA(E9:HT9)</f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352"/>
      <c r="C15" s="353"/>
      <c r="D15" s="132" t="s">
        <v>1177</v>
      </c>
      <c r="E15" s="136"/>
      <c r="F15" s="133" t="s">
        <v>428</v>
      </c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1215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1216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1217</v>
      </c>
      <c r="C18" s="381"/>
      <c r="D18" s="382"/>
      <c r="E18" s="235"/>
      <c r="F18" s="182"/>
      <c r="G18" s="182"/>
      <c r="H18" s="182"/>
      <c r="I18" s="182" t="s">
        <v>428</v>
      </c>
      <c r="J18" s="182" t="s">
        <v>428</v>
      </c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397" t="s">
        <v>1218</v>
      </c>
      <c r="C19" s="398"/>
      <c r="D19" s="399"/>
      <c r="E19" s="235"/>
      <c r="F19" s="182"/>
      <c r="G19" s="182"/>
      <c r="H19" s="182"/>
      <c r="I19" s="182"/>
      <c r="J19" s="182"/>
      <c r="K19" s="182" t="s">
        <v>428</v>
      </c>
      <c r="L19" s="182" t="s">
        <v>428</v>
      </c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31" t="s">
        <v>434</v>
      </c>
      <c r="C20" s="332"/>
      <c r="D20" s="369"/>
      <c r="E20" s="235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31" t="s">
        <v>1222</v>
      </c>
      <c r="C21" s="332"/>
      <c r="D21" s="369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 t="s">
        <v>1179</v>
      </c>
      <c r="E22" s="143"/>
      <c r="F22" s="133" t="s">
        <v>428</v>
      </c>
      <c r="G22" s="133" t="s">
        <v>428</v>
      </c>
      <c r="H22" s="133" t="s">
        <v>428</v>
      </c>
      <c r="I22" s="133" t="s">
        <v>428</v>
      </c>
      <c r="J22" s="133" t="s">
        <v>428</v>
      </c>
      <c r="K22" s="133" t="s">
        <v>428</v>
      </c>
      <c r="L22" s="133" t="s">
        <v>428</v>
      </c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474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475</v>
      </c>
      <c r="E25" s="161"/>
      <c r="F25" s="133"/>
      <c r="G25" s="133" t="s">
        <v>428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477</v>
      </c>
      <c r="E26" s="227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442</v>
      </c>
      <c r="E27" s="227"/>
      <c r="F27" s="182"/>
      <c r="G27" s="182"/>
      <c r="H27" s="182"/>
      <c r="I27" s="182" t="s">
        <v>428</v>
      </c>
      <c r="J27" s="182" t="s">
        <v>428</v>
      </c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443</v>
      </c>
      <c r="E28" s="227"/>
      <c r="F28" s="182"/>
      <c r="G28" s="182"/>
      <c r="H28" s="182"/>
      <c r="I28" s="182"/>
      <c r="J28" s="182"/>
      <c r="K28" s="182"/>
      <c r="L28" s="182" t="s">
        <v>428</v>
      </c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480</v>
      </c>
      <c r="E29" s="227"/>
      <c r="F29" s="182"/>
      <c r="G29" s="182"/>
      <c r="H29" s="182"/>
      <c r="I29" s="182"/>
      <c r="J29" s="182"/>
      <c r="K29" s="182" t="s">
        <v>428</v>
      </c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447</v>
      </c>
      <c r="C30" s="238"/>
      <c r="D30" s="154"/>
      <c r="E30" s="239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38"/>
      <c r="D31" s="154" t="s">
        <v>966</v>
      </c>
      <c r="E31" s="239"/>
      <c r="F31" s="133" t="s">
        <v>428</v>
      </c>
      <c r="G31" s="133" t="s">
        <v>428</v>
      </c>
      <c r="H31" s="133" t="s">
        <v>428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1223</v>
      </c>
      <c r="E32" s="239"/>
      <c r="F32" s="182"/>
      <c r="G32" s="182"/>
      <c r="H32" s="182"/>
      <c r="I32" s="182" t="s">
        <v>428</v>
      </c>
      <c r="J32" s="182" t="s">
        <v>428</v>
      </c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1224</v>
      </c>
      <c r="E33" s="239"/>
      <c r="F33" s="182"/>
      <c r="G33" s="182"/>
      <c r="H33" s="182"/>
      <c r="I33" s="182"/>
      <c r="J33" s="182"/>
      <c r="K33" s="182" t="s">
        <v>428</v>
      </c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968</v>
      </c>
      <c r="E34" s="239"/>
      <c r="F34" s="182"/>
      <c r="G34" s="182"/>
      <c r="H34" s="182"/>
      <c r="I34" s="182"/>
      <c r="J34" s="182"/>
      <c r="K34" s="182"/>
      <c r="L34" s="182" t="s">
        <v>428</v>
      </c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/>
      <c r="E35" s="16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402</v>
      </c>
      <c r="H36" s="167" t="s">
        <v>402</v>
      </c>
      <c r="I36" s="167" t="s">
        <v>402</v>
      </c>
      <c r="J36" s="167" t="s">
        <v>402</v>
      </c>
      <c r="K36" s="167" t="s">
        <v>402</v>
      </c>
      <c r="L36" s="167" t="s">
        <v>402</v>
      </c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 t="s">
        <v>456</v>
      </c>
      <c r="K37" s="170" t="s">
        <v>456</v>
      </c>
      <c r="L37" s="170" t="s">
        <v>456</v>
      </c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51.75" customHeight="1" x14ac:dyDescent="0.15">
      <c r="A38" s="156"/>
      <c r="B38" s="401" t="s">
        <v>457</v>
      </c>
      <c r="C38" s="381"/>
      <c r="D38" s="382"/>
      <c r="E38" s="172"/>
      <c r="F38" s="370">
        <v>45757</v>
      </c>
      <c r="G38" s="370">
        <v>45757</v>
      </c>
      <c r="H38" s="370">
        <v>45757</v>
      </c>
      <c r="I38" s="370">
        <v>45757</v>
      </c>
      <c r="J38" s="370">
        <v>45757</v>
      </c>
      <c r="K38" s="370">
        <v>45757</v>
      </c>
      <c r="L38" s="370">
        <v>45757</v>
      </c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6:D16"/>
    <mergeCell ref="B17:D17"/>
    <mergeCell ref="B18:D18"/>
    <mergeCell ref="A6:B6"/>
    <mergeCell ref="C6:E6"/>
    <mergeCell ref="F6:K6"/>
    <mergeCell ref="L6:N6"/>
    <mergeCell ref="A7:B7"/>
    <mergeCell ref="C7:E7"/>
    <mergeCell ref="F7:K7"/>
    <mergeCell ref="B19:D19"/>
    <mergeCell ref="B36:D36"/>
    <mergeCell ref="B37:D37"/>
    <mergeCell ref="B38:D38"/>
    <mergeCell ref="B39:D39"/>
  </mergeCells>
  <dataValidations count="3">
    <dataValidation type="list" allowBlank="1" showInputMessage="1" showErrorMessage="1" prompt=" - " sqref="F37:T37" xr:uid="{00000000-0002-0000-5200-000000000000}">
      <formula1>"P,F"</formula1>
    </dataValidation>
    <dataValidation type="list" allowBlank="1" showInputMessage="1" showErrorMessage="1" prompt=" - " sqref="F10:T35" xr:uid="{00000000-0002-0000-5200-000001000000}">
      <formula1>"O"</formula1>
    </dataValidation>
    <dataValidation type="list" allowBlank="1" showInputMessage="1" showErrorMessage="1" prompt=" - " sqref="F36:T36" xr:uid="{00000000-0002-0000-5200-000002000000}">
      <formula1>"N,A,B"</formula1>
    </dataValidation>
  </dataValidations>
  <hyperlinks>
    <hyperlink ref="L2" location="'FE-84'!A1" display="FE-84_View list of issues by category" xr:uid="{00000000-0004-0000-52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Functions!E90</f>
        <v>FE-85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1225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528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4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1</v>
      </c>
      <c r="M7" s="112">
        <f>COUNTIF(E32:HQ32,"A")</f>
        <v>3</v>
      </c>
      <c r="N7" s="112">
        <f>COUNTIF(E32:HQ32,"B")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467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1186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10" t="s">
        <v>434</v>
      </c>
      <c r="C17" s="381"/>
      <c r="D17" s="381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559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1187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1188</v>
      </c>
      <c r="C20" s="398"/>
      <c r="D20" s="399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611</v>
      </c>
      <c r="E21" s="235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40"/>
      <c r="C22" s="141"/>
      <c r="D22" s="142"/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533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495</v>
      </c>
      <c r="E25" s="161"/>
      <c r="F25" s="133"/>
      <c r="G25" s="133"/>
      <c r="H25" s="133" t="s">
        <v>428</v>
      </c>
      <c r="I25" s="133" t="s">
        <v>428</v>
      </c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226"/>
      <c r="D26" s="154" t="s">
        <v>496</v>
      </c>
      <c r="E26" s="227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47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1189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1190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1191</v>
      </c>
      <c r="E30" s="227"/>
      <c r="F30" s="182"/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1192</v>
      </c>
      <c r="E31" s="162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 t="s">
        <v>64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 t="s">
        <v>456</v>
      </c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45757</v>
      </c>
      <c r="G34" s="173">
        <v>45757</v>
      </c>
      <c r="H34" s="173">
        <v>45757</v>
      </c>
      <c r="I34" s="173">
        <v>45757</v>
      </c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3:D33"/>
    <mergeCell ref="B34:D34"/>
    <mergeCell ref="B35:D35"/>
    <mergeCell ref="B12:D12"/>
    <mergeCell ref="B16:D16"/>
    <mergeCell ref="B17:D17"/>
    <mergeCell ref="B18:D18"/>
    <mergeCell ref="B19:D19"/>
    <mergeCell ref="B20:D20"/>
    <mergeCell ref="B32:D32"/>
  </mergeCells>
  <dataValidations count="3">
    <dataValidation type="list" allowBlank="1" showInputMessage="1" showErrorMessage="1" prompt=" - " sqref="F33:T33" xr:uid="{00000000-0002-0000-5300-000000000000}">
      <formula1>"P,F"</formula1>
    </dataValidation>
    <dataValidation type="list" allowBlank="1" showInputMessage="1" showErrorMessage="1" prompt=" - " sqref="F10:T31" xr:uid="{00000000-0002-0000-5300-000001000000}">
      <formula1>"O"</formula1>
    </dataValidation>
    <dataValidation type="list" allowBlank="1" showInputMessage="1" showErrorMessage="1" prompt=" - " sqref="F32:T32" xr:uid="{00000000-0002-0000-5300-000002000000}">
      <formula1>"N,A,B"</formula1>
    </dataValidation>
  </dataValidations>
  <hyperlinks>
    <hyperlink ref="L2" location="'FE-85'!A1" display="FE-85_View issue details" xr:uid="{00000000-0004-0000-53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Functions!E91</f>
        <v>FE-86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1226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4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1</v>
      </c>
      <c r="M7" s="112">
        <f>COUNTIF(E32:HQ32,"A")</f>
        <v>3</v>
      </c>
      <c r="N7" s="112">
        <f>COUNTIF(E32:HQ32,"B")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556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1227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10" t="s">
        <v>434</v>
      </c>
      <c r="C17" s="381"/>
      <c r="D17" s="381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559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1187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1188</v>
      </c>
      <c r="C20" s="398"/>
      <c r="D20" s="399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611</v>
      </c>
      <c r="E21" s="235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71" t="s">
        <v>1228</v>
      </c>
      <c r="C22" s="141"/>
      <c r="D22" s="142"/>
      <c r="E22" s="143"/>
      <c r="F22" s="144" t="s">
        <v>428</v>
      </c>
      <c r="G22" s="144" t="s">
        <v>428</v>
      </c>
      <c r="H22" s="144"/>
      <c r="I22" s="144" t="s">
        <v>428</v>
      </c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533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495</v>
      </c>
      <c r="E25" s="161"/>
      <c r="F25" s="133"/>
      <c r="G25" s="133"/>
      <c r="H25" s="133" t="s">
        <v>428</v>
      </c>
      <c r="I25" s="133" t="s">
        <v>428</v>
      </c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226"/>
      <c r="D26" s="154" t="s">
        <v>496</v>
      </c>
      <c r="E26" s="227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47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1229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1190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1191</v>
      </c>
      <c r="E30" s="227"/>
      <c r="F30" s="182"/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1192</v>
      </c>
      <c r="E31" s="162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 t="s">
        <v>64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 t="s">
        <v>456</v>
      </c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45757</v>
      </c>
      <c r="G34" s="173">
        <v>45757</v>
      </c>
      <c r="H34" s="173">
        <v>45757</v>
      </c>
      <c r="I34" s="173">
        <v>45757</v>
      </c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3:D33"/>
    <mergeCell ref="B34:D34"/>
    <mergeCell ref="B35:D35"/>
    <mergeCell ref="B12:D12"/>
    <mergeCell ref="B16:D16"/>
    <mergeCell ref="B17:D17"/>
    <mergeCell ref="B18:D18"/>
    <mergeCell ref="B19:D19"/>
    <mergeCell ref="B20:D20"/>
    <mergeCell ref="B32:D32"/>
  </mergeCells>
  <dataValidations count="3">
    <dataValidation type="list" allowBlank="1" showInputMessage="1" showErrorMessage="1" prompt=" - " sqref="F33:T33" xr:uid="{00000000-0002-0000-5400-000000000000}">
      <formula1>"P,F"</formula1>
    </dataValidation>
    <dataValidation type="list" allowBlank="1" showInputMessage="1" showErrorMessage="1" prompt=" - " sqref="F10:T31" xr:uid="{00000000-0002-0000-5400-000001000000}">
      <formula1>"O"</formula1>
    </dataValidation>
    <dataValidation type="list" allowBlank="1" showInputMessage="1" showErrorMessage="1" prompt=" - " sqref="F32:T32" xr:uid="{00000000-0002-0000-5400-000002000000}">
      <formula1>"N,A,B"</formula1>
    </dataValidation>
  </dataValidations>
  <hyperlinks>
    <hyperlink ref="L2" location="'FE-86'!A1" display="FE-86_Change the status of the issue" xr:uid="{00000000-0004-0000-54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Functions!E92</f>
        <v>FE-87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350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1230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5</v>
      </c>
      <c r="B7" s="420"/>
      <c r="C7" s="414">
        <f>COUNTIF(F36:HQ36,"F")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1</v>
      </c>
      <c r="M7" s="112">
        <f>COUNTIF(E35:HQ35,"A")</f>
        <v>4</v>
      </c>
      <c r="N7" s="112">
        <f>COUNTIF(E35:HQ35,"B")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 t="s">
        <v>428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1231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10" t="s">
        <v>434</v>
      </c>
      <c r="C17" s="381"/>
      <c r="D17" s="381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1232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1187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1188</v>
      </c>
      <c r="C20" s="398"/>
      <c r="D20" s="399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97" t="s">
        <v>611</v>
      </c>
      <c r="C21" s="398"/>
      <c r="D21" s="399"/>
      <c r="E21" s="235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72" t="s">
        <v>1233</v>
      </c>
      <c r="C22" s="327"/>
      <c r="D22" s="328"/>
      <c r="E22" s="235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397" t="s">
        <v>1234</v>
      </c>
      <c r="C23" s="398"/>
      <c r="D23" s="399"/>
      <c r="E23" s="235"/>
      <c r="F23" s="182" t="s">
        <v>428</v>
      </c>
      <c r="G23" s="182" t="s">
        <v>428</v>
      </c>
      <c r="H23" s="182" t="s">
        <v>428</v>
      </c>
      <c r="I23" s="182" t="s">
        <v>428</v>
      </c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371"/>
      <c r="C24" s="141"/>
      <c r="D24" s="142" t="s">
        <v>1180</v>
      </c>
      <c r="E24" s="143"/>
      <c r="F24" s="144"/>
      <c r="G24" s="144"/>
      <c r="H24" s="144"/>
      <c r="I24" s="144"/>
      <c r="J24" s="144" t="s">
        <v>428</v>
      </c>
      <c r="K24" s="144"/>
      <c r="L24" s="144"/>
      <c r="M24" s="144"/>
      <c r="N24" s="144"/>
      <c r="O24" s="144"/>
      <c r="P24" s="144"/>
      <c r="Q24" s="144"/>
      <c r="R24" s="144"/>
      <c r="S24" s="144"/>
      <c r="T24" s="145"/>
      <c r="U24" s="106"/>
      <c r="V24" s="106"/>
      <c r="W24" s="106"/>
      <c r="X24" s="106"/>
      <c r="Y24" s="106"/>
      <c r="Z24" s="106"/>
    </row>
    <row r="25" spans="1:26" ht="13.5" customHeight="1" x14ac:dyDescent="0.2">
      <c r="A25" s="146" t="s">
        <v>439</v>
      </c>
      <c r="B25" s="147" t="s">
        <v>440</v>
      </c>
      <c r="C25" s="148"/>
      <c r="D25" s="149"/>
      <c r="E25" s="150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158"/>
      <c r="D26" s="154" t="s">
        <v>533</v>
      </c>
      <c r="E26" s="159"/>
      <c r="F26" s="133" t="s">
        <v>428</v>
      </c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60"/>
      <c r="D27" s="154" t="s">
        <v>495</v>
      </c>
      <c r="E27" s="161"/>
      <c r="F27" s="133"/>
      <c r="G27" s="133"/>
      <c r="H27" s="133" t="s">
        <v>428</v>
      </c>
      <c r="I27" s="133" t="s">
        <v>428</v>
      </c>
      <c r="J27" s="133" t="s">
        <v>428</v>
      </c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226"/>
      <c r="D28" s="154" t="s">
        <v>496</v>
      </c>
      <c r="E28" s="227"/>
      <c r="F28" s="182"/>
      <c r="G28" s="182" t="s">
        <v>428</v>
      </c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47" t="s">
        <v>447</v>
      </c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1235</v>
      </c>
      <c r="E30" s="227"/>
      <c r="F30" s="182" t="s">
        <v>428</v>
      </c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1190</v>
      </c>
      <c r="E31" s="227"/>
      <c r="F31" s="182"/>
      <c r="G31" s="182"/>
      <c r="H31" s="182"/>
      <c r="I31" s="182" t="s">
        <v>428</v>
      </c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26"/>
      <c r="D32" s="154" t="s">
        <v>1191</v>
      </c>
      <c r="E32" s="227"/>
      <c r="F32" s="182"/>
      <c r="G32" s="182"/>
      <c r="H32" s="182" t="s">
        <v>428</v>
      </c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26"/>
      <c r="D33" s="154" t="s">
        <v>1236</v>
      </c>
      <c r="E33" s="227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14"/>
      <c r="C34" s="215"/>
      <c r="D34" s="154" t="s">
        <v>1192</v>
      </c>
      <c r="E34" s="162"/>
      <c r="F34" s="182"/>
      <c r="G34" s="182" t="s">
        <v>428</v>
      </c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15">
      <c r="A35" s="146" t="s">
        <v>453</v>
      </c>
      <c r="B35" s="405" t="s">
        <v>454</v>
      </c>
      <c r="C35" s="406"/>
      <c r="D35" s="407"/>
      <c r="E35" s="166"/>
      <c r="F35" s="167" t="s">
        <v>402</v>
      </c>
      <c r="G35" s="167" t="s">
        <v>64</v>
      </c>
      <c r="H35" s="167" t="s">
        <v>64</v>
      </c>
      <c r="I35" s="167" t="s">
        <v>64</v>
      </c>
      <c r="J35" s="167" t="s">
        <v>64</v>
      </c>
      <c r="K35" s="167"/>
      <c r="L35" s="167"/>
      <c r="M35" s="167"/>
      <c r="N35" s="167"/>
      <c r="O35" s="167"/>
      <c r="P35" s="167"/>
      <c r="Q35" s="167"/>
      <c r="R35" s="167"/>
      <c r="S35" s="167"/>
      <c r="T35" s="168"/>
      <c r="U35" s="106"/>
      <c r="V35" s="106"/>
      <c r="W35" s="106"/>
      <c r="X35" s="106"/>
      <c r="Y35" s="106"/>
      <c r="Z35" s="106"/>
    </row>
    <row r="36" spans="1:26" ht="13.5" customHeight="1" x14ac:dyDescent="0.15">
      <c r="A36" s="156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1" t="s">
        <v>457</v>
      </c>
      <c r="C37" s="381"/>
      <c r="D37" s="382"/>
      <c r="E37" s="172"/>
      <c r="F37" s="173">
        <v>45757</v>
      </c>
      <c r="G37" s="173">
        <v>45757</v>
      </c>
      <c r="H37" s="173">
        <v>45757</v>
      </c>
      <c r="I37" s="173">
        <v>45757</v>
      </c>
      <c r="J37" s="173">
        <v>45757</v>
      </c>
      <c r="K37" s="173"/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79.5" customHeight="1" x14ac:dyDescent="0.15">
      <c r="A38" s="175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79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23:D23"/>
    <mergeCell ref="B35:D35"/>
    <mergeCell ref="B36:D36"/>
    <mergeCell ref="B37:D37"/>
    <mergeCell ref="B38:D38"/>
    <mergeCell ref="B20:D20"/>
    <mergeCell ref="B21:D21"/>
    <mergeCell ref="B12:D12"/>
    <mergeCell ref="B16:D16"/>
    <mergeCell ref="B17:D17"/>
    <mergeCell ref="B18:D18"/>
    <mergeCell ref="B19:D19"/>
  </mergeCells>
  <dataValidations count="3">
    <dataValidation type="list" allowBlank="1" showInputMessage="1" showErrorMessage="1" prompt=" - " sqref="F36:T36" xr:uid="{00000000-0002-0000-5500-000000000000}">
      <formula1>"P,F"</formula1>
    </dataValidation>
    <dataValidation type="list" allowBlank="1" showInputMessage="1" showErrorMessage="1" prompt=" - " sqref="F10:T34" xr:uid="{00000000-0002-0000-5500-000001000000}">
      <formula1>"O"</formula1>
    </dataValidation>
    <dataValidation type="list" allowBlank="1" showInputMessage="1" showErrorMessage="1" prompt=" - " sqref="F35:T35" xr:uid="{00000000-0002-0000-5500-000002000000}">
      <formula1>"N,A,B"</formula1>
    </dataValidation>
  </dataValidations>
  <hyperlinks>
    <hyperlink ref="L2" location="'FE-87'!A1" display="FE-87_Communicate with the exam supervisor about the issue." xr:uid="{00000000-0004-0000-55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Functions!E93</f>
        <v>FE-88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353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528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1230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COUNTIF(F33:HQ33,"P")</f>
        <v>4</v>
      </c>
      <c r="B7" s="420"/>
      <c r="C7" s="414">
        <f>COUNTIF(F33:HQ33,"F")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COUNTIF(E32:HQ32,"N")</f>
        <v>1</v>
      </c>
      <c r="M7" s="112">
        <f>COUNTIF(E32:HQ32,"A")</f>
        <v>3</v>
      </c>
      <c r="N7" s="112">
        <f>COUNTIF(E32:HQ32,"B")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/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537</v>
      </c>
      <c r="C12" s="381"/>
      <c r="D12" s="382"/>
      <c r="E12" s="126"/>
      <c r="F12" s="133" t="s">
        <v>428</v>
      </c>
      <c r="G12" s="133"/>
      <c r="H12" s="133" t="s">
        <v>428</v>
      </c>
      <c r="I12" s="133" t="s">
        <v>428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556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1227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10" t="s">
        <v>434</v>
      </c>
      <c r="C17" s="381"/>
      <c r="D17" s="381"/>
      <c r="E17" s="235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559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1187</v>
      </c>
      <c r="C19" s="381"/>
      <c r="D19" s="382"/>
      <c r="E19" s="235"/>
      <c r="F19" s="182" t="s">
        <v>428</v>
      </c>
      <c r="G19" s="182" t="s">
        <v>428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397" t="s">
        <v>1188</v>
      </c>
      <c r="C20" s="398"/>
      <c r="D20" s="399"/>
      <c r="E20" s="235"/>
      <c r="F20" s="182"/>
      <c r="G20" s="182"/>
      <c r="H20" s="182" t="s">
        <v>428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326"/>
      <c r="C21" s="327"/>
      <c r="D21" s="328" t="s">
        <v>611</v>
      </c>
      <c r="E21" s="235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371" t="s">
        <v>1237</v>
      </c>
      <c r="C22" s="141"/>
      <c r="D22" s="142"/>
      <c r="E22" s="143"/>
      <c r="F22" s="144" t="s">
        <v>428</v>
      </c>
      <c r="G22" s="144" t="s">
        <v>428</v>
      </c>
      <c r="H22" s="144"/>
      <c r="I22" s="144" t="s">
        <v>428</v>
      </c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06"/>
      <c r="V22" s="106"/>
      <c r="W22" s="106"/>
      <c r="X22" s="106"/>
      <c r="Y22" s="106"/>
      <c r="Z22" s="106"/>
    </row>
    <row r="23" spans="1:26" ht="13.5" customHeight="1" x14ac:dyDescent="0.2">
      <c r="A23" s="146" t="s">
        <v>439</v>
      </c>
      <c r="B23" s="147" t="s">
        <v>440</v>
      </c>
      <c r="C23" s="148"/>
      <c r="D23" s="149"/>
      <c r="E23" s="15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157"/>
      <c r="C24" s="158"/>
      <c r="D24" s="154" t="s">
        <v>533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157"/>
      <c r="C25" s="160"/>
      <c r="D25" s="154" t="s">
        <v>495</v>
      </c>
      <c r="E25" s="161"/>
      <c r="F25" s="133"/>
      <c r="G25" s="133"/>
      <c r="H25" s="133" t="s">
        <v>428</v>
      </c>
      <c r="I25" s="133" t="s">
        <v>428</v>
      </c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157"/>
      <c r="C26" s="226"/>
      <c r="D26" s="154" t="s">
        <v>496</v>
      </c>
      <c r="E26" s="227"/>
      <c r="F26" s="182"/>
      <c r="G26" s="182" t="s">
        <v>428</v>
      </c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47" t="s">
        <v>447</v>
      </c>
      <c r="C27" s="226"/>
      <c r="D27" s="154"/>
      <c r="E27" s="227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1229</v>
      </c>
      <c r="E28" s="227"/>
      <c r="F28" s="182" t="s">
        <v>428</v>
      </c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 t="s">
        <v>1190</v>
      </c>
      <c r="E29" s="227"/>
      <c r="F29" s="182"/>
      <c r="G29" s="182"/>
      <c r="H29" s="182"/>
      <c r="I29" s="182" t="s">
        <v>428</v>
      </c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 t="s">
        <v>1191</v>
      </c>
      <c r="E30" s="227"/>
      <c r="F30" s="182"/>
      <c r="G30" s="182"/>
      <c r="H30" s="182" t="s">
        <v>428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14"/>
      <c r="C31" s="215"/>
      <c r="D31" s="154" t="s">
        <v>1192</v>
      </c>
      <c r="E31" s="162"/>
      <c r="F31" s="182"/>
      <c r="G31" s="182" t="s">
        <v>428</v>
      </c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15">
      <c r="A32" s="146" t="s">
        <v>453</v>
      </c>
      <c r="B32" s="405" t="s">
        <v>454</v>
      </c>
      <c r="C32" s="406"/>
      <c r="D32" s="407"/>
      <c r="E32" s="166"/>
      <c r="F32" s="167" t="s">
        <v>402</v>
      </c>
      <c r="G32" s="167" t="s">
        <v>64</v>
      </c>
      <c r="H32" s="167" t="s">
        <v>64</v>
      </c>
      <c r="I32" s="167" t="s">
        <v>64</v>
      </c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8"/>
      <c r="U32" s="106"/>
      <c r="V32" s="106"/>
      <c r="W32" s="106"/>
      <c r="X32" s="106"/>
      <c r="Y32" s="106"/>
      <c r="Z32" s="106"/>
    </row>
    <row r="33" spans="1:26" ht="13.5" customHeight="1" x14ac:dyDescent="0.15">
      <c r="A33" s="156"/>
      <c r="B33" s="408" t="s">
        <v>455</v>
      </c>
      <c r="C33" s="381"/>
      <c r="D33" s="382"/>
      <c r="E33" s="169"/>
      <c r="F33" s="170" t="s">
        <v>456</v>
      </c>
      <c r="G33" s="170" t="s">
        <v>456</v>
      </c>
      <c r="H33" s="170" t="s">
        <v>456</v>
      </c>
      <c r="I33" s="170" t="s">
        <v>456</v>
      </c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1"/>
      <c r="U33" s="106"/>
      <c r="V33" s="106"/>
      <c r="W33" s="106"/>
      <c r="X33" s="106"/>
      <c r="Y33" s="106"/>
      <c r="Z33" s="106"/>
    </row>
    <row r="34" spans="1:26" ht="13.5" customHeight="1" x14ac:dyDescent="0.15">
      <c r="A34" s="156"/>
      <c r="B34" s="401" t="s">
        <v>457</v>
      </c>
      <c r="C34" s="381"/>
      <c r="D34" s="382"/>
      <c r="E34" s="172"/>
      <c r="F34" s="173">
        <v>45757</v>
      </c>
      <c r="G34" s="173">
        <v>45757</v>
      </c>
      <c r="H34" s="173">
        <v>45757</v>
      </c>
      <c r="I34" s="173">
        <v>45757</v>
      </c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4"/>
      <c r="U34" s="106"/>
      <c r="V34" s="106"/>
      <c r="W34" s="106"/>
      <c r="X34" s="106"/>
      <c r="Y34" s="106"/>
      <c r="Z34" s="106"/>
    </row>
    <row r="35" spans="1:26" ht="79.5" customHeight="1" x14ac:dyDescent="0.15">
      <c r="A35" s="175"/>
      <c r="B35" s="402" t="s">
        <v>458</v>
      </c>
      <c r="C35" s="403"/>
      <c r="D35" s="404"/>
      <c r="E35" s="176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8"/>
      <c r="U35" s="106"/>
      <c r="V35" s="106"/>
      <c r="W35" s="106"/>
      <c r="X35" s="106"/>
      <c r="Y35" s="106"/>
      <c r="Z35" s="106"/>
    </row>
    <row r="36" spans="1:26" ht="12" customHeight="1" x14ac:dyDescent="0.15">
      <c r="A36" s="179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3:D33"/>
    <mergeCell ref="B34:D34"/>
    <mergeCell ref="B35:D35"/>
    <mergeCell ref="B12:D12"/>
    <mergeCell ref="B16:D16"/>
    <mergeCell ref="B17:D17"/>
    <mergeCell ref="B18:D18"/>
    <mergeCell ref="B19:D19"/>
    <mergeCell ref="B20:D20"/>
    <mergeCell ref="B32:D32"/>
  </mergeCells>
  <dataValidations count="3">
    <dataValidation type="list" allowBlank="1" showInputMessage="1" showErrorMessage="1" prompt=" - " sqref="F33:T33" xr:uid="{00000000-0002-0000-5600-000000000000}">
      <formula1>"P,F"</formula1>
    </dataValidation>
    <dataValidation type="list" allowBlank="1" showInputMessage="1" showErrorMessage="1" prompt=" - " sqref="F10:T31" xr:uid="{00000000-0002-0000-5600-000001000000}">
      <formula1>"O"</formula1>
    </dataValidation>
    <dataValidation type="list" allowBlank="1" showInputMessage="1" showErrorMessage="1" prompt=" - " sqref="F32:T32" xr:uid="{00000000-0002-0000-5600-000002000000}">
      <formula1>"N,A,B"</formula1>
    </dataValidation>
  </dataValidations>
  <hyperlinks>
    <hyperlink ref="L2" location="'FE-88'!A1" display="FE-88_Create a request to transfer a student with an issue to the support room" xr:uid="{00000000-0004-0000-56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4.12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Functions!E92</f>
        <v>FE-87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350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460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COUNTIF(F36:HQ36,"P")</f>
        <v>5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COUNTIF(E35:HQ35,"N")</f>
        <v>4</v>
      </c>
      <c r="M7" s="112">
        <f>COUNTIF(E35:HQ35,"A")</f>
        <v>1</v>
      </c>
      <c r="N7" s="112">
        <f>COUNTIF(E36:HQ36,"B")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220"/>
      <c r="L9" s="220"/>
      <c r="M9" s="220"/>
      <c r="N9" s="220"/>
      <c r="O9" s="220"/>
      <c r="P9" s="220"/>
      <c r="Q9" s="220"/>
      <c r="R9" s="220"/>
      <c r="S9" s="220"/>
      <c r="T9" s="355"/>
      <c r="U9" s="121"/>
      <c r="V9" s="108"/>
      <c r="W9" s="106"/>
      <c r="X9" s="106"/>
      <c r="Y9" s="106"/>
      <c r="Z9" s="106"/>
    </row>
    <row r="10" spans="1:26" ht="13.5" customHeight="1" x14ac:dyDescent="0.3">
      <c r="A10" s="122" t="s">
        <v>425</v>
      </c>
      <c r="B10" s="130" t="s">
        <v>426</v>
      </c>
      <c r="C10" s="131"/>
      <c r="D10" s="132"/>
      <c r="E10" s="191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356"/>
      <c r="Q10" s="356"/>
      <c r="R10" s="356"/>
      <c r="S10" s="356"/>
      <c r="T10" s="357"/>
      <c r="U10" s="106"/>
      <c r="V10" s="106"/>
      <c r="W10" s="106"/>
      <c r="X10" s="106"/>
      <c r="Y10" s="106"/>
      <c r="Z10" s="106"/>
    </row>
    <row r="11" spans="1:26" ht="13.5" customHeight="1" x14ac:dyDescent="0.3">
      <c r="A11" s="129"/>
      <c r="B11" s="196"/>
      <c r="C11" s="193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 t="s">
        <v>428</v>
      </c>
      <c r="K11" s="133"/>
      <c r="L11" s="133"/>
      <c r="M11" s="133"/>
      <c r="N11" s="133"/>
      <c r="O11" s="133"/>
      <c r="P11" s="356"/>
      <c r="Q11" s="356"/>
      <c r="R11" s="356"/>
      <c r="S11" s="356"/>
      <c r="T11" s="357"/>
      <c r="U11" s="106"/>
      <c r="V11" s="108"/>
      <c r="W11" s="106"/>
      <c r="X11" s="106"/>
      <c r="Y11" s="106"/>
      <c r="Z11" s="106"/>
    </row>
    <row r="12" spans="1:26" ht="13.5" customHeight="1" x14ac:dyDescent="0.3">
      <c r="A12" s="129"/>
      <c r="B12" s="196"/>
      <c r="C12" s="193"/>
      <c r="D12" s="132" t="s">
        <v>1238</v>
      </c>
      <c r="E12" s="126"/>
      <c r="F12" s="133" t="s">
        <v>428</v>
      </c>
      <c r="G12" s="133"/>
      <c r="H12" s="133"/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356"/>
      <c r="Q12" s="356"/>
      <c r="R12" s="356"/>
      <c r="S12" s="356"/>
      <c r="T12" s="357"/>
      <c r="U12" s="106"/>
      <c r="V12" s="106"/>
      <c r="W12" s="106"/>
      <c r="X12" s="106"/>
      <c r="Y12" s="106"/>
      <c r="Z12" s="106"/>
    </row>
    <row r="13" spans="1:26" ht="13.5" customHeight="1" x14ac:dyDescent="0.3">
      <c r="A13" s="129"/>
      <c r="B13" s="196"/>
      <c r="C13" s="193"/>
      <c r="D13" s="132" t="s">
        <v>1239</v>
      </c>
      <c r="E13" s="135"/>
      <c r="F13" s="133"/>
      <c r="G13" s="133" t="s">
        <v>428</v>
      </c>
      <c r="H13" s="133"/>
      <c r="I13" s="133"/>
      <c r="J13" s="133"/>
      <c r="K13" s="133"/>
      <c r="L13" s="133"/>
      <c r="M13" s="133"/>
      <c r="N13" s="133"/>
      <c r="O13" s="133"/>
      <c r="P13" s="356"/>
      <c r="Q13" s="356"/>
      <c r="R13" s="356"/>
      <c r="S13" s="356"/>
      <c r="T13" s="357"/>
      <c r="U13" s="106"/>
      <c r="V13" s="106"/>
      <c r="W13" s="106"/>
      <c r="X13" s="106"/>
      <c r="Y13" s="106"/>
      <c r="Z13" s="106"/>
    </row>
    <row r="14" spans="1:26" ht="13.5" customHeight="1" x14ac:dyDescent="0.3">
      <c r="A14" s="129"/>
      <c r="B14" s="196"/>
      <c r="C14" s="193"/>
      <c r="D14" s="132" t="s">
        <v>1240</v>
      </c>
      <c r="E14" s="135"/>
      <c r="F14" s="133"/>
      <c r="G14" s="133"/>
      <c r="H14" s="133" t="s">
        <v>428</v>
      </c>
      <c r="I14" s="133"/>
      <c r="J14" s="133"/>
      <c r="K14" s="133"/>
      <c r="L14" s="133"/>
      <c r="M14" s="133"/>
      <c r="N14" s="133"/>
      <c r="O14" s="133"/>
      <c r="P14" s="356"/>
      <c r="Q14" s="356"/>
      <c r="R14" s="356"/>
      <c r="S14" s="356"/>
      <c r="T14" s="357"/>
      <c r="U14" s="106"/>
      <c r="V14" s="106"/>
      <c r="W14" s="106"/>
      <c r="X14" s="106"/>
      <c r="Y14" s="106"/>
      <c r="Z14" s="106"/>
    </row>
    <row r="15" spans="1:26" ht="13.5" customHeight="1" x14ac:dyDescent="0.3">
      <c r="A15" s="129"/>
      <c r="B15" s="192" t="s">
        <v>430</v>
      </c>
      <c r="C15" s="193"/>
      <c r="D15" s="199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356"/>
      <c r="Q15" s="356"/>
      <c r="R15" s="356"/>
      <c r="S15" s="356"/>
      <c r="T15" s="357"/>
      <c r="U15" s="106"/>
      <c r="V15" s="106"/>
      <c r="W15" s="106"/>
      <c r="X15" s="106"/>
      <c r="Y15" s="106"/>
      <c r="Z15" s="106"/>
    </row>
    <row r="16" spans="1:26" ht="13.5" customHeight="1" x14ac:dyDescent="0.3">
      <c r="A16" s="129"/>
      <c r="B16" s="196"/>
      <c r="C16" s="193"/>
      <c r="D16" s="132" t="s">
        <v>556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/>
      <c r="L16" s="133"/>
      <c r="M16" s="133"/>
      <c r="N16" s="133"/>
      <c r="O16" s="133"/>
      <c r="P16" s="356"/>
      <c r="Q16" s="356"/>
      <c r="R16" s="356"/>
      <c r="S16" s="356"/>
      <c r="T16" s="357"/>
      <c r="U16" s="106"/>
      <c r="V16" s="106"/>
      <c r="W16" s="106"/>
      <c r="X16" s="106"/>
      <c r="Y16" s="106"/>
      <c r="Z16" s="106"/>
    </row>
    <row r="17" spans="1:26" ht="13.5" customHeight="1" x14ac:dyDescent="0.3">
      <c r="A17" s="129"/>
      <c r="B17" s="192" t="s">
        <v>432</v>
      </c>
      <c r="C17" s="193"/>
      <c r="D17" s="199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356"/>
      <c r="Q17" s="356"/>
      <c r="R17" s="356"/>
      <c r="S17" s="356"/>
      <c r="T17" s="357"/>
      <c r="U17" s="106"/>
      <c r="V17" s="106"/>
      <c r="W17" s="106"/>
      <c r="X17" s="106"/>
      <c r="Y17" s="106"/>
      <c r="Z17" s="106"/>
    </row>
    <row r="18" spans="1:26" ht="13.5" customHeight="1" x14ac:dyDescent="0.3">
      <c r="A18" s="129"/>
      <c r="B18" s="409" t="s">
        <v>1241</v>
      </c>
      <c r="C18" s="381"/>
      <c r="D18" s="382"/>
      <c r="E18" s="136"/>
      <c r="F18" s="133" t="s">
        <v>428</v>
      </c>
      <c r="G18" s="133" t="s">
        <v>428</v>
      </c>
      <c r="H18" s="133" t="s">
        <v>428</v>
      </c>
      <c r="I18" s="133" t="s">
        <v>428</v>
      </c>
      <c r="J18" s="133"/>
      <c r="K18" s="133"/>
      <c r="L18" s="133"/>
      <c r="M18" s="133"/>
      <c r="N18" s="133"/>
      <c r="O18" s="133"/>
      <c r="P18" s="356"/>
      <c r="Q18" s="356"/>
      <c r="R18" s="356"/>
      <c r="S18" s="356"/>
      <c r="T18" s="357"/>
      <c r="U18" s="200"/>
      <c r="V18" s="106"/>
      <c r="W18" s="106"/>
      <c r="X18" s="106"/>
      <c r="Y18" s="106"/>
      <c r="Z18" s="106"/>
    </row>
    <row r="19" spans="1:26" ht="13.5" customHeight="1" x14ac:dyDescent="0.3">
      <c r="A19" s="129"/>
      <c r="B19" s="409" t="s">
        <v>1242</v>
      </c>
      <c r="C19" s="381"/>
      <c r="D19" s="382"/>
      <c r="E19" s="136"/>
      <c r="F19" s="133"/>
      <c r="G19" s="133"/>
      <c r="H19" s="133"/>
      <c r="I19" s="133"/>
      <c r="J19" s="133" t="s">
        <v>428</v>
      </c>
      <c r="K19" s="133"/>
      <c r="L19" s="133"/>
      <c r="M19" s="133"/>
      <c r="N19" s="133"/>
      <c r="O19" s="133"/>
      <c r="P19" s="356"/>
      <c r="Q19" s="356"/>
      <c r="R19" s="356"/>
      <c r="S19" s="356"/>
      <c r="T19" s="357"/>
      <c r="U19" s="200"/>
      <c r="V19" s="106"/>
      <c r="W19" s="106"/>
      <c r="X19" s="106"/>
      <c r="Y19" s="106"/>
      <c r="Z19" s="106"/>
    </row>
    <row r="20" spans="1:26" ht="13.5" customHeight="1" x14ac:dyDescent="0.3">
      <c r="A20" s="129"/>
      <c r="B20" s="130"/>
      <c r="C20" s="131"/>
      <c r="D20" s="132"/>
      <c r="E20" s="136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356"/>
      <c r="Q20" s="356"/>
      <c r="R20" s="356"/>
      <c r="S20" s="356"/>
      <c r="T20" s="357"/>
      <c r="U20" s="106"/>
      <c r="V20" s="106"/>
      <c r="W20" s="106"/>
      <c r="X20" s="106"/>
      <c r="Y20" s="106"/>
      <c r="Z20" s="106"/>
    </row>
    <row r="21" spans="1:26" ht="13.5" customHeight="1" x14ac:dyDescent="0.3">
      <c r="A21" s="129"/>
      <c r="B21" s="140"/>
      <c r="C21" s="141"/>
      <c r="D21" s="209"/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358"/>
      <c r="Q21" s="358"/>
      <c r="R21" s="358"/>
      <c r="S21" s="358"/>
      <c r="T21" s="359"/>
      <c r="U21" s="106"/>
      <c r="V21" s="106"/>
      <c r="W21" s="106"/>
      <c r="X21" s="106"/>
      <c r="Y21" s="106"/>
      <c r="Z21" s="106"/>
    </row>
    <row r="22" spans="1:26" ht="13.5" customHeight="1" x14ac:dyDescent="0.3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360"/>
      <c r="Q22" s="360"/>
      <c r="R22" s="360"/>
      <c r="S22" s="360"/>
      <c r="T22" s="361"/>
      <c r="U22" s="106"/>
      <c r="V22" s="106"/>
      <c r="W22" s="106"/>
      <c r="X22" s="106"/>
      <c r="Y22" s="106"/>
      <c r="Z22" s="106"/>
    </row>
    <row r="23" spans="1:26" ht="13.5" customHeight="1" x14ac:dyDescent="0.3">
      <c r="A23" s="156"/>
      <c r="B23" s="362" t="s">
        <v>1138</v>
      </c>
      <c r="C23" s="158"/>
      <c r="D23" s="154"/>
      <c r="E23" s="159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356"/>
      <c r="Q23" s="356"/>
      <c r="R23" s="356"/>
      <c r="S23" s="356"/>
      <c r="T23" s="357"/>
      <c r="U23" s="106"/>
      <c r="V23" s="106"/>
      <c r="W23" s="106"/>
      <c r="X23" s="106"/>
      <c r="Y23" s="106"/>
      <c r="Z23" s="106"/>
    </row>
    <row r="24" spans="1:26" ht="13.5" customHeight="1" x14ac:dyDescent="0.3">
      <c r="A24" s="156"/>
      <c r="B24" s="362"/>
      <c r="C24" s="158"/>
      <c r="D24" s="154" t="s">
        <v>909</v>
      </c>
      <c r="E24" s="159"/>
      <c r="F24" s="133" t="s">
        <v>428</v>
      </c>
      <c r="G24" s="133"/>
      <c r="H24" s="133"/>
      <c r="I24" s="133"/>
      <c r="J24" s="133"/>
      <c r="K24" s="133"/>
      <c r="L24" s="133"/>
      <c r="M24" s="133"/>
      <c r="N24" s="133"/>
      <c r="O24" s="133"/>
      <c r="P24" s="356"/>
      <c r="Q24" s="356"/>
      <c r="R24" s="356"/>
      <c r="S24" s="356"/>
      <c r="T24" s="357"/>
      <c r="U24" s="106"/>
      <c r="V24" s="106"/>
      <c r="W24" s="106"/>
      <c r="X24" s="106"/>
      <c r="Y24" s="106"/>
      <c r="Z24" s="106"/>
    </row>
    <row r="25" spans="1:26" ht="13.5" customHeight="1" x14ac:dyDescent="0.3">
      <c r="A25" s="156"/>
      <c r="B25" s="362"/>
      <c r="C25" s="158"/>
      <c r="D25" s="154" t="s">
        <v>495</v>
      </c>
      <c r="E25" s="159"/>
      <c r="F25" s="133"/>
      <c r="G25" s="133" t="s">
        <v>428</v>
      </c>
      <c r="H25" s="133" t="s">
        <v>428</v>
      </c>
      <c r="I25" s="133"/>
      <c r="J25" s="133"/>
      <c r="K25" s="133"/>
      <c r="L25" s="133"/>
      <c r="M25" s="133"/>
      <c r="N25" s="133"/>
      <c r="O25" s="133"/>
      <c r="P25" s="356"/>
      <c r="Q25" s="356"/>
      <c r="R25" s="356"/>
      <c r="S25" s="356"/>
      <c r="T25" s="357"/>
      <c r="U25" s="106"/>
      <c r="V25" s="106"/>
      <c r="W25" s="106"/>
      <c r="X25" s="106"/>
      <c r="Y25" s="106"/>
      <c r="Z25" s="106"/>
    </row>
    <row r="26" spans="1:26" ht="13.5" customHeight="1" x14ac:dyDescent="0.3">
      <c r="A26" s="156"/>
      <c r="B26" s="362"/>
      <c r="C26" s="158"/>
      <c r="D26" s="154" t="s">
        <v>496</v>
      </c>
      <c r="E26" s="159"/>
      <c r="F26" s="133"/>
      <c r="G26" s="133"/>
      <c r="H26" s="133"/>
      <c r="I26" s="133" t="s">
        <v>428</v>
      </c>
      <c r="J26" s="133"/>
      <c r="K26" s="133"/>
      <c r="L26" s="133"/>
      <c r="M26" s="133"/>
      <c r="N26" s="133"/>
      <c r="O26" s="133"/>
      <c r="P26" s="356"/>
      <c r="Q26" s="356"/>
      <c r="R26" s="356"/>
      <c r="S26" s="356"/>
      <c r="T26" s="357"/>
      <c r="U26" s="106"/>
      <c r="V26" s="106"/>
      <c r="W26" s="106"/>
      <c r="X26" s="106"/>
      <c r="Y26" s="106"/>
      <c r="Z26" s="106"/>
    </row>
    <row r="27" spans="1:26" ht="13.5" customHeight="1" x14ac:dyDescent="0.3">
      <c r="A27" s="156"/>
      <c r="B27" s="362"/>
      <c r="C27" s="158"/>
      <c r="D27" s="154" t="s">
        <v>1134</v>
      </c>
      <c r="E27" s="159"/>
      <c r="F27" s="133"/>
      <c r="G27" s="133"/>
      <c r="H27" s="133"/>
      <c r="I27" s="133"/>
      <c r="J27" s="133" t="s">
        <v>428</v>
      </c>
      <c r="K27" s="133"/>
      <c r="L27" s="133"/>
      <c r="M27" s="133"/>
      <c r="N27" s="133"/>
      <c r="O27" s="133"/>
      <c r="P27" s="356"/>
      <c r="Q27" s="356"/>
      <c r="R27" s="356"/>
      <c r="S27" s="356"/>
      <c r="T27" s="357"/>
      <c r="U27" s="106"/>
      <c r="V27" s="106"/>
      <c r="W27" s="106"/>
      <c r="X27" s="106"/>
      <c r="Y27" s="106"/>
      <c r="Z27" s="106"/>
    </row>
    <row r="28" spans="1:26" ht="13.5" customHeight="1" x14ac:dyDescent="0.3">
      <c r="A28" s="156"/>
      <c r="B28" s="157"/>
      <c r="C28" s="160"/>
      <c r="D28" s="154"/>
      <c r="E28" s="161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356"/>
      <c r="Q28" s="356"/>
      <c r="R28" s="356"/>
      <c r="S28" s="356"/>
      <c r="T28" s="357"/>
      <c r="U28" s="106"/>
      <c r="V28" s="106"/>
      <c r="W28" s="106"/>
      <c r="X28" s="106"/>
      <c r="Y28" s="106"/>
      <c r="Z28" s="106"/>
    </row>
    <row r="29" spans="1:26" ht="13.5" customHeight="1" x14ac:dyDescent="0.3">
      <c r="A29" s="156"/>
      <c r="B29" s="157" t="s">
        <v>446</v>
      </c>
      <c r="C29" s="160"/>
      <c r="D29" s="154"/>
      <c r="E29" s="161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356"/>
      <c r="Q29" s="356"/>
      <c r="R29" s="356"/>
      <c r="S29" s="356"/>
      <c r="T29" s="357"/>
      <c r="U29" s="106"/>
      <c r="V29" s="106"/>
      <c r="W29" s="106"/>
      <c r="X29" s="106"/>
      <c r="Y29" s="106"/>
      <c r="Z29" s="106"/>
    </row>
    <row r="30" spans="1:26" ht="13.5" customHeight="1" x14ac:dyDescent="0.3">
      <c r="A30" s="156"/>
      <c r="B30" s="157"/>
      <c r="C30" s="160"/>
      <c r="D30" s="154"/>
      <c r="E30" s="16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356"/>
      <c r="Q30" s="356"/>
      <c r="R30" s="356"/>
      <c r="S30" s="356"/>
      <c r="T30" s="357"/>
      <c r="U30" s="106"/>
      <c r="V30" s="106"/>
      <c r="W30" s="106"/>
      <c r="X30" s="106"/>
      <c r="Y30" s="106"/>
      <c r="Z30" s="106"/>
    </row>
    <row r="31" spans="1:26" ht="13.5" customHeight="1" x14ac:dyDescent="0.3">
      <c r="A31" s="156"/>
      <c r="B31" s="157" t="s">
        <v>447</v>
      </c>
      <c r="C31" s="160"/>
      <c r="D31" s="154"/>
      <c r="E31" s="16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356"/>
      <c r="Q31" s="356"/>
      <c r="R31" s="356"/>
      <c r="S31" s="356"/>
      <c r="T31" s="357"/>
      <c r="U31" s="106"/>
      <c r="V31" s="106"/>
      <c r="W31" s="106"/>
      <c r="X31" s="106"/>
      <c r="Y31" s="106"/>
      <c r="Z31" s="106"/>
    </row>
    <row r="32" spans="1:26" ht="13.5" customHeight="1" x14ac:dyDescent="0.3">
      <c r="A32" s="156"/>
      <c r="B32" s="157"/>
      <c r="C32" s="160"/>
      <c r="D32" s="154" t="s">
        <v>1243</v>
      </c>
      <c r="E32" s="161"/>
      <c r="F32" s="133" t="s">
        <v>428</v>
      </c>
      <c r="G32" s="133"/>
      <c r="H32" s="133"/>
      <c r="I32" s="133"/>
      <c r="J32" s="133"/>
      <c r="K32" s="133"/>
      <c r="L32" s="133"/>
      <c r="M32" s="133"/>
      <c r="N32" s="133"/>
      <c r="O32" s="133"/>
      <c r="P32" s="356"/>
      <c r="Q32" s="356"/>
      <c r="R32" s="356"/>
      <c r="S32" s="356"/>
      <c r="T32" s="357"/>
      <c r="U32" s="106"/>
      <c r="V32" s="106"/>
      <c r="W32" s="106"/>
      <c r="X32" s="106"/>
      <c r="Y32" s="106"/>
      <c r="Z32" s="106"/>
    </row>
    <row r="33" spans="1:26" ht="13.5" customHeight="1" x14ac:dyDescent="0.3">
      <c r="A33" s="156"/>
      <c r="B33" s="225"/>
      <c r="C33" s="226"/>
      <c r="D33" s="231"/>
      <c r="E33" s="227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363"/>
      <c r="Q33" s="363"/>
      <c r="R33" s="363"/>
      <c r="S33" s="363"/>
      <c r="T33" s="364"/>
      <c r="U33" s="106"/>
      <c r="V33" s="106"/>
      <c r="W33" s="106"/>
      <c r="X33" s="106"/>
      <c r="Y33" s="106"/>
      <c r="Z33" s="106"/>
    </row>
    <row r="34" spans="1:26" ht="13.5" customHeight="1" x14ac:dyDescent="0.3">
      <c r="A34" s="156"/>
      <c r="B34" s="214"/>
      <c r="C34" s="215"/>
      <c r="D34" s="216" t="s">
        <v>1140</v>
      </c>
      <c r="E34" s="16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363"/>
      <c r="Q34" s="363"/>
      <c r="R34" s="363"/>
      <c r="S34" s="363"/>
      <c r="T34" s="364"/>
      <c r="U34" s="106"/>
      <c r="V34" s="106"/>
      <c r="W34" s="106"/>
      <c r="X34" s="106"/>
      <c r="Y34" s="106"/>
      <c r="Z34" s="106"/>
    </row>
    <row r="35" spans="1:26" ht="13.5" customHeight="1" x14ac:dyDescent="0.2">
      <c r="A35" s="146" t="s">
        <v>453</v>
      </c>
      <c r="B35" s="405" t="s">
        <v>454</v>
      </c>
      <c r="C35" s="406"/>
      <c r="D35" s="407"/>
      <c r="E35" s="166"/>
      <c r="F35" s="167" t="s">
        <v>64</v>
      </c>
      <c r="G35" s="167" t="s">
        <v>402</v>
      </c>
      <c r="H35" s="167" t="s">
        <v>402</v>
      </c>
      <c r="I35" s="167" t="s">
        <v>402</v>
      </c>
      <c r="J35" s="167" t="s">
        <v>402</v>
      </c>
      <c r="K35" s="167"/>
      <c r="L35" s="167"/>
      <c r="M35" s="167"/>
      <c r="N35" s="167"/>
      <c r="O35" s="167"/>
      <c r="P35" s="365"/>
      <c r="Q35" s="365"/>
      <c r="R35" s="365"/>
      <c r="S35" s="365"/>
      <c r="T35" s="366"/>
      <c r="U35" s="106"/>
      <c r="V35" s="106"/>
      <c r="W35" s="106"/>
      <c r="X35" s="106"/>
      <c r="Y35" s="106"/>
      <c r="Z35" s="106"/>
    </row>
    <row r="36" spans="1:26" ht="13.5" customHeight="1" x14ac:dyDescent="0.2">
      <c r="A36" s="228"/>
      <c r="B36" s="408" t="s">
        <v>455</v>
      </c>
      <c r="C36" s="381"/>
      <c r="D36" s="382"/>
      <c r="E36" s="169"/>
      <c r="F36" s="170" t="s">
        <v>456</v>
      </c>
      <c r="G36" s="170" t="s">
        <v>456</v>
      </c>
      <c r="H36" s="170" t="s">
        <v>456</v>
      </c>
      <c r="I36" s="170" t="s">
        <v>456</v>
      </c>
      <c r="J36" s="170" t="s">
        <v>456</v>
      </c>
      <c r="K36" s="170"/>
      <c r="L36" s="170"/>
      <c r="M36" s="170"/>
      <c r="N36" s="170"/>
      <c r="O36" s="170"/>
      <c r="P36" s="367"/>
      <c r="Q36" s="367"/>
      <c r="R36" s="367"/>
      <c r="S36" s="367"/>
      <c r="T36" s="368"/>
      <c r="U36" s="106"/>
      <c r="V36" s="106"/>
      <c r="W36" s="106"/>
      <c r="X36" s="106"/>
      <c r="Y36" s="106"/>
      <c r="Z36" s="106"/>
    </row>
    <row r="37" spans="1:26" ht="13.5" customHeight="1" x14ac:dyDescent="0.15">
      <c r="A37" s="228"/>
      <c r="B37" s="401" t="s">
        <v>457</v>
      </c>
      <c r="C37" s="381"/>
      <c r="D37" s="382"/>
      <c r="E37" s="172"/>
      <c r="F37" s="173">
        <v>45765</v>
      </c>
      <c r="G37" s="173">
        <v>45765</v>
      </c>
      <c r="H37" s="173">
        <v>45765</v>
      </c>
      <c r="I37" s="173">
        <v>45765</v>
      </c>
      <c r="J37" s="173">
        <v>45765</v>
      </c>
      <c r="K37" s="173"/>
      <c r="L37" s="173"/>
      <c r="M37" s="173"/>
      <c r="N37" s="173"/>
      <c r="O37" s="173"/>
      <c r="P37" s="173"/>
      <c r="Q37" s="173"/>
      <c r="R37" s="173"/>
      <c r="S37" s="173"/>
      <c r="T37" s="174"/>
      <c r="U37" s="106"/>
      <c r="V37" s="106"/>
      <c r="W37" s="106"/>
      <c r="X37" s="106"/>
      <c r="Y37" s="106"/>
      <c r="Z37" s="106"/>
    </row>
    <row r="38" spans="1:26" ht="12" customHeight="1" x14ac:dyDescent="0.15">
      <c r="A38" s="229"/>
      <c r="B38" s="402" t="s">
        <v>458</v>
      </c>
      <c r="C38" s="403"/>
      <c r="D38" s="404"/>
      <c r="E38" s="176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8"/>
      <c r="U38" s="106"/>
      <c r="V38" s="106"/>
      <c r="W38" s="106"/>
      <c r="X38" s="106"/>
      <c r="Y38" s="106"/>
      <c r="Z38" s="106"/>
    </row>
    <row r="39" spans="1:26" ht="12" customHeight="1" x14ac:dyDescent="0.15">
      <c r="A39" s="114"/>
      <c r="B39" s="106"/>
      <c r="C39" s="107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9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8:D18"/>
    <mergeCell ref="B19:D19"/>
    <mergeCell ref="B35:D35"/>
    <mergeCell ref="F6:K6"/>
    <mergeCell ref="L6:N6"/>
    <mergeCell ref="F7:K7"/>
    <mergeCell ref="B36:D36"/>
    <mergeCell ref="B37:D37"/>
    <mergeCell ref="B38:D38"/>
    <mergeCell ref="A6:B6"/>
    <mergeCell ref="C6:E6"/>
    <mergeCell ref="A7:B7"/>
    <mergeCell ref="C7:E7"/>
  </mergeCells>
  <dataValidations count="3">
    <dataValidation type="list" allowBlank="1" showInputMessage="1" showErrorMessage="1" prompt=" - " sqref="F36:T36" xr:uid="{00000000-0002-0000-5700-000000000000}">
      <formula1>"P,F"</formula1>
    </dataValidation>
    <dataValidation type="list" allowBlank="1" showInputMessage="1" showErrorMessage="1" prompt=" - " sqref="F10:T34" xr:uid="{00000000-0002-0000-5700-000001000000}">
      <formula1>"O"</formula1>
    </dataValidation>
    <dataValidation type="list" allowBlank="1" showInputMessage="1" showErrorMessage="1" prompt=" - " sqref="F35:T35" xr:uid="{00000000-0002-0000-5700-000002000000}">
      <formula1>"N,A,B"</formula1>
    </dataValidation>
  </dataValidations>
  <hyperlinks>
    <hyperlink ref="L2" location="'FE-87'!A1" display="FE-87_Communicate with the exam supervisor about the issue." xr:uid="{00000000-0004-0000-57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23.8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Functions!E95</f>
        <v>FE-90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360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-5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COUNTIF(F37:HQ37,"P")</f>
        <v>7</v>
      </c>
      <c r="B7" s="420"/>
      <c r="C7" s="414">
        <f>COUNTIF(F37:HQ37,"F")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COUNTIF(E36:HQ36,"N")</f>
        <v>7</v>
      </c>
      <c r="M7" s="112">
        <f>COUNTIF(E36:HQ36,"A")</f>
        <v>0</v>
      </c>
      <c r="N7" s="112">
        <f>COUNTIF(E36:HQ36,"B")</f>
        <v>0</v>
      </c>
      <c r="O7" s="414">
        <f>COUNTA(E9:HT9)</f>
        <v>7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82" t="s">
        <v>428</v>
      </c>
      <c r="L11" s="182" t="s">
        <v>428</v>
      </c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82" t="s">
        <v>428</v>
      </c>
      <c r="L13" s="182" t="s">
        <v>428</v>
      </c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352"/>
      <c r="C15" s="353"/>
      <c r="D15" s="132" t="s">
        <v>1244</v>
      </c>
      <c r="E15" s="136"/>
      <c r="F15" s="133" t="s">
        <v>428</v>
      </c>
      <c r="G15" s="133"/>
      <c r="H15" s="133"/>
      <c r="I15" s="133"/>
      <c r="J15" s="133"/>
      <c r="K15" s="133"/>
      <c r="L15" s="182" t="s">
        <v>428</v>
      </c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1245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1246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1247</v>
      </c>
      <c r="C18" s="381"/>
      <c r="D18" s="382"/>
      <c r="E18" s="235"/>
      <c r="F18" s="182"/>
      <c r="G18" s="182"/>
      <c r="H18" s="182"/>
      <c r="I18" s="182" t="s">
        <v>428</v>
      </c>
      <c r="J18" s="182" t="s">
        <v>428</v>
      </c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397" t="s">
        <v>1248</v>
      </c>
      <c r="C19" s="398"/>
      <c r="D19" s="399"/>
      <c r="E19" s="235"/>
      <c r="F19" s="182"/>
      <c r="G19" s="182"/>
      <c r="H19" s="182"/>
      <c r="I19" s="182"/>
      <c r="J19" s="182"/>
      <c r="K19" s="182" t="s">
        <v>428</v>
      </c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140"/>
      <c r="C20" s="141"/>
      <c r="D20" s="142"/>
      <c r="E20" s="143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5"/>
      <c r="U20" s="106"/>
      <c r="V20" s="106"/>
      <c r="W20" s="106"/>
      <c r="X20" s="106"/>
      <c r="Y20" s="106"/>
      <c r="Z20" s="106"/>
    </row>
    <row r="21" spans="1:26" ht="13.5" customHeight="1" x14ac:dyDescent="0.2">
      <c r="A21" s="146" t="s">
        <v>439</v>
      </c>
      <c r="B21" s="147" t="s">
        <v>440</v>
      </c>
      <c r="C21" s="148"/>
      <c r="D21" s="149"/>
      <c r="E21" s="150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8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157"/>
      <c r="C22" s="158"/>
      <c r="D22" s="154" t="s">
        <v>474</v>
      </c>
      <c r="E22" s="159"/>
      <c r="F22" s="133" t="s">
        <v>428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60"/>
      <c r="D23" s="154" t="s">
        <v>475</v>
      </c>
      <c r="E23" s="161"/>
      <c r="F23" s="133"/>
      <c r="G23" s="133" t="s">
        <v>428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26"/>
      <c r="D24" s="154" t="s">
        <v>477</v>
      </c>
      <c r="E24" s="227"/>
      <c r="F24" s="182"/>
      <c r="G24" s="182"/>
      <c r="H24" s="182" t="s">
        <v>428</v>
      </c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442</v>
      </c>
      <c r="E25" s="227"/>
      <c r="F25" s="182"/>
      <c r="G25" s="182"/>
      <c r="H25" s="182"/>
      <c r="I25" s="182" t="s">
        <v>428</v>
      </c>
      <c r="J25" s="182" t="s">
        <v>428</v>
      </c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443</v>
      </c>
      <c r="E26" s="227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480</v>
      </c>
      <c r="E27" s="227"/>
      <c r="F27" s="182"/>
      <c r="G27" s="182"/>
      <c r="H27" s="182"/>
      <c r="I27" s="182"/>
      <c r="J27" s="182"/>
      <c r="K27" s="182" t="s">
        <v>428</v>
      </c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 t="s">
        <v>447</v>
      </c>
      <c r="C28" s="238"/>
      <c r="D28" s="154"/>
      <c r="E28" s="239"/>
      <c r="F28" s="182"/>
      <c r="G28" s="182"/>
      <c r="H28" s="182"/>
      <c r="I28" s="182"/>
      <c r="J28" s="182"/>
      <c r="K28" s="182"/>
      <c r="L28" s="182" t="s">
        <v>428</v>
      </c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38"/>
      <c r="D29" s="154" t="s">
        <v>1249</v>
      </c>
      <c r="E29" s="239"/>
      <c r="F29" s="133" t="s">
        <v>428</v>
      </c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38"/>
      <c r="D30" s="154" t="s">
        <v>1250</v>
      </c>
      <c r="E30" s="239"/>
      <c r="F30" s="182"/>
      <c r="G30" s="133" t="s">
        <v>428</v>
      </c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38"/>
      <c r="D31" s="154" t="s">
        <v>1251</v>
      </c>
      <c r="E31" s="239"/>
      <c r="F31" s="182"/>
      <c r="G31" s="182"/>
      <c r="H31" s="182" t="s">
        <v>428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1252</v>
      </c>
      <c r="E32" s="239"/>
      <c r="F32" s="182"/>
      <c r="G32" s="182"/>
      <c r="H32" s="182"/>
      <c r="I32" s="182" t="s">
        <v>428</v>
      </c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1253</v>
      </c>
      <c r="E33" s="239"/>
      <c r="F33" s="182"/>
      <c r="G33" s="182"/>
      <c r="H33" s="182"/>
      <c r="I33" s="182"/>
      <c r="J33" s="182" t="s">
        <v>428</v>
      </c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1254</v>
      </c>
      <c r="E34" s="239"/>
      <c r="F34" s="182"/>
      <c r="G34" s="182"/>
      <c r="H34" s="182"/>
      <c r="I34" s="182"/>
      <c r="J34" s="182"/>
      <c r="K34" s="182" t="s">
        <v>428</v>
      </c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14"/>
      <c r="C35" s="215"/>
      <c r="D35" s="154" t="s">
        <v>1255</v>
      </c>
      <c r="E35" s="162"/>
      <c r="F35" s="182"/>
      <c r="G35" s="182"/>
      <c r="H35" s="182"/>
      <c r="I35" s="182"/>
      <c r="J35" s="182"/>
      <c r="K35" s="182"/>
      <c r="L35" s="182" t="s">
        <v>428</v>
      </c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402</v>
      </c>
      <c r="H36" s="167" t="s">
        <v>402</v>
      </c>
      <c r="I36" s="167" t="s">
        <v>402</v>
      </c>
      <c r="J36" s="167" t="s">
        <v>402</v>
      </c>
      <c r="K36" s="167" t="s">
        <v>402</v>
      </c>
      <c r="L36" s="167" t="s">
        <v>402</v>
      </c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156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 t="s">
        <v>456</v>
      </c>
      <c r="K37" s="170" t="s">
        <v>456</v>
      </c>
      <c r="L37" s="170" t="s">
        <v>456</v>
      </c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1" t="s">
        <v>457</v>
      </c>
      <c r="C38" s="381"/>
      <c r="D38" s="382"/>
      <c r="E38" s="172"/>
      <c r="F38" s="173">
        <v>45757</v>
      </c>
      <c r="G38" s="173">
        <v>45757</v>
      </c>
      <c r="H38" s="173">
        <v>45757</v>
      </c>
      <c r="I38" s="173">
        <v>45757</v>
      </c>
      <c r="J38" s="173">
        <v>45757</v>
      </c>
      <c r="K38" s="173">
        <v>45757</v>
      </c>
      <c r="L38" s="173">
        <v>45757</v>
      </c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79.5" customHeight="1" x14ac:dyDescent="0.15">
      <c r="A39" s="175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79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1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6:D16"/>
    <mergeCell ref="B17:D17"/>
    <mergeCell ref="B18:D18"/>
    <mergeCell ref="A6:B6"/>
    <mergeCell ref="C6:E6"/>
    <mergeCell ref="F6:K6"/>
    <mergeCell ref="L6:N6"/>
    <mergeCell ref="A7:B7"/>
    <mergeCell ref="C7:E7"/>
    <mergeCell ref="F7:K7"/>
    <mergeCell ref="B19:D19"/>
    <mergeCell ref="B36:D36"/>
    <mergeCell ref="B37:D37"/>
    <mergeCell ref="B38:D38"/>
    <mergeCell ref="B39:D39"/>
  </mergeCells>
  <dataValidations count="3">
    <dataValidation type="list" allowBlank="1" showInputMessage="1" showErrorMessage="1" prompt=" - " sqref="F37:T37" xr:uid="{00000000-0002-0000-5800-000000000000}">
      <formula1>"P,F"</formula1>
    </dataValidation>
    <dataValidation type="list" allowBlank="1" showInputMessage="1" showErrorMessage="1" prompt=" - " sqref="F10:T35" xr:uid="{00000000-0002-0000-5800-000001000000}">
      <formula1>"O"</formula1>
    </dataValidation>
    <dataValidation type="list" allowBlank="1" showInputMessage="1" showErrorMessage="1" prompt=" - " sqref="F36:T36" xr:uid="{00000000-0002-0000-5800-000002000000}">
      <formula1>"N,A,B"</formula1>
    </dataValidation>
  </dataValidations>
  <hyperlinks>
    <hyperlink ref="L2" location="'FE-90'!A1" display="FE-90_[ZMP] View the list of students in the exam room from the exam supervisor" xr:uid="{00000000-0004-0000-58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23.62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Functions!E96</f>
        <v>FE-91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364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COUNTIF(F38:HQ38,"P")</f>
        <v>5</v>
      </c>
      <c r="B7" s="420"/>
      <c r="C7" s="414">
        <f>COUNTIF(F38:HQ38,"F")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COUNTIF(E37:HQ37,"N")</f>
        <v>5</v>
      </c>
      <c r="M7" s="112">
        <f>COUNTIF(E37:HQ37,"A")</f>
        <v>0</v>
      </c>
      <c r="N7" s="112">
        <f>COUNTIF(E37:HQ37,"B")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1256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 t="s">
        <v>430</v>
      </c>
      <c r="C13" s="131"/>
      <c r="D13" s="132"/>
      <c r="E13" s="13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/>
      <c r="C14" s="131"/>
      <c r="D14" s="132" t="s">
        <v>431</v>
      </c>
      <c r="E14" s="136"/>
      <c r="F14" s="133" t="s">
        <v>428</v>
      </c>
      <c r="G14" s="133" t="s">
        <v>428</v>
      </c>
      <c r="H14" s="133" t="s">
        <v>428</v>
      </c>
      <c r="I14" s="133" t="s">
        <v>428</v>
      </c>
      <c r="J14" s="133" t="s">
        <v>428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 t="s">
        <v>432</v>
      </c>
      <c r="C15" s="131"/>
      <c r="D15" s="132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7"/>
      <c r="V15" s="106"/>
      <c r="W15" s="106"/>
      <c r="X15" s="106"/>
      <c r="Y15" s="106"/>
      <c r="Z15" s="106"/>
    </row>
    <row r="16" spans="1:26" ht="13.5" customHeight="1" x14ac:dyDescent="0.2">
      <c r="A16" s="129"/>
      <c r="B16" s="352"/>
      <c r="C16" s="353"/>
      <c r="D16" s="132" t="s">
        <v>1257</v>
      </c>
      <c r="E16" s="136"/>
      <c r="F16" s="133" t="s">
        <v>428</v>
      </c>
      <c r="G16" s="133" t="s">
        <v>428</v>
      </c>
      <c r="H16" s="133" t="s">
        <v>428</v>
      </c>
      <c r="I16" s="133" t="s">
        <v>428</v>
      </c>
      <c r="J16" s="133" t="s">
        <v>428</v>
      </c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477" t="s">
        <v>434</v>
      </c>
      <c r="C17" s="381"/>
      <c r="D17" s="382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11" t="s">
        <v>1258</v>
      </c>
      <c r="C18" s="381"/>
      <c r="D18" s="382"/>
      <c r="E18" s="235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1082</v>
      </c>
      <c r="C19" s="381"/>
      <c r="D19" s="382"/>
      <c r="E19" s="235"/>
      <c r="F19" s="182" t="s">
        <v>428</v>
      </c>
      <c r="G19" s="182"/>
      <c r="H19" s="182" t="s">
        <v>428</v>
      </c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1083</v>
      </c>
      <c r="C20" s="381"/>
      <c r="D20" s="382"/>
      <c r="E20" s="235"/>
      <c r="F20" s="182"/>
      <c r="G20" s="182" t="s">
        <v>428</v>
      </c>
      <c r="H20" s="182"/>
      <c r="I20" s="182" t="s">
        <v>428</v>
      </c>
      <c r="J20" s="182" t="s">
        <v>428</v>
      </c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11" t="s">
        <v>1259</v>
      </c>
      <c r="C21" s="381"/>
      <c r="D21" s="382"/>
      <c r="E21" s="235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09" t="s">
        <v>1082</v>
      </c>
      <c r="C22" s="381"/>
      <c r="D22" s="382"/>
      <c r="E22" s="235"/>
      <c r="F22" s="182" t="s">
        <v>428</v>
      </c>
      <c r="G22" s="182"/>
      <c r="H22" s="182"/>
      <c r="I22" s="182" t="s">
        <v>428</v>
      </c>
      <c r="J22" s="182" t="s">
        <v>428</v>
      </c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397" t="s">
        <v>1083</v>
      </c>
      <c r="C23" s="398"/>
      <c r="D23" s="399"/>
      <c r="E23" s="235"/>
      <c r="F23" s="182"/>
      <c r="G23" s="182" t="s">
        <v>428</v>
      </c>
      <c r="H23" s="182" t="s">
        <v>428</v>
      </c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411" t="s">
        <v>1260</v>
      </c>
      <c r="C24" s="381"/>
      <c r="D24" s="382"/>
      <c r="E24" s="235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409" t="s">
        <v>1179</v>
      </c>
      <c r="C25" s="381"/>
      <c r="D25" s="382"/>
      <c r="E25" s="235"/>
      <c r="F25" s="182" t="s">
        <v>428</v>
      </c>
      <c r="G25" s="182" t="s">
        <v>428</v>
      </c>
      <c r="H25" s="182" t="s">
        <v>428</v>
      </c>
      <c r="I25" s="182" t="s">
        <v>428</v>
      </c>
      <c r="J25" s="182" t="s">
        <v>428</v>
      </c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46" t="s">
        <v>439</v>
      </c>
      <c r="B26" s="147" t="s">
        <v>440</v>
      </c>
      <c r="C26" s="148"/>
      <c r="D26" s="149"/>
      <c r="E26" s="150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8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157"/>
      <c r="C27" s="158"/>
      <c r="D27" s="154" t="s">
        <v>1084</v>
      </c>
      <c r="E27" s="159"/>
      <c r="F27" s="133" t="s">
        <v>428</v>
      </c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158"/>
      <c r="D28" s="154" t="s">
        <v>1029</v>
      </c>
      <c r="E28" s="159"/>
      <c r="F28" s="133"/>
      <c r="G28" s="351"/>
      <c r="H28" s="133" t="s">
        <v>428</v>
      </c>
      <c r="I28" s="133" t="s">
        <v>428</v>
      </c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/>
      <c r="C29" s="160"/>
      <c r="D29" s="154" t="s">
        <v>443</v>
      </c>
      <c r="E29" s="161"/>
      <c r="F29" s="133"/>
      <c r="G29" s="133"/>
      <c r="H29" s="133"/>
      <c r="I29" s="133"/>
      <c r="J29" s="133" t="s">
        <v>428</v>
      </c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 t="s">
        <v>1261</v>
      </c>
      <c r="C30" s="238"/>
      <c r="D30" s="154"/>
      <c r="E30" s="239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29.25" customHeight="1" x14ac:dyDescent="0.2">
      <c r="A31" s="156"/>
      <c r="B31" s="225"/>
      <c r="C31" s="238"/>
      <c r="D31" s="154" t="s">
        <v>1262</v>
      </c>
      <c r="E31" s="239"/>
      <c r="F31" s="182" t="s">
        <v>428</v>
      </c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1263</v>
      </c>
      <c r="E32" s="239"/>
      <c r="F32" s="182"/>
      <c r="G32" s="182" t="s">
        <v>428</v>
      </c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1264</v>
      </c>
      <c r="E33" s="239"/>
      <c r="F33" s="182"/>
      <c r="G33" s="182"/>
      <c r="H33" s="182"/>
      <c r="I33" s="182" t="s">
        <v>428</v>
      </c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1265</v>
      </c>
      <c r="E34" s="239"/>
      <c r="F34" s="182"/>
      <c r="G34" s="182"/>
      <c r="H34" s="182" t="s">
        <v>428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38"/>
      <c r="D35" s="154" t="s">
        <v>1266</v>
      </c>
      <c r="E35" s="239"/>
      <c r="F35" s="182"/>
      <c r="G35" s="182"/>
      <c r="H35" s="182"/>
      <c r="I35" s="182"/>
      <c r="J35" s="182" t="s">
        <v>428</v>
      </c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14"/>
      <c r="C36" s="215"/>
      <c r="D36" s="154"/>
      <c r="E36" s="16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15">
      <c r="A37" s="146" t="s">
        <v>453</v>
      </c>
      <c r="B37" s="405" t="s">
        <v>454</v>
      </c>
      <c r="C37" s="406"/>
      <c r="D37" s="407"/>
      <c r="E37" s="166"/>
      <c r="F37" s="167" t="s">
        <v>402</v>
      </c>
      <c r="G37" s="167" t="s">
        <v>402</v>
      </c>
      <c r="H37" s="167" t="s">
        <v>402</v>
      </c>
      <c r="I37" s="167" t="s">
        <v>402</v>
      </c>
      <c r="J37" s="167" t="s">
        <v>402</v>
      </c>
      <c r="K37" s="167"/>
      <c r="L37" s="167"/>
      <c r="M37" s="167"/>
      <c r="N37" s="167"/>
      <c r="O37" s="167"/>
      <c r="P37" s="167"/>
      <c r="Q37" s="167"/>
      <c r="R37" s="167"/>
      <c r="S37" s="167"/>
      <c r="T37" s="168"/>
      <c r="U37" s="106"/>
      <c r="V37" s="106"/>
      <c r="W37" s="106"/>
      <c r="X37" s="106"/>
      <c r="Y37" s="106"/>
      <c r="Z37" s="106"/>
    </row>
    <row r="38" spans="1:26" ht="13.5" customHeight="1" x14ac:dyDescent="0.15">
      <c r="A38" s="156"/>
      <c r="B38" s="408" t="s">
        <v>455</v>
      </c>
      <c r="C38" s="381"/>
      <c r="D38" s="382"/>
      <c r="E38" s="169"/>
      <c r="F38" s="170" t="s">
        <v>456</v>
      </c>
      <c r="G38" s="170" t="s">
        <v>456</v>
      </c>
      <c r="H38" s="170" t="s">
        <v>456</v>
      </c>
      <c r="I38" s="170" t="s">
        <v>456</v>
      </c>
      <c r="J38" s="170" t="s">
        <v>456</v>
      </c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1" t="s">
        <v>457</v>
      </c>
      <c r="C39" s="381"/>
      <c r="D39" s="382"/>
      <c r="E39" s="172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4"/>
      <c r="U39" s="106"/>
      <c r="V39" s="106"/>
      <c r="W39" s="106"/>
      <c r="X39" s="106"/>
      <c r="Y39" s="106"/>
      <c r="Z39" s="106"/>
    </row>
    <row r="40" spans="1:26" ht="79.5" customHeight="1" x14ac:dyDescent="0.15">
      <c r="A40" s="175"/>
      <c r="B40" s="402" t="s">
        <v>458</v>
      </c>
      <c r="C40" s="403"/>
      <c r="D40" s="404"/>
      <c r="E40" s="176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8"/>
      <c r="U40" s="106"/>
      <c r="V40" s="106"/>
      <c r="W40" s="106"/>
      <c r="X40" s="106"/>
      <c r="Y40" s="106"/>
      <c r="Z40" s="106"/>
    </row>
    <row r="41" spans="1:26" ht="12" customHeight="1" x14ac:dyDescent="0.15">
      <c r="A41" s="179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9:D39"/>
    <mergeCell ref="B40:D40"/>
    <mergeCell ref="B12:D1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7:D37"/>
    <mergeCell ref="B38:D38"/>
  </mergeCells>
  <dataValidations count="3">
    <dataValidation type="list" allowBlank="1" showInputMessage="1" showErrorMessage="1" prompt=" - " sqref="F38:T38" xr:uid="{00000000-0002-0000-5900-000000000000}">
      <formula1>"P,F"</formula1>
    </dataValidation>
    <dataValidation type="list" allowBlank="1" showInputMessage="1" showErrorMessage="1" prompt=" - " sqref="F10:T27 F28 H28:T28 F29:T36" xr:uid="{00000000-0002-0000-5900-000001000000}">
      <formula1>"O"</formula1>
    </dataValidation>
    <dataValidation type="list" allowBlank="1" showInputMessage="1" showErrorMessage="1" prompt=" - " sqref="F37:T37" xr:uid="{00000000-0002-0000-5900-000002000000}">
      <formula1>"N,A,B"</formula1>
    </dataValidation>
  </dataValidations>
  <hyperlinks>
    <hyperlink ref="L2" location="'FE-91'!A1" display="FE-91_[ZMP] Update student attendance in the exam room by the exam supervisor using CCCD scanning" xr:uid="{00000000-0004-0000-59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23.62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Functions!E97</f>
        <v>FE-92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367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460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COUNTIF(F40:HQ40,"P")</f>
        <v>6</v>
      </c>
      <c r="B7" s="420"/>
      <c r="C7" s="414">
        <f>COUNTIF(F40:HQ40,"F")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COUNTIF(E39:HQ39,"N")</f>
        <v>6</v>
      </c>
      <c r="M7" s="112">
        <f>COUNTIF(E39:HQ39,"A")</f>
        <v>0</v>
      </c>
      <c r="N7" s="112">
        <f>COUNTIF(E39:HQ39,"B")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409" t="s">
        <v>1256</v>
      </c>
      <c r="C12" s="381"/>
      <c r="D12" s="382"/>
      <c r="E12" s="126"/>
      <c r="F12" s="133" t="s">
        <v>428</v>
      </c>
      <c r="G12" s="133" t="s">
        <v>428</v>
      </c>
      <c r="H12" s="133" t="s">
        <v>428</v>
      </c>
      <c r="I12" s="133" t="s">
        <v>428</v>
      </c>
      <c r="J12" s="133" t="s">
        <v>428</v>
      </c>
      <c r="K12" s="133" t="s">
        <v>428</v>
      </c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254"/>
      <c r="C13" s="138"/>
      <c r="D13" s="139" t="s">
        <v>1267</v>
      </c>
      <c r="E13" s="12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430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130"/>
      <c r="C15" s="131"/>
      <c r="D15" s="132" t="s">
        <v>431</v>
      </c>
      <c r="E15" s="136"/>
      <c r="F15" s="133" t="s">
        <v>428</v>
      </c>
      <c r="G15" s="133" t="s">
        <v>428</v>
      </c>
      <c r="H15" s="133" t="s">
        <v>428</v>
      </c>
      <c r="I15" s="133" t="s">
        <v>428</v>
      </c>
      <c r="J15" s="133" t="s">
        <v>428</v>
      </c>
      <c r="K15" s="133" t="s">
        <v>428</v>
      </c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130" t="s">
        <v>432</v>
      </c>
      <c r="C16" s="131"/>
      <c r="D16" s="132"/>
      <c r="E16" s="136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352"/>
      <c r="C17" s="353"/>
      <c r="D17" s="132" t="s">
        <v>1268</v>
      </c>
      <c r="E17" s="136"/>
      <c r="F17" s="133" t="s">
        <v>428</v>
      </c>
      <c r="G17" s="133" t="s">
        <v>428</v>
      </c>
      <c r="H17" s="133" t="s">
        <v>428</v>
      </c>
      <c r="I17" s="133" t="s">
        <v>428</v>
      </c>
      <c r="J17" s="133" t="s">
        <v>428</v>
      </c>
      <c r="K17" s="133" t="s">
        <v>428</v>
      </c>
      <c r="L17" s="133"/>
      <c r="M17" s="133"/>
      <c r="N17" s="133"/>
      <c r="O17" s="133"/>
      <c r="P17" s="133"/>
      <c r="Q17" s="133"/>
      <c r="R17" s="133"/>
      <c r="S17" s="133"/>
      <c r="T17" s="134"/>
      <c r="U17" s="137"/>
      <c r="V17" s="106"/>
      <c r="W17" s="106"/>
      <c r="X17" s="106"/>
      <c r="Y17" s="106"/>
      <c r="Z17" s="106"/>
    </row>
    <row r="18" spans="1:26" ht="13.5" customHeight="1" x14ac:dyDescent="0.2">
      <c r="A18" s="129"/>
      <c r="B18" s="477" t="s">
        <v>434</v>
      </c>
      <c r="C18" s="381"/>
      <c r="D18" s="382"/>
      <c r="E18" s="136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4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11" t="s">
        <v>1269</v>
      </c>
      <c r="C19" s="381"/>
      <c r="D19" s="382"/>
      <c r="E19" s="235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1082</v>
      </c>
      <c r="C20" s="381"/>
      <c r="D20" s="382"/>
      <c r="E20" s="235"/>
      <c r="F20" s="182" t="s">
        <v>428</v>
      </c>
      <c r="G20" s="182"/>
      <c r="H20" s="182" t="s">
        <v>428</v>
      </c>
      <c r="I20" s="182"/>
      <c r="J20" s="182"/>
      <c r="K20" s="182" t="s">
        <v>428</v>
      </c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409" t="s">
        <v>1083</v>
      </c>
      <c r="C21" s="381"/>
      <c r="D21" s="382"/>
      <c r="E21" s="235"/>
      <c r="F21" s="182"/>
      <c r="G21" s="182" t="s">
        <v>428</v>
      </c>
      <c r="H21" s="182"/>
      <c r="I21" s="182" t="s">
        <v>428</v>
      </c>
      <c r="J21" s="182" t="s">
        <v>428</v>
      </c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411" t="s">
        <v>1270</v>
      </c>
      <c r="C22" s="381"/>
      <c r="D22" s="382"/>
      <c r="E22" s="235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409" t="s">
        <v>564</v>
      </c>
      <c r="C23" s="381"/>
      <c r="D23" s="382"/>
      <c r="E23" s="235"/>
      <c r="F23" s="182"/>
      <c r="G23" s="182"/>
      <c r="H23" s="182"/>
      <c r="I23" s="182"/>
      <c r="J23" s="182"/>
      <c r="K23" s="182" t="s">
        <v>428</v>
      </c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397" t="s">
        <v>1271</v>
      </c>
      <c r="C24" s="398"/>
      <c r="D24" s="399"/>
      <c r="E24" s="235"/>
      <c r="F24" s="182" t="s">
        <v>428</v>
      </c>
      <c r="G24" s="182" t="s">
        <v>428</v>
      </c>
      <c r="H24" s="182" t="s">
        <v>428</v>
      </c>
      <c r="I24" s="182" t="s">
        <v>428</v>
      </c>
      <c r="J24" s="182" t="s">
        <v>428</v>
      </c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411"/>
      <c r="C25" s="381"/>
      <c r="D25" s="382"/>
      <c r="E25" s="235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29"/>
      <c r="B26" s="409"/>
      <c r="C26" s="381"/>
      <c r="D26" s="382"/>
      <c r="E26" s="235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46" t="s">
        <v>439</v>
      </c>
      <c r="B27" s="147" t="s">
        <v>440</v>
      </c>
      <c r="C27" s="148"/>
      <c r="D27" s="149"/>
      <c r="E27" s="150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8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157"/>
      <c r="C28" s="158"/>
      <c r="D28" s="154" t="s">
        <v>1084</v>
      </c>
      <c r="E28" s="159"/>
      <c r="F28" s="133" t="s">
        <v>428</v>
      </c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157"/>
      <c r="C29" s="158"/>
      <c r="D29" s="154" t="s">
        <v>1029</v>
      </c>
      <c r="E29" s="159"/>
      <c r="F29" s="133"/>
      <c r="G29" s="133" t="s">
        <v>428</v>
      </c>
      <c r="H29" s="133" t="s">
        <v>428</v>
      </c>
      <c r="I29" s="133" t="s">
        <v>428</v>
      </c>
      <c r="J29" s="133"/>
      <c r="K29" s="133" t="s">
        <v>428</v>
      </c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157"/>
      <c r="C30" s="160"/>
      <c r="D30" s="154" t="s">
        <v>443</v>
      </c>
      <c r="E30" s="161"/>
      <c r="F30" s="133"/>
      <c r="G30" s="133"/>
      <c r="H30" s="133"/>
      <c r="I30" s="133"/>
      <c r="J30" s="133" t="s">
        <v>428</v>
      </c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/>
      <c r="C31" s="226"/>
      <c r="D31" s="154" t="s">
        <v>1272</v>
      </c>
      <c r="E31" s="227"/>
      <c r="F31" s="182" t="s">
        <v>428</v>
      </c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 t="s">
        <v>1261</v>
      </c>
      <c r="C32" s="238"/>
      <c r="D32" s="154"/>
      <c r="E32" s="239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29.25" customHeight="1" x14ac:dyDescent="0.2">
      <c r="A33" s="156"/>
      <c r="B33" s="225"/>
      <c r="C33" s="238"/>
      <c r="D33" s="154" t="s">
        <v>1273</v>
      </c>
      <c r="E33" s="239"/>
      <c r="F33" s="182" t="s">
        <v>428</v>
      </c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1274</v>
      </c>
      <c r="E34" s="239"/>
      <c r="F34" s="182"/>
      <c r="G34" s="182" t="s">
        <v>428</v>
      </c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38"/>
      <c r="D35" s="154" t="s">
        <v>1275</v>
      </c>
      <c r="E35" s="239"/>
      <c r="F35" s="182"/>
      <c r="G35" s="182"/>
      <c r="H35" s="182"/>
      <c r="I35" s="182" t="s">
        <v>428</v>
      </c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38"/>
      <c r="D36" s="154" t="s">
        <v>1276</v>
      </c>
      <c r="E36" s="239"/>
      <c r="F36" s="182"/>
      <c r="G36" s="182"/>
      <c r="H36" s="182" t="s">
        <v>428</v>
      </c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38"/>
      <c r="D37" s="154" t="s">
        <v>1266</v>
      </c>
      <c r="E37" s="239"/>
      <c r="F37" s="182"/>
      <c r="G37" s="182"/>
      <c r="H37" s="182"/>
      <c r="I37" s="182"/>
      <c r="J37" s="182" t="s">
        <v>428</v>
      </c>
      <c r="K37" s="182"/>
      <c r="L37" s="182"/>
      <c r="M37" s="182"/>
      <c r="N37" s="182"/>
      <c r="O37" s="182"/>
      <c r="P37" s="182"/>
      <c r="Q37" s="182"/>
      <c r="R37" s="182"/>
      <c r="S37" s="182"/>
      <c r="T37" s="236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14"/>
      <c r="C38" s="215"/>
      <c r="D38" s="154" t="s">
        <v>1277</v>
      </c>
      <c r="E38" s="162"/>
      <c r="F38" s="182"/>
      <c r="G38" s="182"/>
      <c r="H38" s="182"/>
      <c r="I38" s="182"/>
      <c r="J38" s="182"/>
      <c r="K38" s="182" t="s">
        <v>428</v>
      </c>
      <c r="L38" s="182"/>
      <c r="M38" s="182"/>
      <c r="N38" s="182"/>
      <c r="O38" s="182"/>
      <c r="P38" s="182"/>
      <c r="Q38" s="182"/>
      <c r="R38" s="182"/>
      <c r="S38" s="182"/>
      <c r="T38" s="236"/>
      <c r="U38" s="106"/>
      <c r="V38" s="106"/>
      <c r="W38" s="106"/>
      <c r="X38" s="106"/>
      <c r="Y38" s="106"/>
      <c r="Z38" s="106"/>
    </row>
    <row r="39" spans="1:26" ht="13.5" customHeight="1" x14ac:dyDescent="0.15">
      <c r="A39" s="146" t="s">
        <v>453</v>
      </c>
      <c r="B39" s="405" t="s">
        <v>454</v>
      </c>
      <c r="C39" s="406"/>
      <c r="D39" s="407"/>
      <c r="E39" s="166"/>
      <c r="F39" s="167" t="s">
        <v>402</v>
      </c>
      <c r="G39" s="167" t="s">
        <v>402</v>
      </c>
      <c r="H39" s="167" t="s">
        <v>402</v>
      </c>
      <c r="I39" s="167" t="s">
        <v>402</v>
      </c>
      <c r="J39" s="167" t="s">
        <v>402</v>
      </c>
      <c r="K39" s="167" t="s">
        <v>402</v>
      </c>
      <c r="L39" s="167"/>
      <c r="M39" s="167"/>
      <c r="N39" s="167"/>
      <c r="O39" s="167"/>
      <c r="P39" s="167"/>
      <c r="Q39" s="167"/>
      <c r="R39" s="167"/>
      <c r="S39" s="167"/>
      <c r="T39" s="168"/>
      <c r="U39" s="106"/>
      <c r="V39" s="106"/>
      <c r="W39" s="106"/>
      <c r="X39" s="106"/>
      <c r="Y39" s="106"/>
      <c r="Z39" s="106"/>
    </row>
    <row r="40" spans="1:26" ht="13.5" customHeight="1" x14ac:dyDescent="0.15">
      <c r="A40" s="156"/>
      <c r="B40" s="408" t="s">
        <v>455</v>
      </c>
      <c r="C40" s="381"/>
      <c r="D40" s="382"/>
      <c r="E40" s="169"/>
      <c r="F40" s="170" t="s">
        <v>456</v>
      </c>
      <c r="G40" s="170" t="s">
        <v>456</v>
      </c>
      <c r="H40" s="170" t="s">
        <v>456</v>
      </c>
      <c r="I40" s="170" t="s">
        <v>456</v>
      </c>
      <c r="J40" s="170" t="s">
        <v>456</v>
      </c>
      <c r="K40" s="170" t="s">
        <v>456</v>
      </c>
      <c r="L40" s="170"/>
      <c r="M40" s="170"/>
      <c r="N40" s="170"/>
      <c r="O40" s="170"/>
      <c r="P40" s="170"/>
      <c r="Q40" s="170"/>
      <c r="R40" s="170"/>
      <c r="S40" s="170"/>
      <c r="T40" s="171"/>
      <c r="U40" s="106"/>
      <c r="V40" s="106"/>
      <c r="W40" s="106"/>
      <c r="X40" s="106"/>
      <c r="Y40" s="106"/>
      <c r="Z40" s="106"/>
    </row>
    <row r="41" spans="1:26" ht="13.5" customHeight="1" x14ac:dyDescent="0.15">
      <c r="A41" s="156"/>
      <c r="B41" s="401" t="s">
        <v>457</v>
      </c>
      <c r="C41" s="381"/>
      <c r="D41" s="382"/>
      <c r="E41" s="172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4"/>
      <c r="U41" s="106"/>
      <c r="V41" s="106"/>
      <c r="W41" s="106"/>
      <c r="X41" s="106"/>
      <c r="Y41" s="106"/>
      <c r="Z41" s="106"/>
    </row>
    <row r="42" spans="1:26" ht="79.5" customHeight="1" x14ac:dyDescent="0.15">
      <c r="A42" s="175"/>
      <c r="B42" s="402" t="s">
        <v>458</v>
      </c>
      <c r="C42" s="403"/>
      <c r="D42" s="404"/>
      <c r="E42" s="176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8"/>
      <c r="U42" s="106"/>
      <c r="V42" s="106"/>
      <c r="W42" s="106"/>
      <c r="X42" s="106"/>
      <c r="Y42" s="106"/>
      <c r="Z42" s="106"/>
    </row>
    <row r="43" spans="1:26" ht="12" customHeight="1" x14ac:dyDescent="0.15">
      <c r="A43" s="179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1:D41"/>
    <mergeCell ref="B42:D42"/>
    <mergeCell ref="B12:D12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9:D39"/>
    <mergeCell ref="B40:D40"/>
  </mergeCells>
  <dataValidations count="3">
    <dataValidation type="list" allowBlank="1" showInputMessage="1" showErrorMessage="1" prompt=" - " sqref="F40:T40" xr:uid="{00000000-0002-0000-5A00-000000000000}">
      <formula1>"P,F"</formula1>
    </dataValidation>
    <dataValidation type="list" allowBlank="1" showInputMessage="1" showErrorMessage="1" prompt=" - " sqref="F10:T38" xr:uid="{00000000-0002-0000-5A00-000001000000}">
      <formula1>"O"</formula1>
    </dataValidation>
    <dataValidation type="list" allowBlank="1" showInputMessage="1" showErrorMessage="1" prompt=" - " sqref="F39:T39" xr:uid="{00000000-0002-0000-5A00-000002000000}">
      <formula1>"N,A,B"</formula1>
    </dataValidation>
  </dataValidations>
  <hyperlinks>
    <hyperlink ref="L2" location="'FE-92'!A1" display="FE-92_[Student] Confirm checkout exam session" xr:uid="{00000000-0004-0000-5A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4.5" customWidth="1"/>
    <col min="5" max="5" width="1.875" hidden="1" customWidth="1"/>
    <col min="6" max="8" width="6.125" customWidth="1"/>
    <col min="9" max="9" width="5.125" customWidth="1"/>
    <col min="10" max="20" width="6.12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Functions!E98</f>
        <v>FE-95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371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460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-3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COUNTIF(F46:HQ46,"P")</f>
        <v>5</v>
      </c>
      <c r="B7" s="420"/>
      <c r="C7" s="414">
        <f>COUNTIF(F47:HQ47,"F")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COUNTIF(E45:HQ45,"N")</f>
        <v>5</v>
      </c>
      <c r="M7" s="112">
        <f>COUNTIF(E45:HQ45,"A")</f>
        <v>0</v>
      </c>
      <c r="N7" s="112">
        <f>COUNTIF(E46:HQ46,"B")</f>
        <v>0</v>
      </c>
      <c r="O7" s="414">
        <f>COUNTA(E9:HT9)</f>
        <v>5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220"/>
      <c r="L9" s="220"/>
      <c r="M9" s="220"/>
      <c r="N9" s="220"/>
      <c r="O9" s="220"/>
      <c r="P9" s="220"/>
      <c r="Q9" s="220"/>
      <c r="R9" s="220"/>
      <c r="S9" s="220"/>
      <c r="T9" s="355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96"/>
      <c r="C10" s="193"/>
      <c r="D10" s="132" t="s">
        <v>465</v>
      </c>
      <c r="E10" s="191"/>
      <c r="F10" s="133" t="s">
        <v>428</v>
      </c>
      <c r="G10" s="133" t="s">
        <v>428</v>
      </c>
      <c r="H10" s="133"/>
      <c r="I10" s="133" t="s">
        <v>428</v>
      </c>
      <c r="J10" s="133" t="s">
        <v>428</v>
      </c>
      <c r="K10" s="133"/>
      <c r="L10" s="133"/>
      <c r="M10" s="133"/>
      <c r="N10" s="133"/>
      <c r="O10" s="133"/>
      <c r="P10" s="133"/>
      <c r="Q10" s="133"/>
      <c r="R10" s="133"/>
      <c r="S10" s="133"/>
      <c r="T10" s="134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409"/>
      <c r="C11" s="381"/>
      <c r="D11" s="382"/>
      <c r="E11" s="126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92" t="s">
        <v>430</v>
      </c>
      <c r="C12" s="193"/>
      <c r="D12" s="199"/>
      <c r="E12" s="12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96"/>
      <c r="C13" s="193"/>
      <c r="D13" s="132" t="s">
        <v>467</v>
      </c>
      <c r="E13" s="135"/>
      <c r="F13" s="133" t="s">
        <v>428</v>
      </c>
      <c r="G13" s="133"/>
      <c r="H13" s="133" t="s">
        <v>428</v>
      </c>
      <c r="I13" s="133" t="s">
        <v>428</v>
      </c>
      <c r="J13" s="133" t="s">
        <v>428</v>
      </c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92" t="s">
        <v>432</v>
      </c>
      <c r="C14" s="193"/>
      <c r="D14" s="199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06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1278</v>
      </c>
      <c r="C15" s="381"/>
      <c r="D15" s="382"/>
      <c r="E15" s="136"/>
      <c r="F15" s="133" t="s">
        <v>428</v>
      </c>
      <c r="G15" s="133"/>
      <c r="H15" s="133" t="s">
        <v>428</v>
      </c>
      <c r="I15" s="133" t="s">
        <v>428</v>
      </c>
      <c r="J15" s="133" t="s">
        <v>428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1279</v>
      </c>
      <c r="C16" s="381"/>
      <c r="D16" s="382"/>
      <c r="E16" s="136"/>
      <c r="F16" s="133"/>
      <c r="G16" s="133" t="s">
        <v>428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7"/>
      <c r="V16" s="106"/>
      <c r="W16" s="106"/>
      <c r="X16" s="106"/>
      <c r="Y16" s="106"/>
      <c r="Z16" s="106"/>
    </row>
    <row r="17" spans="1:26" ht="13.5" customHeight="1" x14ac:dyDescent="0.2">
      <c r="A17" s="129"/>
      <c r="B17" s="147" t="s">
        <v>440</v>
      </c>
      <c r="C17" s="223"/>
      <c r="D17" s="224"/>
      <c r="E17" s="13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37"/>
      <c r="V17" s="106"/>
      <c r="W17" s="106"/>
      <c r="X17" s="106"/>
      <c r="Y17" s="106"/>
      <c r="Z17" s="106"/>
    </row>
    <row r="18" spans="1:26" ht="13.5" customHeight="1" x14ac:dyDescent="0.2">
      <c r="A18" s="129"/>
      <c r="B18" s="211"/>
      <c r="C18" s="160"/>
      <c r="D18" s="154" t="s">
        <v>1280</v>
      </c>
      <c r="E18" s="136"/>
      <c r="F18" s="133" t="s">
        <v>428</v>
      </c>
      <c r="G18" s="133"/>
      <c r="H18" s="133"/>
      <c r="I18" s="133" t="s">
        <v>428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4"/>
      <c r="U18" s="137"/>
      <c r="V18" s="106"/>
      <c r="W18" s="106"/>
      <c r="X18" s="106"/>
      <c r="Y18" s="106"/>
      <c r="Z18" s="106"/>
    </row>
    <row r="19" spans="1:26" ht="13.5" customHeight="1" x14ac:dyDescent="0.2">
      <c r="A19" s="129"/>
      <c r="B19" s="295"/>
      <c r="C19" s="226"/>
      <c r="D19" s="154" t="s">
        <v>443</v>
      </c>
      <c r="E19" s="136"/>
      <c r="F19" s="133"/>
      <c r="G19" s="133"/>
      <c r="H19" s="133" t="s">
        <v>428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295"/>
      <c r="C20" s="226"/>
      <c r="D20" s="154" t="s">
        <v>480</v>
      </c>
      <c r="E20" s="136"/>
      <c r="F20" s="133"/>
      <c r="G20" s="133" t="s">
        <v>428</v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06"/>
      <c r="V20" s="106"/>
      <c r="W20" s="106"/>
      <c r="X20" s="106"/>
      <c r="Y20" s="106"/>
      <c r="Z20" s="106"/>
    </row>
    <row r="21" spans="1:26" ht="13.5" customHeight="1" x14ac:dyDescent="0.2">
      <c r="A21" s="129"/>
      <c r="B21" s="212"/>
      <c r="C21" s="213"/>
      <c r="D21" s="154" t="s">
        <v>1281</v>
      </c>
      <c r="E21" s="136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06"/>
      <c r="V21" s="106"/>
      <c r="W21" s="106"/>
      <c r="X21" s="106"/>
      <c r="Y21" s="106"/>
      <c r="Z21" s="106"/>
    </row>
    <row r="22" spans="1:26" ht="13.5" customHeight="1" x14ac:dyDescent="0.2">
      <c r="A22" s="129"/>
      <c r="B22" s="130"/>
      <c r="C22" s="131"/>
      <c r="D22" s="132"/>
      <c r="E22" s="136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4"/>
      <c r="U22" s="106"/>
      <c r="V22" s="106"/>
      <c r="W22" s="106"/>
      <c r="X22" s="106"/>
      <c r="Y22" s="106"/>
      <c r="Z22" s="106"/>
    </row>
    <row r="23" spans="1:26" ht="13.5" customHeight="1" x14ac:dyDescent="0.2">
      <c r="A23" s="129"/>
      <c r="B23" s="130"/>
      <c r="C23" s="131"/>
      <c r="D23" s="132"/>
      <c r="E23" s="136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29"/>
      <c r="B24" s="130"/>
      <c r="C24" s="131"/>
      <c r="D24" s="132"/>
      <c r="E24" s="136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06"/>
      <c r="V24" s="106"/>
      <c r="W24" s="106"/>
      <c r="X24" s="106"/>
      <c r="Y24" s="106"/>
      <c r="Z24" s="106"/>
    </row>
    <row r="25" spans="1:26" ht="13.5" customHeight="1" x14ac:dyDescent="0.2">
      <c r="A25" s="129"/>
      <c r="B25" s="140"/>
      <c r="C25" s="141"/>
      <c r="D25" s="209"/>
      <c r="E25" s="143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5"/>
      <c r="U25" s="106"/>
      <c r="V25" s="106"/>
      <c r="W25" s="106"/>
      <c r="X25" s="106"/>
      <c r="Y25" s="106"/>
      <c r="Z25" s="106"/>
    </row>
    <row r="26" spans="1:26" ht="13.5" customHeight="1" x14ac:dyDescent="0.2">
      <c r="A26" s="146" t="s">
        <v>439</v>
      </c>
      <c r="B26" s="147" t="s">
        <v>440</v>
      </c>
      <c r="C26" s="148"/>
      <c r="D26" s="149"/>
      <c r="E26" s="150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8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362"/>
      <c r="C27" s="158"/>
      <c r="D27" s="154" t="s">
        <v>1180</v>
      </c>
      <c r="E27" s="159"/>
      <c r="F27" s="133"/>
      <c r="G27" s="133"/>
      <c r="H27" s="133"/>
      <c r="I27" s="133" t="s">
        <v>428</v>
      </c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362"/>
      <c r="C28" s="158"/>
      <c r="D28" s="154"/>
      <c r="E28" s="159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362"/>
      <c r="C29" s="158"/>
      <c r="D29" s="154" t="s">
        <v>1282</v>
      </c>
      <c r="E29" s="159"/>
      <c r="F29" s="133" t="s">
        <v>428</v>
      </c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362"/>
      <c r="C30" s="158"/>
      <c r="D30" s="154"/>
      <c r="E30" s="159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157"/>
      <c r="C31" s="160"/>
      <c r="D31" s="154"/>
      <c r="E31" s="161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4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157" t="s">
        <v>446</v>
      </c>
      <c r="C32" s="160"/>
      <c r="D32" s="154"/>
      <c r="E32" s="161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4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157"/>
      <c r="C33" s="160"/>
      <c r="D33" s="154" t="s">
        <v>523</v>
      </c>
      <c r="E33" s="161"/>
      <c r="F33" s="133"/>
      <c r="G33" s="133"/>
      <c r="H33" s="133"/>
      <c r="I33" s="133"/>
      <c r="J33" s="133" t="s">
        <v>428</v>
      </c>
      <c r="K33" s="133"/>
      <c r="L33" s="133"/>
      <c r="M33" s="133"/>
      <c r="N33" s="133"/>
      <c r="O33" s="133"/>
      <c r="P33" s="133"/>
      <c r="Q33" s="133"/>
      <c r="R33" s="133"/>
      <c r="S33" s="133"/>
      <c r="T33" s="134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 t="s">
        <v>1261</v>
      </c>
      <c r="C34" s="238"/>
      <c r="D34" s="154"/>
      <c r="E34" s="161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38"/>
      <c r="D35" s="154" t="s">
        <v>1266</v>
      </c>
      <c r="E35" s="161"/>
      <c r="F35" s="133"/>
      <c r="G35" s="133"/>
      <c r="H35" s="133" t="s">
        <v>428</v>
      </c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38"/>
      <c r="D36" s="154" t="s">
        <v>1283</v>
      </c>
      <c r="E36" s="227"/>
      <c r="F36" s="182" t="s">
        <v>428</v>
      </c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25"/>
      <c r="C37" s="238"/>
      <c r="D37" s="154" t="s">
        <v>1284</v>
      </c>
      <c r="E37" s="227"/>
      <c r="F37" s="182"/>
      <c r="G37" s="182"/>
      <c r="H37" s="182"/>
      <c r="I37" s="182" t="s">
        <v>428</v>
      </c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236"/>
      <c r="U37" s="106"/>
      <c r="V37" s="106"/>
      <c r="W37" s="106"/>
      <c r="X37" s="106"/>
      <c r="Y37" s="106"/>
      <c r="Z37" s="106"/>
    </row>
    <row r="38" spans="1:26" ht="13.5" customHeight="1" x14ac:dyDescent="0.2">
      <c r="A38" s="156"/>
      <c r="B38" s="225"/>
      <c r="C38" s="238"/>
      <c r="D38" s="154" t="s">
        <v>1285</v>
      </c>
      <c r="E38" s="227"/>
      <c r="F38" s="182"/>
      <c r="G38" s="182"/>
      <c r="H38" s="182"/>
      <c r="I38" s="182"/>
      <c r="J38" s="182" t="s">
        <v>428</v>
      </c>
      <c r="K38" s="182"/>
      <c r="L38" s="182"/>
      <c r="M38" s="182"/>
      <c r="N38" s="182"/>
      <c r="O38" s="182"/>
      <c r="P38" s="182"/>
      <c r="Q38" s="182"/>
      <c r="R38" s="182"/>
      <c r="S38" s="182"/>
      <c r="T38" s="236"/>
      <c r="U38" s="106"/>
      <c r="V38" s="106"/>
      <c r="W38" s="106"/>
      <c r="X38" s="106"/>
      <c r="Y38" s="106"/>
      <c r="Z38" s="106"/>
    </row>
    <row r="39" spans="1:26" ht="13.5" customHeight="1" x14ac:dyDescent="0.2">
      <c r="A39" s="156"/>
      <c r="B39" s="225"/>
      <c r="C39" s="238"/>
      <c r="D39" s="351"/>
      <c r="E39" s="227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236"/>
      <c r="U39" s="106"/>
      <c r="V39" s="106"/>
      <c r="W39" s="106"/>
      <c r="X39" s="106"/>
      <c r="Y39" s="106"/>
      <c r="Z39" s="106"/>
    </row>
    <row r="40" spans="1:26" ht="13.5" customHeight="1" x14ac:dyDescent="0.2">
      <c r="A40" s="156"/>
      <c r="B40" s="225"/>
      <c r="C40" s="226"/>
      <c r="D40" s="231"/>
      <c r="E40" s="227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236"/>
      <c r="U40" s="106"/>
      <c r="V40" s="106"/>
      <c r="W40" s="106"/>
      <c r="X40" s="106"/>
      <c r="Y40" s="106"/>
      <c r="Z40" s="106"/>
    </row>
    <row r="41" spans="1:26" ht="13.5" customHeight="1" x14ac:dyDescent="0.2">
      <c r="A41" s="156"/>
      <c r="B41" s="225"/>
      <c r="C41" s="226"/>
      <c r="D41" s="231"/>
      <c r="E41" s="227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236"/>
      <c r="U41" s="106"/>
      <c r="V41" s="106"/>
      <c r="W41" s="106"/>
      <c r="X41" s="106"/>
      <c r="Y41" s="106"/>
      <c r="Z41" s="106"/>
    </row>
    <row r="42" spans="1:26" ht="13.5" customHeight="1" x14ac:dyDescent="0.2">
      <c r="A42" s="156"/>
      <c r="B42" s="225"/>
      <c r="C42" s="226"/>
      <c r="D42" s="231"/>
      <c r="E42" s="227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236"/>
      <c r="U42" s="106"/>
      <c r="V42" s="106"/>
      <c r="W42" s="106"/>
      <c r="X42" s="106"/>
      <c r="Y42" s="106"/>
      <c r="Z42" s="106"/>
    </row>
    <row r="43" spans="1:26" ht="13.5" customHeight="1" x14ac:dyDescent="0.2">
      <c r="A43" s="156"/>
      <c r="B43" s="225"/>
      <c r="C43" s="226"/>
      <c r="D43" s="231"/>
      <c r="E43" s="227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236"/>
      <c r="U43" s="106"/>
      <c r="V43" s="106"/>
      <c r="W43" s="106"/>
      <c r="X43" s="106"/>
      <c r="Y43" s="106"/>
      <c r="Z43" s="106"/>
    </row>
    <row r="44" spans="1:26" ht="13.5" customHeight="1" x14ac:dyDescent="0.2">
      <c r="A44" s="156"/>
      <c r="B44" s="214"/>
      <c r="C44" s="215"/>
      <c r="D44" s="216"/>
      <c r="E44" s="16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236"/>
      <c r="U44" s="106"/>
      <c r="V44" s="106"/>
      <c r="W44" s="106"/>
      <c r="X44" s="106"/>
      <c r="Y44" s="106"/>
      <c r="Z44" s="106"/>
    </row>
    <row r="45" spans="1:26" ht="13.5" customHeight="1" x14ac:dyDescent="0.15">
      <c r="A45" s="146" t="s">
        <v>453</v>
      </c>
      <c r="B45" s="405" t="s">
        <v>454</v>
      </c>
      <c r="C45" s="406"/>
      <c r="D45" s="407"/>
      <c r="E45" s="166"/>
      <c r="F45" s="167" t="s">
        <v>402</v>
      </c>
      <c r="G45" s="167" t="s">
        <v>402</v>
      </c>
      <c r="H45" s="167" t="s">
        <v>402</v>
      </c>
      <c r="I45" s="167" t="s">
        <v>402</v>
      </c>
      <c r="J45" s="167" t="s">
        <v>402</v>
      </c>
      <c r="K45" s="167"/>
      <c r="L45" s="167"/>
      <c r="M45" s="167"/>
      <c r="N45" s="167"/>
      <c r="O45" s="167"/>
      <c r="P45" s="167"/>
      <c r="Q45" s="167"/>
      <c r="R45" s="167"/>
      <c r="S45" s="167"/>
      <c r="T45" s="168"/>
      <c r="U45" s="106"/>
      <c r="V45" s="106"/>
      <c r="W45" s="106"/>
      <c r="X45" s="106"/>
      <c r="Y45" s="106"/>
      <c r="Z45" s="106"/>
    </row>
    <row r="46" spans="1:26" ht="13.5" customHeight="1" x14ac:dyDescent="0.15">
      <c r="A46" s="228"/>
      <c r="B46" s="408" t="s">
        <v>455</v>
      </c>
      <c r="C46" s="381"/>
      <c r="D46" s="382"/>
      <c r="E46" s="169"/>
      <c r="F46" s="170" t="s">
        <v>456</v>
      </c>
      <c r="G46" s="170" t="s">
        <v>456</v>
      </c>
      <c r="H46" s="170" t="s">
        <v>456</v>
      </c>
      <c r="I46" s="170" t="s">
        <v>456</v>
      </c>
      <c r="J46" s="170" t="s">
        <v>456</v>
      </c>
      <c r="K46" s="170"/>
      <c r="L46" s="170"/>
      <c r="M46" s="170"/>
      <c r="N46" s="170"/>
      <c r="O46" s="170"/>
      <c r="P46" s="170"/>
      <c r="Q46" s="170"/>
      <c r="R46" s="170"/>
      <c r="S46" s="170"/>
      <c r="T46" s="171"/>
      <c r="U46" s="106"/>
      <c r="V46" s="106"/>
      <c r="W46" s="106"/>
      <c r="X46" s="106"/>
      <c r="Y46" s="106"/>
      <c r="Z46" s="106"/>
    </row>
    <row r="47" spans="1:26" ht="13.5" customHeight="1" x14ac:dyDescent="0.15">
      <c r="A47" s="228"/>
      <c r="B47" s="401" t="s">
        <v>457</v>
      </c>
      <c r="C47" s="381"/>
      <c r="D47" s="382"/>
      <c r="E47" s="172"/>
      <c r="F47" s="173">
        <v>45765</v>
      </c>
      <c r="G47" s="173">
        <v>45765</v>
      </c>
      <c r="H47" s="173">
        <v>45765</v>
      </c>
      <c r="I47" s="173">
        <v>45765</v>
      </c>
      <c r="J47" s="173">
        <v>45765</v>
      </c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06"/>
      <c r="V47" s="106"/>
      <c r="W47" s="106"/>
      <c r="X47" s="106"/>
      <c r="Y47" s="106"/>
      <c r="Z47" s="106"/>
    </row>
    <row r="48" spans="1:26" ht="12" customHeight="1" x14ac:dyDescent="0.15">
      <c r="A48" s="229"/>
      <c r="B48" s="402" t="s">
        <v>458</v>
      </c>
      <c r="C48" s="403"/>
      <c r="D48" s="404"/>
      <c r="E48" s="176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8"/>
      <c r="U48" s="106"/>
      <c r="V48" s="106"/>
      <c r="W48" s="106"/>
      <c r="X48" s="106"/>
      <c r="Y48" s="106"/>
      <c r="Z48" s="106"/>
    </row>
    <row r="49" spans="1:26" ht="12" customHeight="1" x14ac:dyDescent="0.15">
      <c r="A49" s="114"/>
      <c r="B49" s="106"/>
      <c r="C49" s="107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 customHeight="1" x14ac:dyDescent="0.15">
      <c r="A242" s="106"/>
      <c r="B242" s="114"/>
      <c r="C242" s="106"/>
      <c r="D242" s="107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 customHeight="1" x14ac:dyDescent="0.15">
      <c r="A243" s="106"/>
      <c r="B243" s="114"/>
      <c r="C243" s="106"/>
      <c r="D243" s="107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 customHeight="1" x14ac:dyDescent="0.15">
      <c r="A244" s="106"/>
      <c r="B244" s="114"/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 customHeight="1" x14ac:dyDescent="0.15">
      <c r="A245" s="106"/>
      <c r="B245" s="114"/>
      <c r="C245" s="106"/>
      <c r="D245" s="107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 customHeight="1" x14ac:dyDescent="0.15">
      <c r="A246" s="106"/>
      <c r="B246" s="114"/>
      <c r="C246" s="106"/>
      <c r="D246" s="107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 customHeight="1" x14ac:dyDescent="0.15">
      <c r="A247" s="106"/>
      <c r="B247" s="114"/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 customHeight="1" x14ac:dyDescent="0.15">
      <c r="A248" s="106"/>
      <c r="B248" s="114"/>
      <c r="C248" s="106"/>
      <c r="D248" s="107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5.75" customHeight="1" x14ac:dyDescent="0.15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 spans="1:26" ht="15.75" customHeight="1" x14ac:dyDescent="0.15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 spans="1:26" ht="15.75" customHeight="1" x14ac:dyDescent="0.15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 spans="1:26" ht="15.75" customHeight="1" x14ac:dyDescent="0.15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 spans="1:26" ht="15.75" customHeight="1" x14ac:dyDescent="0.15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 spans="1:26" ht="15.75" customHeight="1" x14ac:dyDescent="0.15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 spans="1:26" ht="15.75" customHeight="1" x14ac:dyDescent="0.1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 spans="1:26" ht="15.75" customHeight="1" x14ac:dyDescent="0.15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 spans="1:26" ht="15.75" customHeight="1" x14ac:dyDescent="0.15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 spans="1:26" ht="15.75" customHeight="1" x14ac:dyDescent="0.15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 spans="1:26" ht="15.75" customHeight="1" x14ac:dyDescent="0.15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 spans="1:26" ht="15.75" customHeight="1" x14ac:dyDescent="0.15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 spans="1:26" ht="15.75" customHeight="1" x14ac:dyDescent="0.15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 spans="1:26" ht="15.75" customHeight="1" x14ac:dyDescent="0.15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 spans="1:26" ht="15.75" customHeight="1" x14ac:dyDescent="0.15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 spans="1:26" ht="15.75" customHeight="1" x14ac:dyDescent="0.15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 spans="1:26" ht="15.75" customHeight="1" x14ac:dyDescent="0.1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 spans="1:26" ht="15.75" customHeight="1" x14ac:dyDescent="0.15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 spans="1:26" ht="15.75" customHeight="1" x14ac:dyDescent="0.15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 spans="1:26" ht="15.75" customHeight="1" x14ac:dyDescent="0.15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 spans="1:26" ht="15.75" customHeight="1" x14ac:dyDescent="0.15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 spans="1:26" ht="15.75" customHeight="1" x14ac:dyDescent="0.15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 spans="1:26" ht="15.75" customHeight="1" x14ac:dyDescent="0.15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 spans="1:26" ht="15.75" customHeight="1" x14ac:dyDescent="0.15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 spans="1:26" ht="15.75" customHeight="1" x14ac:dyDescent="0.15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 spans="1:26" ht="15.75" customHeight="1" x14ac:dyDescent="0.15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 spans="1:26" ht="15.75" customHeight="1" x14ac:dyDescent="0.1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 spans="1:26" ht="15.75" customHeight="1" x14ac:dyDescent="0.15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 spans="1:26" ht="15.75" customHeight="1" x14ac:dyDescent="0.15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 spans="1:26" ht="15.75" customHeight="1" x14ac:dyDescent="0.15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 spans="1:26" ht="15.75" customHeight="1" x14ac:dyDescent="0.15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 spans="1:26" ht="15.75" customHeight="1" x14ac:dyDescent="0.15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 spans="1:26" ht="15.75" customHeight="1" x14ac:dyDescent="0.15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 spans="1:26" ht="15.75" customHeight="1" x14ac:dyDescent="0.15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 spans="1:26" ht="15.75" customHeight="1" x14ac:dyDescent="0.15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 spans="1:26" ht="15.75" customHeight="1" x14ac:dyDescent="0.15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 spans="1:26" ht="15.75" customHeight="1" x14ac:dyDescent="0.1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 spans="1:26" ht="15.75" customHeight="1" x14ac:dyDescent="0.15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 spans="1:26" ht="15.75" customHeight="1" x14ac:dyDescent="0.15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 spans="1:26" ht="15.75" customHeight="1" x14ac:dyDescent="0.15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 spans="1:26" ht="15.75" customHeight="1" x14ac:dyDescent="0.15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 spans="1:26" ht="15.75" customHeight="1" x14ac:dyDescent="0.15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 spans="1:26" ht="15.75" customHeight="1" x14ac:dyDescent="0.15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 spans="1:26" ht="15.75" customHeight="1" x14ac:dyDescent="0.15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 spans="1:26" ht="15.75" customHeight="1" x14ac:dyDescent="0.15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 spans="1:26" ht="15.75" customHeight="1" x14ac:dyDescent="0.15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 spans="1:26" ht="15.75" customHeight="1" x14ac:dyDescent="0.1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 spans="1:26" ht="15.75" customHeight="1" x14ac:dyDescent="0.15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 spans="1:26" ht="15.75" customHeight="1" x14ac:dyDescent="0.15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 spans="1:26" ht="15.75" customHeight="1" x14ac:dyDescent="0.15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 spans="1:26" ht="15.75" customHeight="1" x14ac:dyDescent="0.15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 spans="1:26" ht="15.75" customHeight="1" x14ac:dyDescent="0.15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 spans="1:26" ht="15.75" customHeight="1" x14ac:dyDescent="0.15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 spans="1:26" ht="15.75" customHeight="1" x14ac:dyDescent="0.15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 spans="1:26" ht="15.75" customHeight="1" x14ac:dyDescent="0.15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 spans="1:26" ht="15.75" customHeight="1" x14ac:dyDescent="0.15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 spans="1:26" ht="15.75" customHeight="1" x14ac:dyDescent="0.1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 spans="1:26" ht="15.75" customHeight="1" x14ac:dyDescent="0.15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 spans="1:26" ht="15.75" customHeight="1" x14ac:dyDescent="0.15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 spans="1:26" ht="15.75" customHeight="1" x14ac:dyDescent="0.15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 spans="1:26" ht="15.75" customHeight="1" x14ac:dyDescent="0.15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 spans="1:26" ht="15.75" customHeight="1" x14ac:dyDescent="0.15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 spans="1:26" ht="15.75" customHeight="1" x14ac:dyDescent="0.15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 spans="1:26" ht="15.75" customHeight="1" x14ac:dyDescent="0.15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 spans="1:26" ht="15.75" customHeight="1" x14ac:dyDescent="0.15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 spans="1:26" ht="15.75" customHeight="1" x14ac:dyDescent="0.15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 spans="1:26" ht="15.75" customHeight="1" x14ac:dyDescent="0.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 spans="1:26" ht="15.75" customHeight="1" x14ac:dyDescent="0.15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 spans="1:26" ht="15.75" customHeight="1" x14ac:dyDescent="0.15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 spans="1:26" ht="15.75" customHeight="1" x14ac:dyDescent="0.15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 spans="1:26" ht="15.75" customHeight="1" x14ac:dyDescent="0.15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 spans="1:26" ht="15.75" customHeight="1" x14ac:dyDescent="0.15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 spans="1:26" ht="15.75" customHeight="1" x14ac:dyDescent="0.15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 spans="1:26" ht="15.75" customHeight="1" x14ac:dyDescent="0.15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 spans="1:26" ht="15.75" customHeight="1" x14ac:dyDescent="0.15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 spans="1:26" ht="15.75" customHeight="1" x14ac:dyDescent="0.15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 spans="1:26" ht="15.75" customHeight="1" x14ac:dyDescent="0.1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 spans="1:26" ht="15.75" customHeight="1" x14ac:dyDescent="0.15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 spans="1:26" ht="15.75" customHeight="1" x14ac:dyDescent="0.15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 spans="1:26" ht="15.75" customHeight="1" x14ac:dyDescent="0.15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 spans="1:26" ht="15.75" customHeight="1" x14ac:dyDescent="0.15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 spans="1:26" ht="15.75" customHeight="1" x14ac:dyDescent="0.15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 spans="1:26" ht="15.75" customHeight="1" x14ac:dyDescent="0.15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 spans="1:26" ht="15.75" customHeight="1" x14ac:dyDescent="0.15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 spans="1:26" ht="15.75" customHeight="1" x14ac:dyDescent="0.15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 spans="1:26" ht="15.75" customHeight="1" x14ac:dyDescent="0.15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 spans="1:26" ht="15.75" customHeight="1" x14ac:dyDescent="0.1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 spans="1:26" ht="15.75" customHeight="1" x14ac:dyDescent="0.15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 spans="1:26" ht="15.75" customHeight="1" x14ac:dyDescent="0.15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 spans="1:26" ht="15.75" customHeight="1" x14ac:dyDescent="0.15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 spans="1:26" ht="15.75" customHeight="1" x14ac:dyDescent="0.15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 spans="1:26" ht="15.75" customHeight="1" x14ac:dyDescent="0.15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 spans="1:26" ht="15.75" customHeight="1" x14ac:dyDescent="0.15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 spans="1:26" ht="15.75" customHeight="1" x14ac:dyDescent="0.15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 spans="1:26" ht="15.75" customHeight="1" x14ac:dyDescent="0.15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 spans="1:26" ht="15.75" customHeight="1" x14ac:dyDescent="0.15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 spans="1:26" ht="15.75" customHeight="1" x14ac:dyDescent="0.1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 spans="1:26" ht="15.75" customHeight="1" x14ac:dyDescent="0.15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 spans="1:26" ht="15.75" customHeight="1" x14ac:dyDescent="0.15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 spans="1:26" ht="15.75" customHeight="1" x14ac:dyDescent="0.15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 spans="1:26" ht="15.75" customHeight="1" x14ac:dyDescent="0.15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 spans="1:26" ht="15.75" customHeight="1" x14ac:dyDescent="0.15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 spans="1:26" ht="15.75" customHeight="1" x14ac:dyDescent="0.15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 spans="1:26" ht="15.75" customHeight="1" x14ac:dyDescent="0.15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 spans="1:26" ht="15.75" customHeight="1" x14ac:dyDescent="0.15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 spans="1:26" ht="15.75" customHeight="1" x14ac:dyDescent="0.15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 spans="1:26" ht="15.75" customHeight="1" x14ac:dyDescent="0.1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 spans="1:26" ht="15.75" customHeight="1" x14ac:dyDescent="0.15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 spans="1:26" ht="15.75" customHeight="1" x14ac:dyDescent="0.15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 spans="1:26" ht="15.75" customHeight="1" x14ac:dyDescent="0.15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 spans="1:26" ht="15.75" customHeight="1" x14ac:dyDescent="0.15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 spans="1:26" ht="15.75" customHeight="1" x14ac:dyDescent="0.15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 spans="1:26" ht="15.75" customHeight="1" x14ac:dyDescent="0.15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 spans="1:26" ht="15.75" customHeight="1" x14ac:dyDescent="0.15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 spans="1:26" ht="15.75" customHeight="1" x14ac:dyDescent="0.15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 spans="1:26" ht="15.75" customHeight="1" x14ac:dyDescent="0.15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 spans="1:26" ht="15.75" customHeight="1" x14ac:dyDescent="0.1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 spans="1:26" ht="15.75" customHeight="1" x14ac:dyDescent="0.15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 spans="1:26" ht="15.75" customHeight="1" x14ac:dyDescent="0.15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 spans="1:26" ht="15.75" customHeight="1" x14ac:dyDescent="0.15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 spans="1:26" ht="15.75" customHeight="1" x14ac:dyDescent="0.15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 spans="1:26" ht="15.75" customHeight="1" x14ac:dyDescent="0.15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 spans="1:26" ht="15.75" customHeight="1" x14ac:dyDescent="0.15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 spans="1:26" ht="15.75" customHeight="1" x14ac:dyDescent="0.15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 spans="1:26" ht="15.75" customHeight="1" x14ac:dyDescent="0.15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 spans="1:26" ht="15.75" customHeight="1" x14ac:dyDescent="0.15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 spans="1:26" ht="15.75" customHeight="1" x14ac:dyDescent="0.1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 spans="1:26" ht="15.75" customHeight="1" x14ac:dyDescent="0.15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 spans="1:26" ht="15.75" customHeight="1" x14ac:dyDescent="0.15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 spans="1:26" ht="15.75" customHeight="1" x14ac:dyDescent="0.15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 spans="1:26" ht="15.75" customHeight="1" x14ac:dyDescent="0.15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 spans="1:26" ht="15.75" customHeight="1" x14ac:dyDescent="0.15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 spans="1:26" ht="15.75" customHeight="1" x14ac:dyDescent="0.15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 spans="1:26" ht="15.75" customHeight="1" x14ac:dyDescent="0.15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 spans="1:26" ht="15.75" customHeight="1" x14ac:dyDescent="0.15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 spans="1:26" ht="15.75" customHeight="1" x14ac:dyDescent="0.15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 spans="1:26" ht="15.75" customHeight="1" x14ac:dyDescent="0.1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 spans="1:26" ht="15.75" customHeight="1" x14ac:dyDescent="0.15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 spans="1:26" ht="15.75" customHeight="1" x14ac:dyDescent="0.15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 spans="1:26" ht="15.75" customHeight="1" x14ac:dyDescent="0.15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 spans="1:26" ht="15.75" customHeight="1" x14ac:dyDescent="0.15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 spans="1:26" ht="15.75" customHeight="1" x14ac:dyDescent="0.15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 spans="1:26" ht="15.75" customHeight="1" x14ac:dyDescent="0.15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 spans="1:26" ht="15.75" customHeight="1" x14ac:dyDescent="0.15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 spans="1:26" ht="15.75" customHeight="1" x14ac:dyDescent="0.15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 spans="1:26" ht="15.75" customHeight="1" x14ac:dyDescent="0.15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 spans="1:26" ht="15.75" customHeight="1" x14ac:dyDescent="0.1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 spans="1:26" ht="15.75" customHeight="1" x14ac:dyDescent="0.15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 spans="1:26" ht="15.75" customHeight="1" x14ac:dyDescent="0.15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 spans="1:26" ht="15.75" customHeight="1" x14ac:dyDescent="0.15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 spans="1:26" ht="15.75" customHeight="1" x14ac:dyDescent="0.15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 spans="1:26" ht="15.75" customHeight="1" x14ac:dyDescent="0.15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 spans="1:26" ht="15.75" customHeight="1" x14ac:dyDescent="0.15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 spans="1:26" ht="15.75" customHeight="1" x14ac:dyDescent="0.15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 spans="1:26" ht="15.75" customHeight="1" x14ac:dyDescent="0.15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 spans="1:26" ht="15.75" customHeight="1" x14ac:dyDescent="0.15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 spans="1:26" ht="15.75" customHeight="1" x14ac:dyDescent="0.1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 spans="1:26" ht="15.75" customHeight="1" x14ac:dyDescent="0.15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 spans="1:26" ht="15.75" customHeight="1" x14ac:dyDescent="0.15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 spans="1:26" ht="15.75" customHeight="1" x14ac:dyDescent="0.15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 spans="1:26" ht="15.75" customHeight="1" x14ac:dyDescent="0.15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 spans="1:26" ht="15.75" customHeight="1" x14ac:dyDescent="0.15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 spans="1:26" ht="15.75" customHeight="1" x14ac:dyDescent="0.15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 spans="1:26" ht="15.75" customHeight="1" x14ac:dyDescent="0.15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 spans="1:26" ht="15.75" customHeight="1" x14ac:dyDescent="0.15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 spans="1:26" ht="15.75" customHeight="1" x14ac:dyDescent="0.15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 spans="1:26" ht="15.75" customHeight="1" x14ac:dyDescent="0.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 spans="1:26" ht="15.75" customHeight="1" x14ac:dyDescent="0.15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 spans="1:26" ht="15.75" customHeight="1" x14ac:dyDescent="0.15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 spans="1:26" ht="15.75" customHeight="1" x14ac:dyDescent="0.15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 spans="1:26" ht="15.75" customHeight="1" x14ac:dyDescent="0.15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 spans="1:26" ht="15.75" customHeight="1" x14ac:dyDescent="0.15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 spans="1:26" ht="15.75" customHeight="1" x14ac:dyDescent="0.15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 spans="1:26" ht="15.75" customHeight="1" x14ac:dyDescent="0.15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 spans="1:26" ht="15.75" customHeight="1" x14ac:dyDescent="0.15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 spans="1:26" ht="15.75" customHeight="1" x14ac:dyDescent="0.15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 spans="1:26" ht="15.75" customHeight="1" x14ac:dyDescent="0.1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 spans="1:26" ht="15.75" customHeight="1" x14ac:dyDescent="0.15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 spans="1:26" ht="15.75" customHeight="1" x14ac:dyDescent="0.15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 spans="1:26" ht="15.75" customHeight="1" x14ac:dyDescent="0.15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 spans="1:26" ht="15.75" customHeight="1" x14ac:dyDescent="0.15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 spans="1:26" ht="15.75" customHeight="1" x14ac:dyDescent="0.15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 spans="1:26" ht="15.75" customHeight="1" x14ac:dyDescent="0.15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 spans="1:26" ht="15.75" customHeight="1" x14ac:dyDescent="0.15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 spans="1:26" ht="15.75" customHeight="1" x14ac:dyDescent="0.15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 spans="1:26" ht="15.75" customHeight="1" x14ac:dyDescent="0.15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 spans="1:26" ht="15.75" customHeight="1" x14ac:dyDescent="0.1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 spans="1:26" ht="15.75" customHeight="1" x14ac:dyDescent="0.15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 spans="1:26" ht="15.75" customHeight="1" x14ac:dyDescent="0.15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 spans="1:26" ht="15.75" customHeight="1" x14ac:dyDescent="0.15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 spans="1:26" ht="15.75" customHeight="1" x14ac:dyDescent="0.15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 spans="1:26" ht="15.75" customHeight="1" x14ac:dyDescent="0.15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 spans="1:26" ht="15.75" customHeight="1" x14ac:dyDescent="0.15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 spans="1:26" ht="15.75" customHeight="1" x14ac:dyDescent="0.15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 spans="1:26" ht="15.75" customHeight="1" x14ac:dyDescent="0.15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 spans="1:26" ht="15.75" customHeight="1" x14ac:dyDescent="0.15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 spans="1:26" ht="15.75" customHeight="1" x14ac:dyDescent="0.1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 spans="1:26" ht="15.75" customHeight="1" x14ac:dyDescent="0.15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 spans="1:26" ht="15.75" customHeight="1" x14ac:dyDescent="0.15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 spans="1:26" ht="15.75" customHeight="1" x14ac:dyDescent="0.15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 spans="1:26" ht="15.75" customHeight="1" x14ac:dyDescent="0.15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 spans="1:26" ht="15.75" customHeight="1" x14ac:dyDescent="0.15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 spans="1:26" ht="15.75" customHeight="1" x14ac:dyDescent="0.15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 spans="1:26" ht="15.75" customHeight="1" x14ac:dyDescent="0.15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 spans="1:26" ht="15.75" customHeight="1" x14ac:dyDescent="0.15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 spans="1:26" ht="15.75" customHeight="1" x14ac:dyDescent="0.15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 spans="1:26" ht="15.75" customHeight="1" x14ac:dyDescent="0.1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 spans="1:26" ht="15.75" customHeight="1" x14ac:dyDescent="0.15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 spans="1:26" ht="15.75" customHeight="1" x14ac:dyDescent="0.15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 spans="1:26" ht="15.75" customHeight="1" x14ac:dyDescent="0.15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 spans="1:26" ht="15.75" customHeight="1" x14ac:dyDescent="0.15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 spans="1:26" ht="15.75" customHeight="1" x14ac:dyDescent="0.15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 spans="1:26" ht="15.75" customHeight="1" x14ac:dyDescent="0.15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 spans="1:26" ht="15.75" customHeight="1" x14ac:dyDescent="0.15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 spans="1:26" ht="15.75" customHeight="1" x14ac:dyDescent="0.15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 spans="1:26" ht="15.75" customHeight="1" x14ac:dyDescent="0.15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 spans="1:26" ht="15.75" customHeight="1" x14ac:dyDescent="0.1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 spans="1:26" ht="15.75" customHeight="1" x14ac:dyDescent="0.15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 spans="1:26" ht="15.75" customHeight="1" x14ac:dyDescent="0.15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 spans="1:26" ht="15.75" customHeight="1" x14ac:dyDescent="0.15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 spans="1:26" ht="15.75" customHeight="1" x14ac:dyDescent="0.15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 spans="1:26" ht="15.75" customHeight="1" x14ac:dyDescent="0.15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 spans="1:26" ht="15.75" customHeight="1" x14ac:dyDescent="0.15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 spans="1:26" ht="15.75" customHeight="1" x14ac:dyDescent="0.15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 spans="1:26" ht="15.75" customHeight="1" x14ac:dyDescent="0.15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 spans="1:26" ht="15.75" customHeight="1" x14ac:dyDescent="0.15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 spans="1:26" ht="15.75" customHeight="1" x14ac:dyDescent="0.1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 spans="1:26" ht="15.75" customHeight="1" x14ac:dyDescent="0.15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 spans="1:26" ht="15.75" customHeight="1" x14ac:dyDescent="0.15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 spans="1:26" ht="15.75" customHeight="1" x14ac:dyDescent="0.15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 spans="1:26" ht="15.75" customHeight="1" x14ac:dyDescent="0.15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 spans="1:26" ht="15.75" customHeight="1" x14ac:dyDescent="0.15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 spans="1:26" ht="15.75" customHeight="1" x14ac:dyDescent="0.15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 spans="1:26" ht="15.75" customHeight="1" x14ac:dyDescent="0.15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 spans="1:26" ht="15.75" customHeight="1" x14ac:dyDescent="0.15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 spans="1:26" ht="15.75" customHeight="1" x14ac:dyDescent="0.15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 spans="1:26" ht="15.75" customHeight="1" x14ac:dyDescent="0.1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 spans="1:26" ht="15.75" customHeight="1" x14ac:dyDescent="0.15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 spans="1:26" ht="15.75" customHeight="1" x14ac:dyDescent="0.15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 spans="1:26" ht="15.75" customHeight="1" x14ac:dyDescent="0.15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 spans="1:26" ht="15.75" customHeight="1" x14ac:dyDescent="0.15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 spans="1:26" ht="15.75" customHeight="1" x14ac:dyDescent="0.15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 spans="1:26" ht="15.75" customHeight="1" x14ac:dyDescent="0.15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 spans="1:26" ht="15.75" customHeight="1" x14ac:dyDescent="0.15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 spans="1:26" ht="15.75" customHeight="1" x14ac:dyDescent="0.15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 spans="1:26" ht="15.75" customHeight="1" x14ac:dyDescent="0.15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 spans="1:26" ht="15.75" customHeight="1" x14ac:dyDescent="0.1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 spans="1:26" ht="15.75" customHeight="1" x14ac:dyDescent="0.15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 spans="1:26" ht="15.75" customHeight="1" x14ac:dyDescent="0.15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 spans="1:26" ht="15.75" customHeight="1" x14ac:dyDescent="0.15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 spans="1:26" ht="15.75" customHeight="1" x14ac:dyDescent="0.15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 spans="1:26" ht="15.75" customHeight="1" x14ac:dyDescent="0.15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 spans="1:26" ht="15.75" customHeight="1" x14ac:dyDescent="0.15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 spans="1:26" ht="15.75" customHeight="1" x14ac:dyDescent="0.15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 spans="1:26" ht="15.75" customHeight="1" x14ac:dyDescent="0.15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 spans="1:26" ht="15.75" customHeight="1" x14ac:dyDescent="0.15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 spans="1:26" ht="15.75" customHeight="1" x14ac:dyDescent="0.1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 spans="1:26" ht="15.75" customHeight="1" x14ac:dyDescent="0.15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 spans="1:26" ht="15.75" customHeight="1" x14ac:dyDescent="0.15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 spans="1:26" ht="15.75" customHeight="1" x14ac:dyDescent="0.15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 spans="1:26" ht="15.75" customHeight="1" x14ac:dyDescent="0.15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 spans="1:26" ht="15.75" customHeight="1" x14ac:dyDescent="0.15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 spans="1:26" ht="15.75" customHeight="1" x14ac:dyDescent="0.15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 spans="1:26" ht="15.75" customHeight="1" x14ac:dyDescent="0.15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 spans="1:26" ht="15.75" customHeight="1" x14ac:dyDescent="0.15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 spans="1:26" ht="15.75" customHeight="1" x14ac:dyDescent="0.15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 spans="1:26" ht="15.75" customHeight="1" x14ac:dyDescent="0.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 spans="1:26" ht="15.75" customHeight="1" x14ac:dyDescent="0.15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 spans="1:26" ht="15.75" customHeight="1" x14ac:dyDescent="0.15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 spans="1:26" ht="15.75" customHeight="1" x14ac:dyDescent="0.15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 spans="1:26" ht="15.75" customHeight="1" x14ac:dyDescent="0.15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 spans="1:26" ht="15.75" customHeight="1" x14ac:dyDescent="0.15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 spans="1:26" ht="15.75" customHeight="1" x14ac:dyDescent="0.15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 spans="1:26" ht="15.75" customHeight="1" x14ac:dyDescent="0.15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 spans="1:26" ht="15.75" customHeight="1" x14ac:dyDescent="0.15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 spans="1:26" ht="15.75" customHeight="1" x14ac:dyDescent="0.15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 spans="1:26" ht="15.75" customHeight="1" x14ac:dyDescent="0.1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 spans="1:26" ht="15.75" customHeight="1" x14ac:dyDescent="0.15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 spans="1:26" ht="15.75" customHeight="1" x14ac:dyDescent="0.15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 spans="1:26" ht="15.75" customHeight="1" x14ac:dyDescent="0.15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 spans="1:26" ht="15.75" customHeight="1" x14ac:dyDescent="0.15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 spans="1:26" ht="15.75" customHeight="1" x14ac:dyDescent="0.15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 spans="1:26" ht="15.75" customHeight="1" x14ac:dyDescent="0.15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 spans="1:26" ht="15.75" customHeight="1" x14ac:dyDescent="0.15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 spans="1:26" ht="15.75" customHeight="1" x14ac:dyDescent="0.15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 spans="1:26" ht="15.75" customHeight="1" x14ac:dyDescent="0.15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 spans="1:26" ht="15.75" customHeight="1" x14ac:dyDescent="0.1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 spans="1:26" ht="15.75" customHeight="1" x14ac:dyDescent="0.15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 spans="1:26" ht="15.75" customHeight="1" x14ac:dyDescent="0.15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 spans="1:26" ht="15.75" customHeight="1" x14ac:dyDescent="0.15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 spans="1:26" ht="15.75" customHeight="1" x14ac:dyDescent="0.15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 spans="1:26" ht="15.75" customHeight="1" x14ac:dyDescent="0.15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 spans="1:26" ht="15.75" customHeight="1" x14ac:dyDescent="0.15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 spans="1:26" ht="15.75" customHeight="1" x14ac:dyDescent="0.15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 spans="1:26" ht="15.75" customHeight="1" x14ac:dyDescent="0.15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 spans="1:26" ht="15.75" customHeight="1" x14ac:dyDescent="0.15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 spans="1:26" ht="15.75" customHeight="1" x14ac:dyDescent="0.1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  <row r="546" spans="1:26" ht="15.75" customHeight="1" x14ac:dyDescent="0.15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</row>
    <row r="547" spans="1:26" ht="15.75" customHeight="1" x14ac:dyDescent="0.15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</row>
    <row r="548" spans="1:26" ht="15.75" customHeight="1" x14ac:dyDescent="0.15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</row>
    <row r="549" spans="1:26" ht="15.75" customHeight="1" x14ac:dyDescent="0.15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</row>
    <row r="550" spans="1:26" ht="15.75" customHeight="1" x14ac:dyDescent="0.15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</row>
    <row r="551" spans="1:26" ht="15.75" customHeight="1" x14ac:dyDescent="0.15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</row>
    <row r="552" spans="1:26" ht="15.75" customHeight="1" x14ac:dyDescent="0.15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</row>
    <row r="553" spans="1:26" ht="15.75" customHeight="1" x14ac:dyDescent="0.15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</row>
    <row r="554" spans="1:26" ht="15.75" customHeight="1" x14ac:dyDescent="0.15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</row>
    <row r="555" spans="1:26" ht="15.75" customHeight="1" x14ac:dyDescent="0.1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</row>
    <row r="556" spans="1:26" ht="15.75" customHeight="1" x14ac:dyDescent="0.15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</row>
    <row r="557" spans="1:26" ht="15.75" customHeight="1" x14ac:dyDescent="0.15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</row>
    <row r="558" spans="1:26" ht="15.75" customHeight="1" x14ac:dyDescent="0.15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</row>
    <row r="559" spans="1:26" ht="15.75" customHeight="1" x14ac:dyDescent="0.15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</row>
    <row r="560" spans="1:26" ht="15.75" customHeight="1" x14ac:dyDescent="0.15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</row>
    <row r="561" spans="1:26" ht="15.75" customHeight="1" x14ac:dyDescent="0.15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</row>
    <row r="562" spans="1:26" ht="15.75" customHeight="1" x14ac:dyDescent="0.15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</row>
    <row r="563" spans="1:26" ht="15.75" customHeight="1" x14ac:dyDescent="0.15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</row>
    <row r="564" spans="1:26" ht="15.75" customHeight="1" x14ac:dyDescent="0.15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</row>
    <row r="565" spans="1:26" ht="15.75" customHeight="1" x14ac:dyDescent="0.1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</row>
    <row r="566" spans="1:26" ht="15.75" customHeight="1" x14ac:dyDescent="0.15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</row>
    <row r="567" spans="1:26" ht="15.75" customHeight="1" x14ac:dyDescent="0.15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</row>
    <row r="568" spans="1:26" ht="15.75" customHeight="1" x14ac:dyDescent="0.15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</row>
    <row r="569" spans="1:26" ht="15.75" customHeight="1" x14ac:dyDescent="0.15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</row>
    <row r="570" spans="1:26" ht="15.75" customHeight="1" x14ac:dyDescent="0.15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</row>
    <row r="571" spans="1:26" ht="15.75" customHeight="1" x14ac:dyDescent="0.15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</row>
    <row r="572" spans="1:26" ht="15.75" customHeight="1" x14ac:dyDescent="0.15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</row>
    <row r="573" spans="1:26" ht="15.75" customHeight="1" x14ac:dyDescent="0.15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</row>
    <row r="574" spans="1:26" ht="15.75" customHeight="1" x14ac:dyDescent="0.15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</row>
    <row r="575" spans="1:26" ht="15.75" customHeight="1" x14ac:dyDescent="0.1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</row>
    <row r="576" spans="1:26" ht="15.75" customHeight="1" x14ac:dyDescent="0.15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</row>
    <row r="577" spans="1:26" ht="15.75" customHeight="1" x14ac:dyDescent="0.15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</row>
    <row r="578" spans="1:26" ht="15.75" customHeight="1" x14ac:dyDescent="0.15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</row>
    <row r="579" spans="1:26" ht="15.75" customHeight="1" x14ac:dyDescent="0.15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</row>
    <row r="580" spans="1:26" ht="15.75" customHeight="1" x14ac:dyDescent="0.15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</row>
    <row r="581" spans="1:26" ht="15.75" customHeight="1" x14ac:dyDescent="0.15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</row>
    <row r="582" spans="1:26" ht="15.75" customHeight="1" x14ac:dyDescent="0.15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</row>
    <row r="583" spans="1:26" ht="15.75" customHeight="1" x14ac:dyDescent="0.15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</row>
    <row r="584" spans="1:26" ht="15.75" customHeight="1" x14ac:dyDescent="0.15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</row>
    <row r="585" spans="1:26" ht="15.75" customHeight="1" x14ac:dyDescent="0.1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</row>
    <row r="586" spans="1:26" ht="15.75" customHeight="1" x14ac:dyDescent="0.15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</row>
    <row r="587" spans="1:26" ht="15.75" customHeight="1" x14ac:dyDescent="0.15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</row>
    <row r="588" spans="1:26" ht="15.75" customHeight="1" x14ac:dyDescent="0.15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</row>
    <row r="589" spans="1:26" ht="15.75" customHeight="1" x14ac:dyDescent="0.15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</row>
    <row r="590" spans="1:26" ht="15.75" customHeight="1" x14ac:dyDescent="0.15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</row>
    <row r="591" spans="1:26" ht="15.75" customHeight="1" x14ac:dyDescent="0.15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</row>
    <row r="592" spans="1:26" ht="15.75" customHeight="1" x14ac:dyDescent="0.15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</row>
    <row r="593" spans="1:26" ht="15.75" customHeight="1" x14ac:dyDescent="0.15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</row>
    <row r="594" spans="1:26" ht="15.75" customHeight="1" x14ac:dyDescent="0.15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</row>
    <row r="595" spans="1:26" ht="15.75" customHeight="1" x14ac:dyDescent="0.1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</row>
    <row r="596" spans="1:26" ht="15.75" customHeight="1" x14ac:dyDescent="0.15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</row>
    <row r="597" spans="1:26" ht="15.75" customHeight="1" x14ac:dyDescent="0.15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</row>
    <row r="598" spans="1:26" ht="15.75" customHeight="1" x14ac:dyDescent="0.15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</row>
    <row r="599" spans="1:26" ht="15.75" customHeight="1" x14ac:dyDescent="0.15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</row>
    <row r="600" spans="1:26" ht="15.75" customHeight="1" x14ac:dyDescent="0.15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</row>
    <row r="601" spans="1:26" ht="15.75" customHeight="1" x14ac:dyDescent="0.15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</row>
    <row r="602" spans="1:26" ht="15.75" customHeight="1" x14ac:dyDescent="0.15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</row>
    <row r="603" spans="1:26" ht="15.75" customHeight="1" x14ac:dyDescent="0.15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</row>
    <row r="604" spans="1:26" ht="15.75" customHeight="1" x14ac:dyDescent="0.15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</row>
    <row r="605" spans="1:26" ht="15.75" customHeight="1" x14ac:dyDescent="0.1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</row>
    <row r="606" spans="1:26" ht="15.75" customHeight="1" x14ac:dyDescent="0.15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</row>
    <row r="607" spans="1:26" ht="15.75" customHeight="1" x14ac:dyDescent="0.15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</row>
    <row r="608" spans="1:26" ht="15.75" customHeight="1" x14ac:dyDescent="0.15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</row>
    <row r="609" spans="1:26" ht="15.75" customHeight="1" x14ac:dyDescent="0.15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</row>
    <row r="610" spans="1:26" ht="15.75" customHeight="1" x14ac:dyDescent="0.15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</row>
    <row r="611" spans="1:26" ht="15.75" customHeight="1" x14ac:dyDescent="0.15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</row>
    <row r="612" spans="1:26" ht="15.75" customHeight="1" x14ac:dyDescent="0.15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</row>
    <row r="613" spans="1:26" ht="15.75" customHeight="1" x14ac:dyDescent="0.15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</row>
    <row r="614" spans="1:26" ht="15.75" customHeight="1" x14ac:dyDescent="0.15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</row>
    <row r="615" spans="1:26" ht="15.75" customHeight="1" x14ac:dyDescent="0.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</row>
    <row r="616" spans="1:26" ht="15.75" customHeight="1" x14ac:dyDescent="0.15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</row>
    <row r="617" spans="1:26" ht="15.75" customHeight="1" x14ac:dyDescent="0.15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</row>
    <row r="618" spans="1:26" ht="15.75" customHeight="1" x14ac:dyDescent="0.15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</row>
    <row r="619" spans="1:26" ht="15.75" customHeight="1" x14ac:dyDescent="0.15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</row>
    <row r="620" spans="1:26" ht="15.75" customHeight="1" x14ac:dyDescent="0.15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</row>
    <row r="621" spans="1:26" ht="15.75" customHeight="1" x14ac:dyDescent="0.15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</row>
    <row r="622" spans="1:26" ht="15.75" customHeight="1" x14ac:dyDescent="0.15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</row>
    <row r="623" spans="1:26" ht="15.75" customHeight="1" x14ac:dyDescent="0.15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</row>
    <row r="624" spans="1:26" ht="15.75" customHeight="1" x14ac:dyDescent="0.15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</row>
    <row r="625" spans="1:26" ht="15.75" customHeight="1" x14ac:dyDescent="0.1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</row>
    <row r="626" spans="1:26" ht="15.75" customHeight="1" x14ac:dyDescent="0.15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</row>
    <row r="627" spans="1:26" ht="15.75" customHeight="1" x14ac:dyDescent="0.15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</row>
    <row r="628" spans="1:26" ht="15.75" customHeight="1" x14ac:dyDescent="0.15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</row>
    <row r="629" spans="1:26" ht="15.75" customHeight="1" x14ac:dyDescent="0.15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</row>
    <row r="630" spans="1:26" ht="15.75" customHeight="1" x14ac:dyDescent="0.15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</row>
    <row r="631" spans="1:26" ht="15.75" customHeight="1" x14ac:dyDescent="0.15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</row>
    <row r="632" spans="1:26" ht="15.75" customHeight="1" x14ac:dyDescent="0.15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</row>
    <row r="633" spans="1:26" ht="15.75" customHeight="1" x14ac:dyDescent="0.15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</row>
    <row r="634" spans="1:26" ht="15.75" customHeight="1" x14ac:dyDescent="0.15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</row>
    <row r="635" spans="1:26" ht="15.75" customHeight="1" x14ac:dyDescent="0.1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</row>
    <row r="636" spans="1:26" ht="15.75" customHeight="1" x14ac:dyDescent="0.15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</row>
    <row r="637" spans="1:26" ht="15.75" customHeight="1" x14ac:dyDescent="0.15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</row>
    <row r="638" spans="1:26" ht="15.75" customHeight="1" x14ac:dyDescent="0.15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</row>
    <row r="639" spans="1:26" ht="15.75" customHeight="1" x14ac:dyDescent="0.15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</row>
    <row r="640" spans="1:26" ht="15.75" customHeight="1" x14ac:dyDescent="0.15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</row>
    <row r="641" spans="1:26" ht="15.75" customHeight="1" x14ac:dyDescent="0.15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</row>
    <row r="642" spans="1:26" ht="15.75" customHeight="1" x14ac:dyDescent="0.15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</row>
    <row r="643" spans="1:26" ht="15.75" customHeight="1" x14ac:dyDescent="0.15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</row>
    <row r="644" spans="1:26" ht="15.75" customHeight="1" x14ac:dyDescent="0.15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</row>
    <row r="645" spans="1:26" ht="15.75" customHeight="1" x14ac:dyDescent="0.1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</row>
    <row r="646" spans="1:26" ht="15.75" customHeight="1" x14ac:dyDescent="0.15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</row>
    <row r="647" spans="1:26" ht="15.75" customHeight="1" x14ac:dyDescent="0.15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</row>
    <row r="648" spans="1:26" ht="15.75" customHeight="1" x14ac:dyDescent="0.15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</row>
    <row r="649" spans="1:26" ht="15.75" customHeight="1" x14ac:dyDescent="0.15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</row>
    <row r="650" spans="1:26" ht="15.75" customHeight="1" x14ac:dyDescent="0.15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</row>
    <row r="651" spans="1:26" ht="15.75" customHeight="1" x14ac:dyDescent="0.15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</row>
    <row r="652" spans="1:26" ht="15.75" customHeight="1" x14ac:dyDescent="0.15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</row>
    <row r="653" spans="1:26" ht="15.75" customHeight="1" x14ac:dyDescent="0.15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</row>
    <row r="654" spans="1:26" ht="15.75" customHeight="1" x14ac:dyDescent="0.15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</row>
    <row r="655" spans="1:26" ht="15.75" customHeight="1" x14ac:dyDescent="0.1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</row>
    <row r="656" spans="1:26" ht="15.75" customHeight="1" x14ac:dyDescent="0.15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</row>
    <row r="657" spans="1:26" ht="15.75" customHeight="1" x14ac:dyDescent="0.15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</row>
    <row r="658" spans="1:26" ht="15.75" customHeight="1" x14ac:dyDescent="0.15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</row>
    <row r="659" spans="1:26" ht="15.75" customHeight="1" x14ac:dyDescent="0.15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</row>
    <row r="660" spans="1:26" ht="15.75" customHeight="1" x14ac:dyDescent="0.15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</row>
    <row r="661" spans="1:26" ht="15.75" customHeight="1" x14ac:dyDescent="0.15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</row>
    <row r="662" spans="1:26" ht="15.75" customHeight="1" x14ac:dyDescent="0.15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</row>
    <row r="663" spans="1:26" ht="15.75" customHeight="1" x14ac:dyDescent="0.15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</row>
    <row r="664" spans="1:26" ht="15.75" customHeight="1" x14ac:dyDescent="0.15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</row>
    <row r="665" spans="1:26" ht="15.75" customHeight="1" x14ac:dyDescent="0.1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</row>
    <row r="666" spans="1:26" ht="15.75" customHeight="1" x14ac:dyDescent="0.15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</row>
    <row r="667" spans="1:26" ht="15.75" customHeight="1" x14ac:dyDescent="0.15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</row>
    <row r="668" spans="1:26" ht="15.75" customHeight="1" x14ac:dyDescent="0.15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</row>
    <row r="669" spans="1:26" ht="15.75" customHeight="1" x14ac:dyDescent="0.15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</row>
    <row r="670" spans="1:26" ht="15.75" customHeight="1" x14ac:dyDescent="0.15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</row>
    <row r="671" spans="1:26" ht="15.75" customHeight="1" x14ac:dyDescent="0.15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</row>
    <row r="672" spans="1:26" ht="15.75" customHeight="1" x14ac:dyDescent="0.15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</row>
    <row r="673" spans="1:26" ht="15.75" customHeight="1" x14ac:dyDescent="0.15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</row>
    <row r="674" spans="1:26" ht="15.75" customHeight="1" x14ac:dyDescent="0.15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</row>
    <row r="675" spans="1:26" ht="15.75" customHeight="1" x14ac:dyDescent="0.1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</row>
    <row r="676" spans="1:26" ht="15.75" customHeight="1" x14ac:dyDescent="0.15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</row>
    <row r="677" spans="1:26" ht="15.75" customHeight="1" x14ac:dyDescent="0.15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</row>
    <row r="678" spans="1:26" ht="15.75" customHeight="1" x14ac:dyDescent="0.15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</row>
    <row r="679" spans="1:26" ht="15.75" customHeight="1" x14ac:dyDescent="0.15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</row>
    <row r="680" spans="1:26" ht="15.75" customHeight="1" x14ac:dyDescent="0.15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</row>
    <row r="681" spans="1:26" ht="15.75" customHeight="1" x14ac:dyDescent="0.15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</row>
    <row r="682" spans="1:26" ht="15.75" customHeight="1" x14ac:dyDescent="0.15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</row>
    <row r="683" spans="1:26" ht="15.75" customHeight="1" x14ac:dyDescent="0.15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</row>
    <row r="684" spans="1:26" ht="15.75" customHeight="1" x14ac:dyDescent="0.15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</row>
    <row r="685" spans="1:26" ht="15.75" customHeight="1" x14ac:dyDescent="0.1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</row>
    <row r="686" spans="1:26" ht="15.75" customHeight="1" x14ac:dyDescent="0.15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</row>
    <row r="687" spans="1:26" ht="15.75" customHeight="1" x14ac:dyDescent="0.15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</row>
    <row r="688" spans="1:26" ht="15.75" customHeight="1" x14ac:dyDescent="0.15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</row>
    <row r="689" spans="1:26" ht="15.75" customHeight="1" x14ac:dyDescent="0.15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</row>
    <row r="690" spans="1:26" ht="15.75" customHeight="1" x14ac:dyDescent="0.15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</row>
    <row r="691" spans="1:26" ht="15.75" customHeight="1" x14ac:dyDescent="0.15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</row>
    <row r="692" spans="1:26" ht="15.75" customHeight="1" x14ac:dyDescent="0.15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</row>
    <row r="693" spans="1:26" ht="15.75" customHeight="1" x14ac:dyDescent="0.15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</row>
    <row r="694" spans="1:26" ht="15.75" customHeight="1" x14ac:dyDescent="0.15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</row>
    <row r="695" spans="1:26" ht="15.75" customHeight="1" x14ac:dyDescent="0.1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</row>
    <row r="696" spans="1:26" ht="15.75" customHeight="1" x14ac:dyDescent="0.15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</row>
    <row r="697" spans="1:26" ht="15.75" customHeight="1" x14ac:dyDescent="0.15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</row>
    <row r="698" spans="1:26" ht="15.75" customHeight="1" x14ac:dyDescent="0.15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</row>
    <row r="699" spans="1:26" ht="15.75" customHeight="1" x14ac:dyDescent="0.15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</row>
    <row r="700" spans="1:26" ht="15.75" customHeight="1" x14ac:dyDescent="0.15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</row>
    <row r="701" spans="1:26" ht="15.75" customHeight="1" x14ac:dyDescent="0.15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</row>
    <row r="702" spans="1:26" ht="15.75" customHeight="1" x14ac:dyDescent="0.15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</row>
    <row r="703" spans="1:26" ht="15.75" customHeight="1" x14ac:dyDescent="0.15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</row>
    <row r="704" spans="1:26" ht="15.75" customHeight="1" x14ac:dyDescent="0.15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</row>
    <row r="705" spans="1:26" ht="15.75" customHeight="1" x14ac:dyDescent="0.1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</row>
    <row r="706" spans="1:26" ht="15.75" customHeight="1" x14ac:dyDescent="0.15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</row>
    <row r="707" spans="1:26" ht="15.75" customHeight="1" x14ac:dyDescent="0.15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</row>
    <row r="708" spans="1:26" ht="15.75" customHeight="1" x14ac:dyDescent="0.15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</row>
    <row r="709" spans="1:26" ht="15.75" customHeight="1" x14ac:dyDescent="0.15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</row>
    <row r="710" spans="1:26" ht="15.75" customHeight="1" x14ac:dyDescent="0.15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</row>
    <row r="711" spans="1:26" ht="15.75" customHeight="1" x14ac:dyDescent="0.15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</row>
    <row r="712" spans="1:26" ht="15.75" customHeight="1" x14ac:dyDescent="0.15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</row>
    <row r="713" spans="1:26" ht="15.75" customHeight="1" x14ac:dyDescent="0.15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</row>
    <row r="714" spans="1:26" ht="15.75" customHeight="1" x14ac:dyDescent="0.15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</row>
    <row r="715" spans="1:26" ht="15.75" customHeight="1" x14ac:dyDescent="0.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</row>
    <row r="716" spans="1:26" ht="15.75" customHeight="1" x14ac:dyDescent="0.15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</row>
    <row r="717" spans="1:26" ht="15.75" customHeight="1" x14ac:dyDescent="0.15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</row>
    <row r="718" spans="1:26" ht="15.75" customHeight="1" x14ac:dyDescent="0.15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</row>
    <row r="719" spans="1:26" ht="15.75" customHeight="1" x14ac:dyDescent="0.15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</row>
    <row r="720" spans="1:26" ht="15.75" customHeight="1" x14ac:dyDescent="0.15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</row>
    <row r="721" spans="1:26" ht="15.75" customHeight="1" x14ac:dyDescent="0.15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</row>
    <row r="722" spans="1:26" ht="15.75" customHeight="1" x14ac:dyDescent="0.15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</row>
    <row r="723" spans="1:26" ht="15.75" customHeight="1" x14ac:dyDescent="0.15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</row>
    <row r="724" spans="1:26" ht="15.75" customHeight="1" x14ac:dyDescent="0.15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</row>
    <row r="725" spans="1:26" ht="15.75" customHeight="1" x14ac:dyDescent="0.1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</row>
    <row r="726" spans="1:26" ht="15.75" customHeight="1" x14ac:dyDescent="0.15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</row>
    <row r="727" spans="1:26" ht="15.75" customHeight="1" x14ac:dyDescent="0.15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</row>
    <row r="728" spans="1:26" ht="15.75" customHeight="1" x14ac:dyDescent="0.15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</row>
    <row r="729" spans="1:26" ht="15.75" customHeight="1" x14ac:dyDescent="0.15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</row>
    <row r="730" spans="1:26" ht="15.75" customHeight="1" x14ac:dyDescent="0.15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</row>
    <row r="731" spans="1:26" ht="15.75" customHeight="1" x14ac:dyDescent="0.15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</row>
    <row r="732" spans="1:26" ht="15.75" customHeight="1" x14ac:dyDescent="0.15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</row>
    <row r="733" spans="1:26" ht="15.75" customHeight="1" x14ac:dyDescent="0.15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</row>
    <row r="734" spans="1:26" ht="15.75" customHeight="1" x14ac:dyDescent="0.15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</row>
    <row r="735" spans="1:26" ht="15.75" customHeight="1" x14ac:dyDescent="0.1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</row>
    <row r="736" spans="1:26" ht="15.75" customHeight="1" x14ac:dyDescent="0.15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</row>
    <row r="737" spans="1:26" ht="15.75" customHeight="1" x14ac:dyDescent="0.15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</row>
    <row r="738" spans="1:26" ht="15.75" customHeight="1" x14ac:dyDescent="0.15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</row>
    <row r="739" spans="1:26" ht="15.75" customHeight="1" x14ac:dyDescent="0.15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</row>
    <row r="740" spans="1:26" ht="15.75" customHeight="1" x14ac:dyDescent="0.15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</row>
    <row r="741" spans="1:26" ht="15.75" customHeight="1" x14ac:dyDescent="0.15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</row>
    <row r="742" spans="1:26" ht="15.75" customHeight="1" x14ac:dyDescent="0.15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</row>
    <row r="743" spans="1:26" ht="15.75" customHeight="1" x14ac:dyDescent="0.15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</row>
    <row r="744" spans="1:26" ht="15.75" customHeight="1" x14ac:dyDescent="0.15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</row>
    <row r="745" spans="1:26" ht="15.75" customHeight="1" x14ac:dyDescent="0.1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</row>
    <row r="746" spans="1:26" ht="15.75" customHeight="1" x14ac:dyDescent="0.15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</row>
    <row r="747" spans="1:26" ht="15.75" customHeight="1" x14ac:dyDescent="0.15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</row>
    <row r="748" spans="1:26" ht="15.75" customHeight="1" x14ac:dyDescent="0.15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</row>
    <row r="749" spans="1:26" ht="15.75" customHeight="1" x14ac:dyDescent="0.15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</row>
    <row r="750" spans="1:26" ht="15.75" customHeight="1" x14ac:dyDescent="0.15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</row>
    <row r="751" spans="1:26" ht="15.75" customHeight="1" x14ac:dyDescent="0.15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</row>
    <row r="752" spans="1:26" ht="15.75" customHeight="1" x14ac:dyDescent="0.15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</row>
    <row r="753" spans="1:26" ht="15.75" customHeight="1" x14ac:dyDescent="0.15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</row>
    <row r="754" spans="1:26" ht="15.75" customHeight="1" x14ac:dyDescent="0.15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</row>
    <row r="755" spans="1:26" ht="15.75" customHeight="1" x14ac:dyDescent="0.1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</row>
    <row r="756" spans="1:26" ht="15.75" customHeight="1" x14ac:dyDescent="0.15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</row>
    <row r="757" spans="1:26" ht="15.75" customHeight="1" x14ac:dyDescent="0.15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</row>
    <row r="758" spans="1:26" ht="15.75" customHeight="1" x14ac:dyDescent="0.15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</row>
    <row r="759" spans="1:26" ht="15.75" customHeight="1" x14ac:dyDescent="0.15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</row>
    <row r="760" spans="1:26" ht="15.75" customHeight="1" x14ac:dyDescent="0.15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</row>
    <row r="761" spans="1:26" ht="15.75" customHeight="1" x14ac:dyDescent="0.15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</row>
    <row r="762" spans="1:26" ht="15.75" customHeight="1" x14ac:dyDescent="0.15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</row>
    <row r="763" spans="1:26" ht="15.75" customHeight="1" x14ac:dyDescent="0.15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</row>
    <row r="764" spans="1:26" ht="15.75" customHeight="1" x14ac:dyDescent="0.15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</row>
    <row r="765" spans="1:26" ht="15.75" customHeight="1" x14ac:dyDescent="0.1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</row>
    <row r="766" spans="1:26" ht="15.75" customHeight="1" x14ac:dyDescent="0.15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</row>
    <row r="767" spans="1:26" ht="15.75" customHeight="1" x14ac:dyDescent="0.15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</row>
    <row r="768" spans="1:26" ht="15.75" customHeight="1" x14ac:dyDescent="0.15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</row>
    <row r="769" spans="1:26" ht="15.75" customHeight="1" x14ac:dyDescent="0.15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</row>
    <row r="770" spans="1:26" ht="15.75" customHeight="1" x14ac:dyDescent="0.15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</row>
    <row r="771" spans="1:26" ht="15.75" customHeight="1" x14ac:dyDescent="0.15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</row>
    <row r="772" spans="1:26" ht="15.75" customHeight="1" x14ac:dyDescent="0.15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</row>
    <row r="773" spans="1:26" ht="15.75" customHeight="1" x14ac:dyDescent="0.15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</row>
    <row r="774" spans="1:26" ht="15.75" customHeight="1" x14ac:dyDescent="0.15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</row>
    <row r="775" spans="1:26" ht="15.75" customHeight="1" x14ac:dyDescent="0.1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</row>
    <row r="776" spans="1:26" ht="15.75" customHeight="1" x14ac:dyDescent="0.15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</row>
    <row r="777" spans="1:26" ht="15.75" customHeight="1" x14ac:dyDescent="0.15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</row>
    <row r="778" spans="1:26" ht="15.75" customHeight="1" x14ac:dyDescent="0.15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</row>
    <row r="779" spans="1:26" ht="15.75" customHeight="1" x14ac:dyDescent="0.15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</row>
    <row r="780" spans="1:26" ht="15.75" customHeight="1" x14ac:dyDescent="0.15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</row>
    <row r="781" spans="1:26" ht="15.75" customHeight="1" x14ac:dyDescent="0.15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</row>
    <row r="782" spans="1:26" ht="15.75" customHeight="1" x14ac:dyDescent="0.15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</row>
    <row r="783" spans="1:26" ht="15.75" customHeight="1" x14ac:dyDescent="0.15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</row>
    <row r="784" spans="1:26" ht="15.75" customHeight="1" x14ac:dyDescent="0.15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</row>
    <row r="785" spans="1:26" ht="15.75" customHeight="1" x14ac:dyDescent="0.1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</row>
    <row r="786" spans="1:26" ht="15.75" customHeight="1" x14ac:dyDescent="0.15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</row>
    <row r="787" spans="1:26" ht="15.75" customHeight="1" x14ac:dyDescent="0.15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</row>
    <row r="788" spans="1:26" ht="15.75" customHeight="1" x14ac:dyDescent="0.15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</row>
    <row r="789" spans="1:26" ht="15.75" customHeight="1" x14ac:dyDescent="0.15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</row>
    <row r="790" spans="1:26" ht="15.75" customHeight="1" x14ac:dyDescent="0.15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</row>
    <row r="791" spans="1:26" ht="15.75" customHeight="1" x14ac:dyDescent="0.15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</row>
    <row r="792" spans="1:26" ht="15.75" customHeight="1" x14ac:dyDescent="0.15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</row>
    <row r="793" spans="1:26" ht="15.75" customHeight="1" x14ac:dyDescent="0.15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</row>
    <row r="794" spans="1:26" ht="15.75" customHeight="1" x14ac:dyDescent="0.15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</row>
    <row r="795" spans="1:26" ht="15.75" customHeight="1" x14ac:dyDescent="0.1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</row>
    <row r="796" spans="1:26" ht="15.75" customHeight="1" x14ac:dyDescent="0.15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</row>
    <row r="797" spans="1:26" ht="15.75" customHeight="1" x14ac:dyDescent="0.15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</row>
    <row r="798" spans="1:26" ht="15.75" customHeight="1" x14ac:dyDescent="0.15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</row>
    <row r="799" spans="1:26" ht="15.75" customHeight="1" x14ac:dyDescent="0.15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</row>
    <row r="800" spans="1:26" ht="15.75" customHeight="1" x14ac:dyDescent="0.15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</row>
    <row r="801" spans="1:26" ht="15.75" customHeight="1" x14ac:dyDescent="0.15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</row>
    <row r="802" spans="1:26" ht="15.75" customHeight="1" x14ac:dyDescent="0.15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</row>
    <row r="803" spans="1:26" ht="15.75" customHeight="1" x14ac:dyDescent="0.15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</row>
    <row r="804" spans="1:26" ht="15.75" customHeight="1" x14ac:dyDescent="0.15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</row>
    <row r="805" spans="1:26" ht="15.75" customHeight="1" x14ac:dyDescent="0.1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</row>
    <row r="806" spans="1:26" ht="15.75" customHeight="1" x14ac:dyDescent="0.15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</row>
    <row r="807" spans="1:26" ht="15.75" customHeight="1" x14ac:dyDescent="0.15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</row>
    <row r="808" spans="1:26" ht="15.75" customHeight="1" x14ac:dyDescent="0.15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</row>
    <row r="809" spans="1:26" ht="15.75" customHeight="1" x14ac:dyDescent="0.15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</row>
    <row r="810" spans="1:26" ht="15.75" customHeight="1" x14ac:dyDescent="0.15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</row>
    <row r="811" spans="1:26" ht="15.75" customHeight="1" x14ac:dyDescent="0.15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</row>
    <row r="812" spans="1:26" ht="15.75" customHeight="1" x14ac:dyDescent="0.15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</row>
    <row r="813" spans="1:26" ht="15.75" customHeight="1" x14ac:dyDescent="0.15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</row>
    <row r="814" spans="1:26" ht="15.75" customHeight="1" x14ac:dyDescent="0.15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</row>
    <row r="815" spans="1:26" ht="15.75" customHeight="1" x14ac:dyDescent="0.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</row>
    <row r="816" spans="1:26" ht="15.75" customHeight="1" x14ac:dyDescent="0.15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</row>
    <row r="817" spans="1:26" ht="15.75" customHeight="1" x14ac:dyDescent="0.15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</row>
    <row r="818" spans="1:26" ht="15.75" customHeight="1" x14ac:dyDescent="0.15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</row>
    <row r="819" spans="1:26" ht="15.75" customHeight="1" x14ac:dyDescent="0.15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</row>
    <row r="820" spans="1:26" ht="15.75" customHeight="1" x14ac:dyDescent="0.15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</row>
    <row r="821" spans="1:26" ht="15.75" customHeight="1" x14ac:dyDescent="0.15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</row>
    <row r="822" spans="1:26" ht="15.75" customHeight="1" x14ac:dyDescent="0.15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</row>
    <row r="823" spans="1:26" ht="15.75" customHeight="1" x14ac:dyDescent="0.15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</row>
    <row r="824" spans="1:26" ht="15.75" customHeight="1" x14ac:dyDescent="0.15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</row>
    <row r="825" spans="1:26" ht="15.75" customHeight="1" x14ac:dyDescent="0.1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</row>
    <row r="826" spans="1:26" ht="15.75" customHeight="1" x14ac:dyDescent="0.15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</row>
    <row r="827" spans="1:26" ht="15.75" customHeight="1" x14ac:dyDescent="0.15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</row>
    <row r="828" spans="1:26" ht="15.75" customHeight="1" x14ac:dyDescent="0.15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</row>
    <row r="829" spans="1:26" ht="15.75" customHeight="1" x14ac:dyDescent="0.15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</row>
    <row r="830" spans="1:26" ht="15.75" customHeight="1" x14ac:dyDescent="0.15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</row>
    <row r="831" spans="1:26" ht="15.75" customHeight="1" x14ac:dyDescent="0.15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</row>
    <row r="832" spans="1:26" ht="15.75" customHeight="1" x14ac:dyDescent="0.15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</row>
    <row r="833" spans="1:26" ht="15.75" customHeight="1" x14ac:dyDescent="0.15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</row>
    <row r="834" spans="1:26" ht="15.75" customHeight="1" x14ac:dyDescent="0.15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</row>
    <row r="835" spans="1:26" ht="15.75" customHeight="1" x14ac:dyDescent="0.1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</row>
    <row r="836" spans="1:26" ht="15.75" customHeight="1" x14ac:dyDescent="0.15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</row>
    <row r="837" spans="1:26" ht="15.75" customHeight="1" x14ac:dyDescent="0.15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</row>
    <row r="838" spans="1:26" ht="15.75" customHeight="1" x14ac:dyDescent="0.15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</row>
    <row r="839" spans="1:26" ht="15.75" customHeight="1" x14ac:dyDescent="0.15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</row>
    <row r="840" spans="1:26" ht="15.75" customHeight="1" x14ac:dyDescent="0.15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</row>
    <row r="841" spans="1:26" ht="15.75" customHeight="1" x14ac:dyDescent="0.15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</row>
    <row r="842" spans="1:26" ht="15.75" customHeight="1" x14ac:dyDescent="0.15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</row>
    <row r="843" spans="1:26" ht="15.75" customHeight="1" x14ac:dyDescent="0.15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</row>
    <row r="844" spans="1:26" ht="15.75" customHeight="1" x14ac:dyDescent="0.15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</row>
    <row r="845" spans="1:26" ht="15.75" customHeight="1" x14ac:dyDescent="0.1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</row>
    <row r="846" spans="1:26" ht="15.75" customHeight="1" x14ac:dyDescent="0.15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</row>
    <row r="847" spans="1:26" ht="15.75" customHeight="1" x14ac:dyDescent="0.15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</row>
    <row r="848" spans="1:26" ht="15.75" customHeight="1" x14ac:dyDescent="0.15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</row>
    <row r="849" spans="1:26" ht="15.75" customHeight="1" x14ac:dyDescent="0.15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</row>
    <row r="850" spans="1:26" ht="15.75" customHeight="1" x14ac:dyDescent="0.15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</row>
    <row r="851" spans="1:26" ht="15.75" customHeight="1" x14ac:dyDescent="0.15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</row>
    <row r="852" spans="1:26" ht="15.75" customHeight="1" x14ac:dyDescent="0.15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</row>
    <row r="853" spans="1:26" ht="15.75" customHeight="1" x14ac:dyDescent="0.15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</row>
    <row r="854" spans="1:26" ht="15.75" customHeight="1" x14ac:dyDescent="0.15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</row>
    <row r="855" spans="1:26" ht="15.75" customHeight="1" x14ac:dyDescent="0.1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</row>
    <row r="856" spans="1:26" ht="15.75" customHeight="1" x14ac:dyDescent="0.15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</row>
    <row r="857" spans="1:26" ht="15.75" customHeight="1" x14ac:dyDescent="0.15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</row>
    <row r="858" spans="1:26" ht="15.75" customHeight="1" x14ac:dyDescent="0.15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</row>
    <row r="859" spans="1:26" ht="15.75" customHeight="1" x14ac:dyDescent="0.15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</row>
    <row r="860" spans="1:26" ht="15.75" customHeight="1" x14ac:dyDescent="0.15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</row>
    <row r="861" spans="1:26" ht="15.75" customHeight="1" x14ac:dyDescent="0.15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</row>
    <row r="862" spans="1:26" ht="15.75" customHeight="1" x14ac:dyDescent="0.15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</row>
    <row r="863" spans="1:26" ht="15.75" customHeight="1" x14ac:dyDescent="0.15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</row>
    <row r="864" spans="1:26" ht="15.75" customHeight="1" x14ac:dyDescent="0.15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</row>
    <row r="865" spans="1:26" ht="15.75" customHeight="1" x14ac:dyDescent="0.1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</row>
    <row r="866" spans="1:26" ht="15.75" customHeight="1" x14ac:dyDescent="0.15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</row>
    <row r="867" spans="1:26" ht="15.75" customHeight="1" x14ac:dyDescent="0.15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</row>
    <row r="868" spans="1:26" ht="15.75" customHeight="1" x14ac:dyDescent="0.15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</row>
    <row r="869" spans="1:26" ht="15.75" customHeight="1" x14ac:dyDescent="0.15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</row>
    <row r="870" spans="1:26" ht="15.75" customHeight="1" x14ac:dyDescent="0.15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</row>
    <row r="871" spans="1:26" ht="15.75" customHeight="1" x14ac:dyDescent="0.15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</row>
    <row r="872" spans="1:26" ht="15.75" customHeight="1" x14ac:dyDescent="0.15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</row>
    <row r="873" spans="1:26" ht="15.75" customHeight="1" x14ac:dyDescent="0.15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</row>
    <row r="874" spans="1:26" ht="15.75" customHeight="1" x14ac:dyDescent="0.15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</row>
    <row r="875" spans="1:26" ht="15.75" customHeight="1" x14ac:dyDescent="0.1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</row>
    <row r="876" spans="1:26" ht="15.75" customHeight="1" x14ac:dyDescent="0.15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</row>
    <row r="877" spans="1:26" ht="15.75" customHeight="1" x14ac:dyDescent="0.15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</row>
    <row r="878" spans="1:26" ht="15.75" customHeight="1" x14ac:dyDescent="0.15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</row>
    <row r="879" spans="1:26" ht="15.75" customHeight="1" x14ac:dyDescent="0.15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</row>
    <row r="880" spans="1:26" ht="15.75" customHeight="1" x14ac:dyDescent="0.15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</row>
    <row r="881" spans="1:26" ht="15.75" customHeight="1" x14ac:dyDescent="0.15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</row>
    <row r="882" spans="1:26" ht="15.75" customHeight="1" x14ac:dyDescent="0.15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</row>
    <row r="883" spans="1:26" ht="15.75" customHeight="1" x14ac:dyDescent="0.15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</row>
    <row r="884" spans="1:26" ht="15.75" customHeight="1" x14ac:dyDescent="0.15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</row>
    <row r="885" spans="1:26" ht="15.75" customHeight="1" x14ac:dyDescent="0.1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</row>
    <row r="886" spans="1:26" ht="15.75" customHeight="1" x14ac:dyDescent="0.15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</row>
    <row r="887" spans="1:26" ht="15.75" customHeight="1" x14ac:dyDescent="0.15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</row>
    <row r="888" spans="1:26" ht="15.75" customHeight="1" x14ac:dyDescent="0.15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</row>
    <row r="889" spans="1:26" ht="15.75" customHeight="1" x14ac:dyDescent="0.15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</row>
    <row r="890" spans="1:26" ht="15.75" customHeight="1" x14ac:dyDescent="0.15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</row>
    <row r="891" spans="1:26" ht="15.75" customHeight="1" x14ac:dyDescent="0.15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</row>
    <row r="892" spans="1:26" ht="15.75" customHeight="1" x14ac:dyDescent="0.15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</row>
    <row r="893" spans="1:26" ht="15.75" customHeight="1" x14ac:dyDescent="0.15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</row>
    <row r="894" spans="1:26" ht="15.75" customHeight="1" x14ac:dyDescent="0.15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</row>
    <row r="895" spans="1:26" ht="15.75" customHeight="1" x14ac:dyDescent="0.1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</row>
    <row r="896" spans="1:26" ht="15.75" customHeight="1" x14ac:dyDescent="0.15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</row>
    <row r="897" spans="1:26" ht="15.75" customHeight="1" x14ac:dyDescent="0.15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</row>
    <row r="898" spans="1:26" ht="15.75" customHeight="1" x14ac:dyDescent="0.15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</row>
    <row r="899" spans="1:26" ht="15.75" customHeight="1" x14ac:dyDescent="0.15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</row>
    <row r="900" spans="1:26" ht="15.75" customHeight="1" x14ac:dyDescent="0.15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</row>
    <row r="901" spans="1:26" ht="15.75" customHeight="1" x14ac:dyDescent="0.15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</row>
    <row r="902" spans="1:26" ht="15.75" customHeight="1" x14ac:dyDescent="0.15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</row>
    <row r="903" spans="1:26" ht="15.75" customHeight="1" x14ac:dyDescent="0.15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</row>
    <row r="904" spans="1:26" ht="15.75" customHeight="1" x14ac:dyDescent="0.15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</row>
    <row r="905" spans="1:26" ht="15.75" customHeight="1" x14ac:dyDescent="0.1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</row>
    <row r="906" spans="1:26" ht="15.75" customHeight="1" x14ac:dyDescent="0.15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</row>
    <row r="907" spans="1:26" ht="15.75" customHeight="1" x14ac:dyDescent="0.15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</row>
    <row r="908" spans="1:26" ht="15.75" customHeight="1" x14ac:dyDescent="0.15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</row>
    <row r="909" spans="1:26" ht="15.75" customHeight="1" x14ac:dyDescent="0.15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</row>
    <row r="910" spans="1:26" ht="15.75" customHeight="1" x14ac:dyDescent="0.15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</row>
    <row r="911" spans="1:26" ht="15.75" customHeight="1" x14ac:dyDescent="0.15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</row>
    <row r="912" spans="1:26" ht="15.75" customHeight="1" x14ac:dyDescent="0.15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</row>
    <row r="913" spans="1:26" ht="15.75" customHeight="1" x14ac:dyDescent="0.15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</row>
    <row r="914" spans="1:26" ht="15.75" customHeight="1" x14ac:dyDescent="0.15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</row>
    <row r="915" spans="1:26" ht="15.75" customHeight="1" x14ac:dyDescent="0.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</row>
    <row r="916" spans="1:26" ht="15.75" customHeight="1" x14ac:dyDescent="0.15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</row>
    <row r="917" spans="1:26" ht="15.75" customHeight="1" x14ac:dyDescent="0.15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</row>
    <row r="918" spans="1:26" ht="15.75" customHeight="1" x14ac:dyDescent="0.15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</row>
    <row r="919" spans="1:26" ht="15.75" customHeight="1" x14ac:dyDescent="0.15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</row>
    <row r="920" spans="1:26" ht="15.75" customHeight="1" x14ac:dyDescent="0.15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</row>
    <row r="921" spans="1:26" ht="15.75" customHeight="1" x14ac:dyDescent="0.15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</row>
    <row r="922" spans="1:26" ht="15.75" customHeight="1" x14ac:dyDescent="0.15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</row>
    <row r="923" spans="1:26" ht="15.75" customHeight="1" x14ac:dyDescent="0.15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</row>
    <row r="924" spans="1:26" ht="15.75" customHeight="1" x14ac:dyDescent="0.15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</row>
    <row r="925" spans="1:26" ht="15.75" customHeight="1" x14ac:dyDescent="0.1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</row>
    <row r="926" spans="1:26" ht="15.75" customHeight="1" x14ac:dyDescent="0.15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</row>
    <row r="927" spans="1:26" ht="15.75" customHeight="1" x14ac:dyDescent="0.15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</row>
    <row r="928" spans="1:26" ht="15.75" customHeight="1" x14ac:dyDescent="0.15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</row>
    <row r="929" spans="1:26" ht="15.75" customHeight="1" x14ac:dyDescent="0.15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</row>
    <row r="930" spans="1:26" ht="15.75" customHeight="1" x14ac:dyDescent="0.15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</row>
    <row r="931" spans="1:26" ht="15.75" customHeight="1" x14ac:dyDescent="0.15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</row>
    <row r="932" spans="1:26" ht="15.75" customHeight="1" x14ac:dyDescent="0.15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</row>
    <row r="933" spans="1:26" ht="15.75" customHeight="1" x14ac:dyDescent="0.15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</row>
    <row r="934" spans="1:26" ht="15.75" customHeight="1" x14ac:dyDescent="0.15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</row>
    <row r="935" spans="1:26" ht="15.75" customHeight="1" x14ac:dyDescent="0.1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</row>
    <row r="936" spans="1:26" ht="15.75" customHeight="1" x14ac:dyDescent="0.15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</row>
    <row r="937" spans="1:26" ht="15.75" customHeight="1" x14ac:dyDescent="0.15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</row>
    <row r="938" spans="1:26" ht="15.75" customHeight="1" x14ac:dyDescent="0.15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</row>
    <row r="939" spans="1:26" ht="15.75" customHeight="1" x14ac:dyDescent="0.15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</row>
    <row r="940" spans="1:26" ht="15.75" customHeight="1" x14ac:dyDescent="0.15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</row>
    <row r="941" spans="1:26" ht="15.75" customHeight="1" x14ac:dyDescent="0.15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</row>
    <row r="942" spans="1:26" ht="15.75" customHeight="1" x14ac:dyDescent="0.15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</row>
    <row r="943" spans="1:26" ht="15.75" customHeight="1" x14ac:dyDescent="0.15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</row>
    <row r="944" spans="1:26" ht="15.75" customHeight="1" x14ac:dyDescent="0.15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</row>
    <row r="945" spans="1:26" ht="15.75" customHeight="1" x14ac:dyDescent="0.1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</row>
    <row r="946" spans="1:26" ht="15.75" customHeight="1" x14ac:dyDescent="0.15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</row>
    <row r="947" spans="1:26" ht="15.75" customHeight="1" x14ac:dyDescent="0.15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</row>
    <row r="948" spans="1:26" ht="15.75" customHeight="1" x14ac:dyDescent="0.15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</row>
    <row r="949" spans="1:26" ht="15.75" customHeight="1" x14ac:dyDescent="0.15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</row>
    <row r="950" spans="1:26" ht="15.75" customHeight="1" x14ac:dyDescent="0.15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</row>
    <row r="951" spans="1:26" ht="15.75" customHeight="1" x14ac:dyDescent="0.15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</row>
    <row r="952" spans="1:26" ht="15.75" customHeight="1" x14ac:dyDescent="0.15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</row>
    <row r="953" spans="1:26" ht="15.75" customHeight="1" x14ac:dyDescent="0.15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</row>
    <row r="954" spans="1:26" ht="15.75" customHeight="1" x14ac:dyDescent="0.15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</row>
    <row r="955" spans="1:26" ht="15.75" customHeight="1" x14ac:dyDescent="0.1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</row>
    <row r="956" spans="1:26" ht="15.75" customHeight="1" x14ac:dyDescent="0.15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</row>
    <row r="957" spans="1:26" ht="15.75" customHeight="1" x14ac:dyDescent="0.15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</row>
    <row r="958" spans="1:26" ht="15.75" customHeight="1" x14ac:dyDescent="0.15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</row>
    <row r="959" spans="1:26" ht="15.75" customHeight="1" x14ac:dyDescent="0.15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</row>
    <row r="960" spans="1:26" ht="15.75" customHeight="1" x14ac:dyDescent="0.15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</row>
    <row r="961" spans="1:26" ht="15.75" customHeight="1" x14ac:dyDescent="0.15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</row>
    <row r="962" spans="1:26" ht="15.75" customHeight="1" x14ac:dyDescent="0.15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</row>
    <row r="963" spans="1:26" ht="15.75" customHeight="1" x14ac:dyDescent="0.15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</row>
    <row r="964" spans="1:26" ht="15.75" customHeight="1" x14ac:dyDescent="0.15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</row>
    <row r="965" spans="1:26" ht="15.75" customHeight="1" x14ac:dyDescent="0.1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</row>
    <row r="966" spans="1:26" ht="15.75" customHeight="1" x14ac:dyDescent="0.15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</row>
    <row r="967" spans="1:26" ht="15.75" customHeight="1" x14ac:dyDescent="0.15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</row>
    <row r="968" spans="1:26" ht="15.75" customHeight="1" x14ac:dyDescent="0.15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</row>
    <row r="969" spans="1:26" ht="15.75" customHeight="1" x14ac:dyDescent="0.15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</row>
    <row r="970" spans="1:26" ht="15.75" customHeight="1" x14ac:dyDescent="0.15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</row>
    <row r="971" spans="1:26" ht="15.75" customHeight="1" x14ac:dyDescent="0.15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</row>
    <row r="972" spans="1:26" ht="15.75" customHeight="1" x14ac:dyDescent="0.15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</row>
    <row r="973" spans="1:26" ht="15.75" customHeight="1" x14ac:dyDescent="0.15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</row>
    <row r="974" spans="1:26" ht="15.75" customHeight="1" x14ac:dyDescent="0.15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</row>
    <row r="975" spans="1:26" ht="15.75" customHeight="1" x14ac:dyDescent="0.1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</row>
    <row r="976" spans="1:26" ht="15.75" customHeight="1" x14ac:dyDescent="0.15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</row>
    <row r="977" spans="1:26" ht="15.75" customHeight="1" x14ac:dyDescent="0.15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</row>
    <row r="978" spans="1:26" ht="15.75" customHeight="1" x14ac:dyDescent="0.15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</row>
    <row r="979" spans="1:26" ht="15.75" customHeight="1" x14ac:dyDescent="0.15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</row>
    <row r="980" spans="1:26" ht="15.75" customHeight="1" x14ac:dyDescent="0.15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</row>
    <row r="981" spans="1:26" ht="15.75" customHeight="1" x14ac:dyDescent="0.15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</row>
    <row r="982" spans="1:26" ht="15.75" customHeight="1" x14ac:dyDescent="0.15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</row>
    <row r="983" spans="1:26" ht="15.75" customHeight="1" x14ac:dyDescent="0.15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</row>
    <row r="984" spans="1:26" ht="15.75" customHeight="1" x14ac:dyDescent="0.15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</row>
    <row r="985" spans="1:26" ht="15.75" customHeight="1" x14ac:dyDescent="0.1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</row>
    <row r="986" spans="1:26" ht="15.75" customHeight="1" x14ac:dyDescent="0.15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</row>
    <row r="987" spans="1:26" ht="15.75" customHeight="1" x14ac:dyDescent="0.15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</row>
    <row r="988" spans="1:26" ht="15.75" customHeight="1" x14ac:dyDescent="0.15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</row>
    <row r="989" spans="1:26" ht="15.75" customHeight="1" x14ac:dyDescent="0.15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</row>
    <row r="990" spans="1:26" ht="15.75" customHeight="1" x14ac:dyDescent="0.15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</row>
    <row r="991" spans="1:26" ht="15.75" customHeight="1" x14ac:dyDescent="0.15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</row>
    <row r="992" spans="1:26" ht="15.75" customHeight="1" x14ac:dyDescent="0.15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</row>
    <row r="993" spans="1:26" ht="15.75" customHeight="1" x14ac:dyDescent="0.15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</row>
    <row r="994" spans="1:26" ht="15.75" customHeight="1" x14ac:dyDescent="0.15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</row>
    <row r="995" spans="1:26" ht="15.75" customHeight="1" x14ac:dyDescent="0.1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</row>
    <row r="996" spans="1:26" ht="15.75" customHeight="1" x14ac:dyDescent="0.15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</row>
    <row r="997" spans="1:26" ht="15.75" customHeight="1" x14ac:dyDescent="0.15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</row>
    <row r="998" spans="1:26" ht="15.75" customHeight="1" x14ac:dyDescent="0.15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</row>
    <row r="999" spans="1:26" ht="15.75" customHeight="1" x14ac:dyDescent="0.15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</row>
    <row r="1000" spans="1:26" ht="15.75" customHeight="1" x14ac:dyDescent="0.15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</row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1:D11"/>
    <mergeCell ref="B15:D15"/>
    <mergeCell ref="B16:D16"/>
    <mergeCell ref="F6:K6"/>
    <mergeCell ref="L6:N6"/>
    <mergeCell ref="F7:K7"/>
    <mergeCell ref="B45:D45"/>
    <mergeCell ref="B46:D46"/>
    <mergeCell ref="B47:D47"/>
    <mergeCell ref="B48:D48"/>
    <mergeCell ref="A6:B6"/>
    <mergeCell ref="C6:E6"/>
    <mergeCell ref="A7:B7"/>
    <mergeCell ref="C7:E7"/>
  </mergeCells>
  <dataValidations count="3">
    <dataValidation type="list" allowBlank="1" showInputMessage="1" showErrorMessage="1" prompt=" - " sqref="F46:T46" xr:uid="{00000000-0002-0000-5B00-000000000000}">
      <formula1>"P,F"</formula1>
    </dataValidation>
    <dataValidation type="list" allowBlank="1" showInputMessage="1" showErrorMessage="1" prompt=" - " sqref="F10:T44" xr:uid="{00000000-0002-0000-5B00-000001000000}">
      <formula1>"O"</formula1>
    </dataValidation>
    <dataValidation type="list" allowBlank="1" showInputMessage="1" showErrorMessage="1" prompt=" - " sqref="F45:T45" xr:uid="{00000000-0002-0000-5B00-000002000000}">
      <formula1>"N,A,B"</formula1>
    </dataValidation>
  </dataValidations>
  <hyperlinks>
    <hyperlink ref="L2" location="'FE-95'!A1" display="FE-95_[ZMP] View a list of notifications sent to me" xr:uid="{00000000-0004-0000-5B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992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31.875" customWidth="1"/>
    <col min="5" max="5" width="1.875" hidden="1" customWidth="1"/>
    <col min="6" max="20" width="5.62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Functions!E99</f>
        <v>FE-96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374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460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-4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v>6</v>
      </c>
      <c r="B7" s="420"/>
      <c r="C7" s="414">
        <f>COUNTIF(F38:HQ38,"F")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v>2</v>
      </c>
      <c r="M7" s="112">
        <v>3</v>
      </c>
      <c r="N7" s="112">
        <f>COUNTIF(E37:HQ37,"B")</f>
        <v>0</v>
      </c>
      <c r="O7" s="414">
        <f>COUNTA(E9:HT9)</f>
        <v>6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5" customHeight="1" x14ac:dyDescent="0.15">
      <c r="A9" s="185"/>
      <c r="B9" s="217"/>
      <c r="C9" s="218"/>
      <c r="D9" s="219"/>
      <c r="E9" s="218"/>
      <c r="F9" s="220" t="s">
        <v>420</v>
      </c>
      <c r="G9" s="220" t="s">
        <v>421</v>
      </c>
      <c r="H9" s="220" t="s">
        <v>422</v>
      </c>
      <c r="I9" s="220" t="s">
        <v>423</v>
      </c>
      <c r="J9" s="220" t="s">
        <v>424</v>
      </c>
      <c r="K9" s="220" t="s">
        <v>461</v>
      </c>
      <c r="L9" s="220"/>
      <c r="M9" s="220"/>
      <c r="N9" s="220"/>
      <c r="O9" s="220"/>
      <c r="P9" s="220"/>
      <c r="Q9" s="220"/>
      <c r="R9" s="220"/>
      <c r="S9" s="220"/>
      <c r="T9" s="355"/>
      <c r="U9" s="121"/>
      <c r="V9" s="108"/>
      <c r="W9" s="106"/>
      <c r="X9" s="106"/>
      <c r="Y9" s="106"/>
      <c r="Z9" s="106"/>
    </row>
    <row r="10" spans="1:26" ht="13.5" customHeight="1" x14ac:dyDescent="0.3">
      <c r="A10" s="122" t="s">
        <v>425</v>
      </c>
      <c r="B10" s="196"/>
      <c r="C10" s="193"/>
      <c r="D10" s="132" t="s">
        <v>465</v>
      </c>
      <c r="E10" s="191"/>
      <c r="F10" s="133" t="s">
        <v>428</v>
      </c>
      <c r="G10" s="133" t="s">
        <v>428</v>
      </c>
      <c r="H10" s="133"/>
      <c r="I10" s="133" t="s">
        <v>428</v>
      </c>
      <c r="J10" s="133" t="s">
        <v>428</v>
      </c>
      <c r="K10" s="133" t="s">
        <v>428</v>
      </c>
      <c r="L10" s="133"/>
      <c r="M10" s="133"/>
      <c r="N10" s="133"/>
      <c r="O10" s="133"/>
      <c r="P10" s="356"/>
      <c r="Q10" s="356"/>
      <c r="R10" s="356"/>
      <c r="S10" s="356"/>
      <c r="T10" s="357"/>
      <c r="U10" s="106"/>
      <c r="V10" s="106"/>
      <c r="W10" s="106"/>
      <c r="X10" s="106"/>
      <c r="Y10" s="106"/>
      <c r="Z10" s="106"/>
    </row>
    <row r="11" spans="1:26" ht="13.5" customHeight="1" x14ac:dyDescent="0.3">
      <c r="A11" s="129"/>
      <c r="B11" s="409" t="s">
        <v>1286</v>
      </c>
      <c r="C11" s="381"/>
      <c r="D11" s="382"/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/>
      <c r="K11" s="133" t="s">
        <v>428</v>
      </c>
      <c r="L11" s="133"/>
      <c r="M11" s="133"/>
      <c r="N11" s="133"/>
      <c r="O11" s="133"/>
      <c r="P11" s="356"/>
      <c r="Q11" s="356"/>
      <c r="R11" s="356"/>
      <c r="S11" s="356"/>
      <c r="T11" s="357"/>
      <c r="U11" s="106"/>
      <c r="V11" s="108"/>
      <c r="W11" s="106"/>
      <c r="X11" s="106"/>
      <c r="Y11" s="106"/>
      <c r="Z11" s="106"/>
    </row>
    <row r="12" spans="1:26" ht="13.5" customHeight="1" x14ac:dyDescent="0.3">
      <c r="A12" s="129"/>
      <c r="B12" s="254"/>
      <c r="C12" s="138"/>
      <c r="D12" s="139" t="s">
        <v>1287</v>
      </c>
      <c r="E12" s="126"/>
      <c r="F12" s="133"/>
      <c r="G12" s="133"/>
      <c r="H12" s="133"/>
      <c r="I12" s="133"/>
      <c r="J12" s="133" t="s">
        <v>428</v>
      </c>
      <c r="K12" s="133"/>
      <c r="L12" s="133"/>
      <c r="M12" s="133"/>
      <c r="N12" s="133"/>
      <c r="O12" s="133"/>
      <c r="P12" s="356"/>
      <c r="Q12" s="356"/>
      <c r="R12" s="356"/>
      <c r="S12" s="356"/>
      <c r="T12" s="357"/>
      <c r="U12" s="106"/>
      <c r="V12" s="108"/>
      <c r="W12" s="106"/>
      <c r="X12" s="106"/>
      <c r="Y12" s="106"/>
      <c r="Z12" s="106"/>
    </row>
    <row r="13" spans="1:26" ht="13.5" customHeight="1" x14ac:dyDescent="0.3">
      <c r="A13" s="129"/>
      <c r="B13" s="192" t="s">
        <v>430</v>
      </c>
      <c r="C13" s="193"/>
      <c r="D13" s="199"/>
      <c r="E13" s="126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356"/>
      <c r="Q13" s="356"/>
      <c r="R13" s="356"/>
      <c r="S13" s="356"/>
      <c r="T13" s="357"/>
      <c r="U13" s="106"/>
      <c r="V13" s="106"/>
      <c r="W13" s="106"/>
      <c r="X13" s="106"/>
      <c r="Y13" s="106"/>
      <c r="Z13" s="106"/>
    </row>
    <row r="14" spans="1:26" ht="13.5" customHeight="1" x14ac:dyDescent="0.3">
      <c r="A14" s="129"/>
      <c r="B14" s="196"/>
      <c r="C14" s="193"/>
      <c r="D14" s="132" t="s">
        <v>467</v>
      </c>
      <c r="E14" s="135"/>
      <c r="F14" s="133" t="s">
        <v>428</v>
      </c>
      <c r="G14" s="133" t="s">
        <v>428</v>
      </c>
      <c r="H14" s="133" t="s">
        <v>428</v>
      </c>
      <c r="I14" s="133" t="s">
        <v>428</v>
      </c>
      <c r="J14" s="133"/>
      <c r="K14" s="133"/>
      <c r="L14" s="133"/>
      <c r="M14" s="133"/>
      <c r="N14" s="133"/>
      <c r="O14" s="133"/>
      <c r="P14" s="356"/>
      <c r="Q14" s="356"/>
      <c r="R14" s="356"/>
      <c r="S14" s="356"/>
      <c r="T14" s="357"/>
      <c r="U14" s="106"/>
      <c r="V14" s="106"/>
      <c r="W14" s="106"/>
      <c r="X14" s="106"/>
      <c r="Y14" s="106"/>
      <c r="Z14" s="106"/>
    </row>
    <row r="15" spans="1:26" ht="13.5" customHeight="1" x14ac:dyDescent="0.3">
      <c r="A15" s="129"/>
      <c r="B15" s="192" t="s">
        <v>432</v>
      </c>
      <c r="C15" s="193"/>
      <c r="D15" s="199"/>
      <c r="E15" s="136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356"/>
      <c r="Q15" s="356"/>
      <c r="R15" s="356"/>
      <c r="S15" s="356"/>
      <c r="T15" s="357"/>
      <c r="U15" s="106"/>
      <c r="V15" s="106"/>
      <c r="W15" s="106"/>
      <c r="X15" s="106"/>
      <c r="Y15" s="106"/>
      <c r="Z15" s="106"/>
    </row>
    <row r="16" spans="1:26" ht="13.5" customHeight="1" x14ac:dyDescent="0.3">
      <c r="A16" s="129"/>
      <c r="B16" s="409" t="s">
        <v>1288</v>
      </c>
      <c r="C16" s="381"/>
      <c r="D16" s="382"/>
      <c r="E16" s="136"/>
      <c r="F16" s="133" t="s">
        <v>428</v>
      </c>
      <c r="G16" s="133" t="s">
        <v>428</v>
      </c>
      <c r="H16" s="133" t="s">
        <v>428</v>
      </c>
      <c r="I16" s="133"/>
      <c r="J16" s="133"/>
      <c r="K16" s="133" t="s">
        <v>428</v>
      </c>
      <c r="L16" s="133"/>
      <c r="M16" s="133"/>
      <c r="N16" s="133"/>
      <c r="O16" s="133"/>
      <c r="P16" s="356"/>
      <c r="Q16" s="356"/>
      <c r="R16" s="356"/>
      <c r="S16" s="356"/>
      <c r="T16" s="357"/>
      <c r="U16" s="106"/>
      <c r="V16" s="106"/>
      <c r="W16" s="106"/>
      <c r="X16" s="106"/>
      <c r="Y16" s="106"/>
      <c r="Z16" s="106"/>
    </row>
    <row r="17" spans="1:26" ht="13.5" customHeight="1" x14ac:dyDescent="0.3">
      <c r="A17" s="129"/>
      <c r="B17" s="409" t="s">
        <v>1279</v>
      </c>
      <c r="C17" s="381"/>
      <c r="D17" s="382"/>
      <c r="E17" s="136"/>
      <c r="F17" s="133"/>
      <c r="G17" s="133"/>
      <c r="H17" s="133"/>
      <c r="I17" s="133" t="s">
        <v>428</v>
      </c>
      <c r="J17" s="133"/>
      <c r="K17" s="133"/>
      <c r="L17" s="133"/>
      <c r="M17" s="133"/>
      <c r="N17" s="133"/>
      <c r="O17" s="133"/>
      <c r="P17" s="356"/>
      <c r="Q17" s="356"/>
      <c r="R17" s="356"/>
      <c r="S17" s="356"/>
      <c r="T17" s="357"/>
      <c r="U17" s="106"/>
      <c r="V17" s="106"/>
      <c r="W17" s="106"/>
      <c r="X17" s="106"/>
      <c r="Y17" s="106"/>
      <c r="Z17" s="106"/>
    </row>
    <row r="18" spans="1:26" ht="13.5" customHeight="1" x14ac:dyDescent="0.3">
      <c r="A18" s="129"/>
      <c r="B18" s="362"/>
      <c r="C18" s="158"/>
      <c r="D18" s="154"/>
      <c r="E18" s="143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358"/>
      <c r="Q18" s="358"/>
      <c r="R18" s="358"/>
      <c r="S18" s="358"/>
      <c r="T18" s="359"/>
      <c r="U18" s="106"/>
      <c r="V18" s="106"/>
      <c r="W18" s="106"/>
      <c r="X18" s="106"/>
      <c r="Y18" s="106"/>
      <c r="Z18" s="106"/>
    </row>
    <row r="19" spans="1:26" ht="13.5" customHeight="1" x14ac:dyDescent="0.3">
      <c r="A19" s="146" t="s">
        <v>439</v>
      </c>
      <c r="B19" s="147" t="s">
        <v>440</v>
      </c>
      <c r="C19" s="223"/>
      <c r="D19" s="224"/>
      <c r="E19" s="136"/>
      <c r="F19" s="133"/>
      <c r="G19" s="133"/>
      <c r="H19" s="133"/>
      <c r="I19" s="133"/>
      <c r="J19" s="133"/>
      <c r="K19" s="133"/>
      <c r="L19" s="127"/>
      <c r="M19" s="127"/>
      <c r="N19" s="127"/>
      <c r="O19" s="127"/>
      <c r="P19" s="360"/>
      <c r="Q19" s="360"/>
      <c r="R19" s="360"/>
      <c r="S19" s="360"/>
      <c r="T19" s="361"/>
      <c r="U19" s="106"/>
      <c r="V19" s="106"/>
      <c r="W19" s="106"/>
      <c r="X19" s="106"/>
      <c r="Y19" s="106"/>
      <c r="Z19" s="106"/>
    </row>
    <row r="20" spans="1:26" ht="13.5" customHeight="1" x14ac:dyDescent="0.3">
      <c r="A20" s="156"/>
      <c r="B20" s="211"/>
      <c r="C20" s="160"/>
      <c r="D20" s="154" t="s">
        <v>1280</v>
      </c>
      <c r="E20" s="136"/>
      <c r="F20" s="133" t="s">
        <v>428</v>
      </c>
      <c r="G20" s="133"/>
      <c r="H20" s="133"/>
      <c r="I20" s="133"/>
      <c r="J20" s="133"/>
      <c r="K20" s="133"/>
      <c r="L20" s="133"/>
      <c r="M20" s="133"/>
      <c r="N20" s="133"/>
      <c r="O20" s="133"/>
      <c r="P20" s="356"/>
      <c r="Q20" s="356"/>
      <c r="R20" s="356"/>
      <c r="S20" s="356"/>
      <c r="T20" s="357"/>
      <c r="U20" s="106"/>
      <c r="V20" s="106"/>
      <c r="W20" s="106"/>
      <c r="X20" s="106"/>
      <c r="Y20" s="106"/>
      <c r="Z20" s="106"/>
    </row>
    <row r="21" spans="1:26" ht="13.5" customHeight="1" x14ac:dyDescent="0.3">
      <c r="A21" s="156"/>
      <c r="B21" s="295"/>
      <c r="C21" s="226"/>
      <c r="D21" s="154" t="s">
        <v>443</v>
      </c>
      <c r="E21" s="136"/>
      <c r="F21" s="133"/>
      <c r="G21" s="133"/>
      <c r="H21" s="133" t="s">
        <v>428</v>
      </c>
      <c r="I21" s="133"/>
      <c r="J21" s="133"/>
      <c r="K21" s="133"/>
      <c r="L21" s="133"/>
      <c r="M21" s="133"/>
      <c r="N21" s="133"/>
      <c r="O21" s="133"/>
      <c r="P21" s="356"/>
      <c r="Q21" s="356"/>
      <c r="R21" s="356"/>
      <c r="S21" s="356"/>
      <c r="T21" s="357"/>
      <c r="U21" s="106"/>
      <c r="V21" s="106"/>
      <c r="W21" s="106"/>
      <c r="X21" s="106"/>
      <c r="Y21" s="106"/>
      <c r="Z21" s="106"/>
    </row>
    <row r="22" spans="1:26" ht="13.5" customHeight="1" x14ac:dyDescent="0.3">
      <c r="A22" s="156"/>
      <c r="B22" s="295"/>
      <c r="C22" s="226"/>
      <c r="D22" s="154" t="s">
        <v>1029</v>
      </c>
      <c r="E22" s="198"/>
      <c r="F22" s="133"/>
      <c r="G22" s="133" t="s">
        <v>428</v>
      </c>
      <c r="H22" s="133"/>
      <c r="I22" s="133"/>
      <c r="J22" s="133" t="s">
        <v>428</v>
      </c>
      <c r="K22" s="133"/>
      <c r="L22" s="133"/>
      <c r="M22" s="133"/>
      <c r="N22" s="133"/>
      <c r="O22" s="133"/>
      <c r="P22" s="356"/>
      <c r="Q22" s="356"/>
      <c r="R22" s="356"/>
      <c r="S22" s="356"/>
      <c r="T22" s="357"/>
      <c r="U22" s="106"/>
      <c r="V22" s="106"/>
      <c r="W22" s="106"/>
      <c r="X22" s="106"/>
      <c r="Y22" s="106"/>
      <c r="Z22" s="106"/>
    </row>
    <row r="23" spans="1:26" ht="13.5" customHeight="1" x14ac:dyDescent="0.3">
      <c r="A23" s="156"/>
      <c r="B23" s="295"/>
      <c r="C23" s="226"/>
      <c r="D23" s="154" t="s">
        <v>480</v>
      </c>
      <c r="E23" s="107"/>
      <c r="F23" s="133"/>
      <c r="G23" s="133"/>
      <c r="H23" s="133"/>
      <c r="I23" s="133" t="s">
        <v>428</v>
      </c>
      <c r="J23" s="133"/>
      <c r="K23" s="133"/>
      <c r="L23" s="133"/>
      <c r="M23" s="133"/>
      <c r="N23" s="133"/>
      <c r="O23" s="133"/>
      <c r="P23" s="356"/>
      <c r="Q23" s="356"/>
      <c r="R23" s="356"/>
      <c r="S23" s="356"/>
      <c r="T23" s="357"/>
      <c r="U23" s="106"/>
      <c r="V23" s="106"/>
      <c r="W23" s="106"/>
      <c r="X23" s="106"/>
      <c r="Y23" s="106"/>
      <c r="Z23" s="106"/>
    </row>
    <row r="24" spans="1:26" ht="13.5" customHeight="1" x14ac:dyDescent="0.3">
      <c r="A24" s="156"/>
      <c r="B24" s="212"/>
      <c r="C24" s="213"/>
      <c r="D24" s="154" t="s">
        <v>1289</v>
      </c>
      <c r="E24" s="136"/>
      <c r="F24" s="133"/>
      <c r="G24" s="133"/>
      <c r="H24" s="133"/>
      <c r="I24" s="133"/>
      <c r="J24" s="133"/>
      <c r="K24" s="133" t="s">
        <v>428</v>
      </c>
      <c r="L24" s="133"/>
      <c r="M24" s="133"/>
      <c r="N24" s="133"/>
      <c r="O24" s="133"/>
      <c r="P24" s="356"/>
      <c r="Q24" s="356"/>
      <c r="R24" s="356"/>
      <c r="S24" s="356"/>
      <c r="T24" s="357"/>
      <c r="U24" s="106"/>
      <c r="V24" s="106"/>
      <c r="W24" s="106"/>
      <c r="X24" s="106"/>
      <c r="Y24" s="106"/>
      <c r="Z24" s="106"/>
    </row>
    <row r="25" spans="1:26" ht="13.5" customHeight="1" x14ac:dyDescent="0.3">
      <c r="A25" s="156"/>
      <c r="B25" s="157"/>
      <c r="C25" s="160"/>
      <c r="D25" s="154"/>
      <c r="E25" s="159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356"/>
      <c r="Q25" s="356"/>
      <c r="R25" s="356"/>
      <c r="S25" s="356"/>
      <c r="T25" s="357"/>
      <c r="U25" s="106"/>
      <c r="V25" s="106"/>
      <c r="W25" s="106"/>
      <c r="X25" s="106"/>
      <c r="Y25" s="106"/>
      <c r="Z25" s="106"/>
    </row>
    <row r="26" spans="1:26" ht="13.5" customHeight="1" x14ac:dyDescent="0.3">
      <c r="A26" s="156"/>
      <c r="B26" s="157"/>
      <c r="C26" s="160"/>
      <c r="D26" s="154"/>
      <c r="E26" s="159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356"/>
      <c r="Q26" s="356"/>
      <c r="R26" s="356"/>
      <c r="S26" s="356"/>
      <c r="T26" s="357"/>
      <c r="U26" s="106"/>
      <c r="V26" s="106"/>
      <c r="W26" s="106"/>
      <c r="X26" s="106"/>
      <c r="Y26" s="106"/>
      <c r="Z26" s="106"/>
    </row>
    <row r="27" spans="1:26" ht="13.5" customHeight="1" x14ac:dyDescent="0.3">
      <c r="A27" s="156"/>
      <c r="B27" s="157"/>
      <c r="C27" s="160"/>
      <c r="D27" s="154"/>
      <c r="E27" s="159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356"/>
      <c r="Q27" s="356"/>
      <c r="R27" s="356"/>
      <c r="S27" s="356"/>
      <c r="T27" s="357"/>
      <c r="U27" s="106"/>
      <c r="V27" s="106"/>
      <c r="W27" s="106"/>
      <c r="X27" s="106"/>
      <c r="Y27" s="106"/>
      <c r="Z27" s="106"/>
    </row>
    <row r="28" spans="1:26" ht="13.5" customHeight="1" x14ac:dyDescent="0.3">
      <c r="A28" s="156"/>
      <c r="B28" s="157" t="s">
        <v>446</v>
      </c>
      <c r="C28" s="160"/>
      <c r="D28" s="154"/>
      <c r="E28" s="159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356"/>
      <c r="Q28" s="356"/>
      <c r="R28" s="356"/>
      <c r="S28" s="356"/>
      <c r="T28" s="357"/>
      <c r="U28" s="106"/>
      <c r="V28" s="106"/>
      <c r="W28" s="106"/>
      <c r="X28" s="106"/>
      <c r="Y28" s="106"/>
      <c r="Z28" s="106"/>
    </row>
    <row r="29" spans="1:26" ht="13.5" customHeight="1" x14ac:dyDescent="0.3">
      <c r="A29" s="156"/>
      <c r="B29" s="157"/>
      <c r="C29" s="160"/>
      <c r="D29" s="154" t="s">
        <v>1290</v>
      </c>
      <c r="E29" s="161"/>
      <c r="F29" s="133"/>
      <c r="G29" s="133"/>
      <c r="H29" s="133"/>
      <c r="I29" s="133" t="s">
        <v>428</v>
      </c>
      <c r="J29" s="133"/>
      <c r="K29" s="133" t="s">
        <v>428</v>
      </c>
      <c r="L29" s="133"/>
      <c r="M29" s="133"/>
      <c r="N29" s="133"/>
      <c r="O29" s="133"/>
      <c r="P29" s="356"/>
      <c r="Q29" s="356"/>
      <c r="R29" s="356"/>
      <c r="S29" s="356"/>
      <c r="T29" s="357"/>
      <c r="U29" s="106"/>
      <c r="V29" s="106"/>
      <c r="W29" s="106"/>
      <c r="X29" s="106"/>
      <c r="Y29" s="106"/>
      <c r="Z29" s="106"/>
    </row>
    <row r="30" spans="1:26" ht="13.5" customHeight="1" x14ac:dyDescent="0.3">
      <c r="A30" s="156"/>
      <c r="B30" s="157" t="s">
        <v>447</v>
      </c>
      <c r="C30" s="160"/>
      <c r="D30" s="154"/>
      <c r="E30" s="161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356"/>
      <c r="Q30" s="356"/>
      <c r="R30" s="356"/>
      <c r="S30" s="356"/>
      <c r="T30" s="357"/>
      <c r="U30" s="106"/>
      <c r="V30" s="106"/>
      <c r="W30" s="106"/>
      <c r="X30" s="106"/>
      <c r="Y30" s="106"/>
      <c r="Z30" s="106"/>
    </row>
    <row r="31" spans="1:26" ht="13.5" customHeight="1" x14ac:dyDescent="0.3">
      <c r="A31" s="156"/>
      <c r="B31" s="157"/>
      <c r="C31" s="160"/>
      <c r="D31" s="154" t="s">
        <v>1266</v>
      </c>
      <c r="E31" s="161"/>
      <c r="F31" s="133"/>
      <c r="G31" s="133"/>
      <c r="H31" s="133" t="s">
        <v>428</v>
      </c>
      <c r="I31" s="133"/>
      <c r="J31" s="133"/>
      <c r="K31" s="133"/>
      <c r="L31" s="133"/>
      <c r="M31" s="133"/>
      <c r="N31" s="133"/>
      <c r="O31" s="133"/>
      <c r="P31" s="356"/>
      <c r="Q31" s="356"/>
      <c r="R31" s="356"/>
      <c r="S31" s="356"/>
      <c r="T31" s="357"/>
      <c r="U31" s="106"/>
      <c r="V31" s="106"/>
      <c r="W31" s="106"/>
      <c r="X31" s="106"/>
      <c r="Y31" s="106"/>
      <c r="Z31" s="106"/>
    </row>
    <row r="32" spans="1:26" ht="13.5" customHeight="1" x14ac:dyDescent="0.3">
      <c r="A32" s="156"/>
      <c r="B32" s="225"/>
      <c r="C32" s="226"/>
      <c r="D32" s="154" t="s">
        <v>1291</v>
      </c>
      <c r="E32" s="161"/>
      <c r="F32" s="133" t="s">
        <v>428</v>
      </c>
      <c r="G32" s="133"/>
      <c r="H32" s="133"/>
      <c r="I32" s="133"/>
      <c r="J32" s="133"/>
      <c r="K32" s="133"/>
      <c r="L32" s="133"/>
      <c r="M32" s="133"/>
      <c r="N32" s="133"/>
      <c r="O32" s="133"/>
      <c r="P32" s="356"/>
      <c r="Q32" s="356"/>
      <c r="R32" s="356"/>
      <c r="S32" s="356"/>
      <c r="T32" s="357"/>
      <c r="U32" s="106"/>
      <c r="V32" s="106"/>
      <c r="W32" s="106"/>
      <c r="X32" s="106"/>
      <c r="Y32" s="106"/>
      <c r="Z32" s="106"/>
    </row>
    <row r="33" spans="1:26" ht="13.5" customHeight="1" x14ac:dyDescent="0.3">
      <c r="A33" s="156"/>
      <c r="B33" s="225"/>
      <c r="C33" s="226"/>
      <c r="D33" s="154" t="s">
        <v>1292</v>
      </c>
      <c r="E33" s="161"/>
      <c r="F33" s="133"/>
      <c r="G33" s="133" t="s">
        <v>428</v>
      </c>
      <c r="H33" s="133"/>
      <c r="I33" s="133"/>
      <c r="J33" s="133"/>
      <c r="K33" s="133" t="s">
        <v>428</v>
      </c>
      <c r="L33" s="133"/>
      <c r="M33" s="133"/>
      <c r="N33" s="133"/>
      <c r="O33" s="133"/>
      <c r="P33" s="356"/>
      <c r="Q33" s="356"/>
      <c r="R33" s="356"/>
      <c r="S33" s="356"/>
      <c r="T33" s="357"/>
      <c r="U33" s="106"/>
      <c r="V33" s="106"/>
      <c r="W33" s="106"/>
      <c r="X33" s="106"/>
      <c r="Y33" s="106"/>
      <c r="Z33" s="106"/>
    </row>
    <row r="34" spans="1:26" ht="13.5" customHeight="1" x14ac:dyDescent="0.3">
      <c r="A34" s="156"/>
      <c r="B34" s="225"/>
      <c r="C34" s="226"/>
      <c r="D34" s="351"/>
      <c r="E34" s="161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356"/>
      <c r="Q34" s="356"/>
      <c r="R34" s="356"/>
      <c r="S34" s="356"/>
      <c r="T34" s="357"/>
      <c r="U34" s="106"/>
      <c r="V34" s="106"/>
      <c r="W34" s="106"/>
      <c r="X34" s="106"/>
      <c r="Y34" s="106"/>
      <c r="Z34" s="106"/>
    </row>
    <row r="35" spans="1:26" ht="13.5" customHeight="1" x14ac:dyDescent="0.3">
      <c r="A35" s="156"/>
      <c r="B35" s="225"/>
      <c r="C35" s="238"/>
      <c r="D35" s="231"/>
      <c r="E35" s="161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356"/>
      <c r="Q35" s="356"/>
      <c r="R35" s="356"/>
      <c r="S35" s="356"/>
      <c r="T35" s="357"/>
      <c r="U35" s="106"/>
      <c r="V35" s="106"/>
      <c r="W35" s="106"/>
      <c r="X35" s="106"/>
      <c r="Y35" s="106"/>
      <c r="Z35" s="106"/>
    </row>
    <row r="36" spans="1:26" ht="13.5" customHeight="1" x14ac:dyDescent="0.15">
      <c r="A36" s="146" t="s">
        <v>453</v>
      </c>
      <c r="B36" s="405" t="s">
        <v>454</v>
      </c>
      <c r="C36" s="406"/>
      <c r="D36" s="407"/>
      <c r="E36" s="166"/>
      <c r="F36" s="167" t="s">
        <v>402</v>
      </c>
      <c r="G36" s="167" t="s">
        <v>64</v>
      </c>
      <c r="H36" s="167" t="s">
        <v>64</v>
      </c>
      <c r="I36" s="167" t="s">
        <v>64</v>
      </c>
      <c r="J36" s="167" t="s">
        <v>402</v>
      </c>
      <c r="K36" s="167"/>
      <c r="L36" s="167"/>
      <c r="M36" s="167"/>
      <c r="N36" s="167"/>
      <c r="O36" s="167"/>
      <c r="P36" s="167"/>
      <c r="Q36" s="167"/>
      <c r="R36" s="167"/>
      <c r="S36" s="167"/>
      <c r="T36" s="168"/>
      <c r="U36" s="106"/>
      <c r="V36" s="106"/>
      <c r="W36" s="106"/>
      <c r="X36" s="106"/>
      <c r="Y36" s="106"/>
      <c r="Z36" s="106"/>
    </row>
    <row r="37" spans="1:26" ht="13.5" customHeight="1" x14ac:dyDescent="0.15">
      <c r="A37" s="228"/>
      <c r="B37" s="408" t="s">
        <v>455</v>
      </c>
      <c r="C37" s="381"/>
      <c r="D37" s="382"/>
      <c r="E37" s="169"/>
      <c r="F37" s="170" t="s">
        <v>456</v>
      </c>
      <c r="G37" s="170" t="s">
        <v>456</v>
      </c>
      <c r="H37" s="170" t="s">
        <v>456</v>
      </c>
      <c r="I37" s="170" t="s">
        <v>456</v>
      </c>
      <c r="J37" s="170" t="s">
        <v>456</v>
      </c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06"/>
      <c r="V37" s="106"/>
      <c r="W37" s="106"/>
      <c r="X37" s="106"/>
      <c r="Y37" s="106"/>
      <c r="Z37" s="106"/>
    </row>
    <row r="38" spans="1:26" ht="13.5" customHeight="1" x14ac:dyDescent="0.15">
      <c r="A38" s="228"/>
      <c r="B38" s="401" t="s">
        <v>457</v>
      </c>
      <c r="C38" s="381"/>
      <c r="D38" s="382"/>
      <c r="E38" s="172"/>
      <c r="F38" s="173">
        <v>45765</v>
      </c>
      <c r="G38" s="173">
        <v>45765</v>
      </c>
      <c r="H38" s="173">
        <v>45765</v>
      </c>
      <c r="I38" s="173">
        <v>45765</v>
      </c>
      <c r="J38" s="173">
        <v>45765</v>
      </c>
      <c r="K38" s="173"/>
      <c r="L38" s="173"/>
      <c r="M38" s="173"/>
      <c r="N38" s="173"/>
      <c r="O38" s="173"/>
      <c r="P38" s="173"/>
      <c r="Q38" s="173"/>
      <c r="R38" s="173"/>
      <c r="S38" s="173"/>
      <c r="T38" s="174"/>
      <c r="U38" s="106"/>
      <c r="V38" s="106"/>
      <c r="W38" s="106"/>
      <c r="X38" s="106"/>
      <c r="Y38" s="106"/>
      <c r="Z38" s="106"/>
    </row>
    <row r="39" spans="1:26" ht="12" customHeight="1" x14ac:dyDescent="0.15">
      <c r="A39" s="229"/>
      <c r="B39" s="402" t="s">
        <v>458</v>
      </c>
      <c r="C39" s="403"/>
      <c r="D39" s="404"/>
      <c r="E39" s="176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8"/>
      <c r="U39" s="106"/>
      <c r="V39" s="106"/>
      <c r="W39" s="106"/>
      <c r="X39" s="106"/>
      <c r="Y39" s="106"/>
      <c r="Z39" s="106"/>
    </row>
    <row r="40" spans="1:26" ht="12" customHeight="1" x14ac:dyDescent="0.15">
      <c r="A40" s="114"/>
      <c r="B40" s="106"/>
      <c r="C40" s="107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8:D38"/>
    <mergeCell ref="B39:D39"/>
    <mergeCell ref="B11:D11"/>
    <mergeCell ref="B16:D16"/>
    <mergeCell ref="B17:D17"/>
    <mergeCell ref="B36:D36"/>
    <mergeCell ref="B37:D37"/>
  </mergeCells>
  <dataValidations count="3">
    <dataValidation type="list" allowBlank="1" showInputMessage="1" showErrorMessage="1" prompt=" - " sqref="F37:T37" xr:uid="{00000000-0002-0000-5C00-000000000000}">
      <formula1>"P,F"</formula1>
    </dataValidation>
    <dataValidation type="list" allowBlank="1" showInputMessage="1" showErrorMessage="1" prompt=" - " sqref="F10:T35" xr:uid="{00000000-0002-0000-5C00-000001000000}">
      <formula1>"O"</formula1>
    </dataValidation>
    <dataValidation type="list" allowBlank="1" showInputMessage="1" showErrorMessage="1" prompt=" - " sqref="F36:T36" xr:uid="{00000000-0002-0000-5C00-000002000000}">
      <formula1>"N,A,B"</formula1>
    </dataValidation>
  </dataValidations>
  <hyperlinks>
    <hyperlink ref="L2" location="'FE-96'!A1" display="FE-96_[ZMP] View notification details" xr:uid="{00000000-0004-0000-5C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46.12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Functions!E100</f>
        <v>FE-97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378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COUNTIF(F30:HQ30,"P")</f>
        <v>4</v>
      </c>
      <c r="B7" s="420"/>
      <c r="C7" s="414">
        <f>COUNTIF(F30:HQ30,"F")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COUNTIF(E29:HQ29,"N")</f>
        <v>2</v>
      </c>
      <c r="M7" s="112">
        <f>COUNTIF(E29:HQ29,"A")</f>
        <v>2</v>
      </c>
      <c r="N7" s="112">
        <f>COUNTIF(E29:HQ29,"B")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1293</v>
      </c>
      <c r="C15" s="381"/>
      <c r="D15" s="382"/>
      <c r="E15" s="235"/>
      <c r="F15" s="133" t="s">
        <v>428</v>
      </c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23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1294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1295</v>
      </c>
      <c r="C17" s="381"/>
      <c r="D17" s="382"/>
      <c r="E17" s="143"/>
      <c r="F17" s="144"/>
      <c r="G17" s="144"/>
      <c r="H17" s="144" t="s">
        <v>428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5"/>
      <c r="U17" s="106"/>
      <c r="V17" s="106"/>
      <c r="W17" s="106"/>
      <c r="X17" s="106"/>
      <c r="Y17" s="106"/>
      <c r="Z17" s="106"/>
    </row>
    <row r="18" spans="1:26" ht="13.5" customHeight="1" x14ac:dyDescent="0.2">
      <c r="A18" s="146" t="s">
        <v>439</v>
      </c>
      <c r="B18" s="147" t="s">
        <v>440</v>
      </c>
      <c r="C18" s="148"/>
      <c r="D18" s="149"/>
      <c r="E18" s="150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106"/>
      <c r="V18" s="106"/>
      <c r="W18" s="106"/>
      <c r="X18" s="106"/>
      <c r="Y18" s="106"/>
      <c r="Z18" s="106"/>
    </row>
    <row r="19" spans="1:26" ht="13.5" customHeight="1" x14ac:dyDescent="0.2">
      <c r="A19" s="156"/>
      <c r="B19" s="157"/>
      <c r="C19" s="158"/>
      <c r="D19" s="154" t="s">
        <v>1280</v>
      </c>
      <c r="E19" s="159"/>
      <c r="F19" s="133" t="s">
        <v>428</v>
      </c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56"/>
      <c r="B20" s="225"/>
      <c r="C20" s="226"/>
      <c r="D20" s="154" t="s">
        <v>442</v>
      </c>
      <c r="E20" s="227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56"/>
      <c r="B21" s="225"/>
      <c r="C21" s="226"/>
      <c r="D21" s="154" t="s">
        <v>443</v>
      </c>
      <c r="E21" s="227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225"/>
      <c r="C22" s="226"/>
      <c r="D22" s="154" t="s">
        <v>480</v>
      </c>
      <c r="E22" s="227"/>
      <c r="F22" s="182"/>
      <c r="G22" s="182"/>
      <c r="H22" s="182" t="s">
        <v>428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25" t="s">
        <v>447</v>
      </c>
      <c r="C23" s="238"/>
      <c r="D23" s="154"/>
      <c r="E23" s="239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38"/>
      <c r="D24" s="154" t="s">
        <v>1296</v>
      </c>
      <c r="E24" s="239"/>
      <c r="F24" s="133" t="s">
        <v>428</v>
      </c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38"/>
      <c r="D25" s="154" t="s">
        <v>1297</v>
      </c>
      <c r="E25" s="239"/>
      <c r="F25" s="182"/>
      <c r="G25" s="182" t="s">
        <v>428</v>
      </c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38"/>
      <c r="D26" s="154" t="s">
        <v>1298</v>
      </c>
      <c r="E26" s="239"/>
      <c r="F26" s="182"/>
      <c r="G26" s="182"/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38"/>
      <c r="D27" s="154" t="s">
        <v>1299</v>
      </c>
      <c r="E27" s="239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14"/>
      <c r="C28" s="215"/>
      <c r="D28" s="154"/>
      <c r="E28" s="16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15">
      <c r="A29" s="146" t="s">
        <v>453</v>
      </c>
      <c r="B29" s="405" t="s">
        <v>454</v>
      </c>
      <c r="C29" s="406"/>
      <c r="D29" s="407"/>
      <c r="E29" s="166"/>
      <c r="F29" s="167" t="s">
        <v>402</v>
      </c>
      <c r="G29" s="167" t="s">
        <v>402</v>
      </c>
      <c r="H29" s="167" t="s">
        <v>64</v>
      </c>
      <c r="I29" s="167" t="s">
        <v>64</v>
      </c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8"/>
      <c r="U29" s="106"/>
      <c r="V29" s="106"/>
      <c r="W29" s="106"/>
      <c r="X29" s="106"/>
      <c r="Y29" s="106"/>
      <c r="Z29" s="106"/>
    </row>
    <row r="30" spans="1:26" ht="13.5" customHeight="1" x14ac:dyDescent="0.15">
      <c r="A30" s="156"/>
      <c r="B30" s="408" t="s">
        <v>455</v>
      </c>
      <c r="C30" s="381"/>
      <c r="D30" s="382"/>
      <c r="E30" s="169"/>
      <c r="F30" s="170" t="s">
        <v>456</v>
      </c>
      <c r="G30" s="170" t="s">
        <v>456</v>
      </c>
      <c r="H30" s="170" t="s">
        <v>456</v>
      </c>
      <c r="I30" s="170" t="s">
        <v>456</v>
      </c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1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1" t="s">
        <v>457</v>
      </c>
      <c r="C31" s="381"/>
      <c r="D31" s="382"/>
      <c r="E31" s="172"/>
      <c r="F31" s="173">
        <v>45758</v>
      </c>
      <c r="G31" s="173">
        <v>45758</v>
      </c>
      <c r="H31" s="173">
        <v>45758</v>
      </c>
      <c r="I31" s="173">
        <v>45758</v>
      </c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4"/>
      <c r="U31" s="106"/>
      <c r="V31" s="106"/>
      <c r="W31" s="106"/>
      <c r="X31" s="106"/>
      <c r="Y31" s="106"/>
      <c r="Z31" s="106"/>
    </row>
    <row r="32" spans="1:26" ht="79.5" customHeight="1" x14ac:dyDescent="0.15">
      <c r="A32" s="175"/>
      <c r="B32" s="402" t="s">
        <v>458</v>
      </c>
      <c r="C32" s="403"/>
      <c r="D32" s="404"/>
      <c r="E32" s="176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8"/>
      <c r="U32" s="106"/>
      <c r="V32" s="106"/>
      <c r="W32" s="106"/>
      <c r="X32" s="106"/>
      <c r="Y32" s="106"/>
      <c r="Z32" s="106"/>
    </row>
    <row r="33" spans="1:26" ht="12" customHeight="1" x14ac:dyDescent="0.15">
      <c r="A33" s="179"/>
      <c r="B33" s="114"/>
      <c r="C33" s="106"/>
      <c r="D33" s="107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15">
      <c r="A34" s="106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5:D15"/>
    <mergeCell ref="B16:D16"/>
    <mergeCell ref="B17:D17"/>
    <mergeCell ref="F6:K6"/>
    <mergeCell ref="L6:N6"/>
    <mergeCell ref="F7:K7"/>
    <mergeCell ref="B29:D29"/>
    <mergeCell ref="B30:D30"/>
    <mergeCell ref="B31:D31"/>
    <mergeCell ref="B32:D32"/>
    <mergeCell ref="A6:B6"/>
    <mergeCell ref="C6:E6"/>
    <mergeCell ref="A7:B7"/>
    <mergeCell ref="C7:E7"/>
  </mergeCells>
  <dataValidations count="3">
    <dataValidation type="list" allowBlank="1" showInputMessage="1" showErrorMessage="1" prompt=" - " sqref="F30:T30" xr:uid="{00000000-0002-0000-5D00-000000000000}">
      <formula1>"P,F"</formula1>
    </dataValidation>
    <dataValidation type="list" allowBlank="1" showInputMessage="1" showErrorMessage="1" prompt=" - " sqref="F10:T28" xr:uid="{00000000-0002-0000-5D00-000001000000}">
      <formula1>"O"</formula1>
    </dataValidation>
    <dataValidation type="list" allowBlank="1" showInputMessage="1" showErrorMessage="1" prompt=" - " sqref="F29:T29" xr:uid="{00000000-0002-0000-5D00-000002000000}">
      <formula1>"N,A,B"</formula1>
    </dataValidation>
  </dataValidations>
  <hyperlinks>
    <hyperlink ref="L2" location="'FE-97'!A1" display="FE-97_View summary report by semester/exam period" xr:uid="{00000000-0004-0000-5D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Functions!E101</f>
        <v>FE-98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371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394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394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COUNTIF(F30:HQ30,"P")</f>
        <v>4</v>
      </c>
      <c r="B7" s="420"/>
      <c r="C7" s="414">
        <f>COUNTIF(F30:HQ30,"F")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COUNTIF(E29:HQ29,"N")</f>
        <v>2</v>
      </c>
      <c r="M7" s="112">
        <f>COUNTIF(E29:HQ29,"A")</f>
        <v>2</v>
      </c>
      <c r="N7" s="112">
        <f>COUNTIF(E29:HQ29,"B")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1300</v>
      </c>
      <c r="C15" s="381"/>
      <c r="D15" s="382"/>
      <c r="E15" s="235"/>
      <c r="F15" s="133" t="s">
        <v>428</v>
      </c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23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1301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1295</v>
      </c>
      <c r="C17" s="381"/>
      <c r="D17" s="382"/>
      <c r="E17" s="143"/>
      <c r="F17" s="144"/>
      <c r="G17" s="144"/>
      <c r="H17" s="144" t="s">
        <v>428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5"/>
      <c r="U17" s="106"/>
      <c r="V17" s="106"/>
      <c r="W17" s="106"/>
      <c r="X17" s="106"/>
      <c r="Y17" s="106"/>
      <c r="Z17" s="106"/>
    </row>
    <row r="18" spans="1:26" ht="13.5" customHeight="1" x14ac:dyDescent="0.2">
      <c r="A18" s="146" t="s">
        <v>439</v>
      </c>
      <c r="B18" s="147" t="s">
        <v>440</v>
      </c>
      <c r="C18" s="148"/>
      <c r="D18" s="149"/>
      <c r="E18" s="150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106"/>
      <c r="V18" s="106"/>
      <c r="W18" s="106"/>
      <c r="X18" s="106"/>
      <c r="Y18" s="106"/>
      <c r="Z18" s="106"/>
    </row>
    <row r="19" spans="1:26" ht="13.5" customHeight="1" x14ac:dyDescent="0.2">
      <c r="A19" s="156"/>
      <c r="B19" s="157"/>
      <c r="C19" s="158"/>
      <c r="D19" s="154" t="s">
        <v>1280</v>
      </c>
      <c r="E19" s="159"/>
      <c r="F19" s="133" t="s">
        <v>428</v>
      </c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56"/>
      <c r="B20" s="225"/>
      <c r="C20" s="226"/>
      <c r="D20" s="154" t="s">
        <v>442</v>
      </c>
      <c r="E20" s="227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56"/>
      <c r="B21" s="225"/>
      <c r="C21" s="226"/>
      <c r="D21" s="154" t="s">
        <v>443</v>
      </c>
      <c r="E21" s="227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3.5" customHeight="1" x14ac:dyDescent="0.2">
      <c r="A22" s="156"/>
      <c r="B22" s="225"/>
      <c r="C22" s="226"/>
      <c r="D22" s="154" t="s">
        <v>480</v>
      </c>
      <c r="E22" s="227"/>
      <c r="F22" s="182"/>
      <c r="G22" s="182"/>
      <c r="H22" s="182" t="s">
        <v>428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25" t="s">
        <v>447</v>
      </c>
      <c r="C23" s="238"/>
      <c r="D23" s="154"/>
      <c r="E23" s="239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38"/>
      <c r="D24" s="154" t="s">
        <v>1302</v>
      </c>
      <c r="E24" s="239"/>
      <c r="F24" s="133" t="s">
        <v>428</v>
      </c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38"/>
      <c r="D25" s="154" t="s">
        <v>1303</v>
      </c>
      <c r="E25" s="239"/>
      <c r="F25" s="182"/>
      <c r="G25" s="182" t="s">
        <v>428</v>
      </c>
      <c r="H25" s="182" t="s">
        <v>428</v>
      </c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38"/>
      <c r="D26" s="154" t="s">
        <v>1304</v>
      </c>
      <c r="E26" s="239"/>
      <c r="F26" s="182"/>
      <c r="G26" s="182"/>
      <c r="H26" s="182"/>
      <c r="I26" s="182" t="s">
        <v>428</v>
      </c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38"/>
      <c r="D27" s="154"/>
      <c r="E27" s="239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14"/>
      <c r="C28" s="215"/>
      <c r="D28" s="154"/>
      <c r="E28" s="16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15">
      <c r="A29" s="146" t="s">
        <v>453</v>
      </c>
      <c r="B29" s="405" t="s">
        <v>454</v>
      </c>
      <c r="C29" s="406"/>
      <c r="D29" s="407"/>
      <c r="E29" s="166"/>
      <c r="F29" s="167" t="s">
        <v>402</v>
      </c>
      <c r="G29" s="167" t="s">
        <v>402</v>
      </c>
      <c r="H29" s="167" t="s">
        <v>64</v>
      </c>
      <c r="I29" s="167" t="s">
        <v>64</v>
      </c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8"/>
      <c r="U29" s="106"/>
      <c r="V29" s="106"/>
      <c r="W29" s="106"/>
      <c r="X29" s="106"/>
      <c r="Y29" s="106"/>
      <c r="Z29" s="106"/>
    </row>
    <row r="30" spans="1:26" ht="13.5" customHeight="1" x14ac:dyDescent="0.15">
      <c r="A30" s="156"/>
      <c r="B30" s="408" t="s">
        <v>455</v>
      </c>
      <c r="C30" s="381"/>
      <c r="D30" s="382"/>
      <c r="E30" s="169"/>
      <c r="F30" s="170" t="s">
        <v>456</v>
      </c>
      <c r="G30" s="170" t="s">
        <v>456</v>
      </c>
      <c r="H30" s="170" t="s">
        <v>456</v>
      </c>
      <c r="I30" s="170" t="s">
        <v>456</v>
      </c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1"/>
      <c r="U30" s="106"/>
      <c r="V30" s="106"/>
      <c r="W30" s="106"/>
      <c r="X30" s="106"/>
      <c r="Y30" s="106"/>
      <c r="Z30" s="106"/>
    </row>
    <row r="31" spans="1:26" ht="13.5" customHeight="1" x14ac:dyDescent="0.15">
      <c r="A31" s="156"/>
      <c r="B31" s="401" t="s">
        <v>457</v>
      </c>
      <c r="C31" s="381"/>
      <c r="D31" s="382"/>
      <c r="E31" s="172"/>
      <c r="F31" s="173">
        <v>45758</v>
      </c>
      <c r="G31" s="173">
        <v>45758</v>
      </c>
      <c r="H31" s="173">
        <v>45758</v>
      </c>
      <c r="I31" s="173">
        <v>45758</v>
      </c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4"/>
      <c r="U31" s="106"/>
      <c r="V31" s="106"/>
      <c r="W31" s="106"/>
      <c r="X31" s="106"/>
      <c r="Y31" s="106"/>
      <c r="Z31" s="106"/>
    </row>
    <row r="32" spans="1:26" ht="79.5" customHeight="1" x14ac:dyDescent="0.15">
      <c r="A32" s="175"/>
      <c r="B32" s="402" t="s">
        <v>458</v>
      </c>
      <c r="C32" s="403"/>
      <c r="D32" s="404"/>
      <c r="E32" s="176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8"/>
      <c r="U32" s="106"/>
      <c r="V32" s="106"/>
      <c r="W32" s="106"/>
      <c r="X32" s="106"/>
      <c r="Y32" s="106"/>
      <c r="Z32" s="106"/>
    </row>
    <row r="33" spans="1:26" ht="12" customHeight="1" x14ac:dyDescent="0.15">
      <c r="A33" s="179"/>
      <c r="B33" s="114"/>
      <c r="C33" s="106"/>
      <c r="D33" s="107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15">
      <c r="A34" s="106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5:D15"/>
    <mergeCell ref="B16:D16"/>
    <mergeCell ref="B17:D17"/>
    <mergeCell ref="F6:K6"/>
    <mergeCell ref="L6:N6"/>
    <mergeCell ref="F7:K7"/>
    <mergeCell ref="B29:D29"/>
    <mergeCell ref="B30:D30"/>
    <mergeCell ref="B31:D31"/>
    <mergeCell ref="B32:D32"/>
    <mergeCell ref="A6:B6"/>
    <mergeCell ref="C6:E6"/>
    <mergeCell ref="A7:B7"/>
    <mergeCell ref="C7:E7"/>
  </mergeCells>
  <dataValidations count="3">
    <dataValidation type="list" allowBlank="1" showInputMessage="1" showErrorMessage="1" prompt=" - " sqref="F30:T30" xr:uid="{00000000-0002-0000-5E00-000000000000}">
      <formula1>"P,F"</formula1>
    </dataValidation>
    <dataValidation type="list" allowBlank="1" showInputMessage="1" showErrorMessage="1" prompt=" - " sqref="F10:T28" xr:uid="{00000000-0002-0000-5E00-000001000000}">
      <formula1>"O"</formula1>
    </dataValidation>
    <dataValidation type="list" allowBlank="1" showInputMessage="1" showErrorMessage="1" prompt=" - " sqref="F29:T29" xr:uid="{00000000-0002-0000-5E00-000002000000}">
      <formula1>"N,A,B"</formula1>
    </dataValidation>
  </dataValidations>
  <hyperlinks>
    <hyperlink ref="L2" location="'FE-95'!A1" display="FE-95_[ZMP] View a list of notifications sent to me" xr:uid="{00000000-0004-0000-5E00-000000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56.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Functions!E102</f>
        <v>FE-99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385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460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-8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COUNTIF(F39:HQ39,"P")</f>
        <v>10</v>
      </c>
      <c r="B7" s="420"/>
      <c r="C7" s="414">
        <f>COUNTIF(F39:HQ39,"F")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COUNTIF(E38:HQ38,"N")</f>
        <v>2</v>
      </c>
      <c r="M7" s="112">
        <f>COUNTIF(E38:HQ38,"A")</f>
        <v>8</v>
      </c>
      <c r="N7" s="112">
        <f>COUNTIF(E38:HQ38,"B")</f>
        <v>0</v>
      </c>
      <c r="O7" s="414">
        <f>COUNTA(E9:HT9)</f>
        <v>10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 t="s">
        <v>424</v>
      </c>
      <c r="K9" s="119" t="s">
        <v>461</v>
      </c>
      <c r="L9" s="119" t="s">
        <v>462</v>
      </c>
      <c r="M9" s="119" t="s">
        <v>463</v>
      </c>
      <c r="N9" s="119" t="s">
        <v>464</v>
      </c>
      <c r="O9" s="119" t="s">
        <v>548</v>
      </c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 t="s">
        <v>428</v>
      </c>
      <c r="J11" s="133" t="s">
        <v>428</v>
      </c>
      <c r="K11" s="133" t="s">
        <v>428</v>
      </c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 t="s">
        <v>428</v>
      </c>
      <c r="K13" s="133" t="s">
        <v>428</v>
      </c>
      <c r="L13" s="133" t="s">
        <v>428</v>
      </c>
      <c r="M13" s="133" t="s">
        <v>428</v>
      </c>
      <c r="N13" s="133" t="s">
        <v>428</v>
      </c>
      <c r="O13" s="133" t="s">
        <v>428</v>
      </c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 t="s">
        <v>428</v>
      </c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1305</v>
      </c>
      <c r="C15" s="381"/>
      <c r="D15" s="382"/>
      <c r="E15" s="235"/>
      <c r="F15" s="133" t="s">
        <v>428</v>
      </c>
      <c r="G15" s="182"/>
      <c r="H15" s="182"/>
      <c r="I15" s="182"/>
      <c r="J15" s="182"/>
      <c r="K15" s="182"/>
      <c r="L15" s="182" t="s">
        <v>428</v>
      </c>
      <c r="M15" s="182"/>
      <c r="N15" s="182"/>
      <c r="O15" s="182"/>
      <c r="P15" s="182"/>
      <c r="Q15" s="182"/>
      <c r="R15" s="182"/>
      <c r="S15" s="182"/>
      <c r="T15" s="23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1306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1307</v>
      </c>
      <c r="C17" s="381"/>
      <c r="D17" s="382"/>
      <c r="E17" s="235"/>
      <c r="F17" s="182"/>
      <c r="G17" s="182"/>
      <c r="H17" s="182" t="s">
        <v>428</v>
      </c>
      <c r="I17" s="182"/>
      <c r="J17" s="182"/>
      <c r="K17" s="182"/>
      <c r="L17" s="182"/>
      <c r="M17" s="182"/>
      <c r="N17" s="182"/>
      <c r="O17" s="182" t="s">
        <v>428</v>
      </c>
      <c r="P17" s="182"/>
      <c r="Q17" s="182"/>
      <c r="R17" s="182"/>
      <c r="S17" s="182"/>
      <c r="T17" s="236"/>
      <c r="U17" s="106"/>
      <c r="V17" s="106"/>
      <c r="W17" s="106"/>
      <c r="X17" s="106"/>
      <c r="Y17" s="106"/>
      <c r="Z17" s="106"/>
    </row>
    <row r="18" spans="1:26" ht="13.5" customHeight="1" x14ac:dyDescent="0.2">
      <c r="A18" s="129"/>
      <c r="B18" s="409" t="s">
        <v>1308</v>
      </c>
      <c r="C18" s="381"/>
      <c r="D18" s="382"/>
      <c r="E18" s="235"/>
      <c r="F18" s="182"/>
      <c r="G18" s="182"/>
      <c r="H18" s="182"/>
      <c r="I18" s="182" t="s">
        <v>428</v>
      </c>
      <c r="J18" s="182"/>
      <c r="K18" s="182"/>
      <c r="L18" s="182"/>
      <c r="M18" s="182" t="s">
        <v>428</v>
      </c>
      <c r="N18" s="182"/>
      <c r="O18" s="182"/>
      <c r="P18" s="182"/>
      <c r="Q18" s="182"/>
      <c r="R18" s="182"/>
      <c r="S18" s="182"/>
      <c r="T18" s="236"/>
      <c r="U18" s="106"/>
      <c r="V18" s="106"/>
      <c r="W18" s="106"/>
      <c r="X18" s="106"/>
      <c r="Y18" s="106"/>
      <c r="Z18" s="106"/>
    </row>
    <row r="19" spans="1:26" ht="13.5" customHeight="1" x14ac:dyDescent="0.2">
      <c r="A19" s="129"/>
      <c r="B19" s="409" t="s">
        <v>1309</v>
      </c>
      <c r="C19" s="381"/>
      <c r="D19" s="382"/>
      <c r="E19" s="235"/>
      <c r="F19" s="182"/>
      <c r="G19" s="182"/>
      <c r="H19" s="182"/>
      <c r="I19" s="182"/>
      <c r="J19" s="182" t="s">
        <v>428</v>
      </c>
      <c r="K19" s="182"/>
      <c r="L19" s="182"/>
      <c r="M19" s="182"/>
      <c r="N19" s="182"/>
      <c r="O19" s="182"/>
      <c r="P19" s="182"/>
      <c r="Q19" s="182"/>
      <c r="R19" s="182"/>
      <c r="S19" s="182"/>
      <c r="T19" s="236"/>
      <c r="U19" s="106"/>
      <c r="V19" s="106"/>
      <c r="W19" s="106"/>
      <c r="X19" s="106"/>
      <c r="Y19" s="106"/>
      <c r="Z19" s="106"/>
    </row>
    <row r="20" spans="1:26" ht="13.5" customHeight="1" x14ac:dyDescent="0.2">
      <c r="A20" s="129"/>
      <c r="B20" s="409" t="s">
        <v>1310</v>
      </c>
      <c r="C20" s="381"/>
      <c r="D20" s="382"/>
      <c r="E20" s="143"/>
      <c r="F20" s="144"/>
      <c r="G20" s="144"/>
      <c r="H20" s="144"/>
      <c r="I20" s="144"/>
      <c r="J20" s="144"/>
      <c r="K20" s="144" t="s">
        <v>428</v>
      </c>
      <c r="L20" s="144"/>
      <c r="M20" s="144"/>
      <c r="N20" s="144"/>
      <c r="O20" s="144"/>
      <c r="P20" s="144"/>
      <c r="Q20" s="144"/>
      <c r="R20" s="144"/>
      <c r="S20" s="144"/>
      <c r="T20" s="145"/>
      <c r="U20" s="106"/>
      <c r="V20" s="106"/>
      <c r="W20" s="106"/>
      <c r="X20" s="106"/>
      <c r="Y20" s="106"/>
      <c r="Z20" s="106"/>
    </row>
    <row r="21" spans="1:26" ht="13.5" customHeight="1" x14ac:dyDescent="0.2">
      <c r="A21" s="373"/>
      <c r="B21" s="374"/>
      <c r="C21" s="375"/>
      <c r="D21" s="259"/>
      <c r="E21" s="376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06"/>
      <c r="V21" s="106"/>
      <c r="W21" s="106"/>
      <c r="X21" s="106"/>
      <c r="Y21" s="106"/>
      <c r="Z21" s="106"/>
    </row>
    <row r="22" spans="1:26" ht="13.5" customHeight="1" x14ac:dyDescent="0.2">
      <c r="A22" s="146" t="s">
        <v>439</v>
      </c>
      <c r="B22" s="147" t="s">
        <v>440</v>
      </c>
      <c r="C22" s="148"/>
      <c r="D22" s="149"/>
      <c r="E22" s="150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8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157"/>
      <c r="C23" s="158"/>
      <c r="D23" s="154" t="s">
        <v>1280</v>
      </c>
      <c r="E23" s="159"/>
      <c r="F23" s="133" t="s">
        <v>428</v>
      </c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/>
      <c r="C24" s="226"/>
      <c r="D24" s="154" t="s">
        <v>442</v>
      </c>
      <c r="E24" s="227"/>
      <c r="F24" s="182"/>
      <c r="G24" s="182" t="s">
        <v>428</v>
      </c>
      <c r="H24" s="182"/>
      <c r="I24" s="182"/>
      <c r="J24" s="182" t="s">
        <v>428</v>
      </c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26"/>
      <c r="D25" s="154" t="s">
        <v>443</v>
      </c>
      <c r="E25" s="227"/>
      <c r="F25" s="182"/>
      <c r="G25" s="182"/>
      <c r="H25" s="182"/>
      <c r="I25" s="182"/>
      <c r="J25" s="182"/>
      <c r="K25" s="182"/>
      <c r="L25" s="182" t="s">
        <v>428</v>
      </c>
      <c r="M25" s="182" t="s">
        <v>428</v>
      </c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26"/>
      <c r="D26" s="154" t="s">
        <v>480</v>
      </c>
      <c r="E26" s="227"/>
      <c r="F26" s="182"/>
      <c r="G26" s="182"/>
      <c r="H26" s="182" t="s">
        <v>428</v>
      </c>
      <c r="I26" s="182"/>
      <c r="J26" s="182"/>
      <c r="K26" s="182" t="s">
        <v>428</v>
      </c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25"/>
      <c r="C27" s="226"/>
      <c r="D27" s="154" t="s">
        <v>1311</v>
      </c>
      <c r="E27" s="227"/>
      <c r="F27" s="182" t="s">
        <v>428</v>
      </c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2">
      <c r="A28" s="156"/>
      <c r="B28" s="225"/>
      <c r="C28" s="226"/>
      <c r="D28" s="154" t="s">
        <v>1312</v>
      </c>
      <c r="E28" s="227"/>
      <c r="F28" s="182"/>
      <c r="G28" s="182"/>
      <c r="H28" s="182"/>
      <c r="I28" s="182" t="s">
        <v>428</v>
      </c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236"/>
      <c r="U28" s="106"/>
      <c r="V28" s="106"/>
      <c r="W28" s="106"/>
      <c r="X28" s="106"/>
      <c r="Y28" s="106"/>
      <c r="Z28" s="106"/>
    </row>
    <row r="29" spans="1:26" ht="13.5" customHeight="1" x14ac:dyDescent="0.2">
      <c r="A29" s="156"/>
      <c r="B29" s="225"/>
      <c r="C29" s="226"/>
      <c r="D29" s="154"/>
      <c r="E29" s="227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236"/>
      <c r="U29" s="106"/>
      <c r="V29" s="106"/>
      <c r="W29" s="106"/>
      <c r="X29" s="106"/>
      <c r="Y29" s="106"/>
      <c r="Z29" s="106"/>
    </row>
    <row r="30" spans="1:26" ht="13.5" customHeight="1" x14ac:dyDescent="0.2">
      <c r="A30" s="156"/>
      <c r="B30" s="225"/>
      <c r="C30" s="226"/>
      <c r="D30" s="154"/>
      <c r="E30" s="227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236"/>
      <c r="U30" s="106"/>
      <c r="V30" s="106"/>
      <c r="W30" s="106"/>
      <c r="X30" s="106"/>
      <c r="Y30" s="106"/>
      <c r="Z30" s="106"/>
    </row>
    <row r="31" spans="1:26" ht="13.5" customHeight="1" x14ac:dyDescent="0.2">
      <c r="A31" s="156"/>
      <c r="B31" s="225" t="s">
        <v>447</v>
      </c>
      <c r="C31" s="238"/>
      <c r="D31" s="154"/>
      <c r="E31" s="239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236"/>
      <c r="U31" s="106"/>
      <c r="V31" s="106"/>
      <c r="W31" s="106"/>
      <c r="X31" s="106"/>
      <c r="Y31" s="106"/>
      <c r="Z31" s="106"/>
    </row>
    <row r="32" spans="1:26" ht="13.5" customHeight="1" x14ac:dyDescent="0.2">
      <c r="A32" s="156"/>
      <c r="B32" s="225"/>
      <c r="C32" s="238"/>
      <c r="D32" s="154" t="s">
        <v>1313</v>
      </c>
      <c r="E32" s="239"/>
      <c r="F32" s="133" t="s">
        <v>428</v>
      </c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236"/>
      <c r="U32" s="106"/>
      <c r="V32" s="106"/>
      <c r="W32" s="106"/>
      <c r="X32" s="106"/>
      <c r="Y32" s="106"/>
      <c r="Z32" s="106"/>
    </row>
    <row r="33" spans="1:26" ht="13.5" customHeight="1" x14ac:dyDescent="0.2">
      <c r="A33" s="156"/>
      <c r="B33" s="225"/>
      <c r="C33" s="238"/>
      <c r="D33" s="154" t="s">
        <v>1314</v>
      </c>
      <c r="E33" s="239"/>
      <c r="F33" s="182"/>
      <c r="G33" s="182"/>
      <c r="H33" s="182"/>
      <c r="I33" s="182" t="s">
        <v>428</v>
      </c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236"/>
      <c r="U33" s="106"/>
      <c r="V33" s="106"/>
      <c r="W33" s="106"/>
      <c r="X33" s="106"/>
      <c r="Y33" s="106"/>
      <c r="Z33" s="106"/>
    </row>
    <row r="34" spans="1:26" ht="13.5" customHeight="1" x14ac:dyDescent="0.2">
      <c r="A34" s="156"/>
      <c r="B34" s="225"/>
      <c r="C34" s="238"/>
      <c r="D34" s="154" t="s">
        <v>1315</v>
      </c>
      <c r="E34" s="239"/>
      <c r="F34" s="182"/>
      <c r="G34" s="182"/>
      <c r="H34" s="182"/>
      <c r="I34" s="182"/>
      <c r="J34" s="182"/>
      <c r="K34" s="182"/>
      <c r="L34" s="182"/>
      <c r="M34" s="182"/>
      <c r="N34" s="182" t="s">
        <v>428</v>
      </c>
      <c r="O34" s="182"/>
      <c r="P34" s="182"/>
      <c r="Q34" s="182"/>
      <c r="R34" s="182"/>
      <c r="S34" s="182"/>
      <c r="T34" s="236"/>
      <c r="U34" s="106"/>
      <c r="V34" s="106"/>
      <c r="W34" s="106"/>
      <c r="X34" s="106"/>
      <c r="Y34" s="106"/>
      <c r="Z34" s="106"/>
    </row>
    <row r="35" spans="1:26" ht="13.5" customHeight="1" x14ac:dyDescent="0.2">
      <c r="A35" s="156"/>
      <c r="B35" s="225"/>
      <c r="C35" s="238"/>
      <c r="D35" s="154" t="s">
        <v>1316</v>
      </c>
      <c r="E35" s="239"/>
      <c r="F35" s="182"/>
      <c r="G35" s="182"/>
      <c r="H35" s="182"/>
      <c r="I35" s="182"/>
      <c r="J35" s="182"/>
      <c r="K35" s="182"/>
      <c r="L35" s="182"/>
      <c r="M35" s="182"/>
      <c r="N35" s="182"/>
      <c r="O35" s="182" t="s">
        <v>428</v>
      </c>
      <c r="P35" s="182"/>
      <c r="Q35" s="182"/>
      <c r="R35" s="182"/>
      <c r="S35" s="182"/>
      <c r="T35" s="236"/>
      <c r="U35" s="106"/>
      <c r="V35" s="106"/>
      <c r="W35" s="106"/>
      <c r="X35" s="106"/>
      <c r="Y35" s="106"/>
      <c r="Z35" s="106"/>
    </row>
    <row r="36" spans="1:26" ht="13.5" customHeight="1" x14ac:dyDescent="0.2">
      <c r="A36" s="156"/>
      <c r="B36" s="225"/>
      <c r="C36" s="238"/>
      <c r="D36" s="154" t="s">
        <v>1317</v>
      </c>
      <c r="E36" s="239"/>
      <c r="F36" s="182"/>
      <c r="G36" s="182"/>
      <c r="H36" s="182"/>
      <c r="I36" s="182"/>
      <c r="J36" s="182"/>
      <c r="K36" s="182"/>
      <c r="L36" s="182" t="s">
        <v>428</v>
      </c>
      <c r="M36" s="182" t="s">
        <v>428</v>
      </c>
      <c r="N36" s="182"/>
      <c r="O36" s="182"/>
      <c r="P36" s="182"/>
      <c r="Q36" s="182"/>
      <c r="R36" s="182"/>
      <c r="S36" s="182"/>
      <c r="T36" s="236"/>
      <c r="U36" s="106"/>
      <c r="V36" s="106"/>
      <c r="W36" s="106"/>
      <c r="X36" s="106"/>
      <c r="Y36" s="106"/>
      <c r="Z36" s="106"/>
    </row>
    <row r="37" spans="1:26" ht="13.5" customHeight="1" x14ac:dyDescent="0.2">
      <c r="A37" s="156"/>
      <c r="B37" s="214"/>
      <c r="C37" s="215"/>
      <c r="D37" s="154"/>
      <c r="E37" s="16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236"/>
      <c r="U37" s="106"/>
      <c r="V37" s="106"/>
      <c r="W37" s="106"/>
      <c r="X37" s="106"/>
      <c r="Y37" s="106"/>
      <c r="Z37" s="106"/>
    </row>
    <row r="38" spans="1:26" ht="13.5" customHeight="1" x14ac:dyDescent="0.15">
      <c r="A38" s="146" t="s">
        <v>453</v>
      </c>
      <c r="B38" s="405" t="s">
        <v>454</v>
      </c>
      <c r="C38" s="406"/>
      <c r="D38" s="407"/>
      <c r="E38" s="166"/>
      <c r="F38" s="167" t="s">
        <v>402</v>
      </c>
      <c r="G38" s="167" t="s">
        <v>402</v>
      </c>
      <c r="H38" s="167" t="s">
        <v>64</v>
      </c>
      <c r="I38" s="167" t="s">
        <v>64</v>
      </c>
      <c r="J38" s="167" t="s">
        <v>64</v>
      </c>
      <c r="K38" s="167" t="s">
        <v>64</v>
      </c>
      <c r="L38" s="167" t="s">
        <v>64</v>
      </c>
      <c r="M38" s="167" t="s">
        <v>64</v>
      </c>
      <c r="N38" s="167" t="s">
        <v>64</v>
      </c>
      <c r="O38" s="167" t="s">
        <v>64</v>
      </c>
      <c r="P38" s="167"/>
      <c r="Q38" s="167"/>
      <c r="R38" s="167"/>
      <c r="S38" s="167"/>
      <c r="T38" s="168"/>
      <c r="U38" s="106"/>
      <c r="V38" s="106"/>
      <c r="W38" s="106"/>
      <c r="X38" s="106"/>
      <c r="Y38" s="106"/>
      <c r="Z38" s="106"/>
    </row>
    <row r="39" spans="1:26" ht="13.5" customHeight="1" x14ac:dyDescent="0.15">
      <c r="A39" s="156"/>
      <c r="B39" s="408" t="s">
        <v>455</v>
      </c>
      <c r="C39" s="381"/>
      <c r="D39" s="382"/>
      <c r="E39" s="169"/>
      <c r="F39" s="170" t="s">
        <v>456</v>
      </c>
      <c r="G39" s="170" t="s">
        <v>456</v>
      </c>
      <c r="H39" s="170" t="s">
        <v>456</v>
      </c>
      <c r="I39" s="170" t="s">
        <v>456</v>
      </c>
      <c r="J39" s="170" t="s">
        <v>456</v>
      </c>
      <c r="K39" s="170" t="s">
        <v>456</v>
      </c>
      <c r="L39" s="170" t="s">
        <v>456</v>
      </c>
      <c r="M39" s="170" t="s">
        <v>456</v>
      </c>
      <c r="N39" s="170" t="s">
        <v>456</v>
      </c>
      <c r="O39" s="170" t="s">
        <v>456</v>
      </c>
      <c r="P39" s="170"/>
      <c r="Q39" s="170"/>
      <c r="R39" s="170"/>
      <c r="S39" s="170"/>
      <c r="T39" s="171"/>
      <c r="U39" s="106"/>
      <c r="V39" s="106"/>
      <c r="W39" s="106"/>
      <c r="X39" s="106"/>
      <c r="Y39" s="106"/>
      <c r="Z39" s="106"/>
    </row>
    <row r="40" spans="1:26" ht="13.5" customHeight="1" x14ac:dyDescent="0.15">
      <c r="A40" s="156"/>
      <c r="B40" s="401" t="s">
        <v>457</v>
      </c>
      <c r="C40" s="381"/>
      <c r="D40" s="382"/>
      <c r="E40" s="172"/>
      <c r="F40" s="173">
        <v>45758</v>
      </c>
      <c r="G40" s="173">
        <v>45758</v>
      </c>
      <c r="H40" s="173">
        <v>45758</v>
      </c>
      <c r="I40" s="173">
        <v>45758</v>
      </c>
      <c r="J40" s="173">
        <v>45758</v>
      </c>
      <c r="K40" s="173">
        <v>45758</v>
      </c>
      <c r="L40" s="173">
        <v>45758</v>
      </c>
      <c r="M40" s="173">
        <v>45758</v>
      </c>
      <c r="N40" s="173">
        <v>45758</v>
      </c>
      <c r="O40" s="173">
        <v>45758</v>
      </c>
      <c r="P40" s="173"/>
      <c r="Q40" s="173"/>
      <c r="R40" s="173"/>
      <c r="S40" s="173"/>
      <c r="T40" s="174"/>
      <c r="U40" s="106"/>
      <c r="V40" s="106"/>
      <c r="W40" s="106"/>
      <c r="X40" s="106"/>
      <c r="Y40" s="106"/>
      <c r="Z40" s="106"/>
    </row>
    <row r="41" spans="1:26" ht="79.5" customHeight="1" x14ac:dyDescent="0.15">
      <c r="A41" s="175"/>
      <c r="B41" s="402" t="s">
        <v>458</v>
      </c>
      <c r="C41" s="403"/>
      <c r="D41" s="404"/>
      <c r="E41" s="176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8"/>
      <c r="U41" s="106"/>
      <c r="V41" s="106"/>
      <c r="W41" s="106"/>
      <c r="X41" s="106"/>
      <c r="Y41" s="106"/>
      <c r="Z41" s="106"/>
    </row>
    <row r="42" spans="1:26" ht="12" customHeight="1" x14ac:dyDescent="0.15">
      <c r="A42" s="179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 customHeight="1" x14ac:dyDescent="0.15">
      <c r="A232" s="106"/>
      <c r="B232" s="114"/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 customHeight="1" x14ac:dyDescent="0.15">
      <c r="A233" s="106"/>
      <c r="B233" s="114"/>
      <c r="C233" s="106"/>
      <c r="D233" s="107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 customHeight="1" x14ac:dyDescent="0.15">
      <c r="A234" s="106"/>
      <c r="B234" s="114"/>
      <c r="C234" s="106"/>
      <c r="D234" s="107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 customHeight="1" x14ac:dyDescent="0.15">
      <c r="A235" s="106"/>
      <c r="B235" s="114"/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 customHeight="1" x14ac:dyDescent="0.15">
      <c r="A236" s="106"/>
      <c r="B236" s="114"/>
      <c r="C236" s="106"/>
      <c r="D236" s="107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 customHeight="1" x14ac:dyDescent="0.15">
      <c r="A237" s="106"/>
      <c r="B237" s="114"/>
      <c r="C237" s="106"/>
      <c r="D237" s="107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 customHeight="1" x14ac:dyDescent="0.15">
      <c r="A238" s="106"/>
      <c r="B238" s="114"/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 customHeight="1" x14ac:dyDescent="0.15">
      <c r="A239" s="106"/>
      <c r="B239" s="114"/>
      <c r="C239" s="106"/>
      <c r="D239" s="107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 customHeight="1" x14ac:dyDescent="0.15">
      <c r="A240" s="106"/>
      <c r="B240" s="114"/>
      <c r="C240" s="106"/>
      <c r="D240" s="107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 customHeight="1" x14ac:dyDescent="0.15">
      <c r="A241" s="106"/>
      <c r="B241" s="114"/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3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39:D39"/>
    <mergeCell ref="B40:D40"/>
    <mergeCell ref="B41:D41"/>
    <mergeCell ref="B15:D15"/>
    <mergeCell ref="B16:D16"/>
    <mergeCell ref="B17:D17"/>
    <mergeCell ref="B18:D18"/>
    <mergeCell ref="B19:D19"/>
    <mergeCell ref="B20:D20"/>
    <mergeCell ref="B38:D38"/>
  </mergeCells>
  <dataValidations count="3">
    <dataValidation type="list" allowBlank="1" showInputMessage="1" showErrorMessage="1" prompt=" - " sqref="F39:T39" xr:uid="{00000000-0002-0000-5F00-000000000000}">
      <formula1>"P,F"</formula1>
    </dataValidation>
    <dataValidation type="list" allowBlank="1" showInputMessage="1" showErrorMessage="1" prompt=" - " sqref="F10:T37" xr:uid="{00000000-0002-0000-5F00-000001000000}">
      <formula1>"O"</formula1>
    </dataValidation>
    <dataValidation type="list" allowBlank="1" showInputMessage="1" showErrorMessage="1" prompt=" - " sqref="F38:T38" xr:uid="{00000000-0002-0000-5F00-000002000000}">
      <formula1>"N,A,B"</formula1>
    </dataValidation>
  </dataValidations>
  <hyperlinks>
    <hyperlink ref="L2" location="'FE-99'!A1" display="FE-99_Export summary report file by semester/exam period" xr:uid="{00000000-0004-0000-5F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56.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28" t="str">
        <f>Functions!E103</f>
        <v>FE-100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388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460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460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COUNTIF(F29:HQ29,"P")</f>
        <v>4</v>
      </c>
      <c r="B7" s="420"/>
      <c r="C7" s="414">
        <f>COUNTIF(F29:HQ29,"F")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COUNTIF(E28:HQ28,"N")</f>
        <v>2</v>
      </c>
      <c r="M7" s="112">
        <f>COUNTIF(E28:HQ28,"A")</f>
        <v>2</v>
      </c>
      <c r="N7" s="112">
        <f>COUNTIF(E28:HQ28,"B")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467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129"/>
      <c r="B15" s="409" t="s">
        <v>1318</v>
      </c>
      <c r="C15" s="381"/>
      <c r="D15" s="382"/>
      <c r="E15" s="235"/>
      <c r="F15" s="133" t="s">
        <v>428</v>
      </c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236"/>
      <c r="U15" s="106"/>
      <c r="V15" s="106"/>
      <c r="W15" s="106"/>
      <c r="X15" s="106"/>
      <c r="Y15" s="106"/>
      <c r="Z15" s="106"/>
    </row>
    <row r="16" spans="1:26" ht="13.5" customHeight="1" x14ac:dyDescent="0.2">
      <c r="A16" s="129"/>
      <c r="B16" s="409" t="s">
        <v>1319</v>
      </c>
      <c r="C16" s="381"/>
      <c r="D16" s="382"/>
      <c r="E16" s="235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129"/>
      <c r="B17" s="409" t="s">
        <v>1320</v>
      </c>
      <c r="C17" s="381"/>
      <c r="D17" s="382"/>
      <c r="E17" s="143"/>
      <c r="F17" s="144"/>
      <c r="G17" s="144"/>
      <c r="H17" s="144" t="s">
        <v>428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5"/>
      <c r="U17" s="106"/>
      <c r="V17" s="106"/>
      <c r="W17" s="106"/>
      <c r="X17" s="106"/>
      <c r="Y17" s="106"/>
      <c r="Z17" s="106"/>
    </row>
    <row r="18" spans="1:26" ht="13.5" customHeight="1" x14ac:dyDescent="0.2">
      <c r="A18" s="146" t="s">
        <v>439</v>
      </c>
      <c r="B18" s="147" t="s">
        <v>440</v>
      </c>
      <c r="C18" s="148"/>
      <c r="D18" s="149"/>
      <c r="E18" s="150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106"/>
      <c r="V18" s="106"/>
      <c r="W18" s="106"/>
      <c r="X18" s="106"/>
      <c r="Y18" s="106"/>
      <c r="Z18" s="106"/>
    </row>
    <row r="19" spans="1:26" ht="13.5" customHeight="1" x14ac:dyDescent="0.2">
      <c r="A19" s="156"/>
      <c r="B19" s="157"/>
      <c r="C19" s="158"/>
      <c r="D19" s="154" t="s">
        <v>1280</v>
      </c>
      <c r="E19" s="159"/>
      <c r="F19" s="133" t="s">
        <v>428</v>
      </c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56"/>
      <c r="B20" s="225"/>
      <c r="C20" s="226"/>
      <c r="D20" s="154" t="s">
        <v>442</v>
      </c>
      <c r="E20" s="227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56"/>
      <c r="B21" s="225"/>
      <c r="C21" s="226"/>
      <c r="D21" s="154" t="s">
        <v>443</v>
      </c>
      <c r="E21" s="227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4.25" customHeight="1" x14ac:dyDescent="0.2">
      <c r="A22" s="156"/>
      <c r="B22" s="225"/>
      <c r="C22" s="226"/>
      <c r="D22" s="154" t="s">
        <v>480</v>
      </c>
      <c r="E22" s="227"/>
      <c r="F22" s="182"/>
      <c r="G22" s="182"/>
      <c r="H22" s="182" t="s">
        <v>428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25"/>
      <c r="C23" s="226"/>
      <c r="D23" s="154" t="s">
        <v>1321</v>
      </c>
      <c r="E23" s="227"/>
      <c r="F23" s="182" t="s">
        <v>428</v>
      </c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 t="s">
        <v>447</v>
      </c>
      <c r="C24" s="238"/>
      <c r="D24" s="154"/>
      <c r="E24" s="239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38"/>
      <c r="D25" s="154" t="s">
        <v>1322</v>
      </c>
      <c r="E25" s="239"/>
      <c r="F25" s="133" t="s">
        <v>428</v>
      </c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38"/>
      <c r="D26" s="154" t="s">
        <v>1317</v>
      </c>
      <c r="E26" s="239"/>
      <c r="F26" s="182"/>
      <c r="G26" s="182"/>
      <c r="H26" s="182"/>
      <c r="I26" s="182" t="s">
        <v>428</v>
      </c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14"/>
      <c r="C27" s="215"/>
      <c r="D27" s="154"/>
      <c r="E27" s="16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15">
      <c r="A28" s="146" t="s">
        <v>453</v>
      </c>
      <c r="B28" s="405" t="s">
        <v>454</v>
      </c>
      <c r="C28" s="406"/>
      <c r="D28" s="407"/>
      <c r="E28" s="166"/>
      <c r="F28" s="167" t="s">
        <v>402</v>
      </c>
      <c r="G28" s="167" t="s">
        <v>402</v>
      </c>
      <c r="H28" s="167" t="s">
        <v>64</v>
      </c>
      <c r="I28" s="167" t="s">
        <v>64</v>
      </c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8"/>
      <c r="U28" s="106"/>
      <c r="V28" s="106"/>
      <c r="W28" s="106"/>
      <c r="X28" s="106"/>
      <c r="Y28" s="106"/>
      <c r="Z28" s="106"/>
    </row>
    <row r="29" spans="1:26" ht="13.5" customHeight="1" x14ac:dyDescent="0.15">
      <c r="A29" s="156"/>
      <c r="B29" s="408" t="s">
        <v>455</v>
      </c>
      <c r="C29" s="381"/>
      <c r="D29" s="382"/>
      <c r="E29" s="169"/>
      <c r="F29" s="170" t="s">
        <v>456</v>
      </c>
      <c r="G29" s="170" t="s">
        <v>456</v>
      </c>
      <c r="H29" s="170" t="s">
        <v>456</v>
      </c>
      <c r="I29" s="170" t="s">
        <v>456</v>
      </c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1"/>
      <c r="U29" s="106"/>
      <c r="V29" s="106"/>
      <c r="W29" s="106"/>
      <c r="X29" s="106"/>
      <c r="Y29" s="106"/>
      <c r="Z29" s="106"/>
    </row>
    <row r="30" spans="1:26" ht="13.5" customHeight="1" x14ac:dyDescent="0.15">
      <c r="A30" s="156"/>
      <c r="B30" s="401" t="s">
        <v>457</v>
      </c>
      <c r="C30" s="381"/>
      <c r="D30" s="382"/>
      <c r="E30" s="172"/>
      <c r="F30" s="173">
        <v>45758</v>
      </c>
      <c r="G30" s="173">
        <v>45758</v>
      </c>
      <c r="H30" s="173">
        <v>45758</v>
      </c>
      <c r="I30" s="173">
        <v>45758</v>
      </c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4"/>
      <c r="U30" s="106"/>
      <c r="V30" s="106"/>
      <c r="W30" s="106"/>
      <c r="X30" s="106"/>
      <c r="Y30" s="106"/>
      <c r="Z30" s="106"/>
    </row>
    <row r="31" spans="1:26" ht="79.5" customHeight="1" x14ac:dyDescent="0.15">
      <c r="A31" s="175"/>
      <c r="B31" s="402" t="s">
        <v>458</v>
      </c>
      <c r="C31" s="403"/>
      <c r="D31" s="404"/>
      <c r="E31" s="176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8"/>
      <c r="U31" s="106"/>
      <c r="V31" s="106"/>
      <c r="W31" s="106"/>
      <c r="X31" s="106"/>
      <c r="Y31" s="106"/>
      <c r="Z31" s="106"/>
    </row>
    <row r="32" spans="1:26" ht="12" customHeight="1" x14ac:dyDescent="0.15">
      <c r="A32" s="179"/>
      <c r="B32" s="114"/>
      <c r="C32" s="106"/>
      <c r="D32" s="107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 x14ac:dyDescent="0.15">
      <c r="A33" s="106"/>
      <c r="B33" s="114"/>
      <c r="C33" s="106"/>
      <c r="D33" s="107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15">
      <c r="A34" s="106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5.75" customHeight="1" x14ac:dyDescent="0.15"/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5:D15"/>
    <mergeCell ref="B16:D16"/>
    <mergeCell ref="B17:D17"/>
    <mergeCell ref="F6:K6"/>
    <mergeCell ref="L6:N6"/>
    <mergeCell ref="F7:K7"/>
    <mergeCell ref="B28:D28"/>
    <mergeCell ref="B29:D29"/>
    <mergeCell ref="B30:D30"/>
    <mergeCell ref="B31:D31"/>
    <mergeCell ref="A6:B6"/>
    <mergeCell ref="C6:E6"/>
    <mergeCell ref="A7:B7"/>
    <mergeCell ref="C7:E7"/>
  </mergeCells>
  <dataValidations count="3">
    <dataValidation type="list" allowBlank="1" showInputMessage="1" showErrorMessage="1" prompt=" - " sqref="F29:T29" xr:uid="{00000000-0002-0000-6000-000000000000}">
      <formula1>"P,F"</formula1>
    </dataValidation>
    <dataValidation type="list" allowBlank="1" showInputMessage="1" showErrorMessage="1" prompt=" - " sqref="F10:T27" xr:uid="{00000000-0002-0000-6000-000001000000}">
      <formula1>"O"</formula1>
    </dataValidation>
    <dataValidation type="list" allowBlank="1" showInputMessage="1" showErrorMessage="1" prompt=" - " sqref="F28:T28" xr:uid="{00000000-0002-0000-6000-000002000000}">
      <formula1>"N,A,B"</formula1>
    </dataValidation>
  </dataValidations>
  <hyperlinks>
    <hyperlink ref="L2" location="'FE-100'!A1" display="FE-100_Export summary report file by day" xr:uid="{00000000-0004-0000-60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56.5" customWidth="1"/>
    <col min="5" max="5" width="1.875" hidden="1" customWidth="1"/>
    <col min="6" max="20" width="5.875" customWidth="1"/>
    <col min="21" max="21" width="2.875" customWidth="1"/>
    <col min="22" max="23" width="9" customWidth="1"/>
    <col min="24" max="26" width="10" customWidth="1"/>
  </cols>
  <sheetData>
    <row r="1" spans="1:26" ht="13.5" customHeight="1" x14ac:dyDescent="0.15">
      <c r="A1" s="104"/>
      <c r="B1" s="105"/>
      <c r="C1" s="106"/>
      <c r="D1" s="10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3.5" customHeight="1" x14ac:dyDescent="0.15">
      <c r="A2" s="426" t="s">
        <v>412</v>
      </c>
      <c r="B2" s="427"/>
      <c r="C2" s="493" t="s">
        <v>392</v>
      </c>
      <c r="D2" s="427"/>
      <c r="E2" s="429"/>
      <c r="F2" s="430" t="s">
        <v>76</v>
      </c>
      <c r="G2" s="431"/>
      <c r="H2" s="431"/>
      <c r="I2" s="431"/>
      <c r="J2" s="431"/>
      <c r="K2" s="431"/>
      <c r="L2" s="432" t="s">
        <v>1323</v>
      </c>
      <c r="M2" s="427"/>
      <c r="N2" s="427"/>
      <c r="O2" s="427"/>
      <c r="P2" s="427"/>
      <c r="Q2" s="427"/>
      <c r="R2" s="427"/>
      <c r="S2" s="427"/>
      <c r="T2" s="433"/>
      <c r="U2" s="106"/>
      <c r="V2" s="108"/>
      <c r="W2" s="106"/>
      <c r="X2" s="106"/>
      <c r="Y2" s="106"/>
      <c r="Z2" s="106"/>
    </row>
    <row r="3" spans="1:26" ht="13.5" customHeight="1" x14ac:dyDescent="0.15">
      <c r="A3" s="421" t="s">
        <v>413</v>
      </c>
      <c r="B3" s="382"/>
      <c r="C3" s="434" t="s">
        <v>1324</v>
      </c>
      <c r="D3" s="398"/>
      <c r="E3" s="399"/>
      <c r="F3" s="423" t="s">
        <v>414</v>
      </c>
      <c r="G3" s="381"/>
      <c r="H3" s="381"/>
      <c r="I3" s="381"/>
      <c r="J3" s="381"/>
      <c r="K3" s="382"/>
      <c r="L3" s="492" t="s">
        <v>1324</v>
      </c>
      <c r="M3" s="381"/>
      <c r="N3" s="381"/>
      <c r="O3" s="381"/>
      <c r="P3" s="381"/>
      <c r="Q3" s="381"/>
      <c r="R3" s="381"/>
      <c r="S3" s="381"/>
      <c r="T3" s="413"/>
      <c r="U3" s="106"/>
      <c r="V3" s="106"/>
      <c r="W3" s="106"/>
      <c r="X3" s="106"/>
      <c r="Y3" s="106"/>
      <c r="Z3" s="106"/>
    </row>
    <row r="4" spans="1:26" ht="13.5" customHeight="1" x14ac:dyDescent="0.15">
      <c r="A4" s="421" t="s">
        <v>415</v>
      </c>
      <c r="B4" s="382"/>
      <c r="C4" s="422">
        <v>100</v>
      </c>
      <c r="D4" s="381"/>
      <c r="E4" s="111"/>
      <c r="F4" s="423" t="s">
        <v>416</v>
      </c>
      <c r="G4" s="381"/>
      <c r="H4" s="381"/>
      <c r="I4" s="381"/>
      <c r="J4" s="381"/>
      <c r="K4" s="382"/>
      <c r="L4" s="424">
        <f>IF(Functions!E6&lt;&gt;"N/A",SUM(C4*Functions!E6/1000,-O7),"N/A")</f>
        <v>-2</v>
      </c>
      <c r="M4" s="381"/>
      <c r="N4" s="381"/>
      <c r="O4" s="381"/>
      <c r="P4" s="381"/>
      <c r="Q4" s="381"/>
      <c r="R4" s="381"/>
      <c r="S4" s="381"/>
      <c r="T4" s="413"/>
      <c r="U4" s="106"/>
      <c r="V4" s="108"/>
      <c r="W4" s="106"/>
      <c r="X4" s="106"/>
      <c r="Y4" s="106"/>
      <c r="Z4" s="106"/>
    </row>
    <row r="5" spans="1:26" ht="13.5" customHeight="1" x14ac:dyDescent="0.15">
      <c r="A5" s="421" t="s">
        <v>417</v>
      </c>
      <c r="B5" s="382"/>
      <c r="C5" s="425" t="s">
        <v>418</v>
      </c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413"/>
      <c r="U5" s="106"/>
      <c r="V5" s="106"/>
      <c r="W5" s="106"/>
      <c r="X5" s="106"/>
      <c r="Y5" s="106"/>
      <c r="Z5" s="106"/>
    </row>
    <row r="6" spans="1:26" ht="13.5" customHeight="1" x14ac:dyDescent="0.15">
      <c r="A6" s="417" t="s">
        <v>399</v>
      </c>
      <c r="B6" s="382"/>
      <c r="C6" s="412" t="s">
        <v>400</v>
      </c>
      <c r="D6" s="381"/>
      <c r="E6" s="382"/>
      <c r="F6" s="412" t="s">
        <v>401</v>
      </c>
      <c r="G6" s="381"/>
      <c r="H6" s="381"/>
      <c r="I6" s="381"/>
      <c r="J6" s="381"/>
      <c r="K6" s="382"/>
      <c r="L6" s="418" t="s">
        <v>419</v>
      </c>
      <c r="M6" s="381"/>
      <c r="N6" s="381"/>
      <c r="O6" s="412" t="s">
        <v>404</v>
      </c>
      <c r="P6" s="381"/>
      <c r="Q6" s="381"/>
      <c r="R6" s="381"/>
      <c r="S6" s="381"/>
      <c r="T6" s="413"/>
      <c r="U6" s="106"/>
      <c r="V6" s="108"/>
      <c r="W6" s="106"/>
      <c r="X6" s="106"/>
      <c r="Y6" s="106"/>
      <c r="Z6" s="106"/>
    </row>
    <row r="7" spans="1:26" ht="13.5" customHeight="1" x14ac:dyDescent="0.15">
      <c r="A7" s="419">
        <f>COUNTIF(F29:HQ29,"P")</f>
        <v>4</v>
      </c>
      <c r="B7" s="420"/>
      <c r="C7" s="414">
        <f>COUNTIF(F29:HQ29,"F")</f>
        <v>0</v>
      </c>
      <c r="D7" s="415"/>
      <c r="E7" s="420"/>
      <c r="F7" s="414">
        <f>SUM(O7,-A7,-C7)</f>
        <v>0</v>
      </c>
      <c r="G7" s="415"/>
      <c r="H7" s="415"/>
      <c r="I7" s="415"/>
      <c r="J7" s="415"/>
      <c r="K7" s="420"/>
      <c r="L7" s="112">
        <f>COUNTIF(E28:HQ28,"N")</f>
        <v>2</v>
      </c>
      <c r="M7" s="112">
        <f>COUNTIF(E28:HQ28,"A")</f>
        <v>2</v>
      </c>
      <c r="N7" s="112">
        <f>COUNTIF(E28:HQ28,"B")</f>
        <v>0</v>
      </c>
      <c r="O7" s="414">
        <f>COUNTA(E9:HT9)</f>
        <v>4</v>
      </c>
      <c r="P7" s="415"/>
      <c r="Q7" s="415"/>
      <c r="R7" s="415"/>
      <c r="S7" s="415"/>
      <c r="T7" s="416"/>
      <c r="U7" s="113"/>
      <c r="V7" s="106"/>
      <c r="W7" s="106"/>
      <c r="X7" s="106"/>
      <c r="Y7" s="106"/>
      <c r="Z7" s="106"/>
    </row>
    <row r="8" spans="1:26" ht="12" customHeight="1" x14ac:dyDescent="0.15">
      <c r="A8" s="106"/>
      <c r="B8" s="114"/>
      <c r="C8" s="106"/>
      <c r="D8" s="107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46.5" customHeight="1" x14ac:dyDescent="0.15">
      <c r="A9" s="115"/>
      <c r="B9" s="116"/>
      <c r="C9" s="117"/>
      <c r="D9" s="118"/>
      <c r="E9" s="117"/>
      <c r="F9" s="119" t="s">
        <v>420</v>
      </c>
      <c r="G9" s="119" t="s">
        <v>421</v>
      </c>
      <c r="H9" s="119" t="s">
        <v>422</v>
      </c>
      <c r="I9" s="119" t="s">
        <v>423</v>
      </c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21"/>
      <c r="V9" s="108"/>
      <c r="W9" s="106"/>
      <c r="X9" s="106"/>
      <c r="Y9" s="106"/>
      <c r="Z9" s="106"/>
    </row>
    <row r="10" spans="1:26" ht="13.5" customHeight="1" x14ac:dyDescent="0.2">
      <c r="A10" s="122" t="s">
        <v>425</v>
      </c>
      <c r="B10" s="123" t="s">
        <v>426</v>
      </c>
      <c r="C10" s="124"/>
      <c r="D10" s="125"/>
      <c r="E10" s="126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06"/>
      <c r="V10" s="106"/>
      <c r="W10" s="106"/>
      <c r="X10" s="106"/>
      <c r="Y10" s="106"/>
      <c r="Z10" s="106"/>
    </row>
    <row r="11" spans="1:26" ht="13.5" customHeight="1" x14ac:dyDescent="0.2">
      <c r="A11" s="129"/>
      <c r="B11" s="130"/>
      <c r="C11" s="131"/>
      <c r="D11" s="132" t="s">
        <v>465</v>
      </c>
      <c r="E11" s="126"/>
      <c r="F11" s="133" t="s">
        <v>428</v>
      </c>
      <c r="G11" s="133" t="s">
        <v>428</v>
      </c>
      <c r="H11" s="133" t="s">
        <v>428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06"/>
      <c r="V11" s="108"/>
      <c r="W11" s="106"/>
      <c r="X11" s="106"/>
      <c r="Y11" s="106"/>
      <c r="Z11" s="106"/>
    </row>
    <row r="12" spans="1:26" ht="13.5" customHeight="1" x14ac:dyDescent="0.2">
      <c r="A12" s="129"/>
      <c r="B12" s="130" t="s">
        <v>430</v>
      </c>
      <c r="C12" s="131"/>
      <c r="D12" s="132"/>
      <c r="E12" s="136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06"/>
      <c r="V12" s="106"/>
      <c r="W12" s="106"/>
      <c r="X12" s="106"/>
      <c r="Y12" s="106"/>
      <c r="Z12" s="106"/>
    </row>
    <row r="13" spans="1:26" ht="13.5" customHeight="1" x14ac:dyDescent="0.2">
      <c r="A13" s="129"/>
      <c r="B13" s="130"/>
      <c r="C13" s="131"/>
      <c r="D13" s="132" t="s">
        <v>431</v>
      </c>
      <c r="E13" s="136"/>
      <c r="F13" s="133" t="s">
        <v>428</v>
      </c>
      <c r="G13" s="133" t="s">
        <v>428</v>
      </c>
      <c r="H13" s="133" t="s">
        <v>428</v>
      </c>
      <c r="I13" s="133" t="s">
        <v>428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06"/>
      <c r="V13" s="106"/>
      <c r="W13" s="106"/>
      <c r="X13" s="106"/>
      <c r="Y13" s="106"/>
      <c r="Z13" s="106"/>
    </row>
    <row r="14" spans="1:26" ht="13.5" customHeight="1" x14ac:dyDescent="0.2">
      <c r="A14" s="129"/>
      <c r="B14" s="130" t="s">
        <v>432</v>
      </c>
      <c r="C14" s="131"/>
      <c r="D14" s="132"/>
      <c r="E14" s="136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7"/>
      <c r="V14" s="106"/>
      <c r="W14" s="106"/>
      <c r="X14" s="106"/>
      <c r="Y14" s="106"/>
      <c r="Z14" s="106"/>
    </row>
    <row r="15" spans="1:26" ht="13.5" customHeight="1" x14ac:dyDescent="0.2">
      <c r="A15" s="253"/>
      <c r="B15" s="409" t="s">
        <v>1325</v>
      </c>
      <c r="C15" s="381"/>
      <c r="D15" s="382"/>
      <c r="E15" s="330"/>
      <c r="F15" s="133" t="s">
        <v>428</v>
      </c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236"/>
      <c r="U15" s="106"/>
      <c r="V15" s="106"/>
      <c r="W15" s="106"/>
      <c r="X15" s="106"/>
      <c r="Y15" s="106"/>
      <c r="Z15" s="106"/>
    </row>
    <row r="16" spans="1:26" ht="13.5" customHeight="1" x14ac:dyDescent="0.2">
      <c r="A16" s="253"/>
      <c r="B16" s="409" t="s">
        <v>1326</v>
      </c>
      <c r="C16" s="381"/>
      <c r="D16" s="382"/>
      <c r="E16" s="330"/>
      <c r="F16" s="182"/>
      <c r="G16" s="182" t="s">
        <v>428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236"/>
      <c r="U16" s="106"/>
      <c r="V16" s="106"/>
      <c r="W16" s="106"/>
      <c r="X16" s="106"/>
      <c r="Y16" s="106"/>
      <c r="Z16" s="106"/>
    </row>
    <row r="17" spans="1:26" ht="13.5" customHeight="1" x14ac:dyDescent="0.2">
      <c r="A17" s="253"/>
      <c r="B17" s="409" t="s">
        <v>1327</v>
      </c>
      <c r="C17" s="381"/>
      <c r="D17" s="382"/>
      <c r="E17" s="377"/>
      <c r="F17" s="144"/>
      <c r="G17" s="144"/>
      <c r="H17" s="144" t="s">
        <v>428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5"/>
      <c r="U17" s="106"/>
      <c r="V17" s="106"/>
      <c r="W17" s="106"/>
      <c r="X17" s="106"/>
      <c r="Y17" s="106"/>
      <c r="Z17" s="106"/>
    </row>
    <row r="18" spans="1:26" ht="13.5" customHeight="1" x14ac:dyDescent="0.2">
      <c r="A18" s="146" t="s">
        <v>439</v>
      </c>
      <c r="B18" s="152" t="s">
        <v>440</v>
      </c>
      <c r="C18" s="244"/>
      <c r="D18" s="208"/>
      <c r="E18" s="150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106"/>
      <c r="V18" s="106"/>
      <c r="W18" s="106"/>
      <c r="X18" s="106"/>
      <c r="Y18" s="106"/>
      <c r="Z18" s="106"/>
    </row>
    <row r="19" spans="1:26" ht="13.5" customHeight="1" x14ac:dyDescent="0.2">
      <c r="A19" s="156"/>
      <c r="B19" s="157"/>
      <c r="C19" s="158"/>
      <c r="D19" s="154" t="s">
        <v>1280</v>
      </c>
      <c r="E19" s="159"/>
      <c r="F19" s="133" t="s">
        <v>428</v>
      </c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06"/>
      <c r="V19" s="106"/>
      <c r="W19" s="106"/>
      <c r="X19" s="106"/>
      <c r="Y19" s="106"/>
      <c r="Z19" s="106"/>
    </row>
    <row r="20" spans="1:26" ht="13.5" customHeight="1" x14ac:dyDescent="0.2">
      <c r="A20" s="156"/>
      <c r="B20" s="225"/>
      <c r="C20" s="226"/>
      <c r="D20" s="154" t="s">
        <v>442</v>
      </c>
      <c r="E20" s="227"/>
      <c r="F20" s="182"/>
      <c r="G20" s="182" t="s">
        <v>428</v>
      </c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236"/>
      <c r="U20" s="106"/>
      <c r="V20" s="106"/>
      <c r="W20" s="106"/>
      <c r="X20" s="106"/>
      <c r="Y20" s="106"/>
      <c r="Z20" s="106"/>
    </row>
    <row r="21" spans="1:26" ht="13.5" customHeight="1" x14ac:dyDescent="0.2">
      <c r="A21" s="156"/>
      <c r="B21" s="225"/>
      <c r="C21" s="226"/>
      <c r="D21" s="154" t="s">
        <v>443</v>
      </c>
      <c r="E21" s="227"/>
      <c r="F21" s="182"/>
      <c r="G21" s="182"/>
      <c r="H21" s="182"/>
      <c r="I21" s="182" t="s">
        <v>428</v>
      </c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236"/>
      <c r="U21" s="106"/>
      <c r="V21" s="106"/>
      <c r="W21" s="106"/>
      <c r="X21" s="106"/>
      <c r="Y21" s="106"/>
      <c r="Z21" s="106"/>
    </row>
    <row r="22" spans="1:26" ht="14.25" customHeight="1" x14ac:dyDescent="0.2">
      <c r="A22" s="156"/>
      <c r="B22" s="225"/>
      <c r="C22" s="226"/>
      <c r="D22" s="154" t="s">
        <v>480</v>
      </c>
      <c r="E22" s="227"/>
      <c r="F22" s="182"/>
      <c r="G22" s="182"/>
      <c r="H22" s="182" t="s">
        <v>428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236"/>
      <c r="U22" s="106"/>
      <c r="V22" s="106"/>
      <c r="W22" s="106"/>
      <c r="X22" s="106"/>
      <c r="Y22" s="106"/>
      <c r="Z22" s="106"/>
    </row>
    <row r="23" spans="1:26" ht="13.5" customHeight="1" x14ac:dyDescent="0.2">
      <c r="A23" s="156"/>
      <c r="B23" s="225"/>
      <c r="C23" s="226"/>
      <c r="D23" s="154"/>
      <c r="E23" s="227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236"/>
      <c r="U23" s="106"/>
      <c r="V23" s="106"/>
      <c r="W23" s="106"/>
      <c r="X23" s="106"/>
      <c r="Y23" s="106"/>
      <c r="Z23" s="106"/>
    </row>
    <row r="24" spans="1:26" ht="13.5" customHeight="1" x14ac:dyDescent="0.2">
      <c r="A24" s="156"/>
      <c r="B24" s="225" t="s">
        <v>447</v>
      </c>
      <c r="C24" s="238"/>
      <c r="D24" s="154"/>
      <c r="E24" s="239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236"/>
      <c r="U24" s="106"/>
      <c r="V24" s="106"/>
      <c r="W24" s="106"/>
      <c r="X24" s="106"/>
      <c r="Y24" s="106"/>
      <c r="Z24" s="106"/>
    </row>
    <row r="25" spans="1:26" ht="13.5" customHeight="1" x14ac:dyDescent="0.2">
      <c r="A25" s="156"/>
      <c r="B25" s="225"/>
      <c r="C25" s="238"/>
      <c r="D25" s="154" t="s">
        <v>1328</v>
      </c>
      <c r="E25" s="239"/>
      <c r="F25" s="133" t="s">
        <v>428</v>
      </c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236"/>
      <c r="U25" s="106"/>
      <c r="V25" s="106"/>
      <c r="W25" s="106"/>
      <c r="X25" s="106"/>
      <c r="Y25" s="106"/>
      <c r="Z25" s="106"/>
    </row>
    <row r="26" spans="1:26" ht="13.5" customHeight="1" x14ac:dyDescent="0.2">
      <c r="A26" s="156"/>
      <c r="B26" s="225"/>
      <c r="C26" s="238"/>
      <c r="D26" s="154" t="s">
        <v>1303</v>
      </c>
      <c r="E26" s="239"/>
      <c r="F26" s="182"/>
      <c r="G26" s="182" t="s">
        <v>428</v>
      </c>
      <c r="H26" s="182" t="s">
        <v>428</v>
      </c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236"/>
      <c r="U26" s="106"/>
      <c r="V26" s="106"/>
      <c r="W26" s="106"/>
      <c r="X26" s="106"/>
      <c r="Y26" s="106"/>
      <c r="Z26" s="106"/>
    </row>
    <row r="27" spans="1:26" ht="13.5" customHeight="1" x14ac:dyDescent="0.2">
      <c r="A27" s="156"/>
      <c r="B27" s="214"/>
      <c r="C27" s="215"/>
      <c r="D27" s="154" t="s">
        <v>1329</v>
      </c>
      <c r="E27" s="162"/>
      <c r="F27" s="182"/>
      <c r="G27" s="182"/>
      <c r="H27" s="182"/>
      <c r="I27" s="182" t="s">
        <v>428</v>
      </c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236"/>
      <c r="U27" s="106"/>
      <c r="V27" s="106"/>
      <c r="W27" s="106"/>
      <c r="X27" s="106"/>
      <c r="Y27" s="106"/>
      <c r="Z27" s="106"/>
    </row>
    <row r="28" spans="1:26" ht="13.5" customHeight="1" x14ac:dyDescent="0.15">
      <c r="A28" s="146" t="s">
        <v>453</v>
      </c>
      <c r="B28" s="405" t="s">
        <v>454</v>
      </c>
      <c r="C28" s="406"/>
      <c r="D28" s="407"/>
      <c r="E28" s="166"/>
      <c r="F28" s="167" t="s">
        <v>402</v>
      </c>
      <c r="G28" s="167" t="s">
        <v>402</v>
      </c>
      <c r="H28" s="167" t="s">
        <v>64</v>
      </c>
      <c r="I28" s="167" t="s">
        <v>64</v>
      </c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8"/>
      <c r="U28" s="106"/>
      <c r="V28" s="106"/>
      <c r="W28" s="106"/>
      <c r="X28" s="106"/>
      <c r="Y28" s="106"/>
      <c r="Z28" s="106"/>
    </row>
    <row r="29" spans="1:26" ht="13.5" customHeight="1" x14ac:dyDescent="0.15">
      <c r="A29" s="156"/>
      <c r="B29" s="408" t="s">
        <v>455</v>
      </c>
      <c r="C29" s="381"/>
      <c r="D29" s="382"/>
      <c r="E29" s="169"/>
      <c r="F29" s="170" t="s">
        <v>456</v>
      </c>
      <c r="G29" s="170" t="s">
        <v>456</v>
      </c>
      <c r="H29" s="170" t="s">
        <v>456</v>
      </c>
      <c r="I29" s="170" t="s">
        <v>456</v>
      </c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1"/>
      <c r="U29" s="106"/>
      <c r="V29" s="106"/>
      <c r="W29" s="106"/>
      <c r="X29" s="106"/>
      <c r="Y29" s="106"/>
      <c r="Z29" s="106"/>
    </row>
    <row r="30" spans="1:26" ht="39.75" customHeight="1" x14ac:dyDescent="0.15">
      <c r="A30" s="156"/>
      <c r="B30" s="401" t="s">
        <v>457</v>
      </c>
      <c r="C30" s="381"/>
      <c r="D30" s="382"/>
      <c r="E30" s="172"/>
      <c r="F30" s="303" t="s">
        <v>1330</v>
      </c>
      <c r="G30" s="303" t="s">
        <v>1330</v>
      </c>
      <c r="H30" s="303" t="s">
        <v>1330</v>
      </c>
      <c r="I30" s="303" t="s">
        <v>1330</v>
      </c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4"/>
      <c r="U30" s="106"/>
      <c r="V30" s="106"/>
      <c r="W30" s="106"/>
      <c r="X30" s="106"/>
      <c r="Y30" s="106"/>
      <c r="Z30" s="106"/>
    </row>
    <row r="31" spans="1:26" ht="79.5" customHeight="1" x14ac:dyDescent="0.15">
      <c r="A31" s="175"/>
      <c r="B31" s="402" t="s">
        <v>458</v>
      </c>
      <c r="C31" s="403"/>
      <c r="D31" s="404"/>
      <c r="E31" s="176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8"/>
      <c r="U31" s="106"/>
      <c r="V31" s="106"/>
      <c r="W31" s="106"/>
      <c r="X31" s="106"/>
      <c r="Y31" s="106"/>
      <c r="Z31" s="106"/>
    </row>
    <row r="32" spans="1:26" ht="12" customHeight="1" x14ac:dyDescent="0.15">
      <c r="A32" s="179"/>
      <c r="B32" s="114"/>
      <c r="C32" s="106"/>
      <c r="D32" s="107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5" customHeight="1" x14ac:dyDescent="0.15">
      <c r="A33" s="106"/>
      <c r="B33" s="114"/>
      <c r="C33" s="106"/>
      <c r="D33" s="107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5" customHeight="1" x14ac:dyDescent="0.15">
      <c r="A34" s="106"/>
      <c r="B34" s="114"/>
      <c r="C34" s="106"/>
      <c r="D34" s="107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5" customHeight="1" x14ac:dyDescent="0.15">
      <c r="A35" s="106"/>
      <c r="B35" s="114"/>
      <c r="C35" s="106"/>
      <c r="D35" s="107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5" customHeight="1" x14ac:dyDescent="0.15">
      <c r="A36" s="106"/>
      <c r="B36" s="114"/>
      <c r="C36" s="106"/>
      <c r="D36" s="107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5" customHeight="1" x14ac:dyDescent="0.15">
      <c r="A37" s="106"/>
      <c r="B37" s="114"/>
      <c r="C37" s="106"/>
      <c r="D37" s="10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5" customHeight="1" x14ac:dyDescent="0.15">
      <c r="A38" s="106"/>
      <c r="B38" s="114"/>
      <c r="C38" s="106"/>
      <c r="D38" s="10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5" customHeight="1" x14ac:dyDescent="0.15">
      <c r="A39" s="106"/>
      <c r="B39" s="114"/>
      <c r="C39" s="106"/>
      <c r="D39" s="10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5" customHeight="1" x14ac:dyDescent="0.15">
      <c r="A40" s="106"/>
      <c r="B40" s="114"/>
      <c r="C40" s="106"/>
      <c r="D40" s="10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5" customHeight="1" x14ac:dyDescent="0.15">
      <c r="A41" s="106"/>
      <c r="B41" s="114"/>
      <c r="C41" s="106"/>
      <c r="D41" s="10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5" customHeight="1" x14ac:dyDescent="0.15">
      <c r="A42" s="106"/>
      <c r="B42" s="114"/>
      <c r="C42" s="106"/>
      <c r="D42" s="107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5" customHeight="1" x14ac:dyDescent="0.15">
      <c r="A43" s="106"/>
      <c r="B43" s="114"/>
      <c r="C43" s="106"/>
      <c r="D43" s="107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5" customHeight="1" x14ac:dyDescent="0.15">
      <c r="A44" s="106"/>
      <c r="B44" s="114"/>
      <c r="C44" s="106"/>
      <c r="D44" s="107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3.5" customHeight="1" x14ac:dyDescent="0.15">
      <c r="A45" s="106"/>
      <c r="B45" s="114"/>
      <c r="C45" s="106"/>
      <c r="D45" s="107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5" customHeight="1" x14ac:dyDescent="0.15">
      <c r="A46" s="106"/>
      <c r="B46" s="114"/>
      <c r="C46" s="106"/>
      <c r="D46" s="107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3.5" customHeight="1" x14ac:dyDescent="0.15">
      <c r="A47" s="106"/>
      <c r="B47" s="114"/>
      <c r="C47" s="106"/>
      <c r="D47" s="107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3.5" customHeight="1" x14ac:dyDescent="0.15">
      <c r="A48" s="106"/>
      <c r="B48" s="114"/>
      <c r="C48" s="106"/>
      <c r="D48" s="107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3.5" customHeight="1" x14ac:dyDescent="0.15">
      <c r="A49" s="106"/>
      <c r="B49" s="114"/>
      <c r="C49" s="106"/>
      <c r="D49" s="107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3.5" customHeight="1" x14ac:dyDescent="0.15">
      <c r="A50" s="106"/>
      <c r="B50" s="114"/>
      <c r="C50" s="106"/>
      <c r="D50" s="107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3.5" customHeight="1" x14ac:dyDescent="0.15">
      <c r="A51" s="106"/>
      <c r="B51" s="114"/>
      <c r="C51" s="106"/>
      <c r="D51" s="107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5" customHeight="1" x14ac:dyDescent="0.15">
      <c r="A52" s="106"/>
      <c r="B52" s="114"/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5" customHeight="1" x14ac:dyDescent="0.15">
      <c r="A53" s="106"/>
      <c r="B53" s="114"/>
      <c r="C53" s="106"/>
      <c r="D53" s="107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5" customHeight="1" x14ac:dyDescent="0.15">
      <c r="A54" s="106"/>
      <c r="B54" s="114"/>
      <c r="C54" s="106"/>
      <c r="D54" s="107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5" customHeight="1" x14ac:dyDescent="0.15">
      <c r="A55" s="106"/>
      <c r="B55" s="114"/>
      <c r="C55" s="106"/>
      <c r="D55" s="107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5" customHeight="1" x14ac:dyDescent="0.15">
      <c r="A56" s="106"/>
      <c r="B56" s="114"/>
      <c r="C56" s="106"/>
      <c r="D56" s="107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5" customHeight="1" x14ac:dyDescent="0.15">
      <c r="A57" s="106"/>
      <c r="B57" s="114"/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5" customHeight="1" x14ac:dyDescent="0.15">
      <c r="A58" s="106"/>
      <c r="B58" s="114"/>
      <c r="C58" s="106"/>
      <c r="D58" s="107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5" customHeight="1" x14ac:dyDescent="0.15">
      <c r="A59" s="106"/>
      <c r="B59" s="114"/>
      <c r="C59" s="106"/>
      <c r="D59" s="107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5" customHeight="1" x14ac:dyDescent="0.15">
      <c r="A60" s="106"/>
      <c r="B60" s="114"/>
      <c r="C60" s="106"/>
      <c r="D60" s="107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5" customHeight="1" x14ac:dyDescent="0.15">
      <c r="A61" s="106"/>
      <c r="B61" s="114"/>
      <c r="C61" s="106"/>
      <c r="D61" s="107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5" customHeight="1" x14ac:dyDescent="0.15">
      <c r="A62" s="106"/>
      <c r="B62" s="114"/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5" customHeight="1" x14ac:dyDescent="0.15">
      <c r="A63" s="106"/>
      <c r="B63" s="114"/>
      <c r="C63" s="106"/>
      <c r="D63" s="107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3.5" customHeight="1" x14ac:dyDescent="0.15">
      <c r="A64" s="106"/>
      <c r="B64" s="114"/>
      <c r="C64" s="106"/>
      <c r="D64" s="107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5" customHeight="1" x14ac:dyDescent="0.15">
      <c r="A65" s="106"/>
      <c r="B65" s="114"/>
      <c r="C65" s="106"/>
      <c r="D65" s="107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3.5" customHeight="1" x14ac:dyDescent="0.15">
      <c r="A66" s="106"/>
      <c r="B66" s="114"/>
      <c r="C66" s="106"/>
      <c r="D66" s="107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3.5" customHeight="1" x14ac:dyDescent="0.15">
      <c r="A67" s="106"/>
      <c r="B67" s="114"/>
      <c r="C67" s="106"/>
      <c r="D67" s="107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3.5" customHeight="1" x14ac:dyDescent="0.15">
      <c r="A68" s="106"/>
      <c r="B68" s="114"/>
      <c r="C68" s="106"/>
      <c r="D68" s="107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3.5" customHeight="1" x14ac:dyDescent="0.15">
      <c r="A69" s="106"/>
      <c r="B69" s="114"/>
      <c r="C69" s="106"/>
      <c r="D69" s="107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3.5" customHeight="1" x14ac:dyDescent="0.15">
      <c r="A70" s="106"/>
      <c r="B70" s="114"/>
      <c r="C70" s="106"/>
      <c r="D70" s="107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5" customHeight="1" x14ac:dyDescent="0.15">
      <c r="A71" s="106"/>
      <c r="B71" s="114"/>
      <c r="C71" s="106"/>
      <c r="D71" s="107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5" customHeight="1" x14ac:dyDescent="0.15">
      <c r="A72" s="106"/>
      <c r="B72" s="114"/>
      <c r="C72" s="106"/>
      <c r="D72" s="107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5" customHeight="1" x14ac:dyDescent="0.15">
      <c r="A73" s="106"/>
      <c r="B73" s="114"/>
      <c r="C73" s="106"/>
      <c r="D73" s="107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5" customHeight="1" x14ac:dyDescent="0.15">
      <c r="A74" s="106"/>
      <c r="B74" s="114"/>
      <c r="C74" s="106"/>
      <c r="D74" s="107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5" customHeight="1" x14ac:dyDescent="0.15">
      <c r="A75" s="106"/>
      <c r="B75" s="114"/>
      <c r="C75" s="106"/>
      <c r="D75" s="107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5" customHeight="1" x14ac:dyDescent="0.15">
      <c r="A76" s="106"/>
      <c r="B76" s="114"/>
      <c r="C76" s="106"/>
      <c r="D76" s="107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5" customHeight="1" x14ac:dyDescent="0.15">
      <c r="A77" s="106"/>
      <c r="B77" s="114"/>
      <c r="C77" s="106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5" customHeight="1" x14ac:dyDescent="0.15">
      <c r="A78" s="106"/>
      <c r="B78" s="114"/>
      <c r="C78" s="106"/>
      <c r="D78" s="107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5" customHeight="1" x14ac:dyDescent="0.15">
      <c r="A79" s="106"/>
      <c r="B79" s="114"/>
      <c r="C79" s="106"/>
      <c r="D79" s="107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5" customHeight="1" x14ac:dyDescent="0.15">
      <c r="A80" s="106"/>
      <c r="B80" s="114"/>
      <c r="C80" s="106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5" customHeight="1" x14ac:dyDescent="0.15">
      <c r="A81" s="106"/>
      <c r="B81" s="114"/>
      <c r="C81" s="106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5" customHeight="1" x14ac:dyDescent="0.15">
      <c r="A82" s="106"/>
      <c r="B82" s="114"/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3.5" customHeight="1" x14ac:dyDescent="0.15">
      <c r="A83" s="106"/>
      <c r="B83" s="114"/>
      <c r="C83" s="106"/>
      <c r="D83" s="107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3.5" customHeight="1" x14ac:dyDescent="0.15">
      <c r="A84" s="106"/>
      <c r="B84" s="114"/>
      <c r="C84" s="106"/>
      <c r="D84" s="107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3.5" customHeight="1" x14ac:dyDescent="0.15">
      <c r="A85" s="106"/>
      <c r="B85" s="114"/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3.5" customHeight="1" x14ac:dyDescent="0.15">
      <c r="A86" s="106"/>
      <c r="B86" s="114"/>
      <c r="C86" s="106"/>
      <c r="D86" s="107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3.5" customHeight="1" x14ac:dyDescent="0.15">
      <c r="A87" s="106"/>
      <c r="B87" s="114"/>
      <c r="C87" s="106"/>
      <c r="D87" s="107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5" customHeight="1" x14ac:dyDescent="0.15">
      <c r="A88" s="106"/>
      <c r="B88" s="114"/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3.5" customHeight="1" x14ac:dyDescent="0.15">
      <c r="A89" s="106"/>
      <c r="B89" s="114"/>
      <c r="C89" s="106"/>
      <c r="D89" s="107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3.5" customHeight="1" x14ac:dyDescent="0.15">
      <c r="A90" s="106"/>
      <c r="B90" s="114"/>
      <c r="C90" s="106"/>
      <c r="D90" s="107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3.5" customHeight="1" x14ac:dyDescent="0.15">
      <c r="A91" s="106"/>
      <c r="B91" s="114"/>
      <c r="C91" s="106"/>
      <c r="D91" s="107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3.5" customHeight="1" x14ac:dyDescent="0.15">
      <c r="A92" s="106"/>
      <c r="B92" s="114"/>
      <c r="C92" s="106"/>
      <c r="D92" s="107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3.5" customHeight="1" x14ac:dyDescent="0.15">
      <c r="A93" s="106"/>
      <c r="B93" s="114"/>
      <c r="C93" s="106"/>
      <c r="D93" s="107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3.5" customHeight="1" x14ac:dyDescent="0.15">
      <c r="A94" s="106"/>
      <c r="B94" s="114"/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3.5" customHeight="1" x14ac:dyDescent="0.15">
      <c r="A95" s="106"/>
      <c r="B95" s="114"/>
      <c r="C95" s="106"/>
      <c r="D95" s="107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3.5" customHeight="1" x14ac:dyDescent="0.15">
      <c r="A96" s="106"/>
      <c r="B96" s="114"/>
      <c r="C96" s="106"/>
      <c r="D96" s="107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3.5" customHeight="1" x14ac:dyDescent="0.15">
      <c r="A97" s="106"/>
      <c r="B97" s="114"/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 customHeight="1" x14ac:dyDescent="0.15">
      <c r="A98" s="106"/>
      <c r="B98" s="114"/>
      <c r="C98" s="106"/>
      <c r="D98" s="107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 customHeight="1" x14ac:dyDescent="0.15">
      <c r="A99" s="106"/>
      <c r="B99" s="114"/>
      <c r="C99" s="106"/>
      <c r="D99" s="107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 customHeight="1" x14ac:dyDescent="0.15">
      <c r="A100" s="106"/>
      <c r="B100" s="114"/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 customHeight="1" x14ac:dyDescent="0.15">
      <c r="A101" s="106"/>
      <c r="B101" s="114"/>
      <c r="C101" s="106"/>
      <c r="D101" s="107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 customHeight="1" x14ac:dyDescent="0.15">
      <c r="A102" s="106"/>
      <c r="B102" s="114"/>
      <c r="C102" s="106"/>
      <c r="D102" s="107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 customHeight="1" x14ac:dyDescent="0.15">
      <c r="A103" s="106"/>
      <c r="B103" s="114"/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 customHeight="1" x14ac:dyDescent="0.15">
      <c r="A104" s="106"/>
      <c r="B104" s="114"/>
      <c r="C104" s="106"/>
      <c r="D104" s="107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 customHeight="1" x14ac:dyDescent="0.15">
      <c r="A105" s="106"/>
      <c r="B105" s="114"/>
      <c r="C105" s="106"/>
      <c r="D105" s="107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 customHeight="1" x14ac:dyDescent="0.15">
      <c r="A106" s="106"/>
      <c r="B106" s="114"/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 customHeight="1" x14ac:dyDescent="0.15">
      <c r="A107" s="106"/>
      <c r="B107" s="114"/>
      <c r="C107" s="106"/>
      <c r="D107" s="107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 customHeight="1" x14ac:dyDescent="0.15">
      <c r="A108" s="106"/>
      <c r="B108" s="114"/>
      <c r="C108" s="106"/>
      <c r="D108" s="107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 customHeight="1" x14ac:dyDescent="0.15">
      <c r="A109" s="106"/>
      <c r="B109" s="114"/>
      <c r="C109" s="106"/>
      <c r="D109" s="107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 customHeight="1" x14ac:dyDescent="0.15">
      <c r="A110" s="106"/>
      <c r="B110" s="114"/>
      <c r="C110" s="106"/>
      <c r="D110" s="107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 customHeight="1" x14ac:dyDescent="0.15">
      <c r="A111" s="106"/>
      <c r="B111" s="114"/>
      <c r="C111" s="106"/>
      <c r="D111" s="107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 customHeight="1" x14ac:dyDescent="0.15">
      <c r="A112" s="106"/>
      <c r="B112" s="114"/>
      <c r="C112" s="106"/>
      <c r="D112" s="107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 customHeight="1" x14ac:dyDescent="0.15">
      <c r="A113" s="106"/>
      <c r="B113" s="114"/>
      <c r="C113" s="106"/>
      <c r="D113" s="107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 customHeight="1" x14ac:dyDescent="0.15">
      <c r="A114" s="106"/>
      <c r="B114" s="114"/>
      <c r="C114" s="106"/>
      <c r="D114" s="107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 customHeight="1" x14ac:dyDescent="0.15">
      <c r="A115" s="106"/>
      <c r="B115" s="114"/>
      <c r="C115" s="106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 customHeight="1" x14ac:dyDescent="0.15">
      <c r="A116" s="106"/>
      <c r="B116" s="114"/>
      <c r="C116" s="106"/>
      <c r="D116" s="10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 customHeight="1" x14ac:dyDescent="0.15">
      <c r="A117" s="106"/>
      <c r="B117" s="114"/>
      <c r="C117" s="106"/>
      <c r="D117" s="10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 customHeight="1" x14ac:dyDescent="0.15">
      <c r="A118" s="106"/>
      <c r="B118" s="114"/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 customHeight="1" x14ac:dyDescent="0.15">
      <c r="A119" s="106"/>
      <c r="B119" s="114"/>
      <c r="C119" s="106"/>
      <c r="D119" s="107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 customHeight="1" x14ac:dyDescent="0.15">
      <c r="A120" s="106"/>
      <c r="B120" s="114"/>
      <c r="C120" s="106"/>
      <c r="D120" s="107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 customHeight="1" x14ac:dyDescent="0.15">
      <c r="A121" s="106"/>
      <c r="B121" s="114"/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 customHeight="1" x14ac:dyDescent="0.15">
      <c r="A122" s="106"/>
      <c r="B122" s="114"/>
      <c r="C122" s="106"/>
      <c r="D122" s="107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 customHeight="1" x14ac:dyDescent="0.15">
      <c r="A123" s="106"/>
      <c r="B123" s="114"/>
      <c r="C123" s="106"/>
      <c r="D123" s="107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 customHeight="1" x14ac:dyDescent="0.15">
      <c r="A124" s="106"/>
      <c r="B124" s="114"/>
      <c r="C124" s="106"/>
      <c r="D124" s="107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 customHeight="1" x14ac:dyDescent="0.15">
      <c r="A125" s="106"/>
      <c r="B125" s="114"/>
      <c r="C125" s="106"/>
      <c r="D125" s="107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 customHeight="1" x14ac:dyDescent="0.15">
      <c r="A126" s="106"/>
      <c r="B126" s="114"/>
      <c r="C126" s="106"/>
      <c r="D126" s="107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 customHeight="1" x14ac:dyDescent="0.15">
      <c r="A127" s="106"/>
      <c r="B127" s="114"/>
      <c r="C127" s="106"/>
      <c r="D127" s="107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 customHeight="1" x14ac:dyDescent="0.15">
      <c r="A128" s="106"/>
      <c r="B128" s="114"/>
      <c r="C128" s="106"/>
      <c r="D128" s="107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 customHeight="1" x14ac:dyDescent="0.15">
      <c r="A129" s="106"/>
      <c r="B129" s="114"/>
      <c r="C129" s="106"/>
      <c r="D129" s="107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 customHeight="1" x14ac:dyDescent="0.15">
      <c r="A130" s="106"/>
      <c r="B130" s="114"/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 customHeight="1" x14ac:dyDescent="0.15">
      <c r="A131" s="106"/>
      <c r="B131" s="114"/>
      <c r="C131" s="106"/>
      <c r="D131" s="107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 customHeight="1" x14ac:dyDescent="0.15">
      <c r="A132" s="106"/>
      <c r="B132" s="114"/>
      <c r="C132" s="106"/>
      <c r="D132" s="107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 customHeight="1" x14ac:dyDescent="0.15">
      <c r="A133" s="106"/>
      <c r="B133" s="114"/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 customHeight="1" x14ac:dyDescent="0.15">
      <c r="A134" s="106"/>
      <c r="B134" s="114"/>
      <c r="C134" s="106"/>
      <c r="D134" s="107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 customHeight="1" x14ac:dyDescent="0.15">
      <c r="A135" s="106"/>
      <c r="B135" s="114"/>
      <c r="C135" s="106"/>
      <c r="D135" s="107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 customHeight="1" x14ac:dyDescent="0.15">
      <c r="A136" s="106"/>
      <c r="B136" s="114"/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 customHeight="1" x14ac:dyDescent="0.15">
      <c r="A137" s="106"/>
      <c r="B137" s="114"/>
      <c r="C137" s="106"/>
      <c r="D137" s="107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 customHeight="1" x14ac:dyDescent="0.15">
      <c r="A138" s="106"/>
      <c r="B138" s="114"/>
      <c r="C138" s="106"/>
      <c r="D138" s="107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 customHeight="1" x14ac:dyDescent="0.15">
      <c r="A139" s="106"/>
      <c r="B139" s="114"/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 customHeight="1" x14ac:dyDescent="0.15">
      <c r="A140" s="106"/>
      <c r="B140" s="114"/>
      <c r="C140" s="106"/>
      <c r="D140" s="107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 customHeight="1" x14ac:dyDescent="0.15">
      <c r="A141" s="106"/>
      <c r="B141" s="114"/>
      <c r="C141" s="106"/>
      <c r="D141" s="107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 customHeight="1" x14ac:dyDescent="0.15">
      <c r="A142" s="106"/>
      <c r="B142" s="114"/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 customHeight="1" x14ac:dyDescent="0.15">
      <c r="A143" s="106"/>
      <c r="B143" s="114"/>
      <c r="C143" s="106"/>
      <c r="D143" s="107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 customHeight="1" x14ac:dyDescent="0.15">
      <c r="A144" s="106"/>
      <c r="B144" s="114"/>
      <c r="C144" s="106"/>
      <c r="D144" s="107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 customHeight="1" x14ac:dyDescent="0.15">
      <c r="A145" s="106"/>
      <c r="B145" s="114"/>
      <c r="C145" s="106"/>
      <c r="D145" s="107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 customHeight="1" x14ac:dyDescent="0.15">
      <c r="A146" s="106"/>
      <c r="B146" s="114"/>
      <c r="C146" s="106"/>
      <c r="D146" s="107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 customHeight="1" x14ac:dyDescent="0.15">
      <c r="A147" s="106"/>
      <c r="B147" s="114"/>
      <c r="C147" s="106"/>
      <c r="D147" s="107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 customHeight="1" x14ac:dyDescent="0.15">
      <c r="A148" s="106"/>
      <c r="B148" s="114"/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 customHeight="1" x14ac:dyDescent="0.15">
      <c r="A149" s="106"/>
      <c r="B149" s="114"/>
      <c r="C149" s="106"/>
      <c r="D149" s="107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 customHeight="1" x14ac:dyDescent="0.15">
      <c r="A150" s="106"/>
      <c r="B150" s="114"/>
      <c r="C150" s="106"/>
      <c r="D150" s="107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 customHeight="1" x14ac:dyDescent="0.15">
      <c r="A151" s="106"/>
      <c r="B151" s="114"/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 customHeight="1" x14ac:dyDescent="0.15">
      <c r="A152" s="106"/>
      <c r="B152" s="114"/>
      <c r="C152" s="106"/>
      <c r="D152" s="107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 customHeight="1" x14ac:dyDescent="0.15">
      <c r="A153" s="106"/>
      <c r="B153" s="114"/>
      <c r="C153" s="106"/>
      <c r="D153" s="107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 customHeight="1" x14ac:dyDescent="0.15">
      <c r="A154" s="106"/>
      <c r="B154" s="114"/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 customHeight="1" x14ac:dyDescent="0.15">
      <c r="A155" s="106"/>
      <c r="B155" s="114"/>
      <c r="C155" s="106"/>
      <c r="D155" s="107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 customHeight="1" x14ac:dyDescent="0.15">
      <c r="A156" s="106"/>
      <c r="B156" s="114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 customHeight="1" x14ac:dyDescent="0.15">
      <c r="A157" s="106"/>
      <c r="B157" s="114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 customHeight="1" x14ac:dyDescent="0.15">
      <c r="A158" s="106"/>
      <c r="B158" s="114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 customHeight="1" x14ac:dyDescent="0.15">
      <c r="A159" s="106"/>
      <c r="B159" s="114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 customHeight="1" x14ac:dyDescent="0.15">
      <c r="A160" s="106"/>
      <c r="B160" s="114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 customHeight="1" x14ac:dyDescent="0.15">
      <c r="A161" s="106"/>
      <c r="B161" s="114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 customHeight="1" x14ac:dyDescent="0.15">
      <c r="A162" s="106"/>
      <c r="B162" s="114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 customHeight="1" x14ac:dyDescent="0.15">
      <c r="A163" s="106"/>
      <c r="B163" s="114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 customHeight="1" x14ac:dyDescent="0.15">
      <c r="A164" s="106"/>
      <c r="B164" s="114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 customHeight="1" x14ac:dyDescent="0.15">
      <c r="A165" s="106"/>
      <c r="B165" s="114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 customHeight="1" x14ac:dyDescent="0.15">
      <c r="A166" s="106"/>
      <c r="B166" s="114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 customHeight="1" x14ac:dyDescent="0.15">
      <c r="A167" s="106"/>
      <c r="B167" s="114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 customHeight="1" x14ac:dyDescent="0.15">
      <c r="A168" s="106"/>
      <c r="B168" s="114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 customHeight="1" x14ac:dyDescent="0.15">
      <c r="A169" s="106"/>
      <c r="B169" s="114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 customHeight="1" x14ac:dyDescent="0.15">
      <c r="A170" s="106"/>
      <c r="B170" s="114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 customHeight="1" x14ac:dyDescent="0.15">
      <c r="A171" s="106"/>
      <c r="B171" s="114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 customHeight="1" x14ac:dyDescent="0.15">
      <c r="A172" s="106"/>
      <c r="B172" s="114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 customHeight="1" x14ac:dyDescent="0.15">
      <c r="A173" s="106"/>
      <c r="B173" s="114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 customHeight="1" x14ac:dyDescent="0.15">
      <c r="A174" s="106"/>
      <c r="B174" s="114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 customHeight="1" x14ac:dyDescent="0.15">
      <c r="A175" s="106"/>
      <c r="B175" s="114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 customHeight="1" x14ac:dyDescent="0.15">
      <c r="A176" s="106"/>
      <c r="B176" s="114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 customHeight="1" x14ac:dyDescent="0.15">
      <c r="A177" s="106"/>
      <c r="B177" s="114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 customHeight="1" x14ac:dyDescent="0.15">
      <c r="A178" s="106"/>
      <c r="B178" s="114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 customHeight="1" x14ac:dyDescent="0.15">
      <c r="A179" s="106"/>
      <c r="B179" s="114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 customHeight="1" x14ac:dyDescent="0.15">
      <c r="A180" s="106"/>
      <c r="B180" s="114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 customHeight="1" x14ac:dyDescent="0.15">
      <c r="A181" s="106"/>
      <c r="B181" s="114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 customHeight="1" x14ac:dyDescent="0.15">
      <c r="A182" s="106"/>
      <c r="B182" s="114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 customHeight="1" x14ac:dyDescent="0.15">
      <c r="A183" s="106"/>
      <c r="B183" s="114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 customHeight="1" x14ac:dyDescent="0.15">
      <c r="A184" s="106"/>
      <c r="B184" s="114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 customHeight="1" x14ac:dyDescent="0.15">
      <c r="A185" s="106"/>
      <c r="B185" s="114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 customHeight="1" x14ac:dyDescent="0.15">
      <c r="A186" s="106"/>
      <c r="B186" s="114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 customHeight="1" x14ac:dyDescent="0.15">
      <c r="A187" s="106"/>
      <c r="B187" s="114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 customHeight="1" x14ac:dyDescent="0.15">
      <c r="A188" s="106"/>
      <c r="B188" s="114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 customHeight="1" x14ac:dyDescent="0.15">
      <c r="A189" s="106"/>
      <c r="B189" s="114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 customHeight="1" x14ac:dyDescent="0.15">
      <c r="A190" s="106"/>
      <c r="B190" s="114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 customHeight="1" x14ac:dyDescent="0.15">
      <c r="A191" s="106"/>
      <c r="B191" s="114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 customHeight="1" x14ac:dyDescent="0.15">
      <c r="A192" s="106"/>
      <c r="B192" s="114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 customHeight="1" x14ac:dyDescent="0.15">
      <c r="A193" s="106"/>
      <c r="B193" s="114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 customHeight="1" x14ac:dyDescent="0.15">
      <c r="A194" s="106"/>
      <c r="B194" s="114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 customHeight="1" x14ac:dyDescent="0.15">
      <c r="A195" s="106"/>
      <c r="B195" s="114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 customHeight="1" x14ac:dyDescent="0.15">
      <c r="A196" s="106"/>
      <c r="B196" s="114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 customHeight="1" x14ac:dyDescent="0.15">
      <c r="A197" s="106"/>
      <c r="B197" s="114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 customHeight="1" x14ac:dyDescent="0.15">
      <c r="A198" s="106"/>
      <c r="B198" s="114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 customHeight="1" x14ac:dyDescent="0.15">
      <c r="A199" s="106"/>
      <c r="B199" s="114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 customHeight="1" x14ac:dyDescent="0.15">
      <c r="A200" s="106"/>
      <c r="B200" s="114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 customHeight="1" x14ac:dyDescent="0.15">
      <c r="A201" s="106"/>
      <c r="B201" s="114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 customHeight="1" x14ac:dyDescent="0.15">
      <c r="A202" s="106"/>
      <c r="B202" s="114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 customHeight="1" x14ac:dyDescent="0.15">
      <c r="A203" s="106"/>
      <c r="B203" s="114"/>
      <c r="C203" s="106"/>
      <c r="D203" s="107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 customHeight="1" x14ac:dyDescent="0.15">
      <c r="A204" s="106"/>
      <c r="B204" s="114"/>
      <c r="C204" s="106"/>
      <c r="D204" s="107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 customHeight="1" x14ac:dyDescent="0.15">
      <c r="A205" s="106"/>
      <c r="B205" s="114"/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 customHeight="1" x14ac:dyDescent="0.15">
      <c r="A206" s="106"/>
      <c r="B206" s="114"/>
      <c r="C206" s="106"/>
      <c r="D206" s="107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 customHeight="1" x14ac:dyDescent="0.15">
      <c r="A207" s="106"/>
      <c r="B207" s="114"/>
      <c r="C207" s="106"/>
      <c r="D207" s="107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 customHeight="1" x14ac:dyDescent="0.15">
      <c r="A208" s="106"/>
      <c r="B208" s="114"/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 customHeight="1" x14ac:dyDescent="0.15">
      <c r="A209" s="106"/>
      <c r="B209" s="114"/>
      <c r="C209" s="106"/>
      <c r="D209" s="107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 customHeight="1" x14ac:dyDescent="0.15">
      <c r="A210" s="106"/>
      <c r="B210" s="114"/>
      <c r="C210" s="106"/>
      <c r="D210" s="107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 customHeight="1" x14ac:dyDescent="0.15">
      <c r="A211" s="106"/>
      <c r="B211" s="114"/>
      <c r="C211" s="106"/>
      <c r="D211" s="107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 customHeight="1" x14ac:dyDescent="0.15">
      <c r="A212" s="106"/>
      <c r="B212" s="114"/>
      <c r="C212" s="106"/>
      <c r="D212" s="107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 customHeight="1" x14ac:dyDescent="0.15">
      <c r="A213" s="106"/>
      <c r="B213" s="114"/>
      <c r="C213" s="106"/>
      <c r="D213" s="107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 customHeight="1" x14ac:dyDescent="0.15">
      <c r="A214" s="106"/>
      <c r="B214" s="114"/>
      <c r="C214" s="106"/>
      <c r="D214" s="107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 customHeight="1" x14ac:dyDescent="0.15">
      <c r="A215" s="106"/>
      <c r="B215" s="114"/>
      <c r="C215" s="106"/>
      <c r="D215" s="107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 customHeight="1" x14ac:dyDescent="0.15">
      <c r="A216" s="106"/>
      <c r="B216" s="114"/>
      <c r="C216" s="106"/>
      <c r="D216" s="107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 customHeight="1" x14ac:dyDescent="0.15">
      <c r="A217" s="106"/>
      <c r="B217" s="114"/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 customHeight="1" x14ac:dyDescent="0.15">
      <c r="A218" s="106"/>
      <c r="B218" s="114"/>
      <c r="C218" s="106"/>
      <c r="D218" s="107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 customHeight="1" x14ac:dyDescent="0.15">
      <c r="A219" s="106"/>
      <c r="B219" s="114"/>
      <c r="C219" s="106"/>
      <c r="D219" s="107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 customHeight="1" x14ac:dyDescent="0.15">
      <c r="A220" s="106"/>
      <c r="B220" s="114"/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 customHeight="1" x14ac:dyDescent="0.15">
      <c r="A221" s="106"/>
      <c r="B221" s="114"/>
      <c r="C221" s="106"/>
      <c r="D221" s="107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 customHeight="1" x14ac:dyDescent="0.15">
      <c r="A222" s="106"/>
      <c r="B222" s="114"/>
      <c r="C222" s="106"/>
      <c r="D222" s="107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 customHeight="1" x14ac:dyDescent="0.15">
      <c r="A223" s="106"/>
      <c r="B223" s="114"/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 customHeight="1" x14ac:dyDescent="0.15">
      <c r="A224" s="106"/>
      <c r="B224" s="114"/>
      <c r="C224" s="106"/>
      <c r="D224" s="107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 customHeight="1" x14ac:dyDescent="0.15">
      <c r="A225" s="106"/>
      <c r="B225" s="114"/>
      <c r="C225" s="106"/>
      <c r="D225" s="107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 customHeight="1" x14ac:dyDescent="0.15">
      <c r="A226" s="106"/>
      <c r="B226" s="114"/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 customHeight="1" x14ac:dyDescent="0.15">
      <c r="A227" s="106"/>
      <c r="B227" s="114"/>
      <c r="C227" s="106"/>
      <c r="D227" s="107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 customHeight="1" x14ac:dyDescent="0.15">
      <c r="A228" s="106"/>
      <c r="B228" s="114"/>
      <c r="C228" s="106"/>
      <c r="D228" s="107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 customHeight="1" x14ac:dyDescent="0.15">
      <c r="A229" s="106"/>
      <c r="B229" s="114"/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 customHeight="1" x14ac:dyDescent="0.15">
      <c r="A230" s="106"/>
      <c r="B230" s="114"/>
      <c r="C230" s="106"/>
      <c r="D230" s="107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 customHeight="1" x14ac:dyDescent="0.15">
      <c r="A231" s="106"/>
      <c r="B231" s="114"/>
      <c r="C231" s="106"/>
      <c r="D231" s="107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5.75" customHeight="1" x14ac:dyDescent="0.15"/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0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15:D15"/>
    <mergeCell ref="B16:D16"/>
    <mergeCell ref="B17:D17"/>
    <mergeCell ref="F6:K6"/>
    <mergeCell ref="L6:N6"/>
    <mergeCell ref="F7:K7"/>
    <mergeCell ref="B28:D28"/>
    <mergeCell ref="B29:D29"/>
    <mergeCell ref="B30:D30"/>
    <mergeCell ref="B31:D31"/>
    <mergeCell ref="A6:B6"/>
    <mergeCell ref="C6:E6"/>
    <mergeCell ref="A7:B7"/>
    <mergeCell ref="C7:E7"/>
  </mergeCells>
  <dataValidations count="3">
    <dataValidation type="list" allowBlank="1" showInputMessage="1" showErrorMessage="1" prompt=" - " sqref="F29:T29" xr:uid="{00000000-0002-0000-6100-000000000000}">
      <formula1>"P,F"</formula1>
    </dataValidation>
    <dataValidation type="list" allowBlank="1" showInputMessage="1" showErrorMessage="1" prompt=" - " sqref="F10:T27" xr:uid="{00000000-0002-0000-6100-000001000000}">
      <formula1>"O"</formula1>
    </dataValidation>
    <dataValidation type="list" allowBlank="1" showInputMessage="1" showErrorMessage="1" prompt=" - " sqref="F28:T28" xr:uid="{00000000-0002-0000-6100-000002000000}">
      <formula1>"N,A,B"</formula1>
    </dataValidation>
  </dataValidations>
  <hyperlinks>
    <hyperlink ref="L2" location="'FE-101'!A1" display="FE-101_Chat with AI about exam issues" xr:uid="{00000000-0004-0000-6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98</vt:i4>
      </vt:variant>
      <vt:variant>
        <vt:lpstr>Named Ranges</vt:lpstr>
      </vt:variant>
      <vt:variant>
        <vt:i4>159</vt:i4>
      </vt:variant>
    </vt:vector>
  </HeadingPairs>
  <TitlesOfParts>
    <vt:vector size="257" baseType="lpstr">
      <vt:lpstr>Guideline</vt:lpstr>
      <vt:lpstr>Cover</vt:lpstr>
      <vt:lpstr>Functions</vt:lpstr>
      <vt:lpstr>Statistics</vt:lpstr>
      <vt:lpstr>FE-01</vt:lpstr>
      <vt:lpstr>FE-03</vt:lpstr>
      <vt:lpstr>FE-05</vt:lpstr>
      <vt:lpstr>FE-06</vt:lpstr>
      <vt:lpstr>FE-07</vt:lpstr>
      <vt:lpstr>FE-08</vt:lpstr>
      <vt:lpstr>FE-09</vt:lpstr>
      <vt:lpstr>FE-10</vt:lpstr>
      <vt:lpstr>FE-11</vt:lpstr>
      <vt:lpstr>FE-12</vt:lpstr>
      <vt:lpstr>FE-13</vt:lpstr>
      <vt:lpstr>FE-14</vt:lpstr>
      <vt:lpstr>FE-15</vt:lpstr>
      <vt:lpstr>FE-16</vt:lpstr>
      <vt:lpstr>FE-17</vt:lpstr>
      <vt:lpstr>FE-18</vt:lpstr>
      <vt:lpstr>FE-19</vt:lpstr>
      <vt:lpstr>FE-20</vt:lpstr>
      <vt:lpstr>FE-21</vt:lpstr>
      <vt:lpstr>FE-22</vt:lpstr>
      <vt:lpstr>FE-23</vt:lpstr>
      <vt:lpstr>FE-24</vt:lpstr>
      <vt:lpstr>FE-26</vt:lpstr>
      <vt:lpstr>FE-27</vt:lpstr>
      <vt:lpstr>FE-28</vt:lpstr>
      <vt:lpstr>FE-29</vt:lpstr>
      <vt:lpstr>FE-30</vt:lpstr>
      <vt:lpstr>FE-31</vt:lpstr>
      <vt:lpstr>FE-32</vt:lpstr>
      <vt:lpstr>FE-33</vt:lpstr>
      <vt:lpstr>FE-34</vt:lpstr>
      <vt:lpstr>FE-35</vt:lpstr>
      <vt:lpstr>FE-36</vt:lpstr>
      <vt:lpstr>FE-37</vt:lpstr>
      <vt:lpstr>FE-38</vt:lpstr>
      <vt:lpstr>FE-39</vt:lpstr>
      <vt:lpstr>FE-40</vt:lpstr>
      <vt:lpstr>FE-41</vt:lpstr>
      <vt:lpstr>FE-42</vt:lpstr>
      <vt:lpstr>FE-43</vt:lpstr>
      <vt:lpstr>FE-44</vt:lpstr>
      <vt:lpstr>FE-45</vt:lpstr>
      <vt:lpstr>FE-46</vt:lpstr>
      <vt:lpstr>FE-47</vt:lpstr>
      <vt:lpstr>FE-48</vt:lpstr>
      <vt:lpstr>FE-49</vt:lpstr>
      <vt:lpstr>FE-50</vt:lpstr>
      <vt:lpstr>FE-51</vt:lpstr>
      <vt:lpstr>FE-52</vt:lpstr>
      <vt:lpstr>FE-53</vt:lpstr>
      <vt:lpstr>FE-54</vt:lpstr>
      <vt:lpstr>FE-55</vt:lpstr>
      <vt:lpstr>FE-56</vt:lpstr>
      <vt:lpstr>FE-57</vt:lpstr>
      <vt:lpstr>FE-58</vt:lpstr>
      <vt:lpstr>FE-59</vt:lpstr>
      <vt:lpstr>FE-60</vt:lpstr>
      <vt:lpstr>FE-61</vt:lpstr>
      <vt:lpstr>FE-62</vt:lpstr>
      <vt:lpstr>FE-63</vt:lpstr>
      <vt:lpstr>FE-64</vt:lpstr>
      <vt:lpstr>FE-65</vt:lpstr>
      <vt:lpstr>FE-66</vt:lpstr>
      <vt:lpstr>FE-67</vt:lpstr>
      <vt:lpstr>FE-68</vt:lpstr>
      <vt:lpstr>FE-69</vt:lpstr>
      <vt:lpstr>FE-70</vt:lpstr>
      <vt:lpstr>FE-71</vt:lpstr>
      <vt:lpstr>FE-72</vt:lpstr>
      <vt:lpstr>FE-73</vt:lpstr>
      <vt:lpstr>FE-74</vt:lpstr>
      <vt:lpstr>FE-75</vt:lpstr>
      <vt:lpstr>FE-76</vt:lpstr>
      <vt:lpstr>FE-77</vt:lpstr>
      <vt:lpstr>FE-78</vt:lpstr>
      <vt:lpstr>FE-79</vt:lpstr>
      <vt:lpstr>FE-82</vt:lpstr>
      <vt:lpstr>FE-83</vt:lpstr>
      <vt:lpstr>FE-84</vt:lpstr>
      <vt:lpstr>FE-85</vt:lpstr>
      <vt:lpstr>FE-86</vt:lpstr>
      <vt:lpstr>FE-87</vt:lpstr>
      <vt:lpstr>FE-88</vt:lpstr>
      <vt:lpstr>FE-89</vt:lpstr>
      <vt:lpstr>FE-90</vt:lpstr>
      <vt:lpstr>FE-91</vt:lpstr>
      <vt:lpstr>FE-92</vt:lpstr>
      <vt:lpstr>FE-95</vt:lpstr>
      <vt:lpstr>FE-96</vt:lpstr>
      <vt:lpstr>FE-97</vt:lpstr>
      <vt:lpstr>FE-98</vt:lpstr>
      <vt:lpstr>FE-99</vt:lpstr>
      <vt:lpstr>FE-100</vt:lpstr>
      <vt:lpstr>FE-101</vt:lpstr>
      <vt:lpstr>'FE-01'!Z_2C0D9096_8D85_462A_A9B5_0B488ADB4269_.wvu.Cols</vt:lpstr>
      <vt:lpstr>'FE-03'!Z_2C0D9096_8D85_462A_A9B5_0B488ADB4269_.wvu.Cols</vt:lpstr>
      <vt:lpstr>'FE-05'!Z_2C0D9096_8D85_462A_A9B5_0B488ADB4269_.wvu.Cols</vt:lpstr>
      <vt:lpstr>'FE-06'!Z_2C0D9096_8D85_462A_A9B5_0B488ADB4269_.wvu.Cols</vt:lpstr>
      <vt:lpstr>'FE-07'!Z_2C0D9096_8D85_462A_A9B5_0B488ADB4269_.wvu.Cols</vt:lpstr>
      <vt:lpstr>'FE-08'!Z_2C0D9096_8D85_462A_A9B5_0B488ADB4269_.wvu.Cols</vt:lpstr>
      <vt:lpstr>'FE-09'!Z_2C0D9096_8D85_462A_A9B5_0B488ADB4269_.wvu.Cols</vt:lpstr>
      <vt:lpstr>'FE-10'!Z_2C0D9096_8D85_462A_A9B5_0B488ADB4269_.wvu.Cols</vt:lpstr>
      <vt:lpstr>'FE-11'!Z_2C0D9096_8D85_462A_A9B5_0B488ADB4269_.wvu.Cols</vt:lpstr>
      <vt:lpstr>'FE-12'!Z_2C0D9096_8D85_462A_A9B5_0B488ADB4269_.wvu.Cols</vt:lpstr>
      <vt:lpstr>'FE-26'!Z_2C0D9096_8D85_462A_A9B5_0B488ADB4269_.wvu.Cols</vt:lpstr>
      <vt:lpstr>'FE-36'!Z_2C0D9096_8D85_462A_A9B5_0B488ADB4269_.wvu.Cols</vt:lpstr>
      <vt:lpstr>'FE-43'!Z_2C0D9096_8D85_462A_A9B5_0B488ADB4269_.wvu.Cols</vt:lpstr>
      <vt:lpstr>'FE-45'!Z_2C0D9096_8D85_462A_A9B5_0B488ADB4269_.wvu.Cols</vt:lpstr>
      <vt:lpstr>'FE-46'!Z_2C0D9096_8D85_462A_A9B5_0B488ADB4269_.wvu.Cols</vt:lpstr>
      <vt:lpstr>'FE-47'!Z_2C0D9096_8D85_462A_A9B5_0B488ADB4269_.wvu.Cols</vt:lpstr>
      <vt:lpstr>'FE-50'!Z_2C0D9096_8D85_462A_A9B5_0B488ADB4269_.wvu.Cols</vt:lpstr>
      <vt:lpstr>'FE-51'!Z_2C0D9096_8D85_462A_A9B5_0B488ADB4269_.wvu.Cols</vt:lpstr>
      <vt:lpstr>'FE-52'!Z_2C0D9096_8D85_462A_A9B5_0B488ADB4269_.wvu.Cols</vt:lpstr>
      <vt:lpstr>'FE-53'!Z_2C0D9096_8D85_462A_A9B5_0B488ADB4269_.wvu.Cols</vt:lpstr>
      <vt:lpstr>'FE-54'!Z_2C0D9096_8D85_462A_A9B5_0B488ADB4269_.wvu.Cols</vt:lpstr>
      <vt:lpstr>'FE-55'!Z_2C0D9096_8D85_462A_A9B5_0B488ADB4269_.wvu.Cols</vt:lpstr>
      <vt:lpstr>'FE-56'!Z_2C0D9096_8D85_462A_A9B5_0B488ADB4269_.wvu.Cols</vt:lpstr>
      <vt:lpstr>'FE-57'!Z_2C0D9096_8D85_462A_A9B5_0B488ADB4269_.wvu.Cols</vt:lpstr>
      <vt:lpstr>'FE-58'!Z_2C0D9096_8D85_462A_A9B5_0B488ADB4269_.wvu.Cols</vt:lpstr>
      <vt:lpstr>'FE-59'!Z_2C0D9096_8D85_462A_A9B5_0B488ADB4269_.wvu.Cols</vt:lpstr>
      <vt:lpstr>'FE-60'!Z_2C0D9096_8D85_462A_A9B5_0B488ADB4269_.wvu.Cols</vt:lpstr>
      <vt:lpstr>'FE-61'!Z_2C0D9096_8D85_462A_A9B5_0B488ADB4269_.wvu.Cols</vt:lpstr>
      <vt:lpstr>'FE-62'!Z_2C0D9096_8D85_462A_A9B5_0B488ADB4269_.wvu.Cols</vt:lpstr>
      <vt:lpstr>'FE-63'!Z_2C0D9096_8D85_462A_A9B5_0B488ADB4269_.wvu.Cols</vt:lpstr>
      <vt:lpstr>'FE-64'!Z_2C0D9096_8D85_462A_A9B5_0B488ADB4269_.wvu.Cols</vt:lpstr>
      <vt:lpstr>'FE-65'!Z_2C0D9096_8D85_462A_A9B5_0B488ADB4269_.wvu.Cols</vt:lpstr>
      <vt:lpstr>'FE-66'!Z_2C0D9096_8D85_462A_A9B5_0B488ADB4269_.wvu.Cols</vt:lpstr>
      <vt:lpstr>'FE-71'!Z_2C0D9096_8D85_462A_A9B5_0B488ADB4269_.wvu.Cols</vt:lpstr>
      <vt:lpstr>'FE-72'!Z_2C0D9096_8D85_462A_A9B5_0B488ADB4269_.wvu.Cols</vt:lpstr>
      <vt:lpstr>'FE-73'!Z_2C0D9096_8D85_462A_A9B5_0B488ADB4269_.wvu.Cols</vt:lpstr>
      <vt:lpstr>'FE-74'!Z_2C0D9096_8D85_462A_A9B5_0B488ADB4269_.wvu.Cols</vt:lpstr>
      <vt:lpstr>'FE-75'!Z_2C0D9096_8D85_462A_A9B5_0B488ADB4269_.wvu.Cols</vt:lpstr>
      <vt:lpstr>'FE-76'!Z_2C0D9096_8D85_462A_A9B5_0B488ADB4269_.wvu.Cols</vt:lpstr>
      <vt:lpstr>'FE-77'!Z_2C0D9096_8D85_462A_A9B5_0B488ADB4269_.wvu.Cols</vt:lpstr>
      <vt:lpstr>'FE-78'!Z_2C0D9096_8D85_462A_A9B5_0B488ADB4269_.wvu.Cols</vt:lpstr>
      <vt:lpstr>'FE-79'!Z_2C0D9096_8D85_462A_A9B5_0B488ADB4269_.wvu.Cols</vt:lpstr>
      <vt:lpstr>'FE-82'!Z_2C0D9096_8D85_462A_A9B5_0B488ADB4269_.wvu.Cols</vt:lpstr>
      <vt:lpstr>'FE-83'!Z_2C0D9096_8D85_462A_A9B5_0B488ADB4269_.wvu.Cols</vt:lpstr>
      <vt:lpstr>'FE-84'!Z_2C0D9096_8D85_462A_A9B5_0B488ADB4269_.wvu.Cols</vt:lpstr>
      <vt:lpstr>'FE-85'!Z_2C0D9096_8D85_462A_A9B5_0B488ADB4269_.wvu.Cols</vt:lpstr>
      <vt:lpstr>'FE-86'!Z_2C0D9096_8D85_462A_A9B5_0B488ADB4269_.wvu.Cols</vt:lpstr>
      <vt:lpstr>'FE-87'!Z_2C0D9096_8D85_462A_A9B5_0B488ADB4269_.wvu.Cols</vt:lpstr>
      <vt:lpstr>'FE-88'!Z_2C0D9096_8D85_462A_A9B5_0B488ADB4269_.wvu.Cols</vt:lpstr>
      <vt:lpstr>'FE-90'!Z_2C0D9096_8D85_462A_A9B5_0B488ADB4269_.wvu.Cols</vt:lpstr>
      <vt:lpstr>'FE-97'!Z_2C0D9096_8D85_462A_A9B5_0B488ADB4269_.wvu.Cols</vt:lpstr>
      <vt:lpstr>'FE-98'!Z_2C0D9096_8D85_462A_A9B5_0B488ADB4269_.wvu.Cols</vt:lpstr>
      <vt:lpstr>Statistics!Z_2C0D9096_8D85_462A_A9B5_0B488ADB4269_.wvu.PrintArea</vt:lpstr>
      <vt:lpstr>'FE-01'!Z_6F1DCD5D_5DAC_4817_BF40_2B66F6F593E6_.wvu.Cols</vt:lpstr>
      <vt:lpstr>'FE-03'!Z_6F1DCD5D_5DAC_4817_BF40_2B66F6F593E6_.wvu.Cols</vt:lpstr>
      <vt:lpstr>'FE-05'!Z_6F1DCD5D_5DAC_4817_BF40_2B66F6F593E6_.wvu.Cols</vt:lpstr>
      <vt:lpstr>'FE-06'!Z_6F1DCD5D_5DAC_4817_BF40_2B66F6F593E6_.wvu.Cols</vt:lpstr>
      <vt:lpstr>'FE-07'!Z_6F1DCD5D_5DAC_4817_BF40_2B66F6F593E6_.wvu.Cols</vt:lpstr>
      <vt:lpstr>'FE-08'!Z_6F1DCD5D_5DAC_4817_BF40_2B66F6F593E6_.wvu.Cols</vt:lpstr>
      <vt:lpstr>'FE-09'!Z_6F1DCD5D_5DAC_4817_BF40_2B66F6F593E6_.wvu.Cols</vt:lpstr>
      <vt:lpstr>'FE-10'!Z_6F1DCD5D_5DAC_4817_BF40_2B66F6F593E6_.wvu.Cols</vt:lpstr>
      <vt:lpstr>'FE-11'!Z_6F1DCD5D_5DAC_4817_BF40_2B66F6F593E6_.wvu.Cols</vt:lpstr>
      <vt:lpstr>'FE-12'!Z_6F1DCD5D_5DAC_4817_BF40_2B66F6F593E6_.wvu.Cols</vt:lpstr>
      <vt:lpstr>'FE-26'!Z_6F1DCD5D_5DAC_4817_BF40_2B66F6F593E6_.wvu.Cols</vt:lpstr>
      <vt:lpstr>'FE-36'!Z_6F1DCD5D_5DAC_4817_BF40_2B66F6F593E6_.wvu.Cols</vt:lpstr>
      <vt:lpstr>'FE-43'!Z_6F1DCD5D_5DAC_4817_BF40_2B66F6F593E6_.wvu.Cols</vt:lpstr>
      <vt:lpstr>'FE-45'!Z_6F1DCD5D_5DAC_4817_BF40_2B66F6F593E6_.wvu.Cols</vt:lpstr>
      <vt:lpstr>'FE-46'!Z_6F1DCD5D_5DAC_4817_BF40_2B66F6F593E6_.wvu.Cols</vt:lpstr>
      <vt:lpstr>'FE-47'!Z_6F1DCD5D_5DAC_4817_BF40_2B66F6F593E6_.wvu.Cols</vt:lpstr>
      <vt:lpstr>'FE-50'!Z_6F1DCD5D_5DAC_4817_BF40_2B66F6F593E6_.wvu.Cols</vt:lpstr>
      <vt:lpstr>'FE-51'!Z_6F1DCD5D_5DAC_4817_BF40_2B66F6F593E6_.wvu.Cols</vt:lpstr>
      <vt:lpstr>'FE-52'!Z_6F1DCD5D_5DAC_4817_BF40_2B66F6F593E6_.wvu.Cols</vt:lpstr>
      <vt:lpstr>'FE-53'!Z_6F1DCD5D_5DAC_4817_BF40_2B66F6F593E6_.wvu.Cols</vt:lpstr>
      <vt:lpstr>'FE-54'!Z_6F1DCD5D_5DAC_4817_BF40_2B66F6F593E6_.wvu.Cols</vt:lpstr>
      <vt:lpstr>'FE-55'!Z_6F1DCD5D_5DAC_4817_BF40_2B66F6F593E6_.wvu.Cols</vt:lpstr>
      <vt:lpstr>'FE-56'!Z_6F1DCD5D_5DAC_4817_BF40_2B66F6F593E6_.wvu.Cols</vt:lpstr>
      <vt:lpstr>'FE-57'!Z_6F1DCD5D_5DAC_4817_BF40_2B66F6F593E6_.wvu.Cols</vt:lpstr>
      <vt:lpstr>'FE-58'!Z_6F1DCD5D_5DAC_4817_BF40_2B66F6F593E6_.wvu.Cols</vt:lpstr>
      <vt:lpstr>'FE-59'!Z_6F1DCD5D_5DAC_4817_BF40_2B66F6F593E6_.wvu.Cols</vt:lpstr>
      <vt:lpstr>'FE-60'!Z_6F1DCD5D_5DAC_4817_BF40_2B66F6F593E6_.wvu.Cols</vt:lpstr>
      <vt:lpstr>'FE-61'!Z_6F1DCD5D_5DAC_4817_BF40_2B66F6F593E6_.wvu.Cols</vt:lpstr>
      <vt:lpstr>'FE-62'!Z_6F1DCD5D_5DAC_4817_BF40_2B66F6F593E6_.wvu.Cols</vt:lpstr>
      <vt:lpstr>'FE-63'!Z_6F1DCD5D_5DAC_4817_BF40_2B66F6F593E6_.wvu.Cols</vt:lpstr>
      <vt:lpstr>'FE-64'!Z_6F1DCD5D_5DAC_4817_BF40_2B66F6F593E6_.wvu.Cols</vt:lpstr>
      <vt:lpstr>'FE-65'!Z_6F1DCD5D_5DAC_4817_BF40_2B66F6F593E6_.wvu.Cols</vt:lpstr>
      <vt:lpstr>'FE-66'!Z_6F1DCD5D_5DAC_4817_BF40_2B66F6F593E6_.wvu.Cols</vt:lpstr>
      <vt:lpstr>'FE-71'!Z_6F1DCD5D_5DAC_4817_BF40_2B66F6F593E6_.wvu.Cols</vt:lpstr>
      <vt:lpstr>'FE-72'!Z_6F1DCD5D_5DAC_4817_BF40_2B66F6F593E6_.wvu.Cols</vt:lpstr>
      <vt:lpstr>'FE-73'!Z_6F1DCD5D_5DAC_4817_BF40_2B66F6F593E6_.wvu.Cols</vt:lpstr>
      <vt:lpstr>'FE-74'!Z_6F1DCD5D_5DAC_4817_BF40_2B66F6F593E6_.wvu.Cols</vt:lpstr>
      <vt:lpstr>'FE-75'!Z_6F1DCD5D_5DAC_4817_BF40_2B66F6F593E6_.wvu.Cols</vt:lpstr>
      <vt:lpstr>'FE-76'!Z_6F1DCD5D_5DAC_4817_BF40_2B66F6F593E6_.wvu.Cols</vt:lpstr>
      <vt:lpstr>'FE-77'!Z_6F1DCD5D_5DAC_4817_BF40_2B66F6F593E6_.wvu.Cols</vt:lpstr>
      <vt:lpstr>'FE-78'!Z_6F1DCD5D_5DAC_4817_BF40_2B66F6F593E6_.wvu.Cols</vt:lpstr>
      <vt:lpstr>'FE-79'!Z_6F1DCD5D_5DAC_4817_BF40_2B66F6F593E6_.wvu.Cols</vt:lpstr>
      <vt:lpstr>'FE-82'!Z_6F1DCD5D_5DAC_4817_BF40_2B66F6F593E6_.wvu.Cols</vt:lpstr>
      <vt:lpstr>'FE-83'!Z_6F1DCD5D_5DAC_4817_BF40_2B66F6F593E6_.wvu.Cols</vt:lpstr>
      <vt:lpstr>'FE-84'!Z_6F1DCD5D_5DAC_4817_BF40_2B66F6F593E6_.wvu.Cols</vt:lpstr>
      <vt:lpstr>'FE-85'!Z_6F1DCD5D_5DAC_4817_BF40_2B66F6F593E6_.wvu.Cols</vt:lpstr>
      <vt:lpstr>'FE-86'!Z_6F1DCD5D_5DAC_4817_BF40_2B66F6F593E6_.wvu.Cols</vt:lpstr>
      <vt:lpstr>'FE-87'!Z_6F1DCD5D_5DAC_4817_BF40_2B66F6F593E6_.wvu.Cols</vt:lpstr>
      <vt:lpstr>'FE-88'!Z_6F1DCD5D_5DAC_4817_BF40_2B66F6F593E6_.wvu.Cols</vt:lpstr>
      <vt:lpstr>'FE-90'!Z_6F1DCD5D_5DAC_4817_BF40_2B66F6F593E6_.wvu.Cols</vt:lpstr>
      <vt:lpstr>'FE-97'!Z_6F1DCD5D_5DAC_4817_BF40_2B66F6F593E6_.wvu.Cols</vt:lpstr>
      <vt:lpstr>'FE-98'!Z_6F1DCD5D_5DAC_4817_BF40_2B66F6F593E6_.wvu.Cols</vt:lpstr>
      <vt:lpstr>Statistics!Z_6F1DCD5D_5DAC_4817_BF40_2B66F6F593E6_.wvu.PrintArea</vt:lpstr>
      <vt:lpstr>'FE-01'!Z_BE54E0AD_3725_4423_92D7_4F1C045BE1BC_.wvu.Cols</vt:lpstr>
      <vt:lpstr>'FE-03'!Z_BE54E0AD_3725_4423_92D7_4F1C045BE1BC_.wvu.Cols</vt:lpstr>
      <vt:lpstr>'FE-05'!Z_BE54E0AD_3725_4423_92D7_4F1C045BE1BC_.wvu.Cols</vt:lpstr>
      <vt:lpstr>'FE-06'!Z_BE54E0AD_3725_4423_92D7_4F1C045BE1BC_.wvu.Cols</vt:lpstr>
      <vt:lpstr>'FE-07'!Z_BE54E0AD_3725_4423_92D7_4F1C045BE1BC_.wvu.Cols</vt:lpstr>
      <vt:lpstr>'FE-08'!Z_BE54E0AD_3725_4423_92D7_4F1C045BE1BC_.wvu.Cols</vt:lpstr>
      <vt:lpstr>'FE-09'!Z_BE54E0AD_3725_4423_92D7_4F1C045BE1BC_.wvu.Cols</vt:lpstr>
      <vt:lpstr>'FE-10'!Z_BE54E0AD_3725_4423_92D7_4F1C045BE1BC_.wvu.Cols</vt:lpstr>
      <vt:lpstr>'FE-11'!Z_BE54E0AD_3725_4423_92D7_4F1C045BE1BC_.wvu.Cols</vt:lpstr>
      <vt:lpstr>'FE-12'!Z_BE54E0AD_3725_4423_92D7_4F1C045BE1BC_.wvu.Cols</vt:lpstr>
      <vt:lpstr>'FE-26'!Z_BE54E0AD_3725_4423_92D7_4F1C045BE1BC_.wvu.Cols</vt:lpstr>
      <vt:lpstr>'FE-36'!Z_BE54E0AD_3725_4423_92D7_4F1C045BE1BC_.wvu.Cols</vt:lpstr>
      <vt:lpstr>'FE-43'!Z_BE54E0AD_3725_4423_92D7_4F1C045BE1BC_.wvu.Cols</vt:lpstr>
      <vt:lpstr>'FE-45'!Z_BE54E0AD_3725_4423_92D7_4F1C045BE1BC_.wvu.Cols</vt:lpstr>
      <vt:lpstr>'FE-46'!Z_BE54E0AD_3725_4423_92D7_4F1C045BE1BC_.wvu.Cols</vt:lpstr>
      <vt:lpstr>'FE-47'!Z_BE54E0AD_3725_4423_92D7_4F1C045BE1BC_.wvu.Cols</vt:lpstr>
      <vt:lpstr>'FE-50'!Z_BE54E0AD_3725_4423_92D7_4F1C045BE1BC_.wvu.Cols</vt:lpstr>
      <vt:lpstr>'FE-51'!Z_BE54E0AD_3725_4423_92D7_4F1C045BE1BC_.wvu.Cols</vt:lpstr>
      <vt:lpstr>'FE-52'!Z_BE54E0AD_3725_4423_92D7_4F1C045BE1BC_.wvu.Cols</vt:lpstr>
      <vt:lpstr>'FE-53'!Z_BE54E0AD_3725_4423_92D7_4F1C045BE1BC_.wvu.Cols</vt:lpstr>
      <vt:lpstr>'FE-54'!Z_BE54E0AD_3725_4423_92D7_4F1C045BE1BC_.wvu.Cols</vt:lpstr>
      <vt:lpstr>'FE-55'!Z_BE54E0AD_3725_4423_92D7_4F1C045BE1BC_.wvu.Cols</vt:lpstr>
      <vt:lpstr>'FE-56'!Z_BE54E0AD_3725_4423_92D7_4F1C045BE1BC_.wvu.Cols</vt:lpstr>
      <vt:lpstr>'FE-57'!Z_BE54E0AD_3725_4423_92D7_4F1C045BE1BC_.wvu.Cols</vt:lpstr>
      <vt:lpstr>'FE-58'!Z_BE54E0AD_3725_4423_92D7_4F1C045BE1BC_.wvu.Cols</vt:lpstr>
      <vt:lpstr>'FE-59'!Z_BE54E0AD_3725_4423_92D7_4F1C045BE1BC_.wvu.Cols</vt:lpstr>
      <vt:lpstr>'FE-60'!Z_BE54E0AD_3725_4423_92D7_4F1C045BE1BC_.wvu.Cols</vt:lpstr>
      <vt:lpstr>'FE-61'!Z_BE54E0AD_3725_4423_92D7_4F1C045BE1BC_.wvu.Cols</vt:lpstr>
      <vt:lpstr>'FE-62'!Z_BE54E0AD_3725_4423_92D7_4F1C045BE1BC_.wvu.Cols</vt:lpstr>
      <vt:lpstr>'FE-63'!Z_BE54E0AD_3725_4423_92D7_4F1C045BE1BC_.wvu.Cols</vt:lpstr>
      <vt:lpstr>'FE-64'!Z_BE54E0AD_3725_4423_92D7_4F1C045BE1BC_.wvu.Cols</vt:lpstr>
      <vt:lpstr>'FE-65'!Z_BE54E0AD_3725_4423_92D7_4F1C045BE1BC_.wvu.Cols</vt:lpstr>
      <vt:lpstr>'FE-66'!Z_BE54E0AD_3725_4423_92D7_4F1C045BE1BC_.wvu.Cols</vt:lpstr>
      <vt:lpstr>'FE-71'!Z_BE54E0AD_3725_4423_92D7_4F1C045BE1BC_.wvu.Cols</vt:lpstr>
      <vt:lpstr>'FE-72'!Z_BE54E0AD_3725_4423_92D7_4F1C045BE1BC_.wvu.Cols</vt:lpstr>
      <vt:lpstr>'FE-73'!Z_BE54E0AD_3725_4423_92D7_4F1C045BE1BC_.wvu.Cols</vt:lpstr>
      <vt:lpstr>'FE-74'!Z_BE54E0AD_3725_4423_92D7_4F1C045BE1BC_.wvu.Cols</vt:lpstr>
      <vt:lpstr>'FE-75'!Z_BE54E0AD_3725_4423_92D7_4F1C045BE1BC_.wvu.Cols</vt:lpstr>
      <vt:lpstr>'FE-76'!Z_BE54E0AD_3725_4423_92D7_4F1C045BE1BC_.wvu.Cols</vt:lpstr>
      <vt:lpstr>'FE-77'!Z_BE54E0AD_3725_4423_92D7_4F1C045BE1BC_.wvu.Cols</vt:lpstr>
      <vt:lpstr>'FE-78'!Z_BE54E0AD_3725_4423_92D7_4F1C045BE1BC_.wvu.Cols</vt:lpstr>
      <vt:lpstr>'FE-79'!Z_BE54E0AD_3725_4423_92D7_4F1C045BE1BC_.wvu.Cols</vt:lpstr>
      <vt:lpstr>'FE-82'!Z_BE54E0AD_3725_4423_92D7_4F1C045BE1BC_.wvu.Cols</vt:lpstr>
      <vt:lpstr>'FE-83'!Z_BE54E0AD_3725_4423_92D7_4F1C045BE1BC_.wvu.Cols</vt:lpstr>
      <vt:lpstr>'FE-84'!Z_BE54E0AD_3725_4423_92D7_4F1C045BE1BC_.wvu.Cols</vt:lpstr>
      <vt:lpstr>'FE-85'!Z_BE54E0AD_3725_4423_92D7_4F1C045BE1BC_.wvu.Cols</vt:lpstr>
      <vt:lpstr>'FE-86'!Z_BE54E0AD_3725_4423_92D7_4F1C045BE1BC_.wvu.Cols</vt:lpstr>
      <vt:lpstr>'FE-87'!Z_BE54E0AD_3725_4423_92D7_4F1C045BE1BC_.wvu.Cols</vt:lpstr>
      <vt:lpstr>'FE-88'!Z_BE54E0AD_3725_4423_92D7_4F1C045BE1BC_.wvu.Cols</vt:lpstr>
      <vt:lpstr>'FE-90'!Z_BE54E0AD_3725_4423_92D7_4F1C045BE1BC_.wvu.Cols</vt:lpstr>
      <vt:lpstr>'FE-97'!Z_BE54E0AD_3725_4423_92D7_4F1C045BE1BC_.wvu.Cols</vt:lpstr>
      <vt:lpstr>'FE-98'!Z_BE54E0AD_3725_4423_92D7_4F1C045BE1BC_.wvu.Cols</vt:lpstr>
      <vt:lpstr>Statistics!Z_BE54E0AD_3725_4423_92D7_4F1C045BE1BC_.wvu.PrintArea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Nguyen Xuan</cp:lastModifiedBy>
  <dcterms:modified xsi:type="dcterms:W3CDTF">2025-11-18T02:28:24Z</dcterms:modified>
</cp:coreProperties>
</file>