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C\MeuPro\MeUVipPro\src\main\resources\report_templates\"/>
    </mc:Choice>
  </mc:AlternateContent>
  <xr:revisionPtr revIDLastSave="0" documentId="13_ncr:1_{54A8FABB-2E6C-40E0-9420-1A418F7418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_tính1" sheetId="1" r:id="rId1"/>
  </sheets>
  <calcPr calcId="191029"/>
  <extLst>
    <ext uri="GoogleSheetsCustomDataVersion2">
      <go:sheetsCustomData xmlns:go="http://customooxmlschemas.google.com/" r:id="rId6" roundtripDataChecksum="ql0egwlKeIuqATQSjatGVj99bnNJqASTPSYUB8ze+Jc="/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E8" i="1"/>
  <c r="E7" i="1"/>
  <c r="E6" i="1"/>
  <c r="E5" i="1"/>
  <c r="E4" i="1"/>
  <c r="E3" i="1"/>
  <c r="F4" i="1"/>
  <c r="F5" i="1"/>
  <c r="F6" i="1"/>
  <c r="F7" i="1"/>
  <c r="F8" i="1"/>
  <c r="G4" i="1"/>
  <c r="G5" i="1"/>
  <c r="G6" i="1"/>
  <c r="G7" i="1"/>
  <c r="G8" i="1"/>
  <c r="G3" i="1"/>
  <c r="F3" i="1"/>
</calcChain>
</file>

<file path=xl/sharedStrings.xml><?xml version="1.0" encoding="utf-8"?>
<sst xmlns="http://schemas.openxmlformats.org/spreadsheetml/2006/main" count="26" uniqueCount="21">
  <si>
    <t>PO</t>
  </si>
  <si>
    <t>Ngày đặt hàng</t>
  </si>
  <si>
    <t>Model</t>
  </si>
  <si>
    <t>Giá mua</t>
  </si>
  <si>
    <t>Giá bán thực tế</t>
  </si>
  <si>
    <t>NV20240824-SP</t>
  </si>
  <si>
    <t>Mã hàng hóa</t>
  </si>
  <si>
    <t>Mô tả</t>
  </si>
  <si>
    <t>1. KHO HÀNG CHỜ SẢN XUẤT: Bao gồm các trường sau (kho phụ tùng)</t>
  </si>
  <si>
    <t>Số hợp đồng</t>
  </si>
  <si>
    <t>Số lượng</t>
  </si>
  <si>
    <t>001</t>
  </si>
  <si>
    <t>002</t>
  </si>
  <si>
    <t>003</t>
  </si>
  <si>
    <t>004</t>
  </si>
  <si>
    <t>005</t>
  </si>
  <si>
    <t>006</t>
  </si>
  <si>
    <t>Giá bán R0</t>
  </si>
  <si>
    <t>Giá bán R1</t>
  </si>
  <si>
    <t>Ngày dự kiến sản xuất xong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</si>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</sst>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ptos Narrow"/>
    </font>
    <font>
      <sz val="11"/>
      <color theme="1"/>
      <name val="Aptos Narrow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</font>
    <font>
      <b/>
      <sz val="11"/>
      <color theme="1"/>
      <name val="Arial"/>
      <family val="2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4" tint="0.79998168889431442"/>
        <bgColor rgb="FFF7CAAC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left" vertical="top"/>
    </xf>
    <xf numFmtId="49" fontId="3" fillId="0" borderId="2" xfId="0" applyNumberFormat="1" applyFont="1" applyBorder="1" applyAlignment="1">
      <alignment vertical="center" wrapText="1"/>
    </xf>
    <xf numFmtId="0" fontId="1" fillId="0" borderId="2" xfId="0" applyFont="1" applyBorder="1" applyAlignment="1">
      <alignment horizontal="left" vertical="top"/>
    </xf>
    <xf numFmtId="0" fontId="0" fillId="0" borderId="2" xfId="0" applyBorder="1"/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abSelected="1" zoomScaleNormal="100" workbookViewId="0">
      <selection activeCell="C13" sqref="C13"/>
    </sheetView>
  </sheetViews>
  <sheetFormatPr defaultColWidth="14.44140625" defaultRowHeight="15" customHeight="1" x14ac:dyDescent="0.3"/>
  <cols>
    <col min="1" max="4" width="23.109375" customWidth="1"/>
    <col min="5" max="5" width="19.33203125" customWidth="1"/>
    <col min="6" max="6" width="43.33203125" customWidth="1"/>
    <col min="7" max="7" width="30.109375" customWidth="1"/>
    <col min="8" max="8" width="8.6640625" customWidth="1"/>
    <col min="9" max="9" width="23" customWidth="1"/>
    <col min="10" max="11" width="32.5546875" customWidth="1"/>
    <col min="12" max="12" width="13.77734375" customWidth="1"/>
  </cols>
  <sheetData>
    <row r="1" spans="1:13" ht="13.5" customHeight="1" x14ac:dyDescent="0.3">
      <c r="A1" s="4" t="s">
        <v>8</v>
      </c>
      <c r="B1" s="4"/>
      <c r="C1" s="4"/>
      <c r="D1" s="4"/>
      <c r="E1" s="1"/>
      <c r="F1" s="1"/>
      <c r="G1" s="1"/>
      <c r="H1" s="1"/>
      <c r="I1" s="1"/>
      <c r="J1" s="1"/>
      <c r="K1" s="1"/>
      <c r="L1" s="1"/>
    </row>
    <row r="2" spans="1:13" ht="13.5" customHeight="1" x14ac:dyDescent="0.3">
      <c r="A2" s="5" t="s">
        <v>0</v>
      </c>
      <c r="B2" s="3" t="s">
        <v>1</v>
      </c>
      <c r="C2" s="3" t="s">
        <v>19</v>
      </c>
      <c r="D2" s="3" t="s">
        <v>9</v>
      </c>
      <c r="E2" s="11" t="s">
        <v>2</v>
      </c>
      <c r="F2" s="12" t="s">
        <v>7</v>
      </c>
      <c r="G2" s="12" t="s">
        <v>6</v>
      </c>
      <c r="H2" s="3" t="s">
        <v>10</v>
      </c>
      <c r="I2" s="13" t="s">
        <v>3</v>
      </c>
      <c r="J2" s="13" t="s">
        <v>17</v>
      </c>
      <c r="K2" s="13" t="s">
        <v>18</v>
      </c>
      <c r="L2" s="14" t="s">
        <v>4</v>
      </c>
      <c r="M2" s="5" t="s">
        <v>20</v>
      </c>
    </row>
    <row r="3" spans="1:13" s="2" customFormat="1" ht="13.5" customHeight="1" x14ac:dyDescent="0.3">
      <c r="A3" s="6" t="s">
        <v>5</v>
      </c>
      <c r="B3" s="7">
        <v>45570</v>
      </c>
      <c r="C3" s="7">
        <v>45576</v>
      </c>
      <c r="D3" s="8" t="s">
        <v>11</v>
      </c>
      <c r="E3" s="10" t="str">
        <f ca="1">CHOOSE(RANDBETWEEN(1,11),
"8FB15","8FD25","7FBEU18",
"FB25-12","FD30T-16",
"J2.5XN","H3.0FT",
"FE4P16","FE4P25","FE3D20N")</f>
        <v>FE4P25</v>
      </c>
      <c r="F3" s="9" t="str">
        <f ca="1">CHOOSE(RANDBETWEEN(1,4),"Loại động cơ","Thông số càng","Số lượng van","Sideshift") &amp; " " &amp; TEXT(RANDBETWEEN(0,99999),"00000")</f>
        <v>Thông số càng 32002</v>
      </c>
      <c r="G3" s="10" t="str">
        <f ca="1">TEXT(RANDBETWEEN(0,9999999999),"0000000000")</f>
        <v>8109420862</v>
      </c>
      <c r="H3" s="9">
        <v>5</v>
      </c>
      <c r="I3" s="9">
        <f ca="1">RANDBETWEEN(1,5)*10</f>
        <v>50</v>
      </c>
      <c r="J3" s="16">
        <f ca="1">RANDBETWEEN(16,20)*10</f>
        <v>200</v>
      </c>
      <c r="K3" s="9">
        <f ca="1">RANDBETWEEN(6,10)*10</f>
        <v>80</v>
      </c>
      <c r="L3" s="15">
        <f ca="1">RANDBETWEEN(11,15)*10</f>
        <v>130</v>
      </c>
      <c r="M3" s="9"/>
    </row>
    <row r="4" spans="1:13" s="2" customFormat="1" ht="13.5" customHeight="1" x14ac:dyDescent="0.3">
      <c r="A4" s="6" t="s">
        <v>5</v>
      </c>
      <c r="B4" s="7">
        <v>45571</v>
      </c>
      <c r="C4" s="7">
        <v>45576</v>
      </c>
      <c r="D4" s="8" t="s">
        <v>12</v>
      </c>
      <c r="E4" s="10" t="str">
        <f ca="1">CHOOSE(RANDBETWEEN(1,11),
"8FB15","8FD25","7FBEU18",
"FB25-12","FD30T-16",
"J2.5XN","H3.0FT",
"FE4P16","FE4P25","FE3D20N")</f>
        <v>FD30T-16</v>
      </c>
      <c r="F4" s="9" t="str">
        <f t="shared" ref="F4:F8" ca="1" si="0">CHOOSE(RANDBETWEEN(1,4),"Loại động cơ","Thông số càng","Số lượng van","Sideshift") &amp; " " &amp; TEXT(RANDBETWEEN(0,99999),"00000")</f>
        <v>Loại động cơ 31313</v>
      </c>
      <c r="G4" s="10" t="str">
        <f t="shared" ref="G4:G8" ca="1" si="1">TEXT(RANDBETWEEN(0,9999999999),"0000000000")</f>
        <v>0859148732</v>
      </c>
      <c r="H4" s="9">
        <v>6</v>
      </c>
      <c r="I4" s="9">
        <f t="shared" ref="I4:I8" ca="1" si="2">RANDBETWEEN(1,5)*10</f>
        <v>10</v>
      </c>
      <c r="J4" s="16">
        <f t="shared" ref="J4:J8" ca="1" si="3">RANDBETWEEN(16,20)*10</f>
        <v>170</v>
      </c>
      <c r="K4" s="9">
        <f t="shared" ref="K4:K8" ca="1" si="4">RANDBETWEEN(6,10)*10</f>
        <v>60</v>
      </c>
      <c r="L4" s="15">
        <f t="shared" ref="L4:L8" ca="1" si="5">RANDBETWEEN(11,15)*10</f>
        <v>130</v>
      </c>
      <c r="M4" s="9"/>
    </row>
    <row r="5" spans="1:13" s="2" customFormat="1" ht="13.5" customHeight="1" x14ac:dyDescent="0.3">
      <c r="A5" s="6" t="s">
        <v>5</v>
      </c>
      <c r="B5" s="7">
        <v>45572</v>
      </c>
      <c r="C5" s="7">
        <v>45576</v>
      </c>
      <c r="D5" s="8" t="s">
        <v>13</v>
      </c>
      <c r="E5" s="10" t="str">
        <f t="shared" ref="E5:E8" ca="1" si="6">CHOOSE(RANDBETWEEN(1,11),
"8FB15","8FD25","7FBEU18",
"FB25-12","FD30T-16",
"J2.5XN","H3.0FT",
"FE4P16","FE4P25","FE3D20N")</f>
        <v>7FBEU18</v>
      </c>
      <c r="F5" s="9" t="str">
        <f t="shared" ca="1" si="0"/>
        <v>Thông số càng 99226</v>
      </c>
      <c r="G5" s="10" t="str">
        <f t="shared" ca="1" si="1"/>
        <v>6290752004</v>
      </c>
      <c r="H5" s="9">
        <v>7</v>
      </c>
      <c r="I5" s="9">
        <f t="shared" ca="1" si="2"/>
        <v>50</v>
      </c>
      <c r="J5" s="16">
        <f t="shared" ca="1" si="3"/>
        <v>170</v>
      </c>
      <c r="K5" s="9">
        <f t="shared" ca="1" si="4"/>
        <v>80</v>
      </c>
      <c r="L5" s="15">
        <f t="shared" ca="1" si="5"/>
        <v>120</v>
      </c>
      <c r="M5" s="9"/>
    </row>
    <row r="6" spans="1:13" s="2" customFormat="1" ht="13.2" customHeight="1" x14ac:dyDescent="0.3">
      <c r="A6" s="6" t="s">
        <v>5</v>
      </c>
      <c r="B6" s="7">
        <v>45573</v>
      </c>
      <c r="C6" s="7">
        <v>45576</v>
      </c>
      <c r="D6" s="8" t="s">
        <v>14</v>
      </c>
      <c r="E6" s="10" t="str">
        <f t="shared" ca="1" si="6"/>
        <v>FB25-12</v>
      </c>
      <c r="F6" s="9" t="str">
        <f t="shared" ca="1" si="0"/>
        <v>Thông số càng 38188</v>
      </c>
      <c r="G6" s="10" t="str">
        <f t="shared" ca="1" si="1"/>
        <v>5507598312</v>
      </c>
      <c r="H6" s="9">
        <v>8</v>
      </c>
      <c r="I6" s="9">
        <f t="shared" ca="1" si="2"/>
        <v>30</v>
      </c>
      <c r="J6" s="16">
        <f t="shared" ca="1" si="3"/>
        <v>200</v>
      </c>
      <c r="K6" s="9">
        <f t="shared" ca="1" si="4"/>
        <v>100</v>
      </c>
      <c r="L6" s="15">
        <f t="shared" ca="1" si="5"/>
        <v>130</v>
      </c>
      <c r="M6" s="9"/>
    </row>
    <row r="7" spans="1:13" s="2" customFormat="1" ht="13.2" customHeight="1" x14ac:dyDescent="0.3">
      <c r="A7" s="6" t="s">
        <v>5</v>
      </c>
      <c r="B7" s="7">
        <v>45574</v>
      </c>
      <c r="C7" s="7">
        <v>45576</v>
      </c>
      <c r="D7" s="8" t="s">
        <v>15</v>
      </c>
      <c r="E7" s="10" t="str">
        <f ca="1">CHOOSE(RANDBETWEEN(1,11),
"8FB15","8FD25","7FBEU18",
"FB25-12","FD30T-16",
"J2.5XN","H3.0FT",
"FE4P16","FE4P25","FE3D20N")</f>
        <v>FD30T-16</v>
      </c>
      <c r="F7" s="9" t="str">
        <f t="shared" ca="1" si="0"/>
        <v>Thông số càng 03321</v>
      </c>
      <c r="G7" s="10" t="str">
        <f t="shared" ca="1" si="1"/>
        <v>9600017500</v>
      </c>
      <c r="H7" s="9">
        <v>9</v>
      </c>
      <c r="I7" s="9">
        <f t="shared" ca="1" si="2"/>
        <v>30</v>
      </c>
      <c r="J7" s="16">
        <f t="shared" ca="1" si="3"/>
        <v>170</v>
      </c>
      <c r="K7" s="9">
        <f t="shared" ca="1" si="4"/>
        <v>100</v>
      </c>
      <c r="L7" s="15">
        <f t="shared" ca="1" si="5"/>
        <v>110</v>
      </c>
      <c r="M7" s="9"/>
    </row>
    <row r="8" spans="1:13" s="2" customFormat="1" ht="13.2" customHeight="1" x14ac:dyDescent="0.3">
      <c r="A8" s="6" t="s">
        <v>5</v>
      </c>
      <c r="B8" s="7">
        <v>45575</v>
      </c>
      <c r="C8" s="7">
        <v>45576</v>
      </c>
      <c r="D8" s="8" t="s">
        <v>16</v>
      </c>
      <c r="E8" s="10" t="str">
        <f t="shared" ca="1" si="6"/>
        <v>FE3D20N</v>
      </c>
      <c r="F8" s="9" t="str">
        <f t="shared" ca="1" si="0"/>
        <v>Số lượng van 25233</v>
      </c>
      <c r="G8" s="10" t="str">
        <f t="shared" ca="1" si="1"/>
        <v>8829025335</v>
      </c>
      <c r="H8" s="9">
        <v>10</v>
      </c>
      <c r="I8" s="9">
        <f t="shared" ca="1" si="2"/>
        <v>40</v>
      </c>
      <c r="J8" s="16">
        <f t="shared" ca="1" si="3"/>
        <v>160</v>
      </c>
      <c r="K8" s="9">
        <f t="shared" ca="1" si="4"/>
        <v>70</v>
      </c>
      <c r="L8" s="15">
        <f t="shared" ca="1" si="5"/>
        <v>150</v>
      </c>
      <c r="M8" s="9"/>
    </row>
    <row r="9" spans="1:13" ht="13.5" customHeight="1" x14ac:dyDescent="0.3"/>
    <row r="10" spans="1:13" ht="13.5" customHeight="1" x14ac:dyDescent="0.3"/>
    <row r="11" spans="1:13" ht="13.5" customHeight="1" x14ac:dyDescent="0.3"/>
    <row r="12" spans="1:13" ht="13.5" customHeight="1" x14ac:dyDescent="0.3"/>
    <row r="13" spans="1:13" ht="13.5" customHeight="1" x14ac:dyDescent="0.3"/>
    <row r="14" spans="1:13" ht="13.5" customHeight="1" x14ac:dyDescent="0.3"/>
    <row r="15" spans="1:13" ht="13.5" customHeight="1" x14ac:dyDescent="0.3"/>
    <row r="16" spans="1:13" ht="13.5" customHeight="1" x14ac:dyDescent="0.3"/>
    <row r="17" ht="13.5" customHeight="1" x14ac:dyDescent="0.3"/>
    <row r="18" ht="13.5" customHeight="1" x14ac:dyDescent="0.3"/>
    <row r="19" ht="13.5" customHeight="1" x14ac:dyDescent="0.3"/>
    <row r="20" ht="13.5" customHeight="1" x14ac:dyDescent="0.3"/>
    <row r="21" ht="13.5" customHeight="1" x14ac:dyDescent="0.3"/>
    <row r="22" ht="13.5" customHeight="1" x14ac:dyDescent="0.3"/>
    <row r="23" ht="13.5" customHeight="1" x14ac:dyDescent="0.3"/>
    <row r="24" ht="13.5" customHeight="1" x14ac:dyDescent="0.3"/>
    <row r="25" ht="13.5" customHeight="1" x14ac:dyDescent="0.3"/>
    <row r="26" ht="13.5" customHeight="1" x14ac:dyDescent="0.3"/>
    <row r="27" ht="13.5" customHeight="1" x14ac:dyDescent="0.3"/>
    <row r="28" ht="13.5" customHeight="1" x14ac:dyDescent="0.3"/>
    <row r="29" ht="13.5" customHeight="1" x14ac:dyDescent="0.3"/>
    <row r="30" ht="13.5" customHeight="1" x14ac:dyDescent="0.3"/>
    <row r="31" ht="13.5" customHeight="1" x14ac:dyDescent="0.3"/>
    <row r="32" ht="13.5" customHeight="1" x14ac:dyDescent="0.3"/>
    <row r="33" ht="13.5" customHeight="1" x14ac:dyDescent="0.3"/>
    <row r="34" ht="13.5" customHeight="1" x14ac:dyDescent="0.3"/>
    <row r="35" ht="13.5" customHeight="1" x14ac:dyDescent="0.3"/>
    <row r="36" ht="13.5" customHeight="1" x14ac:dyDescent="0.3"/>
    <row r="37" ht="13.5" customHeight="1" x14ac:dyDescent="0.3"/>
    <row r="38" ht="13.5" customHeight="1" x14ac:dyDescent="0.3"/>
    <row r="39" ht="13.5" customHeight="1" x14ac:dyDescent="0.3"/>
    <row r="40" ht="13.5" customHeight="1" x14ac:dyDescent="0.3"/>
    <row r="41" ht="13.5" customHeight="1" x14ac:dyDescent="0.3"/>
    <row r="42" ht="13.5" customHeight="1" x14ac:dyDescent="0.3"/>
    <row r="43" ht="13.5" customHeight="1" x14ac:dyDescent="0.3"/>
    <row r="44" ht="13.5" customHeight="1" x14ac:dyDescent="0.3"/>
    <row r="45" ht="13.5" customHeight="1" x14ac:dyDescent="0.3"/>
    <row r="46" ht="13.5" customHeight="1" x14ac:dyDescent="0.3"/>
    <row r="47" ht="13.5" customHeight="1" x14ac:dyDescent="0.3"/>
    <row r="4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  <row r="999" ht="13.5" customHeight="1" x14ac:dyDescent="0.3"/>
  </sheetData>
  <phoneticPr fontId="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2025-07-18T10:34:42Z</dcterms:created>
  <dcterms:modified xsi:type="dcterms:W3CDTF">2025-09-11T00:39:59Z</dcterms:modified>
</cp:coreProperties>
</file>