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U\MeuPro\MeUVipPro\src\main\resources\report_templates\"/>
    </mc:Choice>
  </mc:AlternateContent>
  <xr:revisionPtr revIDLastSave="0" documentId="13_ncr:1_{4605A484-C938-4765-9D8F-F458898AE490}" xr6:coauthVersionLast="47" xr6:coauthVersionMax="47" xr10:uidLastSave="{00000000-0000-0000-0000-000000000000}"/>
  <bookViews>
    <workbookView xWindow="28680" yWindow="-120" windowWidth="29040" windowHeight="15720" xr2:uid="{B20C54E1-7D38-4A77-8B3B-EAC1DC415E7E}"/>
  </bookViews>
  <sheets>
    <sheet name="Trang_tính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8" i="1" l="1"/>
  <c r="N7" i="1"/>
  <c r="N6" i="1"/>
  <c r="N5" i="1"/>
  <c r="N4" i="1"/>
  <c r="N3" i="1"/>
  <c r="P4" i="1"/>
  <c r="P5" i="1"/>
  <c r="P6" i="1"/>
  <c r="P7" i="1"/>
  <c r="P8" i="1"/>
  <c r="P3" i="1"/>
  <c r="O4" i="1"/>
  <c r="O5" i="1"/>
  <c r="O6" i="1"/>
  <c r="O7" i="1"/>
  <c r="O8" i="1"/>
  <c r="O3" i="1"/>
  <c r="M4" i="1"/>
  <c r="M5" i="1"/>
  <c r="M6" i="1"/>
  <c r="M7" i="1"/>
  <c r="M8" i="1"/>
  <c r="M3" i="1"/>
  <c r="L4" i="1"/>
  <c r="L5" i="1"/>
  <c r="L6" i="1"/>
  <c r="L7" i="1"/>
  <c r="L8" i="1"/>
  <c r="L3" i="1"/>
  <c r="K4" i="1"/>
  <c r="K5" i="1"/>
  <c r="K6" i="1"/>
  <c r="K7" i="1"/>
  <c r="K8" i="1"/>
  <c r="K3" i="1"/>
  <c r="J4" i="1"/>
  <c r="J5" i="1"/>
  <c r="J6" i="1"/>
  <c r="J7" i="1"/>
  <c r="J8" i="1"/>
  <c r="J3" i="1"/>
  <c r="G4" i="1"/>
  <c r="G5" i="1"/>
  <c r="G6" i="1"/>
  <c r="G7" i="1"/>
  <c r="G8" i="1"/>
  <c r="G3" i="1"/>
  <c r="F4" i="1"/>
  <c r="F5" i="1"/>
  <c r="F6" i="1"/>
  <c r="F7" i="1"/>
  <c r="F8" i="1"/>
  <c r="E4" i="1"/>
  <c r="E5" i="1"/>
  <c r="E6" i="1"/>
  <c r="E7" i="1"/>
  <c r="E8" i="1"/>
  <c r="E3" i="1"/>
  <c r="F3" i="1"/>
  <c r="B4" i="1"/>
  <c r="B5" i="1"/>
  <c r="B6" i="1"/>
  <c r="B7" i="1"/>
  <c r="B8" i="1"/>
  <c r="B3" i="1"/>
</calcChain>
</file>

<file path=xl/sharedStrings.xml><?xml version="1.0" encoding="utf-8"?>
<sst xmlns="http://schemas.openxmlformats.org/spreadsheetml/2006/main" count="30" uniqueCount="20">
  <si>
    <t>PO</t>
  </si>
  <si>
    <t>Mã sản phẩm</t>
  </si>
  <si>
    <t>Ngày đặt hàng</t>
  </si>
  <si>
    <t>Loại</t>
  </si>
  <si>
    <t>Chủng loại</t>
  </si>
  <si>
    <t>Model</t>
  </si>
  <si>
    <t>Số Seri</t>
  </si>
  <si>
    <t>Loại khung nâng</t>
  </si>
  <si>
    <t>Độ cao nâng (mm)</t>
  </si>
  <si>
    <t>Thông số sạc</t>
  </si>
  <si>
    <t>Giá mua</t>
  </si>
  <si>
    <t>Đại lý</t>
  </si>
  <si>
    <t>Giá bán thực tế</t>
  </si>
  <si>
    <t>Ghi chú</t>
  </si>
  <si>
    <t>Nhập phụ kiện loại sạc cho kho chờ sx</t>
  </si>
  <si>
    <t>NV20241113</t>
  </si>
  <si>
    <t>PHỤ KIỆN</t>
  </si>
  <si>
    <t>Giá bán R0</t>
  </si>
  <si>
    <t>Giá bán R1</t>
  </si>
  <si>
    <t>Giá khác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</si>
</sst>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b/>
      <sz val="11"/>
      <color theme="1"/>
      <name val="Aptos Narrow"/>
      <family val="2"/>
    </font>
    <font>
      <sz val="11"/>
      <color theme="1"/>
      <name val="Arial"/>
    </font>
    <font>
      <sz val="8"/>
      <name val="Calibri"/>
      <family val="2"/>
      <charset val="163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2" fillId="2" borderId="2" xfId="1" applyFont="1" applyFill="1" applyBorder="1" applyAlignment="1">
      <alignment horizontal="center" vertical="center" wrapText="1"/>
    </xf>
    <xf numFmtId="0" fontId="2" fillId="2" borderId="3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14" fontId="3" fillId="0" borderId="1" xfId="0" applyNumberFormat="1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1" xfId="0" applyBorder="1"/>
    <xf numFmtId="0" fontId="2" fillId="3" borderId="2" xfId="1" applyFont="1" applyFill="1" applyBorder="1" applyAlignment="1">
      <alignment horizontal="center" vertical="center" wrapText="1"/>
    </xf>
    <xf numFmtId="0" fontId="2" fillId="3" borderId="3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9A63BE0D-AE29-4E9E-94B6-E90BE00080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436FE-99C5-41B5-93C4-B5CA77530EA3}">
  <dimension ref="A1:Q8"/>
  <sheetViews>
    <sheetView tabSelected="1" topLeftCell="B1" workbookViewId="0">
      <selection activeCell="I14" sqref="I14"/>
    </sheetView>
  </sheetViews>
  <sheetFormatPr defaultRowHeight="14.4" x14ac:dyDescent="0.3"/>
  <cols>
    <col min="1" max="1" width="37.77734375" customWidth="1"/>
    <col min="2" max="2" width="21" customWidth="1"/>
    <col min="3" max="3" width="19.5546875" customWidth="1"/>
    <col min="4" max="4" width="19.21875" customWidth="1"/>
    <col min="5" max="5" width="13.21875" customWidth="1"/>
    <col min="6" max="6" width="15.88671875" customWidth="1"/>
    <col min="7" max="7" width="21.77734375" customWidth="1"/>
    <col min="19" max="19" width="19" customWidth="1"/>
  </cols>
  <sheetData>
    <row r="1" spans="1:17" x14ac:dyDescent="0.3">
      <c r="A1" t="s">
        <v>14</v>
      </c>
    </row>
    <row r="2" spans="1:17" ht="43.2" x14ac:dyDescent="0.3">
      <c r="A2" s="2" t="s">
        <v>0</v>
      </c>
      <c r="B2" s="8" t="s">
        <v>1</v>
      </c>
      <c r="C2" s="1" t="s">
        <v>2</v>
      </c>
      <c r="D2" s="1" t="s">
        <v>3</v>
      </c>
      <c r="E2" s="8" t="s">
        <v>4</v>
      </c>
      <c r="F2" s="8" t="s">
        <v>5</v>
      </c>
      <c r="G2" s="8" t="s">
        <v>6</v>
      </c>
      <c r="H2" s="1" t="s">
        <v>7</v>
      </c>
      <c r="I2" s="1" t="s">
        <v>8</v>
      </c>
      <c r="J2" s="8" t="s">
        <v>9</v>
      </c>
      <c r="K2" s="9" t="s">
        <v>10</v>
      </c>
      <c r="L2" s="9" t="s">
        <v>17</v>
      </c>
      <c r="M2" s="9" t="s">
        <v>18</v>
      </c>
      <c r="N2" s="9" t="s">
        <v>19</v>
      </c>
      <c r="O2" s="9" t="s">
        <v>11</v>
      </c>
      <c r="P2" s="9" t="s">
        <v>12</v>
      </c>
      <c r="Q2" s="2" t="s">
        <v>13</v>
      </c>
    </row>
    <row r="3" spans="1:17" x14ac:dyDescent="0.3">
      <c r="A3" s="3" t="s">
        <v>15</v>
      </c>
      <c r="B3" s="7" t="str">
        <f ca="1">"PK_SAC_"&amp;TEXT(RANDBETWEEN(0,99999),"00000")</f>
        <v>PK_SAC_05344</v>
      </c>
      <c r="C3" s="5">
        <v>45570</v>
      </c>
      <c r="D3" s="6" t="s">
        <v>16</v>
      </c>
      <c r="E3" s="6" t="str">
        <f ca="1">"PPT_" &amp; RANDBETWEEN(1,5)</f>
        <v>PPT_1</v>
      </c>
      <c r="F3" s="4" t="str">
        <f ca="1">CHOOSE(RANDBETWEEN(1,11),
"8FB15","8FD25","7FBEU18",
"FB25-12","FD30T-16",
"J2.5XN","H3.0FT",
"FE4P16","FE4P25","FE3D20N")</f>
        <v>8FD25</v>
      </c>
      <c r="G3" s="3" t="str">
        <f ca="1">"SN-" &amp; TEXT(TODAY(),"YYYYMM") &amp; "-" &amp; TEXT(RANDBETWEEN(1,99999),"00000")</f>
        <v>SN-202510-24777</v>
      </c>
      <c r="H3" s="6"/>
      <c r="I3" s="6"/>
      <c r="J3" s="4" t="str">
        <f ca="1">RANDBETWEEN(1,50) &amp; "A"</f>
        <v>22A</v>
      </c>
      <c r="K3" s="3">
        <f ca="1">RANDBETWEEN(1,5)*10</f>
        <v>20</v>
      </c>
      <c r="L3" s="3">
        <f ca="1">RANDBETWEEN(16,20)*10</f>
        <v>180</v>
      </c>
      <c r="M3" s="3">
        <f ca="1">RANDBETWEEN(6,10)*10</f>
        <v>80</v>
      </c>
      <c r="N3" s="3">
        <f ca="1">RANDBETWEEN(6,10)*10</f>
        <v>80</v>
      </c>
      <c r="O3" s="3" t="str">
        <f ca="1">"Đại lý_" &amp; CHOOSE(RANDBETWEEN(1,5),"A","B","C","D","E")</f>
        <v>Đại lý_E</v>
      </c>
      <c r="P3" s="6">
        <f ca="1">RANDBETWEEN(11,15)*10</f>
        <v>140</v>
      </c>
      <c r="Q3" s="6"/>
    </row>
    <row r="4" spans="1:17" x14ac:dyDescent="0.3">
      <c r="A4" s="3" t="s">
        <v>15</v>
      </c>
      <c r="B4" s="7" t="str">
        <f t="shared" ref="B4:B8" ca="1" si="0">"PK_SAC_"&amp;TEXT(RANDBETWEEN(0,99999),"00000")</f>
        <v>PK_SAC_01411</v>
      </c>
      <c r="C4" s="5">
        <v>45571</v>
      </c>
      <c r="D4" s="6" t="s">
        <v>16</v>
      </c>
      <c r="E4" s="6" t="str">
        <f t="shared" ref="E4:E8" ca="1" si="1">"PPT_" &amp; RANDBETWEEN(1,5)</f>
        <v>PPT_1</v>
      </c>
      <c r="F4" s="4" t="str">
        <f t="shared" ref="F4:F8" ca="1" si="2">CHOOSE(RANDBETWEEN(1,11),
"8FB15","8FD25","7FBEU18",
"FB25-12","FD30T-16",
"J2.5XN","H3.0FT",
"FE4P16","FE4P25","FE3D20N")</f>
        <v>J2.5XN</v>
      </c>
      <c r="G4" s="3" t="str">
        <f t="shared" ref="G4:G8" ca="1" si="3">"SN-" &amp; TEXT(TODAY(),"YYYYMM") &amp; "-" &amp; TEXT(RANDBETWEEN(1,99999),"00000")</f>
        <v>SN-202510-41655</v>
      </c>
      <c r="H4" s="6"/>
      <c r="I4" s="6"/>
      <c r="J4" s="4" t="str">
        <f t="shared" ref="J4:J8" ca="1" si="4">RANDBETWEEN(1,50) &amp; "A"</f>
        <v>6A</v>
      </c>
      <c r="K4" s="3">
        <f t="shared" ref="K4:K8" ca="1" si="5">RANDBETWEEN(1,5)*10</f>
        <v>40</v>
      </c>
      <c r="L4" s="3">
        <f t="shared" ref="L4:L8" ca="1" si="6">RANDBETWEEN(16,20)*10</f>
        <v>190</v>
      </c>
      <c r="M4" s="3">
        <f t="shared" ref="M4:N8" ca="1" si="7">RANDBETWEEN(6,10)*10</f>
        <v>90</v>
      </c>
      <c r="N4" s="3">
        <f t="shared" ca="1" si="7"/>
        <v>70</v>
      </c>
      <c r="O4" s="3" t="str">
        <f t="shared" ref="O4:O8" ca="1" si="8">"Đại lý_" &amp; CHOOSE(RANDBETWEEN(1,5),"A","B","C","D","E")</f>
        <v>Đại lý_B</v>
      </c>
      <c r="P4" s="6">
        <f t="shared" ref="P4:P8" ca="1" si="9">RANDBETWEEN(11,15)*10</f>
        <v>140</v>
      </c>
      <c r="Q4" s="6"/>
    </row>
    <row r="5" spans="1:17" x14ac:dyDescent="0.3">
      <c r="A5" s="3" t="s">
        <v>15</v>
      </c>
      <c r="B5" s="7" t="str">
        <f t="shared" ca="1" si="0"/>
        <v>PK_SAC_33671</v>
      </c>
      <c r="C5" s="5">
        <v>45572</v>
      </c>
      <c r="D5" s="6" t="s">
        <v>16</v>
      </c>
      <c r="E5" s="6" t="str">
        <f t="shared" ca="1" si="1"/>
        <v>PPT_4</v>
      </c>
      <c r="F5" s="4" t="str">
        <f t="shared" ca="1" si="2"/>
        <v>8FD25</v>
      </c>
      <c r="G5" s="3" t="str">
        <f t="shared" ca="1" si="3"/>
        <v>SN-202510-51938</v>
      </c>
      <c r="H5" s="6"/>
      <c r="I5" s="6"/>
      <c r="J5" s="4" t="str">
        <f t="shared" ca="1" si="4"/>
        <v>48A</v>
      </c>
      <c r="K5" s="3">
        <f t="shared" ca="1" si="5"/>
        <v>30</v>
      </c>
      <c r="L5" s="3">
        <f t="shared" ca="1" si="6"/>
        <v>180</v>
      </c>
      <c r="M5" s="3">
        <f t="shared" ca="1" si="7"/>
        <v>100</v>
      </c>
      <c r="N5" s="3">
        <f t="shared" ca="1" si="7"/>
        <v>100</v>
      </c>
      <c r="O5" s="3" t="str">
        <f t="shared" ca="1" si="8"/>
        <v>Đại lý_B</v>
      </c>
      <c r="P5" s="6">
        <f t="shared" ca="1" si="9"/>
        <v>130</v>
      </c>
      <c r="Q5" s="6"/>
    </row>
    <row r="6" spans="1:17" x14ac:dyDescent="0.3">
      <c r="A6" s="3" t="s">
        <v>15</v>
      </c>
      <c r="B6" s="7" t="str">
        <f t="shared" ca="1" si="0"/>
        <v>PK_SAC_71880</v>
      </c>
      <c r="C6" s="5">
        <v>45573</v>
      </c>
      <c r="D6" s="6" t="s">
        <v>16</v>
      </c>
      <c r="E6" s="6" t="str">
        <f t="shared" ca="1" si="1"/>
        <v>PPT_3</v>
      </c>
      <c r="F6" s="4" t="str">
        <f t="shared" ca="1" si="2"/>
        <v>8FB15</v>
      </c>
      <c r="G6" s="3" t="str">
        <f t="shared" ca="1" si="3"/>
        <v>SN-202510-08339</v>
      </c>
      <c r="H6" s="6"/>
      <c r="I6" s="6"/>
      <c r="J6" s="4" t="str">
        <f t="shared" ca="1" si="4"/>
        <v>40A</v>
      </c>
      <c r="K6" s="3">
        <f t="shared" ca="1" si="5"/>
        <v>10</v>
      </c>
      <c r="L6" s="3">
        <f t="shared" ca="1" si="6"/>
        <v>170</v>
      </c>
      <c r="M6" s="3">
        <f t="shared" ca="1" si="7"/>
        <v>90</v>
      </c>
      <c r="N6" s="3">
        <f t="shared" ca="1" si="7"/>
        <v>100</v>
      </c>
      <c r="O6" s="3" t="str">
        <f t="shared" ca="1" si="8"/>
        <v>Đại lý_C</v>
      </c>
      <c r="P6" s="6">
        <f t="shared" ca="1" si="9"/>
        <v>150</v>
      </c>
      <c r="Q6" s="6"/>
    </row>
    <row r="7" spans="1:17" x14ac:dyDescent="0.3">
      <c r="A7" s="3" t="s">
        <v>15</v>
      </c>
      <c r="B7" s="7" t="str">
        <f t="shared" ca="1" si="0"/>
        <v>PK_SAC_65572</v>
      </c>
      <c r="C7" s="5">
        <v>45574</v>
      </c>
      <c r="D7" s="6" t="s">
        <v>16</v>
      </c>
      <c r="E7" s="6" t="str">
        <f t="shared" ca="1" si="1"/>
        <v>PPT_1</v>
      </c>
      <c r="F7" s="4" t="str">
        <f t="shared" ca="1" si="2"/>
        <v>8FD25</v>
      </c>
      <c r="G7" s="3" t="str">
        <f t="shared" ca="1" si="3"/>
        <v>SN-202510-14951</v>
      </c>
      <c r="H7" s="6"/>
      <c r="I7" s="6"/>
      <c r="J7" s="4" t="str">
        <f t="shared" ca="1" si="4"/>
        <v>25A</v>
      </c>
      <c r="K7" s="3">
        <f t="shared" ca="1" si="5"/>
        <v>50</v>
      </c>
      <c r="L7" s="3">
        <f t="shared" ca="1" si="6"/>
        <v>170</v>
      </c>
      <c r="M7" s="3">
        <f t="shared" ca="1" si="7"/>
        <v>100</v>
      </c>
      <c r="N7" s="3">
        <f t="shared" ca="1" si="7"/>
        <v>80</v>
      </c>
      <c r="O7" s="3" t="str">
        <f t="shared" ca="1" si="8"/>
        <v>Đại lý_A</v>
      </c>
      <c r="P7" s="6">
        <f t="shared" ca="1" si="9"/>
        <v>140</v>
      </c>
      <c r="Q7" s="6"/>
    </row>
    <row r="8" spans="1:17" x14ac:dyDescent="0.3">
      <c r="A8" s="3" t="s">
        <v>15</v>
      </c>
      <c r="B8" s="7" t="str">
        <f t="shared" ca="1" si="0"/>
        <v>PK_SAC_80212</v>
      </c>
      <c r="C8" s="5">
        <v>45575</v>
      </c>
      <c r="D8" s="6" t="s">
        <v>16</v>
      </c>
      <c r="E8" s="6" t="str">
        <f t="shared" ca="1" si="1"/>
        <v>PPT_4</v>
      </c>
      <c r="F8" s="4" t="str">
        <f t="shared" ca="1" si="2"/>
        <v>FD30T-16</v>
      </c>
      <c r="G8" s="3" t="str">
        <f t="shared" ca="1" si="3"/>
        <v>SN-202510-54518</v>
      </c>
      <c r="H8" s="6"/>
      <c r="I8" s="6"/>
      <c r="J8" s="4" t="str">
        <f t="shared" ca="1" si="4"/>
        <v>30A</v>
      </c>
      <c r="K8" s="3">
        <f t="shared" ca="1" si="5"/>
        <v>20</v>
      </c>
      <c r="L8" s="3">
        <f t="shared" ca="1" si="6"/>
        <v>170</v>
      </c>
      <c r="M8" s="3">
        <f t="shared" ca="1" si="7"/>
        <v>80</v>
      </c>
      <c r="N8" s="3">
        <f t="shared" ca="1" si="7"/>
        <v>70</v>
      </c>
      <c r="O8" s="3" t="str">
        <f t="shared" ca="1" si="8"/>
        <v>Đại lý_D</v>
      </c>
      <c r="P8" s="6">
        <f t="shared" ca="1" si="9"/>
        <v>140</v>
      </c>
      <c r="Q8" s="6"/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Trang_tính1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 dat</dc:creator>
  <cp:lastModifiedBy>Tuân Minh</cp:lastModifiedBy>
  <dcterms:created xsi:type="dcterms:W3CDTF">2025-08-23T06:22:01Z</dcterms:created>
  <dcterms:modified xsi:type="dcterms:W3CDTF">2025-10-02T11:10:54Z</dcterms:modified>
</cp:coreProperties>
</file>