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<sst xmlns="http://schemas.openxmlformats.org/spreadsheetml/2006/main" count="539" uniqueCount="133">
  <si>
    <t>Customs Declaration Report</t>
  </si>
  <si>
    <t>Job No: IMP1900010</t>
  </si>
  <si>
    <t>BL No: MAAV15079400</t>
  </si>
  <si>
    <t>Shipper: NMIPL</t>
  </si>
  <si>
    <t>Consignee: TCM</t>
  </si>
  <si>
    <t>ETA: 27/05/2019</t>
  </si>
  <si>
    <t>Reference No: IMTCMIN1905002</t>
  </si>
  <si>
    <t>Import Date: 27/05/2019</t>
  </si>
  <si>
    <t>Ex-Change Rate: USD - 4.2108</t>
  </si>
  <si>
    <t>Gross Weight: 4980</t>
  </si>
  <si>
    <t>Volume: 30.18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</si>
  <si>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</si>
  <si>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</si>
  <si>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</si>
  <si>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</si>
  <si>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</si>
  <si>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</si>
  <si>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</si>
  <si>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</si>
  <si>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</si>
  <si>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</si>
  <si>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</si>
  <si>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</si>
  <si>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NMAP19YMLY5004</t>
  </si>
  <si>
    <t>BDUARBAN17E3A</t>
  </si>
  <si>
    <t>NMAP19YMLY5006</t>
  </si>
  <si>
    <t>BDUARGAN17E3AA</t>
  </si>
  <si>
    <t>Invoice No: NMAP19YMLY5004</t>
  </si>
  <si>
    <t>Reference No</t>
  </si>
  <si>
    <t>Dec Type</t>
  </si>
  <si>
    <t>Form No</t>
  </si>
  <si>
    <t>Duty Amount (MYR)</t>
  </si>
  <si>
    <t>SST (MYR)</t>
  </si>
  <si>
    <t>Total Duty (MYR)</t>
  </si>
  <si>
    <t>NMAP19YMLY5004A</t>
  </si>
  <si>
    <t>FTA</t>
  </si>
  <si>
    <t>00269210</t>
  </si>
  <si>
    <t>NMAP19YMLY5004B</t>
  </si>
  <si>
    <t>NMAP19YMLY5004C</t>
  </si>
  <si>
    <t>MOF</t>
  </si>
  <si>
    <t>0.9331/78(SJ.1)JLD.14(SK.8)(6)</t>
  </si>
  <si>
    <t>NMAP19YMLY5004D</t>
  </si>
  <si>
    <t>PAID DUTY</t>
  </si>
  <si>
    <t/>
  </si>
  <si>
    <t>NMAP19YMLY5004E</t>
  </si>
  <si>
    <t>NMAP19YMLY5004F</t>
  </si>
  <si>
    <t>Total</t>
  </si>
  <si>
    <t>Invoice No: NMAP19YMLY5006</t>
  </si>
  <si>
    <t>NMAP19YMLY5006A</t>
  </si>
  <si>
    <t>00269209</t>
  </si>
  <si>
    <t>NMAP19YMLY5006B</t>
  </si>
  <si>
    <t>NMAP19YMLY5006C</t>
  </si>
  <si>
    <t>NMAP19YMLY5006D</t>
  </si>
  <si>
    <t>NMAP19YMLY5006E</t>
  </si>
  <si>
    <t>NMAP19YMLY5006F</t>
  </si>
  <si>
    <t>Model Code</t>
  </si>
  <si>
    <t>SMK Number</t>
  </si>
  <si>
    <t>L02B 1.5E AT</t>
  </si>
  <si>
    <t>L02B 1.5VL AT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</si>
  <si>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</si>
  <si>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</si>
  <si>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</si>
  <si>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</si>
  <si>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</si>
  <si>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</si>
  <si>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</si>
  <si>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</si>
  <si>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</si>
  <si>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</si>
  <si>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</si>
  <si>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</si>
  <si>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</si>
  <si>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</si>
  <si>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</si>
  <si>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</si>
  <si>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</si>
  <si>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</si>
  <si>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</si>
  <si>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112371HC3A</t>
  </si>
  <si>
    <t>STAY ASSY-ENG MTG,RH</t>
  </si>
  <si>
    <t>0000000000</t>
  </si>
  <si>
    <t>349391HA1A</t>
  </si>
  <si>
    <t>BRKT-CABLE MTG</t>
  </si>
  <si>
    <t>349391HB0A</t>
  </si>
  <si>
    <t>360101HD0A</t>
  </si>
  <si>
    <t>DVC ASSY-PKB</t>
  </si>
  <si>
    <t>430421HA0A</t>
  </si>
  <si>
    <t>SPDL-RR</t>
  </si>
  <si>
    <t>465011HC0A</t>
  </si>
  <si>
    <t>PEDAL COMPL-BRAKE,W/</t>
  </si>
  <si>
    <t>546131HA0A</t>
  </si>
  <si>
    <t>BUSH-STAB</t>
  </si>
  <si>
    <t>112371HS3A</t>
  </si>
  <si>
    <t>654003BB0B</t>
  </si>
  <si>
    <t>HINGE ASSY-HOOD,RH</t>
  </si>
  <si>
    <t>656013BB2B</t>
  </si>
  <si>
    <t>LOCK ASSY-HOOD</t>
  </si>
  <si>
    <t>656036W80A</t>
  </si>
  <si>
    <t>CRANK ASSY-BELL,HOOD</t>
  </si>
  <si>
    <t>657713BB0C</t>
  </si>
  <si>
    <t>ROD-HOOD SUPT</t>
  </si>
  <si>
    <t>805153BB0A</t>
  </si>
  <si>
    <t>ROD-KEY LOCK,LH</t>
  </si>
  <si>
    <t>848953BB0A</t>
  </si>
  <si>
    <t>EMBLEM-TRUNK LID</t>
  </si>
  <si>
    <t>654013BB0A</t>
  </si>
  <si>
    <t>HINGE ASSY-HOOD,LH</t>
  </si>
  <si>
    <t>964011HD2A</t>
  </si>
  <si>
    <t>SUNVISOR ASSY-LH</t>
  </si>
  <si>
    <t>964001HD0A</t>
  </si>
  <si>
    <t>SUNVISOR ASSY-RH</t>
  </si>
  <si>
    <t>656013BB0B</t>
  </si>
  <si>
    <t>964011HP2A</t>
  </si>
  <si>
    <t>265573HN0A</t>
  </si>
  <si>
    <t>GR0MT-RR COMB LAMP</t>
  </si>
  <si>
    <t>8708299900</t>
  </si>
  <si>
    <t>402101HA9D</t>
  </si>
  <si>
    <t>BRG ASSY-FR WHEEL</t>
  </si>
  <si>
    <t>432101HA9D</t>
  </si>
  <si>
    <t>BRG ASSY-RR WHEEL</t>
  </si>
  <si>
    <t>546221HA0B</t>
  </si>
  <si>
    <t>WASH-SPL</t>
  </si>
  <si>
    <t>963018CE0A</t>
  </si>
  <si>
    <t>MIRROR ASSY-DOOR,RH</t>
  </si>
  <si>
    <t>963028CE0A</t>
  </si>
  <si>
    <t>MIRROR ASSY-DOOR,LH</t>
  </si>
  <si>
    <t>963211HD0A</t>
  </si>
  <si>
    <t>MIRROR ASSY-INSIDE</t>
  </si>
  <si>
    <t>963737341R</t>
  </si>
  <si>
    <t>SHELL-MIRROR, OTR LH</t>
  </si>
  <si>
    <t>8708299300</t>
  </si>
  <si>
    <t>963748965R</t>
  </si>
  <si>
    <t>SHELL-MIRROR,OTR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</si>
</sst>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9" totalsRowShown="1" headerRowCount="1">
  <autoFilter ref="A7:L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YMLY5004" displayName="invoiceNMAP19YMLY5004" ref="A2:L9" totalsRowCount="1" headerRowCount="1">
  <autoFilter ref="A2:L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YMLY5006" displayName="invoiceNMAP19YMLY5006" ref="A12:L19" totalsRowCount="1" headerRowCount="1">
  <autoFilter ref="A12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declarationSummary" displayName="declarationSummary" ref="A1:J14" totalsRowCount="1" headerRowCount="1">
  <autoFilter ref="A1:J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detail" displayName="detail" ref="A1:Y53" totalsRowShown="1" headerRowCount="1">
  <autoFilter ref="A1:Y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3840</v>
      </c>
      <c r="E8" s="10">
        <v>16503.6</v>
      </c>
      <c r="F8" s="10">
        <v>175</v>
      </c>
      <c r="G8" s="11">
        <v>8.290586111902726</v>
      </c>
      <c r="H8" s="10">
        <v>69493.35888</v>
      </c>
      <c r="I8" s="10">
        <v>736.89</v>
      </c>
      <c r="J8" s="10">
        <v>34.91</v>
      </c>
      <c r="K8" s="11">
        <v>70265.15888</v>
      </c>
      <c r="L8" s="11">
        <v>1860.7264497997528</v>
      </c>
    </row>
    <row r="9" spans="1:12" x14ac:dyDescent="0.25">
      <c r="A9" s="12">
        <v>2</v>
      </c>
      <c r="B9" s="13" t="s">
        <v>25</v>
      </c>
      <c r="C9" s="13" t="s">
        <v>26</v>
      </c>
      <c r="D9" s="14">
        <v>1920</v>
      </c>
      <c r="E9" s="15">
        <v>8528.4</v>
      </c>
      <c r="F9" s="15">
        <v>175</v>
      </c>
      <c r="G9" s="16">
        <v>4.749691270067445</v>
      </c>
      <c r="H9" s="15">
        <v>35911.38672</v>
      </c>
      <c r="I9" s="15">
        <v>736.89</v>
      </c>
      <c r="J9" s="15">
        <v>20</v>
      </c>
      <c r="K9" s="16">
        <v>36668.27672</v>
      </c>
      <c r="L9" s="16">
        <v>939.5375250755593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27</v>
      </c>
    </row>
    <row r="2" spans="1:12" x14ac:dyDescent="0.25">
      <c r="A2" s="17" t="s">
        <v>28</v>
      </c>
      <c r="B2" s="17" t="s">
        <v>29</v>
      </c>
      <c r="C2" s="18" t="s">
        <v>30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31</v>
      </c>
      <c r="K2" s="18" t="s">
        <v>32</v>
      </c>
      <c r="L2" s="18" t="s">
        <v>33</v>
      </c>
    </row>
    <row r="3" spans="1:12" x14ac:dyDescent="0.25">
      <c r="A3" s="19" t="s">
        <v>34</v>
      </c>
      <c r="B3" s="19" t="s">
        <v>35</v>
      </c>
      <c r="C3" s="20" t="s">
        <v>36</v>
      </c>
      <c r="D3" s="21">
        <v>4770</v>
      </c>
      <c r="E3" s="22">
        <v>50.57987348214935</v>
      </c>
      <c r="F3" s="21">
        <v>20085.516</v>
      </c>
      <c r="G3" s="21">
        <v>212.98173125863448</v>
      </c>
      <c r="H3" s="21">
        <v>10.089962190067622</v>
      </c>
      <c r="I3" s="22">
        <v>20308.587693448702</v>
      </c>
      <c r="J3" s="21">
        <v>0</v>
      </c>
      <c r="K3" s="22">
        <v>0</v>
      </c>
      <c r="L3" s="22">
        <v>0</v>
      </c>
    </row>
    <row r="4" spans="1:12" x14ac:dyDescent="0.25">
      <c r="A4" s="19" t="s">
        <v>37</v>
      </c>
      <c r="B4" s="19" t="s">
        <v>35</v>
      </c>
      <c r="C4" s="20" t="s">
        <v>36</v>
      </c>
      <c r="D4" s="21">
        <v>828</v>
      </c>
      <c r="E4" s="22">
        <v>8.779902566712718</v>
      </c>
      <c r="F4" s="21">
        <v>3486.5424</v>
      </c>
      <c r="G4" s="21">
        <v>36.97041372791391</v>
      </c>
      <c r="H4" s="21">
        <v>1.7514651348796626</v>
      </c>
      <c r="I4" s="22">
        <v>3525.2642788627936</v>
      </c>
      <c r="J4" s="21">
        <v>0</v>
      </c>
      <c r="K4" s="22">
        <v>0</v>
      </c>
      <c r="L4" s="22">
        <v>0</v>
      </c>
    </row>
    <row r="5" spans="1:12" x14ac:dyDescent="0.25">
      <c r="A5" s="19" t="s">
        <v>38</v>
      </c>
      <c r="B5" s="19" t="s">
        <v>39</v>
      </c>
      <c r="C5" s="20" t="s">
        <v>40</v>
      </c>
      <c r="D5" s="21">
        <v>55.2</v>
      </c>
      <c r="E5" s="22">
        <v>0.5853268377808478</v>
      </c>
      <c r="F5" s="21">
        <v>232.43616</v>
      </c>
      <c r="G5" s="21">
        <v>2.464694248527594</v>
      </c>
      <c r="H5" s="21">
        <v>0.11676434232531084</v>
      </c>
      <c r="I5" s="22">
        <v>235.0176185908529</v>
      </c>
      <c r="J5" s="21">
        <v>23.501761859085292</v>
      </c>
      <c r="K5" s="22">
        <v>0</v>
      </c>
      <c r="L5" s="22">
        <v>23.501761859085292</v>
      </c>
    </row>
    <row r="6" spans="1:12" x14ac:dyDescent="0.25">
      <c r="A6" s="19" t="s">
        <v>41</v>
      </c>
      <c r="B6" s="19" t="s">
        <v>42</v>
      </c>
      <c r="C6" s="20" t="s">
        <v>43</v>
      </c>
      <c r="D6" s="21">
        <v>2616</v>
      </c>
      <c r="E6" s="22">
        <v>27.739402312222786</v>
      </c>
      <c r="F6" s="21">
        <v>11015.4528</v>
      </c>
      <c r="G6" s="21">
        <v>116.80507525630772</v>
      </c>
      <c r="H6" s="21">
        <v>5.533614484112557</v>
      </c>
      <c r="I6" s="22">
        <v>11137.79148974042</v>
      </c>
      <c r="J6" s="21">
        <v>5.109078665018542</v>
      </c>
      <c r="K6" s="22">
        <v>0</v>
      </c>
      <c r="L6" s="22">
        <v>5.109078665018542</v>
      </c>
    </row>
    <row r="7" spans="1:12" x14ac:dyDescent="0.25">
      <c r="A7" s="19" t="s">
        <v>44</v>
      </c>
      <c r="B7" s="19" t="s">
        <v>42</v>
      </c>
      <c r="C7" s="20" t="s">
        <v>43</v>
      </c>
      <c r="D7" s="21">
        <v>7862.4</v>
      </c>
      <c r="E7" s="22">
        <v>83.37090089435033</v>
      </c>
      <c r="F7" s="21">
        <v>33106.99392</v>
      </c>
      <c r="G7" s="21">
        <v>351.05818948593037</v>
      </c>
      <c r="H7" s="21">
        <v>16.63130371555297</v>
      </c>
      <c r="I7" s="22">
        <v>33474.683413201485</v>
      </c>
      <c r="J7" s="21">
        <v>1673.7341706600741</v>
      </c>
      <c r="K7" s="22">
        <v>0</v>
      </c>
      <c r="L7" s="22">
        <v>1673.7341706600741</v>
      </c>
    </row>
    <row r="8" spans="1:12" x14ac:dyDescent="0.25">
      <c r="A8" s="19" t="s">
        <v>45</v>
      </c>
      <c r="B8" s="19" t="s">
        <v>39</v>
      </c>
      <c r="C8" s="20" t="s">
        <v>40</v>
      </c>
      <c r="D8" s="21">
        <v>372</v>
      </c>
      <c r="E8" s="22">
        <v>3.9445939067839744</v>
      </c>
      <c r="F8" s="21">
        <v>1566.4176</v>
      </c>
      <c r="G8" s="21">
        <v>16.60989602268596</v>
      </c>
      <c r="H8" s="21">
        <v>0.7868901330618774</v>
      </c>
      <c r="I8" s="22">
        <v>1583.8143861557478</v>
      </c>
      <c r="J8" s="21">
        <v>158.38143861557478</v>
      </c>
      <c r="K8" s="22">
        <v>0</v>
      </c>
      <c r="L8" s="22">
        <v>158.38143861557478</v>
      </c>
    </row>
    <row r="9" spans="1:12" x14ac:dyDescent="0.25">
      <c r="A9" s="23" t="s">
        <v>46</v>
      </c>
      <c r="B9" s="23"/>
      <c r="C9" s="24"/>
      <c r="D9" s="25">
        <f>SUBTOTAL(109,[FOB (USD)])</f>
        <v>16503.6</v>
      </c>
      <c r="E9" s="26">
        <f>SUBTOTAL(109,[Freight (USD)])</f>
        <v>175.00000000000003</v>
      </c>
      <c r="F9" s="25">
        <f>SUBTOTAL(109,[FOB (MLY)])</f>
        <v>69493.35888</v>
      </c>
      <c r="G9" s="25">
        <f>SUBTOTAL(109,[Freight (MLY)])</f>
        <v>736.89</v>
      </c>
      <c r="H9" s="25">
        <f>SUBTOTAL(109,[Insurance (MLY)])</f>
        <v>34.91</v>
      </c>
      <c r="I9" s="26">
        <f>SUBTOTAL(109,[Total CIF (MLY)])</f>
        <v>70265.15888</v>
      </c>
      <c r="J9" s="25">
        <f>SUBTOTAL(109,[Duty Amount (MYR)])</f>
        <v>1860.7264497997528</v>
      </c>
      <c r="K9" s="26">
        <f>SUBTOTAL(109,[SST (MYR)])</f>
        <v>0</v>
      </c>
      <c r="L9" s="26">
        <f>SUBTOTAL(109,[Total Duty (MYR)])</f>
        <v>1860.7264497997528</v>
      </c>
    </row>
    <row r="11" spans="1:1" x14ac:dyDescent="0.25">
      <c r="A11" s="2" t="s">
        <v>47</v>
      </c>
    </row>
    <row r="12" spans="1:12" x14ac:dyDescent="0.25">
      <c r="A12" s="17" t="s">
        <v>28</v>
      </c>
      <c r="B12" s="17" t="s">
        <v>29</v>
      </c>
      <c r="C12" s="18" t="s">
        <v>30</v>
      </c>
      <c r="D12" s="17" t="s">
        <v>15</v>
      </c>
      <c r="E12" s="18" t="s">
        <v>16</v>
      </c>
      <c r="F12" s="17" t="s">
        <v>18</v>
      </c>
      <c r="G12" s="17" t="s">
        <v>19</v>
      </c>
      <c r="H12" s="17" t="s">
        <v>20</v>
      </c>
      <c r="I12" s="18" t="s">
        <v>21</v>
      </c>
      <c r="J12" s="17" t="s">
        <v>31</v>
      </c>
      <c r="K12" s="18" t="s">
        <v>32</v>
      </c>
      <c r="L12" s="18" t="s">
        <v>33</v>
      </c>
    </row>
    <row r="13" spans="1:12" x14ac:dyDescent="0.25">
      <c r="A13" s="19" t="s">
        <v>48</v>
      </c>
      <c r="B13" s="19" t="s">
        <v>35</v>
      </c>
      <c r="C13" s="20" t="s">
        <v>49</v>
      </c>
      <c r="D13" s="21">
        <v>2661.6</v>
      </c>
      <c r="E13" s="22">
        <v>54.6151681440833</v>
      </c>
      <c r="F13" s="21">
        <v>11207.46528</v>
      </c>
      <c r="G13" s="21">
        <v>229.97355002110595</v>
      </c>
      <c r="H13" s="21">
        <v>6.241733502180948</v>
      </c>
      <c r="I13" s="22">
        <v>11443.680563523287</v>
      </c>
      <c r="J13" s="21">
        <v>0</v>
      </c>
      <c r="K13" s="22">
        <v>0</v>
      </c>
      <c r="L13" s="22">
        <v>0</v>
      </c>
    </row>
    <row r="14" spans="1:12" x14ac:dyDescent="0.25">
      <c r="A14" s="19" t="s">
        <v>50</v>
      </c>
      <c r="B14" s="19" t="s">
        <v>35</v>
      </c>
      <c r="C14" s="20" t="s">
        <v>49</v>
      </c>
      <c r="D14" s="21">
        <v>414</v>
      </c>
      <c r="E14" s="22">
        <v>8.495145631067961</v>
      </c>
      <c r="F14" s="21">
        <v>1743.2712</v>
      </c>
      <c r="G14" s="21">
        <v>35.77135922330097</v>
      </c>
      <c r="H14" s="21">
        <v>0.970873786407767</v>
      </c>
      <c r="I14" s="22">
        <v>1780.0134330097087</v>
      </c>
      <c r="J14" s="21">
        <v>0</v>
      </c>
      <c r="K14" s="22">
        <v>0</v>
      </c>
      <c r="L14" s="22">
        <v>0</v>
      </c>
    </row>
    <row r="15" spans="1:12" x14ac:dyDescent="0.25">
      <c r="A15" s="19" t="s">
        <v>51</v>
      </c>
      <c r="B15" s="19" t="s">
        <v>39</v>
      </c>
      <c r="C15" s="20" t="s">
        <v>40</v>
      </c>
      <c r="D15" s="21">
        <v>27.6</v>
      </c>
      <c r="E15" s="22">
        <v>0.5663430420711975</v>
      </c>
      <c r="F15" s="21">
        <v>116.21808</v>
      </c>
      <c r="G15" s="21">
        <v>2.384757281553398</v>
      </c>
      <c r="H15" s="21">
        <v>0.06472491909385113</v>
      </c>
      <c r="I15" s="22">
        <v>118.66756220064725</v>
      </c>
      <c r="J15" s="21">
        <v>11.866756220064724</v>
      </c>
      <c r="K15" s="22">
        <v>0</v>
      </c>
      <c r="L15" s="22">
        <v>11.866756220064724</v>
      </c>
    </row>
    <row r="16" spans="1:12" x14ac:dyDescent="0.25">
      <c r="A16" s="19" t="s">
        <v>52</v>
      </c>
      <c r="B16" s="19" t="s">
        <v>42</v>
      </c>
      <c r="C16" s="20" t="s">
        <v>43</v>
      </c>
      <c r="D16" s="21">
        <v>1308</v>
      </c>
      <c r="E16" s="22">
        <v>26.83973547206979</v>
      </c>
      <c r="F16" s="21">
        <v>5507.7264</v>
      </c>
      <c r="G16" s="21">
        <v>113.01675812579147</v>
      </c>
      <c r="H16" s="21">
        <v>3.067398339665119</v>
      </c>
      <c r="I16" s="22">
        <v>5623.810556465457</v>
      </c>
      <c r="J16" s="21">
        <v>2.579729613057549</v>
      </c>
      <c r="K16" s="22">
        <v>0</v>
      </c>
      <c r="L16" s="22">
        <v>2.579729613057549</v>
      </c>
    </row>
    <row r="17" spans="1:12" x14ac:dyDescent="0.25">
      <c r="A17" s="19" t="s">
        <v>53</v>
      </c>
      <c r="B17" s="19" t="s">
        <v>42</v>
      </c>
      <c r="C17" s="20" t="s">
        <v>43</v>
      </c>
      <c r="D17" s="21">
        <v>3931.2</v>
      </c>
      <c r="E17" s="22">
        <v>80.66694807935838</v>
      </c>
      <c r="F17" s="21">
        <v>16553.49696</v>
      </c>
      <c r="G17" s="21">
        <v>339.67238497256227</v>
      </c>
      <c r="H17" s="21">
        <v>9.2190797804981</v>
      </c>
      <c r="I17" s="22">
        <v>16902.38842475306</v>
      </c>
      <c r="J17" s="21">
        <v>845.119421237653</v>
      </c>
      <c r="K17" s="22">
        <v>0</v>
      </c>
      <c r="L17" s="22">
        <v>845.119421237653</v>
      </c>
    </row>
    <row r="18" spans="1:12" x14ac:dyDescent="0.25">
      <c r="A18" s="19" t="s">
        <v>54</v>
      </c>
      <c r="B18" s="19" t="s">
        <v>39</v>
      </c>
      <c r="C18" s="20" t="s">
        <v>40</v>
      </c>
      <c r="D18" s="21">
        <v>186</v>
      </c>
      <c r="E18" s="22">
        <v>3.8166596313493737</v>
      </c>
      <c r="F18" s="21">
        <v>783.2088</v>
      </c>
      <c r="G18" s="21">
        <v>16.071190375685944</v>
      </c>
      <c r="H18" s="21">
        <v>0.43618967215421417</v>
      </c>
      <c r="I18" s="22">
        <v>799.7161800478401</v>
      </c>
      <c r="J18" s="21">
        <v>79.97161800478402</v>
      </c>
      <c r="K18" s="22">
        <v>0</v>
      </c>
      <c r="L18" s="22">
        <v>79.97161800478402</v>
      </c>
    </row>
    <row r="19" spans="1:12" x14ac:dyDescent="0.25">
      <c r="A19" s="23" t="s">
        <v>46</v>
      </c>
      <c r="B19" s="23"/>
      <c r="C19" s="24"/>
      <c r="D19" s="25">
        <f>SUBTOTAL(109,[FOB (USD)])</f>
        <v>8528.4</v>
      </c>
      <c r="E19" s="26">
        <f>SUBTOTAL(109,[Freight (USD)])</f>
        <v>175</v>
      </c>
      <c r="F19" s="25">
        <f>SUBTOTAL(109,[FOB (MLY)])</f>
        <v>35911.38672</v>
      </c>
      <c r="G19" s="25">
        <f>SUBTOTAL(109,[Freight (MLY)])</f>
        <v>736.8900000000001</v>
      </c>
      <c r="H19" s="25">
        <f>SUBTOTAL(109,[Insurance (MLY)])</f>
        <v>20</v>
      </c>
      <c r="I19" s="26">
        <f>SUBTOTAL(109,[Total CIF (MLY)])</f>
        <v>36668.27672</v>
      </c>
      <c r="J19" s="25">
        <f>SUBTOTAL(109,[Duty Amount (MYR)])</f>
        <v>939.5375250755593</v>
      </c>
      <c r="K19" s="26">
        <f>SUBTOTAL(109,[SST (MYR)])</f>
        <v>0</v>
      </c>
      <c r="L19" s="26">
        <f>SUBTOTAL(109,[Total Duty (MYR)])</f>
        <v>939.5375250755593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55</v>
      </c>
      <c r="C1" s="27" t="s">
        <v>28</v>
      </c>
      <c r="D1" s="27" t="s">
        <v>21</v>
      </c>
      <c r="E1" s="27" t="s">
        <v>31</v>
      </c>
      <c r="F1" s="27" t="s">
        <v>32</v>
      </c>
      <c r="G1" s="27" t="s">
        <v>33</v>
      </c>
      <c r="H1" s="27" t="s">
        <v>29</v>
      </c>
      <c r="I1" s="27" t="s">
        <v>30</v>
      </c>
      <c r="J1" s="28" t="s">
        <v>56</v>
      </c>
    </row>
    <row r="2" spans="1:10" x14ac:dyDescent="0.25">
      <c r="A2" s="29" t="str">
        <f>LEFT(C2, 14)</f>
        <v>NMAP19YMLY5004</v>
      </c>
      <c r="B2" s="29" t="s">
        <v>57</v>
      </c>
      <c r="C2" s="29" t="s">
        <v>34</v>
      </c>
      <c r="D2" s="30">
        <v>20308.587693448702</v>
      </c>
      <c r="E2" s="30">
        <v>0</v>
      </c>
      <c r="F2" s="30">
        <v>0</v>
      </c>
      <c r="G2" s="30">
        <v>0</v>
      </c>
      <c r="H2" s="29" t="s">
        <v>35</v>
      </c>
      <c r="I2" s="29" t="s">
        <v>36</v>
      </c>
      <c r="J2" s="31"/>
    </row>
    <row r="3" spans="1:10" x14ac:dyDescent="0.25">
      <c r="A3" s="29" t="str">
        <f>LEFT(C3, 14)</f>
        <v>NMAP19YMLY5004</v>
      </c>
      <c r="B3" s="29" t="s">
        <v>57</v>
      </c>
      <c r="C3" s="29" t="s">
        <v>37</v>
      </c>
      <c r="D3" s="30">
        <v>3525.2642788627936</v>
      </c>
      <c r="E3" s="30">
        <v>0</v>
      </c>
      <c r="F3" s="30">
        <v>0</v>
      </c>
      <c r="G3" s="30">
        <v>0</v>
      </c>
      <c r="H3" s="29" t="s">
        <v>35</v>
      </c>
      <c r="I3" s="29" t="s">
        <v>36</v>
      </c>
      <c r="J3" s="31"/>
    </row>
    <row r="4" spans="1:10" x14ac:dyDescent="0.25">
      <c r="A4" s="29" t="str">
        <f>LEFT(C4, 14)</f>
        <v>NMAP19YMLY5004</v>
      </c>
      <c r="B4" s="29" t="s">
        <v>57</v>
      </c>
      <c r="C4" s="29" t="s">
        <v>38</v>
      </c>
      <c r="D4" s="30">
        <v>235.0176185908529</v>
      </c>
      <c r="E4" s="30">
        <v>23.501761859085292</v>
      </c>
      <c r="F4" s="30">
        <v>0</v>
      </c>
      <c r="G4" s="30">
        <v>23.501761859085292</v>
      </c>
      <c r="H4" s="29" t="s">
        <v>39</v>
      </c>
      <c r="I4" s="29" t="s">
        <v>40</v>
      </c>
      <c r="J4" s="31"/>
    </row>
    <row r="5" spans="1:10" x14ac:dyDescent="0.25">
      <c r="A5" s="29" t="str">
        <f>LEFT(C5, 14)</f>
        <v>NMAP19YMLY5004</v>
      </c>
      <c r="B5" s="29" t="s">
        <v>57</v>
      </c>
      <c r="C5" s="29" t="s">
        <v>41</v>
      </c>
      <c r="D5" s="30">
        <v>11137.79148974042</v>
      </c>
      <c r="E5" s="30">
        <v>5.109078665018542</v>
      </c>
      <c r="F5" s="30">
        <v>0</v>
      </c>
      <c r="G5" s="30">
        <v>5.109078665018542</v>
      </c>
      <c r="H5" s="29" t="s">
        <v>42</v>
      </c>
      <c r="I5" s="29" t="s">
        <v>43</v>
      </c>
      <c r="J5" s="31"/>
    </row>
    <row r="6" spans="1:10" x14ac:dyDescent="0.25">
      <c r="A6" s="29" t="str">
        <f>LEFT(C6, 14)</f>
        <v>NMAP19YMLY5004</v>
      </c>
      <c r="B6" s="29" t="s">
        <v>57</v>
      </c>
      <c r="C6" s="29" t="s">
        <v>44</v>
      </c>
      <c r="D6" s="30">
        <v>33474.683413201485</v>
      </c>
      <c r="E6" s="30">
        <v>1673.7341706600741</v>
      </c>
      <c r="F6" s="30">
        <v>0</v>
      </c>
      <c r="G6" s="30">
        <v>1673.7341706600741</v>
      </c>
      <c r="H6" s="29" t="s">
        <v>42</v>
      </c>
      <c r="I6" s="29" t="s">
        <v>43</v>
      </c>
      <c r="J6" s="31"/>
    </row>
    <row r="7" spans="1:10" x14ac:dyDescent="0.25">
      <c r="A7" s="32" t="str">
        <f>LEFT(C7, 14)</f>
        <v>NMAP19YMLY5004</v>
      </c>
      <c r="B7" s="32" t="s">
        <v>57</v>
      </c>
      <c r="C7" s="32" t="s">
        <v>45</v>
      </c>
      <c r="D7" s="33">
        <v>1583.8143861557478</v>
      </c>
      <c r="E7" s="33">
        <v>158.38143861557478</v>
      </c>
      <c r="F7" s="33">
        <v>0</v>
      </c>
      <c r="G7" s="33">
        <v>158.38143861557478</v>
      </c>
      <c r="H7" s="32" t="s">
        <v>39</v>
      </c>
      <c r="I7" s="32" t="s">
        <v>40</v>
      </c>
      <c r="J7" s="34"/>
    </row>
    <row r="8" spans="1:10" x14ac:dyDescent="0.25">
      <c r="A8" s="29" t="str">
        <f>LEFT(C8, 14)</f>
        <v>NMAP19YMLY5006</v>
      </c>
      <c r="B8" s="29" t="s">
        <v>58</v>
      </c>
      <c r="C8" s="29" t="s">
        <v>48</v>
      </c>
      <c r="D8" s="30">
        <v>11443.680563523287</v>
      </c>
      <c r="E8" s="30">
        <v>0</v>
      </c>
      <c r="F8" s="30">
        <v>0</v>
      </c>
      <c r="G8" s="30">
        <v>0</v>
      </c>
      <c r="H8" s="29" t="s">
        <v>35</v>
      </c>
      <c r="I8" s="29" t="s">
        <v>49</v>
      </c>
      <c r="J8" s="31"/>
    </row>
    <row r="9" spans="1:10" x14ac:dyDescent="0.25">
      <c r="A9" s="29" t="str">
        <f>LEFT(C9, 14)</f>
        <v>NMAP19YMLY5006</v>
      </c>
      <c r="B9" s="29" t="s">
        <v>58</v>
      </c>
      <c r="C9" s="29" t="s">
        <v>50</v>
      </c>
      <c r="D9" s="30">
        <v>1780.0134330097087</v>
      </c>
      <c r="E9" s="30">
        <v>0</v>
      </c>
      <c r="F9" s="30">
        <v>0</v>
      </c>
      <c r="G9" s="30">
        <v>0</v>
      </c>
      <c r="H9" s="29" t="s">
        <v>35</v>
      </c>
      <c r="I9" s="29" t="s">
        <v>49</v>
      </c>
      <c r="J9" s="31"/>
    </row>
    <row r="10" spans="1:10" x14ac:dyDescent="0.25">
      <c r="A10" s="29" t="str">
        <f>LEFT(C10, 14)</f>
        <v>NMAP19YMLY5006</v>
      </c>
      <c r="B10" s="29" t="s">
        <v>58</v>
      </c>
      <c r="C10" s="29" t="s">
        <v>51</v>
      </c>
      <c r="D10" s="30">
        <v>118.66756220064725</v>
      </c>
      <c r="E10" s="30">
        <v>11.866756220064724</v>
      </c>
      <c r="F10" s="30">
        <v>0</v>
      </c>
      <c r="G10" s="30">
        <v>11.866756220064724</v>
      </c>
      <c r="H10" s="29" t="s">
        <v>39</v>
      </c>
      <c r="I10" s="29" t="s">
        <v>40</v>
      </c>
      <c r="J10" s="31"/>
    </row>
    <row r="11" spans="1:10" x14ac:dyDescent="0.25">
      <c r="A11" s="29" t="str">
        <f>LEFT(C11, 14)</f>
        <v>NMAP19YMLY5006</v>
      </c>
      <c r="B11" s="29" t="s">
        <v>58</v>
      </c>
      <c r="C11" s="29" t="s">
        <v>52</v>
      </c>
      <c r="D11" s="30">
        <v>5623.810556465457</v>
      </c>
      <c r="E11" s="30">
        <v>2.579729613057549</v>
      </c>
      <c r="F11" s="30">
        <v>0</v>
      </c>
      <c r="G11" s="30">
        <v>2.579729613057549</v>
      </c>
      <c r="H11" s="29" t="s">
        <v>42</v>
      </c>
      <c r="I11" s="29" t="s">
        <v>43</v>
      </c>
      <c r="J11" s="31"/>
    </row>
    <row r="12" spans="1:10" x14ac:dyDescent="0.25">
      <c r="A12" s="29" t="str">
        <f>LEFT(C12, 14)</f>
        <v>NMAP19YMLY5006</v>
      </c>
      <c r="B12" s="29" t="s">
        <v>58</v>
      </c>
      <c r="C12" s="29" t="s">
        <v>53</v>
      </c>
      <c r="D12" s="30">
        <v>16902.38842475306</v>
      </c>
      <c r="E12" s="30">
        <v>845.119421237653</v>
      </c>
      <c r="F12" s="30">
        <v>0</v>
      </c>
      <c r="G12" s="30">
        <v>845.119421237653</v>
      </c>
      <c r="H12" s="29" t="s">
        <v>42</v>
      </c>
      <c r="I12" s="29" t="s">
        <v>43</v>
      </c>
      <c r="J12" s="31"/>
    </row>
    <row r="13" spans="1:10" x14ac:dyDescent="0.25">
      <c r="A13" s="32" t="str">
        <f>LEFT(C13, 14)</f>
        <v>NMAP19YMLY5006</v>
      </c>
      <c r="B13" s="32" t="s">
        <v>58</v>
      </c>
      <c r="C13" s="32" t="s">
        <v>54</v>
      </c>
      <c r="D13" s="33">
        <v>799.7161800478401</v>
      </c>
      <c r="E13" s="33">
        <v>79.97161800478402</v>
      </c>
      <c r="F13" s="33">
        <v>0</v>
      </c>
      <c r="G13" s="33">
        <v>79.97161800478402</v>
      </c>
      <c r="H13" s="32" t="s">
        <v>39</v>
      </c>
      <c r="I13" s="32" t="s">
        <v>40</v>
      </c>
      <c r="J13" s="34"/>
    </row>
    <row r="14" spans="1:10" x14ac:dyDescent="0.25">
      <c r="A14" s="32" t="s">
        <v>59</v>
      </c>
      <c r="B14" s="32"/>
      <c r="C14" s="32"/>
      <c r="D14" s="33">
        <f>SUBTOTAL(109,[Total CIF (MLY)])</f>
        <v>106933.4356</v>
      </c>
      <c r="E14" s="33">
        <f>SUBTOTAL(109,[Duty Amount (MYR)])</f>
        <v>2800.2639748753118</v>
      </c>
      <c r="F14" s="33">
        <f>SUBTOTAL(109,[SST (MYR)])</f>
        <v>0</v>
      </c>
      <c r="G14" s="33">
        <f>SUBTOTAL(109,[Total Duty (MYR)])</f>
        <v>2800.2639748753118</v>
      </c>
      <c r="H14" s="32"/>
      <c r="I14" s="32"/>
      <c r="J14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60</v>
      </c>
      <c r="C1" s="35" t="s">
        <v>13</v>
      </c>
      <c r="D1" s="35" t="s">
        <v>61</v>
      </c>
      <c r="E1" s="35" t="s">
        <v>62</v>
      </c>
      <c r="F1" s="35" t="s">
        <v>63</v>
      </c>
      <c r="G1" s="35" t="s">
        <v>64</v>
      </c>
      <c r="H1" s="36" t="s">
        <v>65</v>
      </c>
      <c r="I1" s="36" t="s">
        <v>66</v>
      </c>
      <c r="J1" s="36" t="s">
        <v>16</v>
      </c>
      <c r="K1" s="36" t="s">
        <v>17</v>
      </c>
      <c r="L1" s="36" t="s">
        <v>67</v>
      </c>
      <c r="M1" s="36" t="s">
        <v>68</v>
      </c>
      <c r="N1" s="36" t="s">
        <v>69</v>
      </c>
      <c r="O1" s="36" t="s">
        <v>70</v>
      </c>
      <c r="P1" s="35" t="s">
        <v>71</v>
      </c>
      <c r="Q1" s="35" t="s">
        <v>72</v>
      </c>
      <c r="R1" s="35" t="s">
        <v>73</v>
      </c>
      <c r="S1" s="35" t="s">
        <v>74</v>
      </c>
      <c r="T1" s="35" t="s">
        <v>75</v>
      </c>
      <c r="U1" s="35" t="s">
        <v>76</v>
      </c>
      <c r="V1" s="35" t="s">
        <v>30</v>
      </c>
      <c r="W1" s="36" t="s">
        <v>31</v>
      </c>
      <c r="X1" s="36" t="s">
        <v>77</v>
      </c>
      <c r="Y1" s="36" t="s">
        <v>33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78</v>
      </c>
      <c r="E2" s="37" t="s">
        <v>79</v>
      </c>
      <c r="F2" s="37">
        <v>1</v>
      </c>
      <c r="G2" s="37">
        <v>120</v>
      </c>
      <c r="H2" s="38">
        <v>18</v>
      </c>
      <c r="I2" s="38">
        <v>0.15199012064215825</v>
      </c>
      <c r="J2" s="38">
        <v>0.8143677743037883</v>
      </c>
      <c r="K2" s="38">
        <v>0.03858049234070926</v>
      </c>
      <c r="L2" s="38">
        <v>0.64</v>
      </c>
      <c r="M2" s="38">
        <v>3.4291398240383915</v>
      </c>
      <c r="N2" s="38">
        <v>0.16245473714825856</v>
      </c>
      <c r="O2" s="38">
        <v>106933.44</v>
      </c>
      <c r="P2" s="37" t="s">
        <v>35</v>
      </c>
      <c r="Q2" s="37">
        <v>71</v>
      </c>
      <c r="R2" s="37">
        <v>0</v>
      </c>
      <c r="S2" s="37" t="s">
        <v>80</v>
      </c>
      <c r="T2" s="37">
        <v>0</v>
      </c>
      <c r="U2" s="37">
        <v>0</v>
      </c>
      <c r="V2" s="37" t="s">
        <v>36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81</v>
      </c>
      <c r="E3" s="37" t="s">
        <v>82</v>
      </c>
      <c r="F3" s="37">
        <v>1</v>
      </c>
      <c r="G3" s="37">
        <v>60</v>
      </c>
      <c r="H3" s="38">
        <v>0.72</v>
      </c>
      <c r="I3" s="38">
        <v>0.0736202146860454</v>
      </c>
      <c r="J3" s="38">
        <v>0.3816659631349374</v>
      </c>
      <c r="K3" s="38">
        <v>0.01035883138962226</v>
      </c>
      <c r="L3" s="38">
        <v>0.31</v>
      </c>
      <c r="M3" s="38">
        <v>1.6071190375685944</v>
      </c>
      <c r="N3" s="38">
        <v>0.04361896721542142</v>
      </c>
      <c r="O3" s="38">
        <v>106933.44</v>
      </c>
      <c r="P3" s="37" t="s">
        <v>35</v>
      </c>
      <c r="Q3" s="37">
        <v>37</v>
      </c>
      <c r="R3" s="37">
        <v>0</v>
      </c>
      <c r="S3" s="37" t="s">
        <v>80</v>
      </c>
      <c r="T3" s="37">
        <v>0</v>
      </c>
      <c r="U3" s="37">
        <v>0</v>
      </c>
      <c r="V3" s="37" t="s">
        <v>49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83</v>
      </c>
      <c r="E4" s="37" t="s">
        <v>82</v>
      </c>
      <c r="F4" s="37">
        <v>1</v>
      </c>
      <c r="G4" s="37">
        <v>60</v>
      </c>
      <c r="H4" s="38">
        <v>4.8</v>
      </c>
      <c r="I4" s="38">
        <v>0.07124536905101168</v>
      </c>
      <c r="J4" s="38">
        <v>0.3693541578725201</v>
      </c>
      <c r="K4" s="38">
        <v>0.010024675538344123</v>
      </c>
      <c r="L4" s="38">
        <v>0.3</v>
      </c>
      <c r="M4" s="38">
        <v>1.5552764879696075</v>
      </c>
      <c r="N4" s="38">
        <v>0.04221190375685943</v>
      </c>
      <c r="O4" s="38">
        <v>106933.44</v>
      </c>
      <c r="P4" s="37" t="s">
        <v>35</v>
      </c>
      <c r="Q4" s="37">
        <v>37</v>
      </c>
      <c r="R4" s="37">
        <v>0</v>
      </c>
      <c r="S4" s="37" t="s">
        <v>80</v>
      </c>
      <c r="T4" s="37">
        <v>0</v>
      </c>
      <c r="U4" s="37">
        <v>0</v>
      </c>
      <c r="V4" s="37" t="s">
        <v>49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84</v>
      </c>
      <c r="E5" s="37" t="s">
        <v>85</v>
      </c>
      <c r="F5" s="37">
        <v>1</v>
      </c>
      <c r="G5" s="37">
        <v>60</v>
      </c>
      <c r="H5" s="38">
        <v>79.68</v>
      </c>
      <c r="I5" s="38">
        <v>1.9212501187422817</v>
      </c>
      <c r="J5" s="38">
        <v>9.960250457295624</v>
      </c>
      <c r="K5" s="38">
        <v>0.2703320836840132</v>
      </c>
      <c r="L5" s="38">
        <v>8.09</v>
      </c>
      <c r="M5" s="38">
        <v>41.94062262558042</v>
      </c>
      <c r="N5" s="38">
        <v>1.1383143379766427</v>
      </c>
      <c r="O5" s="38">
        <v>106933.44</v>
      </c>
      <c r="P5" s="37" t="s">
        <v>35</v>
      </c>
      <c r="Q5" s="37">
        <v>75</v>
      </c>
      <c r="R5" s="37">
        <v>0</v>
      </c>
      <c r="S5" s="37" t="s">
        <v>80</v>
      </c>
      <c r="T5" s="37">
        <v>0</v>
      </c>
      <c r="U5" s="37">
        <v>0</v>
      </c>
      <c r="V5" s="37" t="s">
        <v>49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86</v>
      </c>
      <c r="E6" s="37" t="s">
        <v>87</v>
      </c>
      <c r="F6" s="37">
        <v>2</v>
      </c>
      <c r="G6" s="37">
        <v>120</v>
      </c>
      <c r="H6" s="38">
        <v>84</v>
      </c>
      <c r="I6" s="38">
        <v>0.7172033817801843</v>
      </c>
      <c r="J6" s="38">
        <v>7.43633037850007</v>
      </c>
      <c r="K6" s="38">
        <v>0.20183013417199502</v>
      </c>
      <c r="L6" s="38">
        <v>3.02</v>
      </c>
      <c r="M6" s="38">
        <v>31.312899957788098</v>
      </c>
      <c r="N6" s="38">
        <v>0.8498663289714367</v>
      </c>
      <c r="O6" s="38">
        <v>106933.44</v>
      </c>
      <c r="P6" s="37" t="s">
        <v>35</v>
      </c>
      <c r="Q6" s="37">
        <v>71</v>
      </c>
      <c r="R6" s="37">
        <v>0</v>
      </c>
      <c r="S6" s="37" t="s">
        <v>80</v>
      </c>
      <c r="T6" s="37">
        <v>0</v>
      </c>
      <c r="U6" s="37">
        <v>0</v>
      </c>
      <c r="V6" s="37" t="s">
        <v>49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88</v>
      </c>
      <c r="E7" s="37" t="s">
        <v>89</v>
      </c>
      <c r="F7" s="37">
        <v>1</v>
      </c>
      <c r="G7" s="37">
        <v>60</v>
      </c>
      <c r="H7" s="38">
        <v>180</v>
      </c>
      <c r="I7" s="38">
        <v>2.7809442386244894</v>
      </c>
      <c r="J7" s="38">
        <v>14.417123962290699</v>
      </c>
      <c r="K7" s="38">
        <v>0.39129650184669895</v>
      </c>
      <c r="L7" s="38">
        <v>11.71</v>
      </c>
      <c r="M7" s="38">
        <v>60.707625580413676</v>
      </c>
      <c r="N7" s="38">
        <v>1.64767130997608</v>
      </c>
      <c r="O7" s="38">
        <v>106933.44</v>
      </c>
      <c r="P7" s="37" t="s">
        <v>35</v>
      </c>
      <c r="Q7" s="37">
        <v>71</v>
      </c>
      <c r="R7" s="37">
        <v>0</v>
      </c>
      <c r="S7" s="37" t="s">
        <v>80</v>
      </c>
      <c r="T7" s="37">
        <v>0</v>
      </c>
      <c r="U7" s="37">
        <v>0</v>
      </c>
      <c r="V7" s="37" t="s">
        <v>49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90</v>
      </c>
      <c r="E8" s="37" t="s">
        <v>91</v>
      </c>
      <c r="F8" s="37">
        <v>2</v>
      </c>
      <c r="G8" s="37">
        <v>120</v>
      </c>
      <c r="H8" s="38">
        <v>5.28</v>
      </c>
      <c r="I8" s="38">
        <v>0.10211836230645008</v>
      </c>
      <c r="J8" s="38">
        <v>1.0588152525678909</v>
      </c>
      <c r="K8" s="38">
        <v>0.02873740320991982</v>
      </c>
      <c r="L8" s="38">
        <v>0.43</v>
      </c>
      <c r="M8" s="38">
        <v>4.458459265512874</v>
      </c>
      <c r="N8" s="38">
        <v>0.12100745743633037</v>
      </c>
      <c r="O8" s="38">
        <v>106933.44</v>
      </c>
      <c r="P8" s="37" t="s">
        <v>35</v>
      </c>
      <c r="Q8" s="37">
        <v>70</v>
      </c>
      <c r="R8" s="37">
        <v>0</v>
      </c>
      <c r="S8" s="37" t="s">
        <v>80</v>
      </c>
      <c r="T8" s="37">
        <v>0</v>
      </c>
      <c r="U8" s="37">
        <v>0</v>
      </c>
      <c r="V8" s="37" t="s">
        <v>49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92</v>
      </c>
      <c r="E9" s="37" t="s">
        <v>79</v>
      </c>
      <c r="F9" s="37">
        <v>1</v>
      </c>
      <c r="G9" s="37">
        <v>60</v>
      </c>
      <c r="H9" s="38">
        <v>1.32</v>
      </c>
      <c r="I9" s="38">
        <v>0.0522466039707419</v>
      </c>
      <c r="J9" s="38">
        <v>0.27085971577318135</v>
      </c>
      <c r="K9" s="38">
        <v>0.0073514287281190235</v>
      </c>
      <c r="L9" s="38">
        <v>0.22</v>
      </c>
      <c r="M9" s="38">
        <v>1.140536091177712</v>
      </c>
      <c r="N9" s="38">
        <v>0.030955396088363587</v>
      </c>
      <c r="O9" s="38">
        <v>106933.44</v>
      </c>
      <c r="P9" s="37" t="s">
        <v>35</v>
      </c>
      <c r="Q9" s="37">
        <v>71</v>
      </c>
      <c r="R9" s="37">
        <v>0</v>
      </c>
      <c r="S9" s="37" t="s">
        <v>80</v>
      </c>
      <c r="T9" s="37">
        <v>0</v>
      </c>
      <c r="U9" s="37">
        <v>0</v>
      </c>
      <c r="V9" s="37" t="s">
        <v>49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93</v>
      </c>
      <c r="E10" s="37" t="s">
        <v>94</v>
      </c>
      <c r="F10" s="37">
        <v>1</v>
      </c>
      <c r="G10" s="37">
        <v>60</v>
      </c>
      <c r="H10" s="38">
        <v>39</v>
      </c>
      <c r="I10" s="38">
        <v>0.6388334758240715</v>
      </c>
      <c r="J10" s="38">
        <v>3.3118756155902633</v>
      </c>
      <c r="K10" s="38">
        <v>0.08988792399381897</v>
      </c>
      <c r="L10" s="38">
        <v>2.69</v>
      </c>
      <c r="M10" s="38">
        <v>13.94564584212748</v>
      </c>
      <c r="N10" s="38">
        <v>0.3785000703531729</v>
      </c>
      <c r="O10" s="38">
        <v>106933.44</v>
      </c>
      <c r="P10" s="37" t="s">
        <v>35</v>
      </c>
      <c r="Q10" s="37">
        <v>35</v>
      </c>
      <c r="R10" s="37">
        <v>0</v>
      </c>
      <c r="S10" s="37" t="s">
        <v>80</v>
      </c>
      <c r="T10" s="37">
        <v>0</v>
      </c>
      <c r="U10" s="37">
        <v>0</v>
      </c>
      <c r="V10" s="37" t="s">
        <v>49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95</v>
      </c>
      <c r="E11" s="37" t="s">
        <v>96</v>
      </c>
      <c r="F11" s="37">
        <v>1</v>
      </c>
      <c r="G11" s="37">
        <v>60</v>
      </c>
      <c r="H11" s="38">
        <v>23.1</v>
      </c>
      <c r="I11" s="38">
        <v>1.277666951648143</v>
      </c>
      <c r="J11" s="38">
        <v>6.623751231180527</v>
      </c>
      <c r="K11" s="38">
        <v>0.17977584798763793</v>
      </c>
      <c r="L11" s="38">
        <v>5.38</v>
      </c>
      <c r="M11" s="38">
        <v>27.89129168425496</v>
      </c>
      <c r="N11" s="38">
        <v>0.7570001407063458</v>
      </c>
      <c r="O11" s="38">
        <v>106933.44</v>
      </c>
      <c r="P11" s="37" t="s">
        <v>35</v>
      </c>
      <c r="Q11" s="37">
        <v>32</v>
      </c>
      <c r="R11" s="37">
        <v>0</v>
      </c>
      <c r="S11" s="37" t="s">
        <v>80</v>
      </c>
      <c r="T11" s="37">
        <v>0</v>
      </c>
      <c r="U11" s="37">
        <v>0</v>
      </c>
      <c r="V11" s="37" t="s">
        <v>49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97</v>
      </c>
      <c r="E12" s="37" t="s">
        <v>98</v>
      </c>
      <c r="F12" s="37">
        <v>1</v>
      </c>
      <c r="G12" s="37">
        <v>60</v>
      </c>
      <c r="H12" s="38">
        <v>11.4</v>
      </c>
      <c r="I12" s="38">
        <v>0.4179728317659352</v>
      </c>
      <c r="J12" s="38">
        <v>2.166877726185451</v>
      </c>
      <c r="K12" s="38">
        <v>0.05881142982495219</v>
      </c>
      <c r="L12" s="38">
        <v>1.76</v>
      </c>
      <c r="M12" s="38">
        <v>9.124288729421696</v>
      </c>
      <c r="N12" s="38">
        <v>0.2476431687069087</v>
      </c>
      <c r="O12" s="38">
        <v>106933.44</v>
      </c>
      <c r="P12" s="37" t="s">
        <v>35</v>
      </c>
      <c r="Q12" s="37">
        <v>32</v>
      </c>
      <c r="R12" s="37">
        <v>0</v>
      </c>
      <c r="S12" s="37" t="s">
        <v>80</v>
      </c>
      <c r="T12" s="37">
        <v>0</v>
      </c>
      <c r="U12" s="37">
        <v>0</v>
      </c>
      <c r="V12" s="37" t="s">
        <v>49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99</v>
      </c>
      <c r="E13" s="37" t="s">
        <v>100</v>
      </c>
      <c r="F13" s="37">
        <v>1</v>
      </c>
      <c r="G13" s="37">
        <v>60</v>
      </c>
      <c r="H13" s="38">
        <v>4.2</v>
      </c>
      <c r="I13" s="38">
        <v>0.16386434881732687</v>
      </c>
      <c r="J13" s="38">
        <v>0.8495145631067961</v>
      </c>
      <c r="K13" s="38">
        <v>0.023056753738191483</v>
      </c>
      <c r="L13" s="38">
        <v>0.69</v>
      </c>
      <c r="M13" s="38">
        <v>3.577135922330097</v>
      </c>
      <c r="N13" s="38">
        <v>0.0970873786407767</v>
      </c>
      <c r="O13" s="38">
        <v>106933.44</v>
      </c>
      <c r="P13" s="37" t="s">
        <v>35</v>
      </c>
      <c r="Q13" s="37">
        <v>71</v>
      </c>
      <c r="R13" s="37">
        <v>0</v>
      </c>
      <c r="S13" s="37" t="s">
        <v>80</v>
      </c>
      <c r="T13" s="37">
        <v>0</v>
      </c>
      <c r="U13" s="37">
        <v>0</v>
      </c>
      <c r="V13" s="37" t="s">
        <v>49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101</v>
      </c>
      <c r="E14" s="37" t="s">
        <v>102</v>
      </c>
      <c r="F14" s="37">
        <v>1</v>
      </c>
      <c r="G14" s="37">
        <v>60</v>
      </c>
      <c r="H14" s="38">
        <v>0.72</v>
      </c>
      <c r="I14" s="38">
        <v>0.04749691270067446</v>
      </c>
      <c r="J14" s="38">
        <v>0.2462361052483467</v>
      </c>
      <c r="K14" s="38">
        <v>0.006683117025562749</v>
      </c>
      <c r="L14" s="38">
        <v>0.2</v>
      </c>
      <c r="M14" s="38">
        <v>1.0368509919797382</v>
      </c>
      <c r="N14" s="38">
        <v>0.028141269171239623</v>
      </c>
      <c r="O14" s="38">
        <v>106933.44</v>
      </c>
      <c r="P14" s="37" t="s">
        <v>35</v>
      </c>
      <c r="Q14" s="37">
        <v>71</v>
      </c>
      <c r="R14" s="37">
        <v>0</v>
      </c>
      <c r="S14" s="37" t="s">
        <v>80</v>
      </c>
      <c r="T14" s="37">
        <v>0</v>
      </c>
      <c r="U14" s="37">
        <v>0</v>
      </c>
      <c r="V14" s="37" t="s">
        <v>49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103</v>
      </c>
      <c r="E15" s="37" t="s">
        <v>104</v>
      </c>
      <c r="F15" s="37">
        <v>1</v>
      </c>
      <c r="G15" s="37">
        <v>60</v>
      </c>
      <c r="H15" s="38">
        <v>0.96</v>
      </c>
      <c r="I15" s="38">
        <v>0.2612330198537095</v>
      </c>
      <c r="J15" s="38">
        <v>1.3542985788659068</v>
      </c>
      <c r="K15" s="38">
        <v>0.03675714364059512</v>
      </c>
      <c r="L15" s="38">
        <v>1.1</v>
      </c>
      <c r="M15" s="38">
        <v>5.702680455888561</v>
      </c>
      <c r="N15" s="38">
        <v>0.15477698044181792</v>
      </c>
      <c r="O15" s="38">
        <v>106933.44</v>
      </c>
      <c r="P15" s="37" t="s">
        <v>35</v>
      </c>
      <c r="Q15" s="37">
        <v>4</v>
      </c>
      <c r="R15" s="37">
        <v>0</v>
      </c>
      <c r="S15" s="37" t="s">
        <v>80</v>
      </c>
      <c r="T15" s="37">
        <v>0</v>
      </c>
      <c r="U15" s="37">
        <v>0</v>
      </c>
      <c r="V15" s="37" t="s">
        <v>49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105</v>
      </c>
      <c r="E16" s="37" t="s">
        <v>106</v>
      </c>
      <c r="F16" s="37">
        <v>1</v>
      </c>
      <c r="G16" s="37">
        <v>60</v>
      </c>
      <c r="H16" s="38">
        <v>39</v>
      </c>
      <c r="I16" s="38">
        <v>0.6317089389189703</v>
      </c>
      <c r="J16" s="38">
        <v>3.274940199803011</v>
      </c>
      <c r="K16" s="38">
        <v>0.08888545643998456</v>
      </c>
      <c r="L16" s="38">
        <v>2.66</v>
      </c>
      <c r="M16" s="38">
        <v>13.79011819333052</v>
      </c>
      <c r="N16" s="38">
        <v>0.374278879977487</v>
      </c>
      <c r="O16" s="38">
        <v>106933.44</v>
      </c>
      <c r="P16" s="37" t="s">
        <v>35</v>
      </c>
      <c r="Q16" s="37">
        <v>35</v>
      </c>
      <c r="R16" s="37">
        <v>0</v>
      </c>
      <c r="S16" s="37" t="s">
        <v>80</v>
      </c>
      <c r="T16" s="37">
        <v>0</v>
      </c>
      <c r="U16" s="37">
        <v>0</v>
      </c>
      <c r="V16" s="37" t="s">
        <v>49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78</v>
      </c>
      <c r="E17" s="37" t="s">
        <v>79</v>
      </c>
      <c r="F17" s="37">
        <v>1</v>
      </c>
      <c r="G17" s="37">
        <v>60</v>
      </c>
      <c r="H17" s="38">
        <v>9</v>
      </c>
      <c r="I17" s="38">
        <v>0.15199012064215825</v>
      </c>
      <c r="J17" s="38">
        <v>0.7879555367947094</v>
      </c>
      <c r="K17" s="38">
        <v>0.021385974481800796</v>
      </c>
      <c r="L17" s="38">
        <v>0.64</v>
      </c>
      <c r="M17" s="38">
        <v>3.3179231743351627</v>
      </c>
      <c r="N17" s="38">
        <v>0.0900520613479668</v>
      </c>
      <c r="O17" s="38">
        <v>106933.44</v>
      </c>
      <c r="P17" s="37" t="s">
        <v>35</v>
      </c>
      <c r="Q17" s="37">
        <v>71</v>
      </c>
      <c r="R17" s="37">
        <v>0</v>
      </c>
      <c r="S17" s="37" t="s">
        <v>80</v>
      </c>
      <c r="T17" s="37">
        <v>0</v>
      </c>
      <c r="U17" s="37">
        <v>0</v>
      </c>
      <c r="V17" s="37" t="s">
        <v>49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23</v>
      </c>
      <c r="C18" s="37" t="s">
        <v>24</v>
      </c>
      <c r="D18" s="37" t="s">
        <v>107</v>
      </c>
      <c r="E18" s="37" t="s">
        <v>108</v>
      </c>
      <c r="F18" s="37">
        <v>1</v>
      </c>
      <c r="G18" s="37">
        <v>120</v>
      </c>
      <c r="H18" s="38">
        <v>42</v>
      </c>
      <c r="I18" s="38">
        <v>0.9309394889332193</v>
      </c>
      <c r="J18" s="38">
        <v>4.988002617610703</v>
      </c>
      <c r="K18" s="38">
        <v>0.23630551558684423</v>
      </c>
      <c r="L18" s="38">
        <v>3.92</v>
      </c>
      <c r="M18" s="38">
        <v>21.003481422235147</v>
      </c>
      <c r="N18" s="38">
        <v>0.9950352650330837</v>
      </c>
      <c r="O18" s="38">
        <v>106933.44</v>
      </c>
      <c r="P18" s="37" t="s">
        <v>35</v>
      </c>
      <c r="Q18" s="37">
        <v>71</v>
      </c>
      <c r="R18" s="37">
        <v>0</v>
      </c>
      <c r="S18" s="37" t="s">
        <v>80</v>
      </c>
      <c r="T18" s="37">
        <v>0</v>
      </c>
      <c r="U18" s="37">
        <v>0</v>
      </c>
      <c r="V18" s="37" t="s">
        <v>36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23</v>
      </c>
      <c r="C19" s="37" t="s">
        <v>24</v>
      </c>
      <c r="D19" s="37" t="s">
        <v>109</v>
      </c>
      <c r="E19" s="37" t="s">
        <v>110</v>
      </c>
      <c r="F19" s="37">
        <v>1</v>
      </c>
      <c r="G19" s="37">
        <v>120</v>
      </c>
      <c r="H19" s="38">
        <v>42</v>
      </c>
      <c r="I19" s="38">
        <v>0.7290776099553529</v>
      </c>
      <c r="J19" s="38">
        <v>3.9064204173634844</v>
      </c>
      <c r="K19" s="38">
        <v>0.18506579919683974</v>
      </c>
      <c r="L19" s="38">
        <v>3.07</v>
      </c>
      <c r="M19" s="38">
        <v>16.44915509343416</v>
      </c>
      <c r="N19" s="38">
        <v>0.7792750672580527</v>
      </c>
      <c r="O19" s="38">
        <v>106933.44</v>
      </c>
      <c r="P19" s="37" t="s">
        <v>35</v>
      </c>
      <c r="Q19" s="37">
        <v>71</v>
      </c>
      <c r="R19" s="37">
        <v>0</v>
      </c>
      <c r="S19" s="37" t="s">
        <v>80</v>
      </c>
      <c r="T19" s="37">
        <v>0</v>
      </c>
      <c r="U19" s="37">
        <v>0</v>
      </c>
      <c r="V19" s="37" t="s">
        <v>36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23</v>
      </c>
      <c r="C20" s="37" t="s">
        <v>24</v>
      </c>
      <c r="D20" s="37" t="s">
        <v>92</v>
      </c>
      <c r="E20" s="37" t="s">
        <v>79</v>
      </c>
      <c r="F20" s="37">
        <v>1</v>
      </c>
      <c r="G20" s="37">
        <v>120</v>
      </c>
      <c r="H20" s="38">
        <v>2.64</v>
      </c>
      <c r="I20" s="38">
        <v>0.0522466039707419</v>
      </c>
      <c r="J20" s="38">
        <v>0.2799389224169272</v>
      </c>
      <c r="K20" s="38">
        <v>0.013262044242118808</v>
      </c>
      <c r="L20" s="38">
        <v>0.22</v>
      </c>
      <c r="M20" s="38">
        <v>1.178766814513197</v>
      </c>
      <c r="N20" s="38">
        <v>0.05584381589471388</v>
      </c>
      <c r="O20" s="38">
        <v>106933.44</v>
      </c>
      <c r="P20" s="37" t="s">
        <v>35</v>
      </c>
      <c r="Q20" s="37">
        <v>71</v>
      </c>
      <c r="R20" s="37">
        <v>0</v>
      </c>
      <c r="S20" s="37" t="s">
        <v>80</v>
      </c>
      <c r="T20" s="37">
        <v>0</v>
      </c>
      <c r="U20" s="37">
        <v>0</v>
      </c>
      <c r="V20" s="37" t="s">
        <v>36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23</v>
      </c>
      <c r="C21" s="37" t="s">
        <v>24</v>
      </c>
      <c r="D21" s="37" t="s">
        <v>81</v>
      </c>
      <c r="E21" s="37" t="s">
        <v>82</v>
      </c>
      <c r="F21" s="37">
        <v>1</v>
      </c>
      <c r="G21" s="37">
        <v>120</v>
      </c>
      <c r="H21" s="38">
        <v>1.44</v>
      </c>
      <c r="I21" s="38">
        <v>0.0736202146860454</v>
      </c>
      <c r="J21" s="38">
        <v>0.3944593906783974</v>
      </c>
      <c r="K21" s="38">
        <v>0.01868742597753105</v>
      </c>
      <c r="L21" s="38">
        <v>0.31</v>
      </c>
      <c r="M21" s="38">
        <v>1.660989602268596</v>
      </c>
      <c r="N21" s="38">
        <v>0.07868901330618774</v>
      </c>
      <c r="O21" s="38">
        <v>106933.44</v>
      </c>
      <c r="P21" s="37" t="s">
        <v>35</v>
      </c>
      <c r="Q21" s="37">
        <v>37</v>
      </c>
      <c r="R21" s="37">
        <v>0</v>
      </c>
      <c r="S21" s="37" t="s">
        <v>80</v>
      </c>
      <c r="T21" s="37">
        <v>0</v>
      </c>
      <c r="U21" s="37">
        <v>0</v>
      </c>
      <c r="V21" s="37" t="s">
        <v>36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23</v>
      </c>
      <c r="C22" s="37" t="s">
        <v>24</v>
      </c>
      <c r="D22" s="37" t="s">
        <v>83</v>
      </c>
      <c r="E22" s="37" t="s">
        <v>82</v>
      </c>
      <c r="F22" s="37">
        <v>1</v>
      </c>
      <c r="G22" s="37">
        <v>120</v>
      </c>
      <c r="H22" s="38">
        <v>9.6</v>
      </c>
      <c r="I22" s="38">
        <v>0.07124536905101168</v>
      </c>
      <c r="J22" s="38">
        <v>0.38173489420490075</v>
      </c>
      <c r="K22" s="38">
        <v>0.018084605784707466</v>
      </c>
      <c r="L22" s="38">
        <v>0.3</v>
      </c>
      <c r="M22" s="38">
        <v>1.6074092925179961</v>
      </c>
      <c r="N22" s="38">
        <v>0.0761506580382462</v>
      </c>
      <c r="O22" s="38">
        <v>106933.44</v>
      </c>
      <c r="P22" s="37" t="s">
        <v>35</v>
      </c>
      <c r="Q22" s="37">
        <v>37</v>
      </c>
      <c r="R22" s="37">
        <v>0</v>
      </c>
      <c r="S22" s="37" t="s">
        <v>80</v>
      </c>
      <c r="T22" s="37">
        <v>0</v>
      </c>
      <c r="U22" s="37">
        <v>0</v>
      </c>
      <c r="V22" s="37" t="s">
        <v>36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23</v>
      </c>
      <c r="C23" s="37" t="s">
        <v>24</v>
      </c>
      <c r="D23" s="37" t="s">
        <v>84</v>
      </c>
      <c r="E23" s="37" t="s">
        <v>85</v>
      </c>
      <c r="F23" s="37">
        <v>1</v>
      </c>
      <c r="G23" s="37">
        <v>120</v>
      </c>
      <c r="H23" s="38">
        <v>159.36</v>
      </c>
      <c r="I23" s="38">
        <v>1.9212501187422817</v>
      </c>
      <c r="J23" s="38">
        <v>10.294117647058824</v>
      </c>
      <c r="K23" s="38">
        <v>0.487681535994278</v>
      </c>
      <c r="L23" s="38">
        <v>8.09</v>
      </c>
      <c r="M23" s="38">
        <v>43.34647058823529</v>
      </c>
      <c r="N23" s="38">
        <v>2.053529411764706</v>
      </c>
      <c r="O23" s="38">
        <v>106933.44</v>
      </c>
      <c r="P23" s="37" t="s">
        <v>35</v>
      </c>
      <c r="Q23" s="37">
        <v>75</v>
      </c>
      <c r="R23" s="37">
        <v>0</v>
      </c>
      <c r="S23" s="37" t="s">
        <v>80</v>
      </c>
      <c r="T23" s="37">
        <v>0</v>
      </c>
      <c r="U23" s="37">
        <v>0</v>
      </c>
      <c r="V23" s="37" t="s">
        <v>36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23</v>
      </c>
      <c r="C24" s="37" t="s">
        <v>24</v>
      </c>
      <c r="D24" s="37" t="s">
        <v>86</v>
      </c>
      <c r="E24" s="37" t="s">
        <v>87</v>
      </c>
      <c r="F24" s="37">
        <v>2</v>
      </c>
      <c r="G24" s="37">
        <v>240</v>
      </c>
      <c r="H24" s="38">
        <v>168</v>
      </c>
      <c r="I24" s="38">
        <v>0.7172033817801843</v>
      </c>
      <c r="J24" s="38">
        <v>7.685595869992002</v>
      </c>
      <c r="K24" s="38">
        <v>0.36410339646544365</v>
      </c>
      <c r="L24" s="38">
        <v>3.02</v>
      </c>
      <c r="M24" s="38">
        <v>32.36250708936232</v>
      </c>
      <c r="N24" s="38">
        <v>1.5331665818366902</v>
      </c>
      <c r="O24" s="38">
        <v>106933.44</v>
      </c>
      <c r="P24" s="37" t="s">
        <v>35</v>
      </c>
      <c r="Q24" s="37">
        <v>71</v>
      </c>
      <c r="R24" s="37">
        <v>0</v>
      </c>
      <c r="S24" s="37" t="s">
        <v>80</v>
      </c>
      <c r="T24" s="37">
        <v>0</v>
      </c>
      <c r="U24" s="37">
        <v>0</v>
      </c>
      <c r="V24" s="37" t="s">
        <v>36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23</v>
      </c>
      <c r="C25" s="37" t="s">
        <v>24</v>
      </c>
      <c r="D25" s="37" t="s">
        <v>88</v>
      </c>
      <c r="E25" s="37" t="s">
        <v>89</v>
      </c>
      <c r="F25" s="37">
        <v>1</v>
      </c>
      <c r="G25" s="37">
        <v>120</v>
      </c>
      <c r="H25" s="38">
        <v>360</v>
      </c>
      <c r="I25" s="38">
        <v>2.7809442386244894</v>
      </c>
      <c r="J25" s="38">
        <v>14.900385370464626</v>
      </c>
      <c r="K25" s="38">
        <v>0.7059024457964148</v>
      </c>
      <c r="L25" s="38">
        <v>11.71</v>
      </c>
      <c r="M25" s="38">
        <v>62.742542717952446</v>
      </c>
      <c r="N25" s="38">
        <v>2.9724140187595434</v>
      </c>
      <c r="O25" s="38">
        <v>106933.44</v>
      </c>
      <c r="P25" s="37" t="s">
        <v>35</v>
      </c>
      <c r="Q25" s="37">
        <v>71</v>
      </c>
      <c r="R25" s="37">
        <v>0</v>
      </c>
      <c r="S25" s="37" t="s">
        <v>80</v>
      </c>
      <c r="T25" s="37">
        <v>0</v>
      </c>
      <c r="U25" s="37">
        <v>0</v>
      </c>
      <c r="V25" s="37" t="s">
        <v>36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23</v>
      </c>
      <c r="C26" s="37" t="s">
        <v>24</v>
      </c>
      <c r="D26" s="37" t="s">
        <v>90</v>
      </c>
      <c r="E26" s="37" t="s">
        <v>91</v>
      </c>
      <c r="F26" s="37">
        <v>2</v>
      </c>
      <c r="G26" s="37">
        <v>240</v>
      </c>
      <c r="H26" s="38">
        <v>10.56</v>
      </c>
      <c r="I26" s="38">
        <v>0.10211836230645008</v>
      </c>
      <c r="J26" s="38">
        <v>1.0943066967207156</v>
      </c>
      <c r="K26" s="38">
        <v>0.05184253658282807</v>
      </c>
      <c r="L26" s="38">
        <v>0.43</v>
      </c>
      <c r="M26" s="38">
        <v>4.607906638551588</v>
      </c>
      <c r="N26" s="38">
        <v>0.21829855304297244</v>
      </c>
      <c r="O26" s="38">
        <v>106933.44</v>
      </c>
      <c r="P26" s="37" t="s">
        <v>35</v>
      </c>
      <c r="Q26" s="37">
        <v>70</v>
      </c>
      <c r="R26" s="37">
        <v>0</v>
      </c>
      <c r="S26" s="37" t="s">
        <v>80</v>
      </c>
      <c r="T26" s="37">
        <v>0</v>
      </c>
      <c r="U26" s="37">
        <v>0</v>
      </c>
      <c r="V26" s="37" t="s">
        <v>36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23</v>
      </c>
      <c r="C27" s="37" t="s">
        <v>24</v>
      </c>
      <c r="D27" s="37" t="s">
        <v>93</v>
      </c>
      <c r="E27" s="37" t="s">
        <v>94</v>
      </c>
      <c r="F27" s="37">
        <v>1</v>
      </c>
      <c r="G27" s="37">
        <v>120</v>
      </c>
      <c r="H27" s="38">
        <v>78</v>
      </c>
      <c r="I27" s="38">
        <v>0.6388334758240715</v>
      </c>
      <c r="J27" s="38">
        <v>3.42288955137061</v>
      </c>
      <c r="K27" s="38">
        <v>0.16215863186954363</v>
      </c>
      <c r="L27" s="38">
        <v>2.69</v>
      </c>
      <c r="M27" s="38">
        <v>14.413103322911365</v>
      </c>
      <c r="N27" s="38">
        <v>0.6828175670762743</v>
      </c>
      <c r="O27" s="38">
        <v>106933.44</v>
      </c>
      <c r="P27" s="37" t="s">
        <v>35</v>
      </c>
      <c r="Q27" s="37">
        <v>35</v>
      </c>
      <c r="R27" s="37">
        <v>0</v>
      </c>
      <c r="S27" s="37" t="s">
        <v>80</v>
      </c>
      <c r="T27" s="37">
        <v>0</v>
      </c>
      <c r="U27" s="37">
        <v>0</v>
      </c>
      <c r="V27" s="37" t="s">
        <v>36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23</v>
      </c>
      <c r="C28" s="37" t="s">
        <v>24</v>
      </c>
      <c r="D28" s="37" t="s">
        <v>105</v>
      </c>
      <c r="E28" s="37" t="s">
        <v>106</v>
      </c>
      <c r="F28" s="37">
        <v>1</v>
      </c>
      <c r="G28" s="37">
        <v>120</v>
      </c>
      <c r="H28" s="38">
        <v>78</v>
      </c>
      <c r="I28" s="38">
        <v>0.6317089389189703</v>
      </c>
      <c r="J28" s="38">
        <v>3.3847160619501198</v>
      </c>
      <c r="K28" s="38">
        <v>0.16035017129107287</v>
      </c>
      <c r="L28" s="38">
        <v>2.66</v>
      </c>
      <c r="M28" s="38">
        <v>14.252362393659565</v>
      </c>
      <c r="N28" s="38">
        <v>0.6752025012724496</v>
      </c>
      <c r="O28" s="38">
        <v>106933.44</v>
      </c>
      <c r="P28" s="37" t="s">
        <v>35</v>
      </c>
      <c r="Q28" s="37">
        <v>35</v>
      </c>
      <c r="R28" s="37">
        <v>0</v>
      </c>
      <c r="S28" s="37" t="s">
        <v>80</v>
      </c>
      <c r="T28" s="37">
        <v>0</v>
      </c>
      <c r="U28" s="37">
        <v>0</v>
      </c>
      <c r="V28" s="37" t="s">
        <v>36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23</v>
      </c>
      <c r="C29" s="37" t="s">
        <v>24</v>
      </c>
      <c r="D29" s="37" t="s">
        <v>111</v>
      </c>
      <c r="E29" s="37" t="s">
        <v>96</v>
      </c>
      <c r="F29" s="37">
        <v>1</v>
      </c>
      <c r="G29" s="37">
        <v>120</v>
      </c>
      <c r="H29" s="38">
        <v>46.2</v>
      </c>
      <c r="I29" s="38">
        <v>0.5675881067730597</v>
      </c>
      <c r="J29" s="38">
        <v>3.041154657165709</v>
      </c>
      <c r="K29" s="38">
        <v>0.14407402608483616</v>
      </c>
      <c r="L29" s="38">
        <v>2.39</v>
      </c>
      <c r="M29" s="38">
        <v>12.805694030393369</v>
      </c>
      <c r="N29" s="38">
        <v>0.6066669090380281</v>
      </c>
      <c r="O29" s="38">
        <v>106933.44</v>
      </c>
      <c r="P29" s="37" t="s">
        <v>35</v>
      </c>
      <c r="Q29" s="37">
        <v>32</v>
      </c>
      <c r="R29" s="37">
        <v>0</v>
      </c>
      <c r="S29" s="37" t="s">
        <v>80</v>
      </c>
      <c r="T29" s="37">
        <v>0</v>
      </c>
      <c r="U29" s="37">
        <v>0</v>
      </c>
      <c r="V29" s="37" t="s">
        <v>36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23</v>
      </c>
      <c r="C30" s="37" t="s">
        <v>24</v>
      </c>
      <c r="D30" s="37" t="s">
        <v>97</v>
      </c>
      <c r="E30" s="37" t="s">
        <v>98</v>
      </c>
      <c r="F30" s="37">
        <v>1</v>
      </c>
      <c r="G30" s="37">
        <v>120</v>
      </c>
      <c r="H30" s="38">
        <v>22.8</v>
      </c>
      <c r="I30" s="38">
        <v>0.4179728317659352</v>
      </c>
      <c r="J30" s="38">
        <v>2.2395113793354176</v>
      </c>
      <c r="K30" s="38">
        <v>0.10609635393695047</v>
      </c>
      <c r="L30" s="38">
        <v>1.76</v>
      </c>
      <c r="M30" s="38">
        <v>9.430134516105577</v>
      </c>
      <c r="N30" s="38">
        <v>0.446750527157711</v>
      </c>
      <c r="O30" s="38">
        <v>106933.44</v>
      </c>
      <c r="P30" s="37" t="s">
        <v>35</v>
      </c>
      <c r="Q30" s="37">
        <v>32</v>
      </c>
      <c r="R30" s="37">
        <v>0</v>
      </c>
      <c r="S30" s="37" t="s">
        <v>80</v>
      </c>
      <c r="T30" s="37">
        <v>0</v>
      </c>
      <c r="U30" s="37">
        <v>0</v>
      </c>
      <c r="V30" s="37" t="s">
        <v>36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23</v>
      </c>
      <c r="C31" s="37" t="s">
        <v>24</v>
      </c>
      <c r="D31" s="37" t="s">
        <v>99</v>
      </c>
      <c r="E31" s="37" t="s">
        <v>100</v>
      </c>
      <c r="F31" s="37">
        <v>1</v>
      </c>
      <c r="G31" s="37">
        <v>120</v>
      </c>
      <c r="H31" s="38">
        <v>8.4</v>
      </c>
      <c r="I31" s="38">
        <v>0.16386434881732687</v>
      </c>
      <c r="J31" s="38">
        <v>0.8779902566712717</v>
      </c>
      <c r="K31" s="38">
        <v>0.04159459330482718</v>
      </c>
      <c r="L31" s="38">
        <v>0.69</v>
      </c>
      <c r="M31" s="38">
        <v>3.697041372791391</v>
      </c>
      <c r="N31" s="38">
        <v>0.17514651348796625</v>
      </c>
      <c r="O31" s="38">
        <v>106933.44</v>
      </c>
      <c r="P31" s="37" t="s">
        <v>35</v>
      </c>
      <c r="Q31" s="37">
        <v>71</v>
      </c>
      <c r="R31" s="37">
        <v>0</v>
      </c>
      <c r="S31" s="37" t="s">
        <v>80</v>
      </c>
      <c r="T31" s="37">
        <v>0</v>
      </c>
      <c r="U31" s="37">
        <v>0</v>
      </c>
      <c r="V31" s="37" t="s">
        <v>36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23</v>
      </c>
      <c r="C32" s="37" t="s">
        <v>24</v>
      </c>
      <c r="D32" s="37" t="s">
        <v>101</v>
      </c>
      <c r="E32" s="37" t="s">
        <v>102</v>
      </c>
      <c r="F32" s="37">
        <v>1</v>
      </c>
      <c r="G32" s="37">
        <v>120</v>
      </c>
      <c r="H32" s="38">
        <v>1.44</v>
      </c>
      <c r="I32" s="38">
        <v>0.04749691270067446</v>
      </c>
      <c r="J32" s="38">
        <v>0.2544899294699338</v>
      </c>
      <c r="K32" s="38">
        <v>0.012056403856471644</v>
      </c>
      <c r="L32" s="38">
        <v>0.2</v>
      </c>
      <c r="M32" s="38">
        <v>1.0716061950119973</v>
      </c>
      <c r="N32" s="38">
        <v>0.0507671053588308</v>
      </c>
      <c r="O32" s="38">
        <v>106933.44</v>
      </c>
      <c r="P32" s="37" t="s">
        <v>35</v>
      </c>
      <c r="Q32" s="37">
        <v>71</v>
      </c>
      <c r="R32" s="37">
        <v>0</v>
      </c>
      <c r="S32" s="37" t="s">
        <v>80</v>
      </c>
      <c r="T32" s="37">
        <v>0</v>
      </c>
      <c r="U32" s="37">
        <v>0</v>
      </c>
      <c r="V32" s="37" t="s">
        <v>36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23</v>
      </c>
      <c r="C33" s="37" t="s">
        <v>24</v>
      </c>
      <c r="D33" s="37" t="s">
        <v>103</v>
      </c>
      <c r="E33" s="37" t="s">
        <v>104</v>
      </c>
      <c r="F33" s="37">
        <v>1</v>
      </c>
      <c r="G33" s="37">
        <v>120</v>
      </c>
      <c r="H33" s="38">
        <v>1.92</v>
      </c>
      <c r="I33" s="38">
        <v>0.2612330198537095</v>
      </c>
      <c r="J33" s="38">
        <v>1.399694612084636</v>
      </c>
      <c r="K33" s="38">
        <v>0.06631022121059404</v>
      </c>
      <c r="L33" s="38">
        <v>1.1</v>
      </c>
      <c r="M33" s="38">
        <v>5.893834072565985</v>
      </c>
      <c r="N33" s="38">
        <v>0.2792190794735694</v>
      </c>
      <c r="O33" s="38">
        <v>106933.44</v>
      </c>
      <c r="P33" s="37" t="s">
        <v>35</v>
      </c>
      <c r="Q33" s="37">
        <v>4</v>
      </c>
      <c r="R33" s="37">
        <v>0</v>
      </c>
      <c r="S33" s="37" t="s">
        <v>80</v>
      </c>
      <c r="T33" s="37">
        <v>0</v>
      </c>
      <c r="U33" s="37">
        <v>0</v>
      </c>
      <c r="V33" s="37" t="s">
        <v>36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25</v>
      </c>
      <c r="C34" s="37" t="s">
        <v>26</v>
      </c>
      <c r="D34" s="37" t="s">
        <v>109</v>
      </c>
      <c r="E34" s="37" t="s">
        <v>110</v>
      </c>
      <c r="F34" s="37">
        <v>1</v>
      </c>
      <c r="G34" s="37">
        <v>60</v>
      </c>
      <c r="H34" s="38">
        <v>21</v>
      </c>
      <c r="I34" s="38">
        <v>0.7290776099553529</v>
      </c>
      <c r="J34" s="38">
        <v>3.779724215562122</v>
      </c>
      <c r="K34" s="38">
        <v>0.1025858463423882</v>
      </c>
      <c r="L34" s="38">
        <v>3.07</v>
      </c>
      <c r="M34" s="38">
        <v>15.915662726888982</v>
      </c>
      <c r="N34" s="38">
        <v>0.4319684817785282</v>
      </c>
      <c r="O34" s="38">
        <v>106933.44</v>
      </c>
      <c r="P34" s="37" t="s">
        <v>35</v>
      </c>
      <c r="Q34" s="37">
        <v>71</v>
      </c>
      <c r="R34" s="37">
        <v>0</v>
      </c>
      <c r="S34" s="37" t="s">
        <v>80</v>
      </c>
      <c r="T34" s="37">
        <v>0</v>
      </c>
      <c r="U34" s="37">
        <v>0</v>
      </c>
      <c r="V34" s="37" t="s">
        <v>49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25</v>
      </c>
      <c r="C35" s="37" t="s">
        <v>26</v>
      </c>
      <c r="D35" s="37" t="s">
        <v>112</v>
      </c>
      <c r="E35" s="37" t="s">
        <v>108</v>
      </c>
      <c r="F35" s="37">
        <v>1</v>
      </c>
      <c r="G35" s="37">
        <v>60</v>
      </c>
      <c r="H35" s="38">
        <v>21</v>
      </c>
      <c r="I35" s="38">
        <v>1.3156644818086825</v>
      </c>
      <c r="J35" s="38">
        <v>6.820740115379204</v>
      </c>
      <c r="K35" s="38">
        <v>0.18512234160808813</v>
      </c>
      <c r="L35" s="38">
        <v>5.54</v>
      </c>
      <c r="M35" s="38">
        <v>28.72077247783875</v>
      </c>
      <c r="N35" s="38">
        <v>0.7795131560433376</v>
      </c>
      <c r="O35" s="38">
        <v>106933.44</v>
      </c>
      <c r="P35" s="37" t="s">
        <v>35</v>
      </c>
      <c r="Q35" s="37">
        <v>71</v>
      </c>
      <c r="R35" s="37">
        <v>0</v>
      </c>
      <c r="S35" s="37" t="s">
        <v>80</v>
      </c>
      <c r="T35" s="37">
        <v>0</v>
      </c>
      <c r="U35" s="37">
        <v>0</v>
      </c>
      <c r="V35" s="37" t="s">
        <v>49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25</v>
      </c>
      <c r="C36" s="37" t="s">
        <v>26</v>
      </c>
      <c r="D36" s="37" t="s">
        <v>113</v>
      </c>
      <c r="E36" s="37" t="s">
        <v>114</v>
      </c>
      <c r="F36" s="37">
        <v>2</v>
      </c>
      <c r="G36" s="37">
        <v>120</v>
      </c>
      <c r="H36" s="38">
        <v>0.12</v>
      </c>
      <c r="I36" s="38">
        <v>0.05462144960577563</v>
      </c>
      <c r="J36" s="38">
        <v>0.5663430420711975</v>
      </c>
      <c r="K36" s="38">
        <v>0.015371169158794322</v>
      </c>
      <c r="L36" s="38">
        <v>0.23</v>
      </c>
      <c r="M36" s="38">
        <v>2.384757281553398</v>
      </c>
      <c r="N36" s="38">
        <v>0.06472491909385113</v>
      </c>
      <c r="O36" s="38">
        <v>106933.44</v>
      </c>
      <c r="P36" s="37" t="s">
        <v>39</v>
      </c>
      <c r="Q36" s="37">
        <v>3</v>
      </c>
      <c r="R36" s="37">
        <v>20</v>
      </c>
      <c r="S36" s="37" t="s">
        <v>115</v>
      </c>
      <c r="T36" s="37">
        <v>10</v>
      </c>
      <c r="U36" s="37">
        <v>0</v>
      </c>
      <c r="V36" s="37" t="s">
        <v>40</v>
      </c>
      <c r="W36" s="38">
        <v>11.866756220064724</v>
      </c>
      <c r="X36" s="38">
        <v>0</v>
      </c>
      <c r="Y36" s="38">
        <v>11.866756220064724</v>
      </c>
    </row>
    <row r="37" spans="1:25" x14ac:dyDescent="0.25">
      <c r="A37" s="37">
        <v>36</v>
      </c>
      <c r="B37" s="37" t="s">
        <v>25</v>
      </c>
      <c r="C37" s="37" t="s">
        <v>26</v>
      </c>
      <c r="D37" s="37" t="s">
        <v>116</v>
      </c>
      <c r="E37" s="37" t="s">
        <v>117</v>
      </c>
      <c r="F37" s="37">
        <v>2</v>
      </c>
      <c r="G37" s="37">
        <v>120</v>
      </c>
      <c r="H37" s="38">
        <v>7.56</v>
      </c>
      <c r="I37" s="38">
        <v>1.4510306830056046</v>
      </c>
      <c r="J37" s="38">
        <v>15.045026030673984</v>
      </c>
      <c r="K37" s="38">
        <v>0.408338450261884</v>
      </c>
      <c r="L37" s="38">
        <v>6.11</v>
      </c>
      <c r="M37" s="38">
        <v>63.35159560996201</v>
      </c>
      <c r="N37" s="38">
        <v>1.719431546362741</v>
      </c>
      <c r="O37" s="38">
        <v>106933.44</v>
      </c>
      <c r="P37" s="37" t="s">
        <v>42</v>
      </c>
      <c r="Q37" s="37">
        <v>135</v>
      </c>
      <c r="R37" s="37">
        <v>0</v>
      </c>
      <c r="S37" s="37" t="s">
        <v>43</v>
      </c>
      <c r="T37" s="37"/>
      <c r="U37" s="37">
        <v>0</v>
      </c>
      <c r="V37" s="37" t="s">
        <v>43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25</v>
      </c>
      <c r="C38" s="37" t="s">
        <v>26</v>
      </c>
      <c r="D38" s="37" t="s">
        <v>118</v>
      </c>
      <c r="E38" s="37" t="s">
        <v>119</v>
      </c>
      <c r="F38" s="37">
        <v>2</v>
      </c>
      <c r="G38" s="37">
        <v>120</v>
      </c>
      <c r="H38" s="38">
        <v>59.28</v>
      </c>
      <c r="I38" s="38">
        <v>1.113802602830816</v>
      </c>
      <c r="J38" s="38">
        <v>11.54847333614746</v>
      </c>
      <c r="K38" s="38">
        <v>0.31343818849889293</v>
      </c>
      <c r="L38" s="38">
        <v>4.69</v>
      </c>
      <c r="M38" s="38">
        <v>48.628311523849725</v>
      </c>
      <c r="N38" s="38">
        <v>1.3198255241311383</v>
      </c>
      <c r="O38" s="38">
        <v>106933.44</v>
      </c>
      <c r="P38" s="37" t="s">
        <v>42</v>
      </c>
      <c r="Q38" s="37">
        <v>135</v>
      </c>
      <c r="R38" s="37">
        <v>0</v>
      </c>
      <c r="S38" s="37" t="s">
        <v>43</v>
      </c>
      <c r="T38" s="37"/>
      <c r="U38" s="37">
        <v>0</v>
      </c>
      <c r="V38" s="37" t="s">
        <v>43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25</v>
      </c>
      <c r="C39" s="37" t="s">
        <v>26</v>
      </c>
      <c r="D39" s="37" t="s">
        <v>120</v>
      </c>
      <c r="E39" s="37" t="s">
        <v>121</v>
      </c>
      <c r="F39" s="37">
        <v>2</v>
      </c>
      <c r="G39" s="37">
        <v>120</v>
      </c>
      <c r="H39" s="38">
        <v>3.84</v>
      </c>
      <c r="I39" s="38">
        <v>0.02374845635033723</v>
      </c>
      <c r="J39" s="38">
        <v>0.2462361052483467</v>
      </c>
      <c r="K39" s="38">
        <v>0.006683117025562749</v>
      </c>
      <c r="L39" s="38">
        <v>0.1</v>
      </c>
      <c r="M39" s="38">
        <v>1.0368509919797382</v>
      </c>
      <c r="N39" s="38">
        <v>0.028141269171239623</v>
      </c>
      <c r="O39" s="38">
        <v>106933.44</v>
      </c>
      <c r="P39" s="37" t="s">
        <v>42</v>
      </c>
      <c r="Q39" s="37">
        <v>137</v>
      </c>
      <c r="R39" s="37">
        <v>5</v>
      </c>
      <c r="S39" s="37" t="s">
        <v>43</v>
      </c>
      <c r="T39" s="37"/>
      <c r="U39" s="37">
        <v>0</v>
      </c>
      <c r="V39" s="37" t="s">
        <v>43</v>
      </c>
      <c r="W39" s="38">
        <v>2.579729613057549</v>
      </c>
      <c r="X39" s="38">
        <v>0</v>
      </c>
      <c r="Y39" s="38">
        <v>2.579729613057549</v>
      </c>
    </row>
    <row r="40" spans="1:25" x14ac:dyDescent="0.25">
      <c r="A40" s="37">
        <v>39</v>
      </c>
      <c r="B40" s="37" t="s">
        <v>25</v>
      </c>
      <c r="C40" s="37" t="s">
        <v>26</v>
      </c>
      <c r="D40" s="37" t="s">
        <v>122</v>
      </c>
      <c r="E40" s="37" t="s">
        <v>123</v>
      </c>
      <c r="F40" s="37">
        <v>1</v>
      </c>
      <c r="G40" s="37">
        <v>60</v>
      </c>
      <c r="H40" s="38">
        <v>59.64</v>
      </c>
      <c r="I40" s="38">
        <v>7.518761280516767</v>
      </c>
      <c r="J40" s="38">
        <v>38.97917546081328</v>
      </c>
      <c r="K40" s="38">
        <v>1.0579374251465832</v>
      </c>
      <c r="L40" s="38">
        <v>31.66</v>
      </c>
      <c r="M40" s="38">
        <v>164.13351203039258</v>
      </c>
      <c r="N40" s="38">
        <v>4.454762909807232</v>
      </c>
      <c r="O40" s="38">
        <v>106933.44</v>
      </c>
      <c r="P40" s="37" t="s">
        <v>42</v>
      </c>
      <c r="Q40" s="37">
        <v>27</v>
      </c>
      <c r="R40" s="37">
        <v>5</v>
      </c>
      <c r="S40" s="37" t="s">
        <v>43</v>
      </c>
      <c r="T40" s="37"/>
      <c r="U40" s="37">
        <v>0</v>
      </c>
      <c r="V40" s="37" t="s">
        <v>43</v>
      </c>
      <c r="W40" s="38">
        <v>408.37119774701</v>
      </c>
      <c r="X40" s="38">
        <v>0</v>
      </c>
      <c r="Y40" s="38">
        <v>408.37119774701</v>
      </c>
    </row>
    <row r="41" spans="1:25" x14ac:dyDescent="0.25">
      <c r="A41" s="37">
        <v>40</v>
      </c>
      <c r="B41" s="37" t="s">
        <v>25</v>
      </c>
      <c r="C41" s="37" t="s">
        <v>26</v>
      </c>
      <c r="D41" s="37" t="s">
        <v>124</v>
      </c>
      <c r="E41" s="37" t="s">
        <v>125</v>
      </c>
      <c r="F41" s="37">
        <v>1</v>
      </c>
      <c r="G41" s="37">
        <v>60</v>
      </c>
      <c r="H41" s="38">
        <v>59.64</v>
      </c>
      <c r="I41" s="38">
        <v>7.518761280516767</v>
      </c>
      <c r="J41" s="38">
        <v>38.97917546081328</v>
      </c>
      <c r="K41" s="38">
        <v>1.0579374251465832</v>
      </c>
      <c r="L41" s="38">
        <v>31.66</v>
      </c>
      <c r="M41" s="38">
        <v>164.13351203039258</v>
      </c>
      <c r="N41" s="38">
        <v>4.454762909807232</v>
      </c>
      <c r="O41" s="38">
        <v>106933.44</v>
      </c>
      <c r="P41" s="37" t="s">
        <v>42</v>
      </c>
      <c r="Q41" s="37">
        <v>27</v>
      </c>
      <c r="R41" s="37">
        <v>5</v>
      </c>
      <c r="S41" s="37" t="s">
        <v>43</v>
      </c>
      <c r="T41" s="37"/>
      <c r="U41" s="37">
        <v>0</v>
      </c>
      <c r="V41" s="37" t="s">
        <v>43</v>
      </c>
      <c r="W41" s="38">
        <v>408.37119774701</v>
      </c>
      <c r="X41" s="38">
        <v>0</v>
      </c>
      <c r="Y41" s="38">
        <v>408.37119774701</v>
      </c>
    </row>
    <row r="42" spans="1:25" x14ac:dyDescent="0.25">
      <c r="A42" s="37">
        <v>41</v>
      </c>
      <c r="B42" s="37" t="s">
        <v>25</v>
      </c>
      <c r="C42" s="37" t="s">
        <v>26</v>
      </c>
      <c r="D42" s="37" t="s">
        <v>126</v>
      </c>
      <c r="E42" s="37" t="s">
        <v>127</v>
      </c>
      <c r="F42" s="37">
        <v>1</v>
      </c>
      <c r="G42" s="37">
        <v>60</v>
      </c>
      <c r="H42" s="38">
        <v>13.68</v>
      </c>
      <c r="I42" s="38">
        <v>0.522466039707419</v>
      </c>
      <c r="J42" s="38">
        <v>2.7085971577318135</v>
      </c>
      <c r="K42" s="38">
        <v>0.07351428728119024</v>
      </c>
      <c r="L42" s="38">
        <v>2.2</v>
      </c>
      <c r="M42" s="38">
        <v>11.405360911777121</v>
      </c>
      <c r="N42" s="38">
        <v>0.30955396088363585</v>
      </c>
      <c r="O42" s="38">
        <v>106933.44</v>
      </c>
      <c r="P42" s="37" t="s">
        <v>42</v>
      </c>
      <c r="Q42" s="37">
        <v>27</v>
      </c>
      <c r="R42" s="37">
        <v>5</v>
      </c>
      <c r="S42" s="37" t="s">
        <v>43</v>
      </c>
      <c r="T42" s="37"/>
      <c r="U42" s="37">
        <v>0</v>
      </c>
      <c r="V42" s="37" t="s">
        <v>43</v>
      </c>
      <c r="W42" s="38">
        <v>28.377025743633038</v>
      </c>
      <c r="X42" s="38">
        <v>0</v>
      </c>
      <c r="Y42" s="38">
        <v>28.377025743633038</v>
      </c>
    </row>
    <row r="43" spans="1:25" x14ac:dyDescent="0.25">
      <c r="A43" s="37">
        <v>42</v>
      </c>
      <c r="B43" s="37" t="s">
        <v>25</v>
      </c>
      <c r="C43" s="37" t="s">
        <v>26</v>
      </c>
      <c r="D43" s="37" t="s">
        <v>128</v>
      </c>
      <c r="E43" s="37" t="s">
        <v>129</v>
      </c>
      <c r="F43" s="37">
        <v>1</v>
      </c>
      <c r="G43" s="37">
        <v>60</v>
      </c>
      <c r="H43" s="38">
        <v>6.6</v>
      </c>
      <c r="I43" s="38">
        <v>0.368101073430227</v>
      </c>
      <c r="J43" s="38">
        <v>1.9083298156746868</v>
      </c>
      <c r="K43" s="38">
        <v>0.051794156948111306</v>
      </c>
      <c r="L43" s="38">
        <v>1.55</v>
      </c>
      <c r="M43" s="38">
        <v>8.035595187842972</v>
      </c>
      <c r="N43" s="38">
        <v>0.21809483607710708</v>
      </c>
      <c r="O43" s="38">
        <v>106933.44</v>
      </c>
      <c r="P43" s="37" t="s">
        <v>39</v>
      </c>
      <c r="Q43" s="37">
        <v>71</v>
      </c>
      <c r="R43" s="37">
        <v>25</v>
      </c>
      <c r="S43" s="37" t="s">
        <v>130</v>
      </c>
      <c r="T43" s="37">
        <v>10</v>
      </c>
      <c r="U43" s="37">
        <v>0</v>
      </c>
      <c r="V43" s="37" t="s">
        <v>40</v>
      </c>
      <c r="W43" s="38">
        <v>39.98580900239201</v>
      </c>
      <c r="X43" s="38">
        <v>0</v>
      </c>
      <c r="Y43" s="38">
        <v>39.98580900239201</v>
      </c>
    </row>
    <row r="44" spans="1:25" x14ac:dyDescent="0.25">
      <c r="A44" s="37">
        <v>43</v>
      </c>
      <c r="B44" s="37" t="s">
        <v>25</v>
      </c>
      <c r="C44" s="37" t="s">
        <v>26</v>
      </c>
      <c r="D44" s="37" t="s">
        <v>131</v>
      </c>
      <c r="E44" s="37" t="s">
        <v>132</v>
      </c>
      <c r="F44" s="37">
        <v>1</v>
      </c>
      <c r="G44" s="37">
        <v>60</v>
      </c>
      <c r="H44" s="38">
        <v>6.6</v>
      </c>
      <c r="I44" s="38">
        <v>0.368101073430227</v>
      </c>
      <c r="J44" s="38">
        <v>1.9083298156746868</v>
      </c>
      <c r="K44" s="38">
        <v>0.051794156948111306</v>
      </c>
      <c r="L44" s="38">
        <v>1.55</v>
      </c>
      <c r="M44" s="38">
        <v>8.035595187842972</v>
      </c>
      <c r="N44" s="38">
        <v>0.21809483607710708</v>
      </c>
      <c r="O44" s="38">
        <v>106933.44</v>
      </c>
      <c r="P44" s="37" t="s">
        <v>39</v>
      </c>
      <c r="Q44" s="37">
        <v>71</v>
      </c>
      <c r="R44" s="37">
        <v>25</v>
      </c>
      <c r="S44" s="37" t="s">
        <v>130</v>
      </c>
      <c r="T44" s="37">
        <v>10</v>
      </c>
      <c r="U44" s="37">
        <v>0</v>
      </c>
      <c r="V44" s="37" t="s">
        <v>40</v>
      </c>
      <c r="W44" s="38">
        <v>39.98580900239201</v>
      </c>
      <c r="X44" s="38">
        <v>0</v>
      </c>
      <c r="Y44" s="38">
        <v>39.98580900239201</v>
      </c>
    </row>
    <row r="45" spans="1:25" x14ac:dyDescent="0.25">
      <c r="A45" s="37">
        <v>44</v>
      </c>
      <c r="B45" s="37" t="s">
        <v>23</v>
      </c>
      <c r="C45" s="37" t="s">
        <v>24</v>
      </c>
      <c r="D45" s="37" t="s">
        <v>113</v>
      </c>
      <c r="E45" s="37" t="s">
        <v>114</v>
      </c>
      <c r="F45" s="37">
        <v>2</v>
      </c>
      <c r="G45" s="37">
        <v>240</v>
      </c>
      <c r="H45" s="38">
        <v>0.24</v>
      </c>
      <c r="I45" s="38">
        <v>0.05462144960577563</v>
      </c>
      <c r="J45" s="38">
        <v>0.5853268377808478</v>
      </c>
      <c r="K45" s="38">
        <v>0.02772972886988478</v>
      </c>
      <c r="L45" s="38">
        <v>0.23</v>
      </c>
      <c r="M45" s="38">
        <v>2.464694248527594</v>
      </c>
      <c r="N45" s="38">
        <v>0.11676434232531084</v>
      </c>
      <c r="O45" s="38">
        <v>106933.44</v>
      </c>
      <c r="P45" s="37" t="s">
        <v>39</v>
      </c>
      <c r="Q45" s="37">
        <v>3</v>
      </c>
      <c r="R45" s="37">
        <v>20</v>
      </c>
      <c r="S45" s="37" t="s">
        <v>115</v>
      </c>
      <c r="T45" s="37">
        <v>10</v>
      </c>
      <c r="U45" s="37">
        <v>0</v>
      </c>
      <c r="V45" s="37" t="s">
        <v>40</v>
      </c>
      <c r="W45" s="38">
        <v>23.501761859085292</v>
      </c>
      <c r="X45" s="38">
        <v>0</v>
      </c>
      <c r="Y45" s="38">
        <v>23.501761859085292</v>
      </c>
    </row>
    <row r="46" spans="1:25" x14ac:dyDescent="0.25">
      <c r="A46" s="37">
        <v>45</v>
      </c>
      <c r="B46" s="37" t="s">
        <v>23</v>
      </c>
      <c r="C46" s="37" t="s">
        <v>24</v>
      </c>
      <c r="D46" s="37" t="s">
        <v>116</v>
      </c>
      <c r="E46" s="37" t="s">
        <v>117</v>
      </c>
      <c r="F46" s="37">
        <v>2</v>
      </c>
      <c r="G46" s="37">
        <v>240</v>
      </c>
      <c r="H46" s="38">
        <v>15.12</v>
      </c>
      <c r="I46" s="38">
        <v>1.4510306830056046</v>
      </c>
      <c r="J46" s="38">
        <v>15.549334690612957</v>
      </c>
      <c r="K46" s="38">
        <v>0.7366462756304175</v>
      </c>
      <c r="L46" s="38">
        <v>6.11</v>
      </c>
      <c r="M46" s="38">
        <v>65.47513851523304</v>
      </c>
      <c r="N46" s="38">
        <v>3.101870137424562</v>
      </c>
      <c r="O46" s="38">
        <v>106933.44</v>
      </c>
      <c r="P46" s="37" t="s">
        <v>42</v>
      </c>
      <c r="Q46" s="37">
        <v>135</v>
      </c>
      <c r="R46" s="37">
        <v>0</v>
      </c>
      <c r="S46" s="37" t="s">
        <v>43</v>
      </c>
      <c r="T46" s="37"/>
      <c r="U46" s="37">
        <v>0</v>
      </c>
      <c r="V46" s="37" t="s">
        <v>43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23</v>
      </c>
      <c r="C47" s="37" t="s">
        <v>24</v>
      </c>
      <c r="D47" s="37" t="s">
        <v>118</v>
      </c>
      <c r="E47" s="37" t="s">
        <v>119</v>
      </c>
      <c r="F47" s="37">
        <v>2</v>
      </c>
      <c r="G47" s="37">
        <v>240</v>
      </c>
      <c r="H47" s="38">
        <v>118.56</v>
      </c>
      <c r="I47" s="38">
        <v>1.113802602830816</v>
      </c>
      <c r="J47" s="38">
        <v>11.935577692139896</v>
      </c>
      <c r="K47" s="38">
        <v>0.5654453408685202</v>
      </c>
      <c r="L47" s="38">
        <v>4.69</v>
      </c>
      <c r="M47" s="38">
        <v>50.25833054606268</v>
      </c>
      <c r="N47" s="38">
        <v>2.3809772413291643</v>
      </c>
      <c r="O47" s="38">
        <v>106933.44</v>
      </c>
      <c r="P47" s="37" t="s">
        <v>42</v>
      </c>
      <c r="Q47" s="37">
        <v>135</v>
      </c>
      <c r="R47" s="37">
        <v>0</v>
      </c>
      <c r="S47" s="37" t="s">
        <v>43</v>
      </c>
      <c r="T47" s="37"/>
      <c r="U47" s="37">
        <v>0</v>
      </c>
      <c r="V47" s="37" t="s">
        <v>43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23</v>
      </c>
      <c r="C48" s="37" t="s">
        <v>24</v>
      </c>
      <c r="D48" s="37" t="s">
        <v>120</v>
      </c>
      <c r="E48" s="37" t="s">
        <v>121</v>
      </c>
      <c r="F48" s="37">
        <v>2</v>
      </c>
      <c r="G48" s="37">
        <v>240</v>
      </c>
      <c r="H48" s="38">
        <v>7.68</v>
      </c>
      <c r="I48" s="38">
        <v>0.02374845635033723</v>
      </c>
      <c r="J48" s="38">
        <v>0.2544899294699338</v>
      </c>
      <c r="K48" s="38">
        <v>0.012056403856471644</v>
      </c>
      <c r="L48" s="38">
        <v>0.1</v>
      </c>
      <c r="M48" s="38">
        <v>1.0716061950119973</v>
      </c>
      <c r="N48" s="38">
        <v>0.0507671053588308</v>
      </c>
      <c r="O48" s="38">
        <v>106933.44</v>
      </c>
      <c r="P48" s="37" t="s">
        <v>42</v>
      </c>
      <c r="Q48" s="37">
        <v>137</v>
      </c>
      <c r="R48" s="37">
        <v>5</v>
      </c>
      <c r="S48" s="37" t="s">
        <v>43</v>
      </c>
      <c r="T48" s="37"/>
      <c r="U48" s="37">
        <v>0</v>
      </c>
      <c r="V48" s="37" t="s">
        <v>43</v>
      </c>
      <c r="W48" s="38">
        <v>5.109078665018542</v>
      </c>
      <c r="X48" s="38">
        <v>0</v>
      </c>
      <c r="Y48" s="38">
        <v>5.109078665018542</v>
      </c>
    </row>
    <row r="49" spans="1:25" x14ac:dyDescent="0.25">
      <c r="A49" s="37">
        <v>48</v>
      </c>
      <c r="B49" s="37" t="s">
        <v>23</v>
      </c>
      <c r="C49" s="37" t="s">
        <v>24</v>
      </c>
      <c r="D49" s="37" t="s">
        <v>122</v>
      </c>
      <c r="E49" s="37" t="s">
        <v>123</v>
      </c>
      <c r="F49" s="37">
        <v>1</v>
      </c>
      <c r="G49" s="37">
        <v>120</v>
      </c>
      <c r="H49" s="38">
        <v>119.28</v>
      </c>
      <c r="I49" s="38">
        <v>7.518761280516767</v>
      </c>
      <c r="J49" s="38">
        <v>40.28575583509053</v>
      </c>
      <c r="K49" s="38">
        <v>1.9085287304794614</v>
      </c>
      <c r="L49" s="38">
        <v>31.66</v>
      </c>
      <c r="M49" s="38">
        <v>169.6352606703992</v>
      </c>
      <c r="N49" s="38">
        <v>8.036432778302915</v>
      </c>
      <c r="O49" s="38">
        <v>106933.44</v>
      </c>
      <c r="P49" s="37" t="s">
        <v>42</v>
      </c>
      <c r="Q49" s="37">
        <v>27</v>
      </c>
      <c r="R49" s="37">
        <v>5</v>
      </c>
      <c r="S49" s="37" t="s">
        <v>43</v>
      </c>
      <c r="T49" s="37"/>
      <c r="U49" s="37">
        <v>0</v>
      </c>
      <c r="V49" s="37" t="s">
        <v>43</v>
      </c>
      <c r="W49" s="38">
        <v>808.7671526724351</v>
      </c>
      <c r="X49" s="38">
        <v>0</v>
      </c>
      <c r="Y49" s="38">
        <v>808.7671526724351</v>
      </c>
    </row>
    <row r="50" spans="1:25" x14ac:dyDescent="0.25">
      <c r="A50" s="37">
        <v>49</v>
      </c>
      <c r="B50" s="37" t="s">
        <v>23</v>
      </c>
      <c r="C50" s="37" t="s">
        <v>24</v>
      </c>
      <c r="D50" s="37" t="s">
        <v>124</v>
      </c>
      <c r="E50" s="37" t="s">
        <v>125</v>
      </c>
      <c r="F50" s="37">
        <v>1</v>
      </c>
      <c r="G50" s="37">
        <v>120</v>
      </c>
      <c r="H50" s="38">
        <v>119.28</v>
      </c>
      <c r="I50" s="38">
        <v>7.518761280516767</v>
      </c>
      <c r="J50" s="38">
        <v>40.28575583509053</v>
      </c>
      <c r="K50" s="38">
        <v>1.9085287304794614</v>
      </c>
      <c r="L50" s="38">
        <v>31.66</v>
      </c>
      <c r="M50" s="38">
        <v>169.6352606703992</v>
      </c>
      <c r="N50" s="38">
        <v>8.036432778302915</v>
      </c>
      <c r="O50" s="38">
        <v>106933.44</v>
      </c>
      <c r="P50" s="37" t="s">
        <v>42</v>
      </c>
      <c r="Q50" s="37">
        <v>27</v>
      </c>
      <c r="R50" s="37">
        <v>5</v>
      </c>
      <c r="S50" s="37" t="s">
        <v>43</v>
      </c>
      <c r="T50" s="37"/>
      <c r="U50" s="37">
        <v>0</v>
      </c>
      <c r="V50" s="37" t="s">
        <v>43</v>
      </c>
      <c r="W50" s="38">
        <v>808.7671526724351</v>
      </c>
      <c r="X50" s="38">
        <v>0</v>
      </c>
      <c r="Y50" s="38">
        <v>808.7671526724351</v>
      </c>
    </row>
    <row r="51" spans="1:25" x14ac:dyDescent="0.25">
      <c r="A51" s="37">
        <v>50</v>
      </c>
      <c r="B51" s="37" t="s">
        <v>23</v>
      </c>
      <c r="C51" s="37" t="s">
        <v>24</v>
      </c>
      <c r="D51" s="37" t="s">
        <v>126</v>
      </c>
      <c r="E51" s="37" t="s">
        <v>127</v>
      </c>
      <c r="F51" s="37">
        <v>1</v>
      </c>
      <c r="G51" s="37">
        <v>120</v>
      </c>
      <c r="H51" s="38">
        <v>27.36</v>
      </c>
      <c r="I51" s="38">
        <v>0.522466039707419</v>
      </c>
      <c r="J51" s="38">
        <v>2.799389224169272</v>
      </c>
      <c r="K51" s="38">
        <v>0.1326204424211881</v>
      </c>
      <c r="L51" s="38">
        <v>2.2</v>
      </c>
      <c r="M51" s="38">
        <v>11.78766814513197</v>
      </c>
      <c r="N51" s="38">
        <v>0.5584381589471388</v>
      </c>
      <c r="O51" s="38">
        <v>106933.44</v>
      </c>
      <c r="P51" s="37" t="s">
        <v>42</v>
      </c>
      <c r="Q51" s="37">
        <v>27</v>
      </c>
      <c r="R51" s="37">
        <v>5</v>
      </c>
      <c r="S51" s="37" t="s">
        <v>43</v>
      </c>
      <c r="T51" s="37"/>
      <c r="U51" s="37">
        <v>0</v>
      </c>
      <c r="V51" s="37" t="s">
        <v>43</v>
      </c>
      <c r="W51" s="38">
        <v>56.19986531520396</v>
      </c>
      <c r="X51" s="38">
        <v>0</v>
      </c>
      <c r="Y51" s="38">
        <v>56.19986531520396</v>
      </c>
    </row>
    <row r="52" spans="1:25" x14ac:dyDescent="0.25">
      <c r="A52" s="37">
        <v>51</v>
      </c>
      <c r="B52" s="37" t="s">
        <v>23</v>
      </c>
      <c r="C52" s="37" t="s">
        <v>24</v>
      </c>
      <c r="D52" s="37" t="s">
        <v>128</v>
      </c>
      <c r="E52" s="37" t="s">
        <v>129</v>
      </c>
      <c r="F52" s="37">
        <v>1</v>
      </c>
      <c r="G52" s="37">
        <v>120</v>
      </c>
      <c r="H52" s="38">
        <v>13.2</v>
      </c>
      <c r="I52" s="38">
        <v>0.368101073430227</v>
      </c>
      <c r="J52" s="38">
        <v>1.9722969533919872</v>
      </c>
      <c r="K52" s="38">
        <v>0.09343712988765525</v>
      </c>
      <c r="L52" s="38">
        <v>1.55</v>
      </c>
      <c r="M52" s="38">
        <v>8.30494801134298</v>
      </c>
      <c r="N52" s="38">
        <v>0.3934450665309387</v>
      </c>
      <c r="O52" s="38">
        <v>106933.44</v>
      </c>
      <c r="P52" s="37" t="s">
        <v>39</v>
      </c>
      <c r="Q52" s="37">
        <v>71</v>
      </c>
      <c r="R52" s="37">
        <v>25</v>
      </c>
      <c r="S52" s="37" t="s">
        <v>130</v>
      </c>
      <c r="T52" s="37">
        <v>10</v>
      </c>
      <c r="U52" s="37">
        <v>0</v>
      </c>
      <c r="V52" s="37" t="s">
        <v>40</v>
      </c>
      <c r="W52" s="38">
        <v>79.19071930778739</v>
      </c>
      <c r="X52" s="38">
        <v>0</v>
      </c>
      <c r="Y52" s="38">
        <v>79.19071930778739</v>
      </c>
    </row>
    <row r="53" spans="1:25" x14ac:dyDescent="0.25">
      <c r="A53" s="37">
        <v>52</v>
      </c>
      <c r="B53" s="37" t="s">
        <v>23</v>
      </c>
      <c r="C53" s="37" t="s">
        <v>24</v>
      </c>
      <c r="D53" s="37" t="s">
        <v>131</v>
      </c>
      <c r="E53" s="37" t="s">
        <v>132</v>
      </c>
      <c r="F53" s="37">
        <v>1</v>
      </c>
      <c r="G53" s="37">
        <v>120</v>
      </c>
      <c r="H53" s="38">
        <v>13.2</v>
      </c>
      <c r="I53" s="38">
        <v>0.368101073430227</v>
      </c>
      <c r="J53" s="38">
        <v>1.9722969533919872</v>
      </c>
      <c r="K53" s="38">
        <v>0.09343712988765525</v>
      </c>
      <c r="L53" s="38">
        <v>1.55</v>
      </c>
      <c r="M53" s="38">
        <v>8.30494801134298</v>
      </c>
      <c r="N53" s="38">
        <v>0.3934450665309387</v>
      </c>
      <c r="O53" s="38">
        <v>106933.44</v>
      </c>
      <c r="P53" s="37" t="s">
        <v>39</v>
      </c>
      <c r="Q53" s="37">
        <v>71</v>
      </c>
      <c r="R53" s="37">
        <v>25</v>
      </c>
      <c r="S53" s="37" t="s">
        <v>130</v>
      </c>
      <c r="T53" s="37">
        <v>10</v>
      </c>
      <c r="U53" s="37">
        <v>0</v>
      </c>
      <c r="V53" s="37" t="s">
        <v>40</v>
      </c>
      <c r="W53" s="38">
        <v>79.19071930778739</v>
      </c>
      <c r="X53" s="38">
        <v>0</v>
      </c>
      <c r="Y53" s="38">
        <v>79.19071930778739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2019-08-22T09:30:42Z</dcterms:created>
  <dcterms:modified xsi:type="dcterms:W3CDTF">2019-08-22T09:30:42Z</dcterms:modified>
</cp:coreProperties>
</file>