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<sst xmlns="http://schemas.openxmlformats.org/spreadsheetml/2006/main" count="7225" uniqueCount="891">
  <si>
    <t>Customs Declaration Report</t>
  </si>
  <si>
    <t>Job No: IMP1900013</t>
  </si>
  <si>
    <t>BL No: 0249516181</t>
  </si>
  <si>
    <t>Shipper: NSL</t>
  </si>
  <si>
    <t>Consignee: TCM</t>
  </si>
  <si>
    <t>ETA: 29/05/2019</t>
  </si>
  <si>
    <t>Reference No: IMTCMCN1905001</t>
  </si>
  <si>
    <t>Import Date: 29/05/2019</t>
  </si>
  <si>
    <t>Ex-Change Rate: USD - 4.2108</t>
  </si>
  <si>
    <t>Gross Weight: 87634.94</t>
  </si>
  <si>
    <t>Volume: 520.857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</si>
  <si>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</si>
  <si>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</si>
  <si>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</si>
  <si>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</si>
  <si>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</si>
  <si>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</si>
  <si>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</si>
  <si>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</si>
  <si>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</si>
  <si>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</si>
  <si>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</si>
  <si>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</si>
  <si>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NMAP19NMLY9505</t>
  </si>
  <si>
    <t>BDUARBAN17E3A</t>
  </si>
  <si>
    <t>NMAP19NMLY9508</t>
  </si>
  <si>
    <t>JDRARQWT32E3A</t>
  </si>
  <si>
    <t>NMAP19NMLY9509</t>
  </si>
  <si>
    <t>TDRARQWT32H3A</t>
  </si>
  <si>
    <t>NMAP19NMLY9507</t>
  </si>
  <si>
    <t>JDBNRRWT32E3A</t>
  </si>
  <si>
    <t>NMAP19NMLY9506</t>
  </si>
  <si>
    <t>BDUARGAN17E3AA</t>
  </si>
  <si>
    <t>NMAP19NMLY950C</t>
  </si>
  <si>
    <t>YDTARDRM20E3A</t>
  </si>
  <si>
    <t>NMLY950A</t>
  </si>
  <si>
    <t>JDRARPWT32E3AEO</t>
  </si>
  <si>
    <t>JDTARGAL10E3A</t>
  </si>
  <si>
    <t>EDRARCVC27D3A</t>
  </si>
  <si>
    <t>NMLY950B</t>
  </si>
  <si>
    <t>BDYARGZN18Q3AEO</t>
  </si>
  <si>
    <t>YDTARDRM20E3AEO</t>
  </si>
  <si>
    <t>Invoice No: NMAP19NMLY9505</t>
  </si>
  <si>
    <t>Reference No</t>
  </si>
  <si>
    <t>Dec Type</t>
  </si>
  <si>
    <t>Form No</t>
  </si>
  <si>
    <t>Duty Amount (MYR)</t>
  </si>
  <si>
    <t>SST (MYR)</t>
  </si>
  <si>
    <t>Total Duty (MYR)</t>
  </si>
  <si>
    <t>NMAP19NMLY9505A</t>
  </si>
  <si>
    <t>FTA</t>
  </si>
  <si>
    <t>86</t>
  </si>
  <si>
    <t>NMAP19NMLY9505B</t>
  </si>
  <si>
    <t>87</t>
  </si>
  <si>
    <t>NMAP19NMLY9505C</t>
  </si>
  <si>
    <t>NMAP19NMLY9505D</t>
  </si>
  <si>
    <t>NMAP19NMLY9505E</t>
  </si>
  <si>
    <t>Invoice No: NMLY950A</t>
  </si>
  <si>
    <t>NMLY950AA</t>
  </si>
  <si>
    <t>PAID DUTY</t>
  </si>
  <si>
    <t/>
  </si>
  <si>
    <t>NMLY950AB</t>
  </si>
  <si>
    <t>NMLY950AC</t>
  </si>
  <si>
    <t>MOF</t>
  </si>
  <si>
    <t>0.9331/78(SJ.1)JLD.14(SK.7)(11)</t>
  </si>
  <si>
    <t>NMLY950AD</t>
  </si>
  <si>
    <t>Invoice No: NMLY950B</t>
  </si>
  <si>
    <t>MOF.TAX.(S)700-2/3/30(6)</t>
  </si>
  <si>
    <t>NMLY950BA</t>
  </si>
  <si>
    <t>NMLY950BB</t>
  </si>
  <si>
    <t>Total</t>
  </si>
  <si>
    <t>95</t>
  </si>
  <si>
    <t>NMAP19NMLY950CB</t>
  </si>
  <si>
    <t>NMAP19NMLY950CC</t>
  </si>
  <si>
    <t>88</t>
  </si>
  <si>
    <t>NMAP19NMLY9508E</t>
  </si>
  <si>
    <t>91</t>
  </si>
  <si>
    <t>NMAP19NMLY9508F</t>
  </si>
  <si>
    <t>89</t>
  </si>
  <si>
    <t>NMAP19NMLY9508G</t>
  </si>
  <si>
    <t>90</t>
  </si>
  <si>
    <t>NMAP19NMLY9508H</t>
  </si>
  <si>
    <t>NMAP19NMLY9508I</t>
  </si>
  <si>
    <t>Invoice No: NMAP19NMLY9506</t>
  </si>
  <si>
    <t>94</t>
  </si>
  <si>
    <t>NMAP19NMLY9506A</t>
  </si>
  <si>
    <t>NMAP19NMLY9506B</t>
  </si>
  <si>
    <t>NMAP19NMLY9506C</t>
  </si>
  <si>
    <t>NMAP19NMLY9506D</t>
  </si>
  <si>
    <t>NMAP19NMLY9506E</t>
  </si>
  <si>
    <t>NMAP19NMLY9506F</t>
  </si>
  <si>
    <t>NMAP19NMLY9506G</t>
  </si>
  <si>
    <t>NMAP19NMLY9506H</t>
  </si>
  <si>
    <t>0.9331/78(SJ.1)JLD.14(SK.8)(6)</t>
  </si>
  <si>
    <t>NMAP19NMLY9506I</t>
  </si>
  <si>
    <t>NMAP19NMLY9506J</t>
  </si>
  <si>
    <t>NMAP19NMLY9506K</t>
  </si>
  <si>
    <t>NMAP19NMLY9506L</t>
  </si>
  <si>
    <t>NMAP19NMLY9507K</t>
  </si>
  <si>
    <t>NMAP19NMLY9507L</t>
  </si>
  <si>
    <t>NMAP19NMLY9507M</t>
  </si>
  <si>
    <t>NMAP19NMLY9507N</t>
  </si>
  <si>
    <t>NMAP19NMLY9507O</t>
  </si>
  <si>
    <t>NMAP19NMLY9507P</t>
  </si>
  <si>
    <t>NMAP19NMLY9507Q</t>
  </si>
  <si>
    <t>NMAP19NMLY9507R</t>
  </si>
  <si>
    <t>NMAP19NMLY9507S</t>
  </si>
  <si>
    <t>NMAP19NMLY9507T</t>
  </si>
  <si>
    <t>NMAP19NMLY9507U</t>
  </si>
  <si>
    <t>NMAP19NMLY9507V</t>
  </si>
  <si>
    <t>NMAP19NMLY9507W</t>
  </si>
  <si>
    <t>NMAP19NMLY9509X</t>
  </si>
  <si>
    <t>NMAP19NMLY9509Y</t>
  </si>
  <si>
    <t>NMAP19NMLY9509Z</t>
  </si>
  <si>
    <t>Model Code</t>
  </si>
  <si>
    <t>SMK Number</t>
  </si>
  <si>
    <t>L02B 1.5E AT</t>
  </si>
  <si>
    <t>NMAP19NMLY9505F</t>
  </si>
  <si>
    <t>NMAP19NMLY9505G</t>
  </si>
  <si>
    <t>NMAP19NMLY9505H</t>
  </si>
  <si>
    <t>NMAP19NMLY9505I</t>
  </si>
  <si>
    <t>NMAP19NMLY9505J</t>
  </si>
  <si>
    <t>NMAP19NMLY9505K</t>
  </si>
  <si>
    <t>NMAP19NMLY9505L</t>
  </si>
  <si>
    <t>L02B 1.5VL AT</t>
  </si>
  <si>
    <t>P32R 2.5</t>
  </si>
  <si>
    <t>NMAP19NMLY9507A</t>
  </si>
  <si>
    <t>93</t>
  </si>
  <si>
    <t>NMAP19NMLY9507B</t>
  </si>
  <si>
    <t>92</t>
  </si>
  <si>
    <t>NMAP19NMLY9507C</t>
  </si>
  <si>
    <t>NMAP19NMLY9507D</t>
  </si>
  <si>
    <t>NMAP19NMLY9507E</t>
  </si>
  <si>
    <t>NMAP19NMLY9507F</t>
  </si>
  <si>
    <t>NMAP19NMLY9507G</t>
  </si>
  <si>
    <t>NMAP19NMLY9507H</t>
  </si>
  <si>
    <t>NMAP19NMLY9507I</t>
  </si>
  <si>
    <t>NMAP19NMLY9507J</t>
  </si>
  <si>
    <t>P32R 2.0 MID</t>
  </si>
  <si>
    <t>NMAP19NMLY9508A</t>
  </si>
  <si>
    <t>NMAP19NMLY9508B</t>
  </si>
  <si>
    <t>NMAP19NMLY9508C</t>
  </si>
  <si>
    <t>NMAP19NMLY9508D</t>
  </si>
  <si>
    <t>NMAP19NMLY9508J</t>
  </si>
  <si>
    <t>NMAP19NMLY9508K</t>
  </si>
  <si>
    <t>NMAP19NMLY9508L</t>
  </si>
  <si>
    <t>NMAP19NMLY9508M</t>
  </si>
  <si>
    <t>NMAP19NMLY9508N</t>
  </si>
  <si>
    <t>NMAP19NMLY9508O</t>
  </si>
  <si>
    <t>NMAP19NMLY9508P</t>
  </si>
  <si>
    <t>NMAP19NMLY9508Q</t>
  </si>
  <si>
    <t>NMAP19NMLY9508R</t>
  </si>
  <si>
    <t>NMAP19NMLY9508S</t>
  </si>
  <si>
    <t>NMAP19NMLY9508T</t>
  </si>
  <si>
    <t>NMAP19NMLY9508U</t>
  </si>
  <si>
    <t>NMAP19NMLY9508V</t>
  </si>
  <si>
    <t>NMAP19NMLY9508W</t>
  </si>
  <si>
    <t>NMAP19NMLY9508X</t>
  </si>
  <si>
    <t>NMAP19NMLY9508Y</t>
  </si>
  <si>
    <t>NMAP19NMLY9508Z</t>
  </si>
  <si>
    <t>P32R 2.0 HEV</t>
  </si>
  <si>
    <t>NMAP19NMLY9509A</t>
  </si>
  <si>
    <t>NMAP19NMLY9509B</t>
  </si>
  <si>
    <t>NMAP19NMLY9509C</t>
  </si>
  <si>
    <t>NMAP19NMLY9509D</t>
  </si>
  <si>
    <t>NMAP19NMLY9509E</t>
  </si>
  <si>
    <t>NMAP19NMLY9509F</t>
  </si>
  <si>
    <t>NMAP19NMLY9509G</t>
  </si>
  <si>
    <t>NMAP19NMLY9509H</t>
  </si>
  <si>
    <t>NMAP19NMLY9509I</t>
  </si>
  <si>
    <t>NMAP19NMLY9509J</t>
  </si>
  <si>
    <t>NMAP19NMLY9509K</t>
  </si>
  <si>
    <t>NMAP19NMLY9509L</t>
  </si>
  <si>
    <t>NMAP19NMLY9509M</t>
  </si>
  <si>
    <t>NMAP19NMLY9509N</t>
  </si>
  <si>
    <t>NMAP19NMLY9509O</t>
  </si>
  <si>
    <t>NMAP19NMLY9509P</t>
  </si>
  <si>
    <t>NMAP19NMLY9509Q</t>
  </si>
  <si>
    <t>NMAP19NMLY9509R</t>
  </si>
  <si>
    <t>NMAP19NMLY9509S</t>
  </si>
  <si>
    <t>NMAP19NMLY9509T</t>
  </si>
  <si>
    <t>NMAP19NMLY9509U</t>
  </si>
  <si>
    <t>NMAP19NMLY9509V</t>
  </si>
  <si>
    <t>NMAP19NMLY9509W</t>
  </si>
  <si>
    <t>X11M</t>
  </si>
  <si>
    <t>NMAP19NMLY950CA</t>
  </si>
  <si>
    <t>X11M EO</t>
  </si>
  <si>
    <t>P32R 2.0 EO</t>
  </si>
  <si>
    <t>R11Q 1.6 AT</t>
  </si>
  <si>
    <t>J32U ICE</t>
  </si>
  <si>
    <t>NMLY950AE</t>
  </si>
  <si>
    <t>NMLY950AF</t>
  </si>
  <si>
    <t>NMLY950AG</t>
  </si>
  <si>
    <t>NMLY950AH</t>
  </si>
  <si>
    <t>NMLY950AI</t>
  </si>
  <si>
    <t>L02D 1.O EO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</si>
  <si>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</si>
  <si>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</si>
  <si>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</si>
  <si>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</si>
  <si>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</si>
  <si>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</si>
  <si>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</si>
  <si>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</si>
  <si>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</si>
  <si>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</si>
  <si>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</si>
  <si>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</si>
  <si>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</si>
  <si>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</si>
  <si>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</si>
  <si>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</si>
  <si>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</si>
  <si>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</si>
  <si>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</si>
  <si>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180025WN0A</t>
  </si>
  <si>
    <t>LEVER COMPL-ACCEL,W/</t>
  </si>
  <si>
    <t>8708299500</t>
  </si>
  <si>
    <t>8708999090</t>
  </si>
  <si>
    <t>828204CL0A</t>
  </si>
  <si>
    <t>MLDG ASSY-RR DOOR OU</t>
  </si>
  <si>
    <t>8708299300</t>
  </si>
  <si>
    <t>828214CL0A</t>
  </si>
  <si>
    <t>850324CC0A</t>
  </si>
  <si>
    <t>REINF-RR BMPR</t>
  </si>
  <si>
    <t>8708109000</t>
  </si>
  <si>
    <t>852104CC0A</t>
  </si>
  <si>
    <t>STAY ASSY-RR BMPR,RH</t>
  </si>
  <si>
    <t>852114CC0A</t>
  </si>
  <si>
    <t>STAY ASSY-RR BMPR,LH</t>
  </si>
  <si>
    <t>852204CE0A</t>
  </si>
  <si>
    <t>BRKT ASSY-RR BMPR SI</t>
  </si>
  <si>
    <t>8302309000</t>
  </si>
  <si>
    <t>852214CE0A</t>
  </si>
  <si>
    <t>924404CA0A</t>
  </si>
  <si>
    <t>PIPE COMPL-FR COOLER</t>
  </si>
  <si>
    <t>8708919500</t>
  </si>
  <si>
    <t>925277990B</t>
  </si>
  <si>
    <t>CLP-HOSE</t>
  </si>
  <si>
    <t>7326909990</t>
  </si>
  <si>
    <t>960324CE0A</t>
  </si>
  <si>
    <t>AIR SPOILER ASSY-RR,</t>
  </si>
  <si>
    <t>960334CE0A</t>
  </si>
  <si>
    <t>985Q24CL0A</t>
  </si>
  <si>
    <t>BRKT-AIR BAG SEN,FR</t>
  </si>
  <si>
    <t>827014CL0A</t>
  </si>
  <si>
    <t>REG COMPL-RR DOOR,LH</t>
  </si>
  <si>
    <t>827004CL0A</t>
  </si>
  <si>
    <t>REG COMPL-RR DOOR,RH</t>
  </si>
  <si>
    <t>808204CL0A</t>
  </si>
  <si>
    <t>MLDG ASSY-FR DOOR OU</t>
  </si>
  <si>
    <t>808214CL0A</t>
  </si>
  <si>
    <t>809444CL1A</t>
  </si>
  <si>
    <t>CAP-DOOR GRIP,RH</t>
  </si>
  <si>
    <t>809454CL1A</t>
  </si>
  <si>
    <t>CAP-DOOR GRIP,LH</t>
  </si>
  <si>
    <t>822164CL0A</t>
  </si>
  <si>
    <t>SASH ASSY-RR DOOR LW</t>
  </si>
  <si>
    <t>822174CL0A</t>
  </si>
  <si>
    <t>822824CA0A</t>
  </si>
  <si>
    <t>MLDG-RR DOOR SASH,FR</t>
  </si>
  <si>
    <t>822834CA0A</t>
  </si>
  <si>
    <t>822904CL0A</t>
  </si>
  <si>
    <t>COVER-RR DOOR CORNER</t>
  </si>
  <si>
    <t>822914CL0A</t>
  </si>
  <si>
    <t>824304CL0A</t>
  </si>
  <si>
    <t>CHECK LINK ASSY-RR D</t>
  </si>
  <si>
    <t>242304BA0B</t>
  </si>
  <si>
    <t>BRKT</t>
  </si>
  <si>
    <t>242304BA0D</t>
  </si>
  <si>
    <t>243174BG0A</t>
  </si>
  <si>
    <t>BRKT-FUSE BLOCK</t>
  </si>
  <si>
    <t>243174BG0B</t>
  </si>
  <si>
    <t>250604BB1A</t>
  </si>
  <si>
    <t>SENDER UNIT-FUEL GAU</t>
  </si>
  <si>
    <t>8708992500</t>
  </si>
  <si>
    <t>251415BC0A</t>
  </si>
  <si>
    <t>SW ASSY-ECO MODE</t>
  </si>
  <si>
    <t>8536509920</t>
  </si>
  <si>
    <t>216134BA0C</t>
  </si>
  <si>
    <t>BRKT-OIL COOLER</t>
  </si>
  <si>
    <t>113604BA0B</t>
  </si>
  <si>
    <t>TORQUEROD ASSY,RR</t>
  </si>
  <si>
    <t>140144BB0A</t>
  </si>
  <si>
    <t>STAY-EXH MANIF</t>
  </si>
  <si>
    <t>164397S02A</t>
  </si>
  <si>
    <t>165884BA1A</t>
  </si>
  <si>
    <t>BRKT-AIR CLNR</t>
  </si>
  <si>
    <t>180024CL0A</t>
  </si>
  <si>
    <t>8708993000</t>
  </si>
  <si>
    <t>206514BB0A</t>
  </si>
  <si>
    <t>MTG ASSY-EXH,RUB</t>
  </si>
  <si>
    <t>4016991100</t>
  </si>
  <si>
    <t>215147990B</t>
  </si>
  <si>
    <t>216134BA0A</t>
  </si>
  <si>
    <t>216134BA0B</t>
  </si>
  <si>
    <t>251454CL0A</t>
  </si>
  <si>
    <t>SW ASSY-VDC</t>
  </si>
  <si>
    <t>622104CL1A</t>
  </si>
  <si>
    <t>STAY ASSY-FR BMPR,RH</t>
  </si>
  <si>
    <t>622114CL0A</t>
  </si>
  <si>
    <t>STAY ASSY-FR BMPR,LH</t>
  </si>
  <si>
    <t>622224CL0A</t>
  </si>
  <si>
    <t>BRKT-FR BMPR SIDE,RH</t>
  </si>
  <si>
    <t>622234CL0A</t>
  </si>
  <si>
    <t>BRKT-FR BMPR SIDE,LH</t>
  </si>
  <si>
    <t>628891JA0A</t>
  </si>
  <si>
    <t>EMBLEM-RAD GRILLE</t>
  </si>
  <si>
    <t>3926909999</t>
  </si>
  <si>
    <t>641C04CL1A</t>
  </si>
  <si>
    <t>BRKT ASSY-FR FDR,RH</t>
  </si>
  <si>
    <t>641C14CL1A</t>
  </si>
  <si>
    <t>BRKT ASSY-FR FDR,LH</t>
  </si>
  <si>
    <t>648384CL0A</t>
  </si>
  <si>
    <t>SPLASH GUARD-HOODLED</t>
  </si>
  <si>
    <t>648394CL0A</t>
  </si>
  <si>
    <t>654004CL0A</t>
  </si>
  <si>
    <t>HINGE ASSY-HOOD,RH</t>
  </si>
  <si>
    <t>8302100000</t>
  </si>
  <si>
    <t>654014CL0A</t>
  </si>
  <si>
    <t>HINGE ASSY-HOOD,LH</t>
  </si>
  <si>
    <t>656014CE1C</t>
  </si>
  <si>
    <t>LOCK ASSY-HOOD</t>
  </si>
  <si>
    <t>8301200000</t>
  </si>
  <si>
    <t>656034CL1C</t>
  </si>
  <si>
    <t>CRANK ASSY-BELL,HOOD</t>
  </si>
  <si>
    <t>543204CL0B</t>
  </si>
  <si>
    <t>INSUL ASSY-STRUT MTG</t>
  </si>
  <si>
    <t>411614CU0A</t>
  </si>
  <si>
    <t>GUARD-SPLASH,FR BRAK</t>
  </si>
  <si>
    <t>460074BG0A</t>
  </si>
  <si>
    <t>CONT ASSY-BRAKE</t>
  </si>
  <si>
    <t>8708302900</t>
  </si>
  <si>
    <t>8708309000</t>
  </si>
  <si>
    <t>462614BB1A</t>
  </si>
  <si>
    <t>BRKT-BRAKE TUBE</t>
  </si>
  <si>
    <t>462614CE2A</t>
  </si>
  <si>
    <t>462614CE3B</t>
  </si>
  <si>
    <t>478404BG0A</t>
  </si>
  <si>
    <t>BRKT ASSY-ACTR</t>
  </si>
  <si>
    <t>657714CL0A</t>
  </si>
  <si>
    <t>ROD-HOOD SUPT</t>
  </si>
  <si>
    <t>769744CL0A</t>
  </si>
  <si>
    <t>COVER-SEAT BELT,RH</t>
  </si>
  <si>
    <t>781A84CL0A</t>
  </si>
  <si>
    <t>GUSSET-RR FDR INR,RH</t>
  </si>
  <si>
    <t>791324CL0A</t>
  </si>
  <si>
    <t>BRKT-RR PANEL REINF,</t>
  </si>
  <si>
    <t>791334CL0A</t>
  </si>
  <si>
    <t>791844CL0H</t>
  </si>
  <si>
    <t>RET-RR BMPR SIDE,RH</t>
  </si>
  <si>
    <t>791854CL0H</t>
  </si>
  <si>
    <t>RET-RR BMPR SIDE,LH</t>
  </si>
  <si>
    <t>802144CL0A</t>
  </si>
  <si>
    <t>SASH ASSY-FR DOOR LW</t>
  </si>
  <si>
    <t>802154CL0A</t>
  </si>
  <si>
    <t>802824CA0A</t>
  </si>
  <si>
    <t>MLDG-FR DOOR SASH,FR</t>
  </si>
  <si>
    <t>802834CA0A</t>
  </si>
  <si>
    <t>802904CL0A</t>
  </si>
  <si>
    <t>COVER-FR DOOR CORNER</t>
  </si>
  <si>
    <t>802914CL0A</t>
  </si>
  <si>
    <t>80400JN00A</t>
  </si>
  <si>
    <t>HINGE ASSY-FR DOOR,U</t>
  </si>
  <si>
    <t>80401JN00A</t>
  </si>
  <si>
    <t>804304CL0A</t>
  </si>
  <si>
    <t>CHECK LINK ASSY-FR D</t>
  </si>
  <si>
    <t>767174CL0A</t>
  </si>
  <si>
    <t>EXT-RR WH OTR,LH</t>
  </si>
  <si>
    <t>767164CL0A</t>
  </si>
  <si>
    <t>EXT-RR WH OTR,RH</t>
  </si>
  <si>
    <t>762901DA0A</t>
  </si>
  <si>
    <t>668204CC5A</t>
  </si>
  <si>
    <t>CLIP-COWL TOP GRILLE</t>
  </si>
  <si>
    <t>3926909900</t>
  </si>
  <si>
    <t>727524CL0A</t>
  </si>
  <si>
    <t>MLDG-WS</t>
  </si>
  <si>
    <t>738526FN1A</t>
  </si>
  <si>
    <t>MLDG ASSY-ROOF SIDE,</t>
  </si>
  <si>
    <t>738536FN1A</t>
  </si>
  <si>
    <t>747534CL0A</t>
  </si>
  <si>
    <t>INSUL-HEAT,FR FLOOR</t>
  </si>
  <si>
    <t>747724CL0A</t>
  </si>
  <si>
    <t>INSUL-HEAT,TRUNK FLO</t>
  </si>
  <si>
    <t>747984CL0H</t>
  </si>
  <si>
    <t>PROTR-MUD,CTR W/O ED</t>
  </si>
  <si>
    <t>748164CL0A</t>
  </si>
  <si>
    <t>PLUG</t>
  </si>
  <si>
    <t>8511102000</t>
  </si>
  <si>
    <t>748164CL0B</t>
  </si>
  <si>
    <t>749994CL0A</t>
  </si>
  <si>
    <t>CLIP-TRIM</t>
  </si>
  <si>
    <t>753214CL0B</t>
  </si>
  <si>
    <t>PLATE ASSY-ANCH,LH</t>
  </si>
  <si>
    <t>753244CL0A</t>
  </si>
  <si>
    <t>PLATE-ANCH,RH</t>
  </si>
  <si>
    <t>753244CL0B</t>
  </si>
  <si>
    <t>753254CL0A</t>
  </si>
  <si>
    <t>PLATE-ANCH,LH</t>
  </si>
  <si>
    <t>754974CL0A</t>
  </si>
  <si>
    <t>PLATE,LH</t>
  </si>
  <si>
    <t>747584CL0A</t>
  </si>
  <si>
    <t>411514CU0A</t>
  </si>
  <si>
    <t>255544EM0C</t>
  </si>
  <si>
    <t>WIRE ASSY-STRG</t>
  </si>
  <si>
    <t>8544301200</t>
  </si>
  <si>
    <t>253003RA0A</t>
  </si>
  <si>
    <t>SW ASSY-ASCD CANCEL</t>
  </si>
  <si>
    <t>289754CC0A</t>
  </si>
  <si>
    <t>TUBE ASSY-BACK WDW W</t>
  </si>
  <si>
    <t>4009110000</t>
  </si>
  <si>
    <t>349394BA1C</t>
  </si>
  <si>
    <t>BRKT-CABLE MTG</t>
  </si>
  <si>
    <t>397804BB0B</t>
  </si>
  <si>
    <t>BRKT ASSY-SUPT BRG</t>
  </si>
  <si>
    <t>282434CE0A</t>
  </si>
  <si>
    <t>FEEDER ASSY-ANT</t>
  </si>
  <si>
    <t>8544421300</t>
  </si>
  <si>
    <t>8544421920</t>
  </si>
  <si>
    <t>28716JE20A</t>
  </si>
  <si>
    <t>SEAL,B</t>
  </si>
  <si>
    <t>4016939090</t>
  </si>
  <si>
    <t>391014BB0B</t>
  </si>
  <si>
    <t>SFT ASSY-FR DRIVE,LH</t>
  </si>
  <si>
    <t>8708502600</t>
  </si>
  <si>
    <t>391004BB0B</t>
  </si>
  <si>
    <t>SFT ASSY-FR DRIVE</t>
  </si>
  <si>
    <t>242394BA0A</t>
  </si>
  <si>
    <t>BRKT-CLIP</t>
  </si>
  <si>
    <t>242394BA0B</t>
  </si>
  <si>
    <t>242394BA0C</t>
  </si>
  <si>
    <t>242394BA0D</t>
  </si>
  <si>
    <t>251454BA0A</t>
  </si>
  <si>
    <t>242304BA0C</t>
  </si>
  <si>
    <t>119553TS0C</t>
  </si>
  <si>
    <t>TENS ASSY-ACCSY BELT</t>
  </si>
  <si>
    <t>165004CL4A</t>
  </si>
  <si>
    <t>CLNR ASSY-AIR</t>
  </si>
  <si>
    <t>8421312000</t>
  </si>
  <si>
    <t>165764CL0B</t>
  </si>
  <si>
    <t>DUCT ASSY-AIR,C/S</t>
  </si>
  <si>
    <t>170404BA1A</t>
  </si>
  <si>
    <t>PUMP COMPL-FUEL</t>
  </si>
  <si>
    <t>8413303000</t>
  </si>
  <si>
    <t>0000000000</t>
  </si>
  <si>
    <t>175284BA0A</t>
  </si>
  <si>
    <t>BRKT-FUEL HOSE</t>
  </si>
  <si>
    <t>237034BA2A</t>
  </si>
  <si>
    <t>HARDWARE-ENG CONT</t>
  </si>
  <si>
    <t>397804CZ0A</t>
  </si>
  <si>
    <t>391014BA0B</t>
  </si>
  <si>
    <t>304173TA0A</t>
  </si>
  <si>
    <t>COVER-RR PLATE</t>
  </si>
  <si>
    <t>310434BA0A</t>
  </si>
  <si>
    <t>BRKT-CVT CONT</t>
  </si>
  <si>
    <t>349354CE0A</t>
  </si>
  <si>
    <t>CABLE ASSY-AUTO TRAN</t>
  </si>
  <si>
    <t>8708409200</t>
  </si>
  <si>
    <t>349394BA0A</t>
  </si>
  <si>
    <t>391004BA1B</t>
  </si>
  <si>
    <t>113324BA1A</t>
  </si>
  <si>
    <t>BRKT ASSY-TORQUEROD,</t>
  </si>
  <si>
    <t>788183AW0A</t>
  </si>
  <si>
    <t>CLOSING-RR BMPR,RH</t>
  </si>
  <si>
    <t>788193AW0A</t>
  </si>
  <si>
    <t>CLOSING-RR BMPR,LH</t>
  </si>
  <si>
    <t>802143AW0A</t>
  </si>
  <si>
    <t>802153AW0A</t>
  </si>
  <si>
    <t>822223AW0A</t>
  </si>
  <si>
    <t>SASH COMPL-RR DOOR P</t>
  </si>
  <si>
    <t>822233AW0A</t>
  </si>
  <si>
    <t>844003BG0A</t>
  </si>
  <si>
    <t>HINGE ASSY-TRUNK LID</t>
  </si>
  <si>
    <t>844323AW0A</t>
  </si>
  <si>
    <t>BAR-TRUNK LID TORSIO</t>
  </si>
  <si>
    <t>844333AW0A</t>
  </si>
  <si>
    <t>846203AW0A</t>
  </si>
  <si>
    <t>STRIKER ASSY-TRUNK L</t>
  </si>
  <si>
    <t>8301600000</t>
  </si>
  <si>
    <t>846303AW0B</t>
  </si>
  <si>
    <t>LOCK ASSY-TRUNK LID</t>
  </si>
  <si>
    <t>846623AW0A</t>
  </si>
  <si>
    <t>ROD-TRUNK LID LOCK</t>
  </si>
  <si>
    <t>849103AW0A</t>
  </si>
  <si>
    <t>FIN-TRUNK FR</t>
  </si>
  <si>
    <t>995503AW0B</t>
  </si>
  <si>
    <t>JACK COMPL</t>
  </si>
  <si>
    <t>8425492000</t>
  </si>
  <si>
    <t>8425491000</t>
  </si>
  <si>
    <t>24220ED52A</t>
  </si>
  <si>
    <t>CLIP</t>
  </si>
  <si>
    <t>7318299000</t>
  </si>
  <si>
    <t>668202DV0A</t>
  </si>
  <si>
    <t>244281HM1A</t>
  </si>
  <si>
    <t>TRAY-BAT</t>
  </si>
  <si>
    <t>282423AA0A</t>
  </si>
  <si>
    <t>FEEDER-ANT,B</t>
  </si>
  <si>
    <t>349351HB1A</t>
  </si>
  <si>
    <t>397851HM0A</t>
  </si>
  <si>
    <t>PLATE-HEAT SHIELD</t>
  </si>
  <si>
    <t>8409914400</t>
  </si>
  <si>
    <t>403003AG0E</t>
  </si>
  <si>
    <t>WHEEL ASSY-DISC</t>
  </si>
  <si>
    <t>8708709700</t>
  </si>
  <si>
    <t>8708709900</t>
  </si>
  <si>
    <t>440003HA2F</t>
  </si>
  <si>
    <t>BRAKE ASSY-RR,RH</t>
  </si>
  <si>
    <t>8708302100</t>
  </si>
  <si>
    <t>440103HA2F</t>
  </si>
  <si>
    <t>BRAKE ASSY-RR,LH</t>
  </si>
  <si>
    <t>476603AA0B</t>
  </si>
  <si>
    <t>ACTR&amp;ELEC CONT ASSY-</t>
  </si>
  <si>
    <t>479601HA5A</t>
  </si>
  <si>
    <t>BRKT-SEN,RH</t>
  </si>
  <si>
    <t>8709900000</t>
  </si>
  <si>
    <t>479611HA5A</t>
  </si>
  <si>
    <t>BRKT-SEN,LH</t>
  </si>
  <si>
    <t>620303AW3H</t>
  </si>
  <si>
    <t>REINF ASSY- FR BMPR</t>
  </si>
  <si>
    <t>628891JB0A</t>
  </si>
  <si>
    <t>663481HM0A</t>
  </si>
  <si>
    <t>VALVE-ONEWAY</t>
  </si>
  <si>
    <t>253809W50A</t>
  </si>
  <si>
    <t>SW ASSY-TRUNK OPENER</t>
  </si>
  <si>
    <t>846303AW0A</t>
  </si>
  <si>
    <t>112104BA0A</t>
  </si>
  <si>
    <t>INSUL ASSY-ENG MTG,R</t>
  </si>
  <si>
    <t>277153AA0A</t>
  </si>
  <si>
    <t>BRKT-AMBIENT SEN</t>
  </si>
  <si>
    <t>113504BA0A</t>
  </si>
  <si>
    <t>TORQUEROD ASSY,RH</t>
  </si>
  <si>
    <t>285E33AA9A</t>
  </si>
  <si>
    <t>SW ASSY-SMART KEYLES</t>
  </si>
  <si>
    <t>8526920000</t>
  </si>
  <si>
    <t>554194BA0A</t>
  </si>
  <si>
    <t>BRKT COMPL-DIFF MTG</t>
  </si>
  <si>
    <t>119553RC0A</t>
  </si>
  <si>
    <t>165004CL3A</t>
  </si>
  <si>
    <t>8421319000</t>
  </si>
  <si>
    <t>165544CL1A</t>
  </si>
  <si>
    <t>DUCT ASSY-AIR,DUST S</t>
  </si>
  <si>
    <t>165764CL1A</t>
  </si>
  <si>
    <t>165884BB0B</t>
  </si>
  <si>
    <t>BRKT-RESONATOR</t>
  </si>
  <si>
    <t>165884BB0C</t>
  </si>
  <si>
    <t>170404BB1A</t>
  </si>
  <si>
    <t>212004BB0B</t>
  </si>
  <si>
    <t>THERMO ASSY</t>
  </si>
  <si>
    <t>213064BB0B</t>
  </si>
  <si>
    <t>HOSE ASSY-WATER</t>
  </si>
  <si>
    <t>4009319100</t>
  </si>
  <si>
    <t>4009319900</t>
  </si>
  <si>
    <t>213064BB0C</t>
  </si>
  <si>
    <t>HOSE-WATER</t>
  </si>
  <si>
    <t>112104BB0B</t>
  </si>
  <si>
    <t>112204BB0A</t>
  </si>
  <si>
    <t>INSUL ASSY-ENG MTG,L</t>
  </si>
  <si>
    <t>112384BE0A</t>
  </si>
  <si>
    <t>STAY ASSY-ENG MTG,LH</t>
  </si>
  <si>
    <t>310983AA0A</t>
  </si>
  <si>
    <t>HOSE ASSY-BRTHR</t>
  </si>
  <si>
    <t>4009410000</t>
  </si>
  <si>
    <t>349354CE0B</t>
  </si>
  <si>
    <t>349394BA0B</t>
  </si>
  <si>
    <t>242304BB0A</t>
  </si>
  <si>
    <t>242304BB0B</t>
  </si>
  <si>
    <t>242394BA1A</t>
  </si>
  <si>
    <t>244224BE0A</t>
  </si>
  <si>
    <t>SUPT ASSY-BAT,FR</t>
  </si>
  <si>
    <t>0155800731</t>
  </si>
  <si>
    <t xml:space="preserve">CLP-HOSE,SPR PLATE  </t>
  </si>
  <si>
    <t>848954CL0A</t>
  </si>
  <si>
    <t>EMBLEM-TRUNK LID</t>
  </si>
  <si>
    <t>850726FL1A</t>
  </si>
  <si>
    <t>MLDG-RR BMPR</t>
  </si>
  <si>
    <t>904404CL0A</t>
  </si>
  <si>
    <t>COVER ASSY-BACK DOOR</t>
  </si>
  <si>
    <t>904414CL0A</t>
  </si>
  <si>
    <t>904544BA1D</t>
  </si>
  <si>
    <t>BRKT-BACK DOOR STAY,</t>
  </si>
  <si>
    <t>904554BA1D</t>
  </si>
  <si>
    <t>905614CL3A</t>
  </si>
  <si>
    <t>DRIVE ASSY-POWER BAC</t>
  </si>
  <si>
    <t>985813RA0A</t>
  </si>
  <si>
    <t>SEN ASSY-AIR BAG,FR</t>
  </si>
  <si>
    <t>9031809000</t>
  </si>
  <si>
    <t>988303RA0A</t>
  </si>
  <si>
    <t>SEN ASSY-SIDE AIR BA</t>
  </si>
  <si>
    <t>112104BC0B</t>
  </si>
  <si>
    <t>826826FR0A</t>
  </si>
  <si>
    <t>ESCUT-RR DOOR INSIDE</t>
  </si>
  <si>
    <t>806454CL0B</t>
  </si>
  <si>
    <t>ESCUT-FR DOOR O/S HA</t>
  </si>
  <si>
    <t>806464CL0B</t>
  </si>
  <si>
    <t>806524CL0A</t>
  </si>
  <si>
    <t>GASKET-DOOR O/S HAND</t>
  </si>
  <si>
    <t>8708291600</t>
  </si>
  <si>
    <t>806544CL0A</t>
  </si>
  <si>
    <t>806704CA0A</t>
  </si>
  <si>
    <t>HANDLE ASSY-DOOR INS</t>
  </si>
  <si>
    <t>806714CA0A</t>
  </si>
  <si>
    <t>806826FV0A</t>
  </si>
  <si>
    <t>ESCUT-DOOR INSIDE HA</t>
  </si>
  <si>
    <t>806836FV0A</t>
  </si>
  <si>
    <t>822347FR0A</t>
  </si>
  <si>
    <t>CORNER PIECE ASSY-RR</t>
  </si>
  <si>
    <t>822357FR0A</t>
  </si>
  <si>
    <t>826836FR0A</t>
  </si>
  <si>
    <t>112204BC0B</t>
  </si>
  <si>
    <t>11332JE20B</t>
  </si>
  <si>
    <t>113504BC0A</t>
  </si>
  <si>
    <t>237A24BC0B</t>
  </si>
  <si>
    <t>BRKT-HYBRID CONT</t>
  </si>
  <si>
    <t>241384BC0A</t>
  </si>
  <si>
    <t>BRKT-HARN</t>
  </si>
  <si>
    <t>242304BC0A</t>
  </si>
  <si>
    <t>242304BC0B</t>
  </si>
  <si>
    <t>242304BC0D</t>
  </si>
  <si>
    <t>242304BC0E</t>
  </si>
  <si>
    <t>242304BC1A</t>
  </si>
  <si>
    <t>242304BC1B</t>
  </si>
  <si>
    <t>242304BC1C</t>
  </si>
  <si>
    <t>242304BC2B</t>
  </si>
  <si>
    <t>242304BC2D</t>
  </si>
  <si>
    <t>242304BC3A</t>
  </si>
  <si>
    <t>242304BC3B</t>
  </si>
  <si>
    <t>242304BC3C</t>
  </si>
  <si>
    <t>242304BC4A</t>
  </si>
  <si>
    <t>237144BC0A</t>
  </si>
  <si>
    <t>BRKT-CONT UNIT</t>
  </si>
  <si>
    <t>226504BC0B</t>
  </si>
  <si>
    <t>BRKT-O2 SEN CONN</t>
  </si>
  <si>
    <t>216214BA0A</t>
  </si>
  <si>
    <t>TUBE ASSY-OIL COOLER</t>
  </si>
  <si>
    <t>4009429000</t>
  </si>
  <si>
    <t>118261VA0A</t>
  </si>
  <si>
    <t>HOSE-BLOWBY</t>
  </si>
  <si>
    <t>4009329000</t>
  </si>
  <si>
    <t>119104BC0A</t>
  </si>
  <si>
    <t>BRKT-COMPR</t>
  </si>
  <si>
    <t>119154BC0A</t>
  </si>
  <si>
    <t>STAY-COMPR</t>
  </si>
  <si>
    <t>119154BC1A</t>
  </si>
  <si>
    <t>140494BC0A</t>
  </si>
  <si>
    <t>BRKT-ENG COVER</t>
  </si>
  <si>
    <t>140554BC0A</t>
  </si>
  <si>
    <t>806406FL0B</t>
  </si>
  <si>
    <t>GRIP ASSY-DOOR O/S H</t>
  </si>
  <si>
    <t>165884CL1C</t>
  </si>
  <si>
    <t>170404BB1C</t>
  </si>
  <si>
    <t>212004BC0A</t>
  </si>
  <si>
    <t>213064BC0A</t>
  </si>
  <si>
    <t>213064BC0B</t>
  </si>
  <si>
    <t>216064BA5A</t>
  </si>
  <si>
    <t>COOLER ASSY-AUTO TRA</t>
  </si>
  <si>
    <t>165904BC0A</t>
  </si>
  <si>
    <t>COVER-EXH MANIF</t>
  </si>
  <si>
    <t>806404CL0D</t>
  </si>
  <si>
    <t>GRIP ASSY-F/DOOR O/S</t>
  </si>
  <si>
    <t>806103TS0A</t>
  </si>
  <si>
    <t>BRKT ASSY-FR DOOR O/</t>
  </si>
  <si>
    <t>552404CE0A</t>
  </si>
  <si>
    <t>BMPR ASSY-BOUND,RR S</t>
  </si>
  <si>
    <t>8708801600</t>
  </si>
  <si>
    <t>8708502900</t>
  </si>
  <si>
    <t>620306FV0A</t>
  </si>
  <si>
    <t>REINF ASSY-FR BMPR</t>
  </si>
  <si>
    <t>620726FL0A</t>
  </si>
  <si>
    <t>MLDG-FR BMPR</t>
  </si>
  <si>
    <t>622566FL0B</t>
  </si>
  <si>
    <t>FIN-FR BMPR,RH</t>
  </si>
  <si>
    <t>622576FL0B</t>
  </si>
  <si>
    <t>FIN-FR BMPR,LH</t>
  </si>
  <si>
    <t>622A06FV0H</t>
  </si>
  <si>
    <t>COVER ASSY-BMPR BRKT</t>
  </si>
  <si>
    <t>638E84CC0A</t>
  </si>
  <si>
    <t>COVER ASSY-FR FDR DR</t>
  </si>
  <si>
    <t>638E94CC0A</t>
  </si>
  <si>
    <t>656214CE0A</t>
  </si>
  <si>
    <t>CABLE COMPL-HOOD LOC</t>
  </si>
  <si>
    <t>7614901100</t>
  </si>
  <si>
    <t>540506FV0A</t>
  </si>
  <si>
    <t>BMPR-BOUND,FR SUSP</t>
  </si>
  <si>
    <t>538204BA0A</t>
  </si>
  <si>
    <t>SEN ASSY-HEIGHT,RR</t>
  </si>
  <si>
    <t>440004CA1A</t>
  </si>
  <si>
    <t>CALIPER ASSY-RR BRAK</t>
  </si>
  <si>
    <t>8708299900</t>
  </si>
  <si>
    <t>440104CA1A</t>
  </si>
  <si>
    <t>441514BR0A</t>
  </si>
  <si>
    <t>GUARD-SPLASH,RR BRAK</t>
  </si>
  <si>
    <t>441614BR0A</t>
  </si>
  <si>
    <t>442504BA4A</t>
  </si>
  <si>
    <t>HARN ASSY-PKB RR,RH</t>
  </si>
  <si>
    <t>442514BA4A</t>
  </si>
  <si>
    <t>HARN ASSY-PKB RR,LH</t>
  </si>
  <si>
    <t>462084CE1A</t>
  </si>
  <si>
    <t>BRKT-BRAKE HOSE,RH</t>
  </si>
  <si>
    <t>462084CE1B</t>
  </si>
  <si>
    <t>462094CE1A</t>
  </si>
  <si>
    <t>BRKT-BRAKE HOSE,LH</t>
  </si>
  <si>
    <t>462094CE1B</t>
  </si>
  <si>
    <t>463154CE1A</t>
  </si>
  <si>
    <t>TUBE ASSY-BRAKE,RR R</t>
  </si>
  <si>
    <t>463164CE1A</t>
  </si>
  <si>
    <t>TUBE ASSY-BRAKE,RR L</t>
  </si>
  <si>
    <t>489504BG0B</t>
  </si>
  <si>
    <t>COVER ASSY-HOLE</t>
  </si>
  <si>
    <t>489894BA0E</t>
  </si>
  <si>
    <t>SEAL-STRG COL LWR CO</t>
  </si>
  <si>
    <t>538104BA0A</t>
  </si>
  <si>
    <t>SEN ASSY-HEIGHT,FR</t>
  </si>
  <si>
    <t>540354BA0A</t>
  </si>
  <si>
    <t>SEAT-FR SPR,LWR RUB</t>
  </si>
  <si>
    <t>9401201000</t>
  </si>
  <si>
    <t>658104CL0A</t>
  </si>
  <si>
    <t>SEAL ASSY-RAD CORE</t>
  </si>
  <si>
    <t>658104CL1A</t>
  </si>
  <si>
    <t>768044CL0A</t>
  </si>
  <si>
    <t>DRAFTER ASSY-AIR,RH</t>
  </si>
  <si>
    <t>802924CL1A</t>
  </si>
  <si>
    <t>802934CL1A</t>
  </si>
  <si>
    <t>803864CL0A</t>
  </si>
  <si>
    <t>GLASS RUN-DOOR LWR S</t>
  </si>
  <si>
    <t>4016991300</t>
  </si>
  <si>
    <t>803874CL0A</t>
  </si>
  <si>
    <t>805144CA0A</t>
  </si>
  <si>
    <t>ROD-KEY LOCK,RH</t>
  </si>
  <si>
    <t>768042DZ0B</t>
  </si>
  <si>
    <t>DRAFTER-AIR</t>
  </si>
  <si>
    <t>658104CL1B</t>
  </si>
  <si>
    <t>658104CL1C</t>
  </si>
  <si>
    <t>668304CC0A</t>
  </si>
  <si>
    <t>SEAL ASSY-COWL TOP</t>
  </si>
  <si>
    <t>668944CL0A</t>
  </si>
  <si>
    <t>COVER-FR FDR,RH</t>
  </si>
  <si>
    <t>668954CL0A</t>
  </si>
  <si>
    <t>COVER-FR FDR,LH</t>
  </si>
  <si>
    <t>745954CL0B</t>
  </si>
  <si>
    <t>BRKT ASSY-JACK MTG</t>
  </si>
  <si>
    <t>806113TS0A</t>
  </si>
  <si>
    <t>252684BA0B</t>
  </si>
  <si>
    <t>SW ASSY-POWER DOOR,M</t>
  </si>
  <si>
    <t>806826FV1A</t>
  </si>
  <si>
    <t>806836FV1A</t>
  </si>
  <si>
    <t>440004BA0A</t>
  </si>
  <si>
    <t>543251HA0A</t>
  </si>
  <si>
    <t>BRG-STRUT MTG</t>
  </si>
  <si>
    <t>8482100000</t>
  </si>
  <si>
    <t>90500CJ020</t>
  </si>
  <si>
    <t xml:space="preserve">LOCK &amp; RC ASSY-BACK </t>
  </si>
  <si>
    <t>805145TA0A</t>
  </si>
  <si>
    <t xml:space="preserve">ROD-KEY LOCK,RH     </t>
  </si>
  <si>
    <t>285761VA0A</t>
  </si>
  <si>
    <t>CONT-LTG</t>
  </si>
  <si>
    <t>678104BC0A</t>
  </si>
  <si>
    <t>INSUL-DASH LWR,FR</t>
  </si>
  <si>
    <t>620315RF0H</t>
  </si>
  <si>
    <t>REINF ASSY-FR BMPR,L</t>
  </si>
  <si>
    <t>622105RF1H</t>
  </si>
  <si>
    <t>622115RF1H</t>
  </si>
  <si>
    <t>751A55RF0A</t>
  </si>
  <si>
    <t>EXT ASSY-FR SIDE MBR</t>
  </si>
  <si>
    <t>0155800741</t>
  </si>
  <si>
    <t>CLP-HOSE,SPR PLATE</t>
  </si>
  <si>
    <t>925553TS0A</t>
  </si>
  <si>
    <t>908926FM0A</t>
  </si>
  <si>
    <t>EMBLEM-BACK DOOR</t>
  </si>
  <si>
    <t>8310000000</t>
  </si>
  <si>
    <t>826826FR1A</t>
  </si>
  <si>
    <t>826836FR1A</t>
  </si>
  <si>
    <t>849964CL1A</t>
  </si>
  <si>
    <t>MASK-LUG FIN,RH</t>
  </si>
  <si>
    <t>849974CL1A</t>
  </si>
  <si>
    <t>MASK-LUG FIN,LH</t>
  </si>
  <si>
    <t>310694BC0B</t>
  </si>
  <si>
    <t>310804BC0A</t>
  </si>
  <si>
    <t>PIPE ASSY-OIL CHARGI</t>
  </si>
  <si>
    <t>310984BC0A</t>
  </si>
  <si>
    <t>312254BC0A</t>
  </si>
  <si>
    <t>COVER</t>
  </si>
  <si>
    <t>349106FM1C</t>
  </si>
  <si>
    <t>KNOB ASSY-CONT LEVER</t>
  </si>
  <si>
    <t>349354BC0C</t>
  </si>
  <si>
    <t>8708409900</t>
  </si>
  <si>
    <t>349394BC0A</t>
  </si>
  <si>
    <t>397854BC0A</t>
  </si>
  <si>
    <t>289404CC0A</t>
  </si>
  <si>
    <t>TUBE-WASH</t>
  </si>
  <si>
    <t>289354CC0A</t>
  </si>
  <si>
    <t>TUBE ASSY-WS WASH</t>
  </si>
  <si>
    <t>287804CC0A</t>
  </si>
  <si>
    <t>ARM COMPL-BACK WDW W</t>
  </si>
  <si>
    <t>8512902000</t>
  </si>
  <si>
    <t>261508995A</t>
  </si>
  <si>
    <t>LAMP ASSY-FOG,RH</t>
  </si>
  <si>
    <t>8512209900</t>
  </si>
  <si>
    <t>261558995A</t>
  </si>
  <si>
    <t>LAMP ASSY-FOG,LH</t>
  </si>
  <si>
    <t>264304CE7A</t>
  </si>
  <si>
    <t>LAMP ASSY-MAP</t>
  </si>
  <si>
    <t>265606FV0B</t>
  </si>
  <si>
    <t>REFLECTOR ASSY-REFLE</t>
  </si>
  <si>
    <t>265656FV0B</t>
  </si>
  <si>
    <t>26580ED50A</t>
  </si>
  <si>
    <t>LAMP ASSY-RR FOG</t>
  </si>
  <si>
    <t>269106FP0A</t>
  </si>
  <si>
    <t>BRKT ASSY-FOG LAMP,R</t>
  </si>
  <si>
    <t>269156FP0A</t>
  </si>
  <si>
    <t>BRKT ASSY-FOG LAMP,L</t>
  </si>
  <si>
    <t>275004BA4A</t>
  </si>
  <si>
    <t>CONT ASSY-AIR COND,A</t>
  </si>
  <si>
    <t>280706FV0A</t>
  </si>
  <si>
    <t>BRKT-AMPL</t>
  </si>
  <si>
    <t>281E14BA0A</t>
  </si>
  <si>
    <t>SPEAKER ASSY, 1 INCH</t>
  </si>
  <si>
    <t>8518299000</t>
  </si>
  <si>
    <t>282418FN0A</t>
  </si>
  <si>
    <t>FEEDER-ANT</t>
  </si>
  <si>
    <t>284385HK4A</t>
  </si>
  <si>
    <t>SEN UNIT-DISTANCE</t>
  </si>
  <si>
    <t>284527FW1A</t>
  </si>
  <si>
    <t>BRKT-ELEC UNIT</t>
  </si>
  <si>
    <t>284G36FL2C</t>
  </si>
  <si>
    <t>CAMERA UNIT-LANE</t>
  </si>
  <si>
    <t>9031499000</t>
  </si>
  <si>
    <t>285E36RR2A</t>
  </si>
  <si>
    <t>285N94BC0A</t>
  </si>
  <si>
    <t>BRKT-DIGITAL SOUND C</t>
  </si>
  <si>
    <t>287104BA0A</t>
  </si>
  <si>
    <t>MOTOR COMPL-BACK WDW</t>
  </si>
  <si>
    <t>8501102900</t>
  </si>
  <si>
    <t>289134CC0B</t>
  </si>
  <si>
    <t>CAP-WASH TANK</t>
  </si>
  <si>
    <t>478404BC5A</t>
  </si>
  <si>
    <t>638906FM0A</t>
  </si>
  <si>
    <t>EMBLEM-FR FDR,RH</t>
  </si>
  <si>
    <t>638916FM0A</t>
  </si>
  <si>
    <t>EMBLEM-FR FDR,LH</t>
  </si>
  <si>
    <t>237144CL0B</t>
  </si>
  <si>
    <t>140554BA1A</t>
  </si>
  <si>
    <t>165544CL0A</t>
  </si>
  <si>
    <t>165544CL0D</t>
  </si>
  <si>
    <t>165784CL0A</t>
  </si>
  <si>
    <t>HOSE ASSY-AIR</t>
  </si>
  <si>
    <t>165854CL0A</t>
  </si>
  <si>
    <t>RESONATOR ASSY</t>
  </si>
  <si>
    <t>165884BA2B</t>
  </si>
  <si>
    <t>8544442130</t>
  </si>
  <si>
    <t>118264BA0A</t>
  </si>
  <si>
    <t>310804BA1A</t>
  </si>
  <si>
    <t>310986FL0A</t>
  </si>
  <si>
    <t>808603AW0A</t>
  </si>
  <si>
    <t>SCREEN ASSY-SEALING,</t>
  </si>
  <si>
    <t>808613AW0A</t>
  </si>
  <si>
    <t>828603AW0A</t>
  </si>
  <si>
    <t>964091HA0A</t>
  </si>
  <si>
    <t>HLDR-SUNVISOR</t>
  </si>
  <si>
    <t>768041HM1B</t>
  </si>
  <si>
    <t>748491KA0A</t>
  </si>
  <si>
    <t>COVER-LOCATE HOLE</t>
  </si>
  <si>
    <t>264302FJ2A</t>
  </si>
  <si>
    <t>265108990A</t>
  </si>
  <si>
    <t>LAMP ASSY-LIC PLATE</t>
  </si>
  <si>
    <t>265903AA0A</t>
  </si>
  <si>
    <t>LAMP ASSY-STOP,HIGH</t>
  </si>
  <si>
    <t>28215AX000</t>
  </si>
  <si>
    <t>ROD-ANT</t>
  </si>
  <si>
    <t>8529103020</t>
  </si>
  <si>
    <t>28216CJ000</t>
  </si>
  <si>
    <t>BASE-ANT</t>
  </si>
  <si>
    <t>739401VA7A</t>
  </si>
  <si>
    <t>GRIP-ASST</t>
  </si>
  <si>
    <t>256413TA1D</t>
  </si>
  <si>
    <t>BUZZER UNIT</t>
  </si>
  <si>
    <t>8512309900</t>
  </si>
  <si>
    <t>261508993A</t>
  </si>
  <si>
    <t>261558993A</t>
  </si>
  <si>
    <t>284521HH0A</t>
  </si>
  <si>
    <t>140554BB0A</t>
  </si>
  <si>
    <t>165544CL1D</t>
  </si>
  <si>
    <t>165854CL1A</t>
  </si>
  <si>
    <t>165904BB0A</t>
  </si>
  <si>
    <t>COVER ASSY-EXH MANIF</t>
  </si>
  <si>
    <t>112534BB0A</t>
  </si>
  <si>
    <t>BRKT-ENG MTG,LH</t>
  </si>
  <si>
    <t>908964BA1B</t>
  </si>
  <si>
    <t>310804BB0A</t>
  </si>
  <si>
    <t>237144BE0B</t>
  </si>
  <si>
    <t>242306FL1A</t>
  </si>
  <si>
    <t>17040JX32A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</si>
</sst>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24" totalsRowShown="1" headerRowCount="1">
  <autoFilter ref="A7:L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declarationSummary" displayName="declarationSummary" ref="A1:J116" totalsRowCount="1" headerRowCount="1">
  <autoFilter ref="A1:J1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detail" displayName="detail" ref="A1:Y809" totalsRowShown="1" headerRowCount="1">
  <autoFilter ref="A1:Y8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NMLY9505" displayName="invoiceNMAP19NMLY9505" ref="A2:L15" totalsRowCount="1" headerRowCount="1">
  <autoFilter ref="A2:L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NMLY9508" displayName="invoiceNMAP19NMLY9508" ref="A18:L46" totalsRowCount="1" headerRowCount="1">
  <autoFilter ref="A18:L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invoiceNMAP19NMLY9509" displayName="invoiceNMAP19NMLY9509" ref="A33:L60" totalsRowCount="1" headerRowCount="1">
  <autoFilter ref="A33:L5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invoiceNMAP19NMLY9507" displayName="invoiceNMAP19NMLY9507" ref="A32:L56" totalsRowCount="1" headerRowCount="1">
  <autoFilter ref="A32:L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invoiceNMAP19NMLY9506" displayName="invoiceNMAP19NMLY9506" ref="A29:L42" totalsRowCount="1" headerRowCount="1">
  <autoFilter ref="A29:L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invoiceNMAP19NMLY950C" displayName="invoiceNMAP19NMLY950C" ref="A18:L22" totalsRowCount="1" headerRowCount="1">
  <autoFilter ref="A18:L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invoiceNMLY950A" displayName="invoiceNMLY950A" ref="A9:L19" totalsRowCount="1" headerRowCount="1">
  <autoFilter ref="A9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invoiceNMLY950B" displayName="invoiceNMLY950B" ref="A15:L18" totalsRowCount="1" headerRowCount="1">
  <autoFilter ref="A15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11880</v>
      </c>
      <c r="E8" s="10">
        <v>46593</v>
      </c>
      <c r="F8" s="10">
        <v>431.4</v>
      </c>
      <c r="G8" s="11">
        <v>23.420727652702574</v>
      </c>
      <c r="H8" s="10">
        <v>196193.8044</v>
      </c>
      <c r="I8" s="10">
        <v>1816.53912</v>
      </c>
      <c r="J8" s="10">
        <v>98.62</v>
      </c>
      <c r="K8" s="11">
        <v>198108.96352</v>
      </c>
      <c r="L8" s="11">
        <v>1039.335416110334</v>
      </c>
    </row>
    <row r="9" spans="1:12" x14ac:dyDescent="0.25">
      <c r="A9" s="7">
        <v>2</v>
      </c>
      <c r="B9" s="8" t="s">
        <v>25</v>
      </c>
      <c r="C9" s="8" t="s">
        <v>26</v>
      </c>
      <c r="D9" s="9">
        <v>61560</v>
      </c>
      <c r="E9" s="10">
        <v>377218.08</v>
      </c>
      <c r="F9" s="10">
        <v>2665.2158375628715</v>
      </c>
      <c r="G9" s="11">
        <v>189.2065671681272</v>
      </c>
      <c r="H9" s="10">
        <v>1588389.891264</v>
      </c>
      <c r="I9" s="10">
        <v>11222.69084880974</v>
      </c>
      <c r="J9" s="10">
        <v>796.7110130315501</v>
      </c>
      <c r="K9" s="11">
        <v>1600409.2931258413</v>
      </c>
      <c r="L9" s="11">
        <v>58612.08761537727</v>
      </c>
    </row>
    <row r="10" spans="1:12" x14ac:dyDescent="0.25">
      <c r="A10" s="7">
        <v>3</v>
      </c>
      <c r="B10" s="8" t="s">
        <v>27</v>
      </c>
      <c r="C10" s="8" t="s">
        <v>28</v>
      </c>
      <c r="D10" s="9">
        <v>25116</v>
      </c>
      <c r="E10" s="10">
        <v>126267.96</v>
      </c>
      <c r="F10" s="10">
        <v>723.0648329365405</v>
      </c>
      <c r="G10" s="11">
        <v>63.2505345673999</v>
      </c>
      <c r="H10" s="10">
        <v>531689.125968</v>
      </c>
      <c r="I10" s="10">
        <v>3044.6813985291847</v>
      </c>
      <c r="J10" s="10">
        <v>266.3353509564075</v>
      </c>
      <c r="K10" s="11">
        <v>535000.1427174855</v>
      </c>
      <c r="L10" s="11">
        <v>34380.167277712</v>
      </c>
    </row>
    <row r="11" spans="1:12" x14ac:dyDescent="0.25">
      <c r="A11" s="7">
        <v>4</v>
      </c>
      <c r="B11" s="8" t="s">
        <v>29</v>
      </c>
      <c r="C11" s="8" t="s">
        <v>30</v>
      </c>
      <c r="D11" s="9">
        <v>10044</v>
      </c>
      <c r="E11" s="10">
        <v>67772.88</v>
      </c>
      <c r="F11" s="10">
        <v>409.05</v>
      </c>
      <c r="G11" s="11">
        <v>33.9579177353472</v>
      </c>
      <c r="H11" s="10">
        <v>285378.043104</v>
      </c>
      <c r="I11" s="10">
        <v>1722.42774</v>
      </c>
      <c r="J11" s="10">
        <v>142.99</v>
      </c>
      <c r="K11" s="11">
        <v>287243.460844</v>
      </c>
      <c r="L11" s="11">
        <v>10087.805784455939</v>
      </c>
    </row>
    <row r="12" spans="1:12" x14ac:dyDescent="0.25">
      <c r="A12" s="7">
        <v>5</v>
      </c>
      <c r="B12" s="8" t="s">
        <v>31</v>
      </c>
      <c r="C12" s="8" t="s">
        <v>32</v>
      </c>
      <c r="D12" s="9">
        <v>13320</v>
      </c>
      <c r="E12" s="10">
        <v>55684.8</v>
      </c>
      <c r="F12" s="10">
        <v>431.4</v>
      </c>
      <c r="G12" s="11">
        <v>27.949558278711883</v>
      </c>
      <c r="H12" s="10">
        <v>234477.55584</v>
      </c>
      <c r="I12" s="10">
        <v>1816.53912</v>
      </c>
      <c r="J12" s="10">
        <v>117.69</v>
      </c>
      <c r="K12" s="11">
        <v>236411.78496</v>
      </c>
      <c r="L12" s="11">
        <v>1096.621772102405</v>
      </c>
    </row>
    <row r="13" spans="1:12" x14ac:dyDescent="0.25">
      <c r="A13" s="7">
        <v>6</v>
      </c>
      <c r="B13" s="8" t="s">
        <v>33</v>
      </c>
      <c r="C13" s="8" t="s">
        <v>34</v>
      </c>
      <c r="D13" s="9">
        <v>270</v>
      </c>
      <c r="E13" s="10">
        <v>108</v>
      </c>
      <c r="F13" s="10">
        <v>0.3786149162861492</v>
      </c>
      <c r="G13" s="11">
        <v>0.1807340665931296</v>
      </c>
      <c r="H13" s="10">
        <v>454.7664</v>
      </c>
      <c r="I13" s="10">
        <v>1.594271689497717</v>
      </c>
      <c r="J13" s="10">
        <v>0.76103500761035</v>
      </c>
      <c r="K13" s="11">
        <v>457.1217066971081</v>
      </c>
      <c r="L13" s="11">
        <v>0</v>
      </c>
    </row>
    <row r="14" spans="1:12" x14ac:dyDescent="0.25">
      <c r="A14" s="7">
        <v>7</v>
      </c>
      <c r="B14" s="8" t="s">
        <v>25</v>
      </c>
      <c r="C14" s="8" t="s">
        <v>30</v>
      </c>
      <c r="D14" s="9">
        <v>432</v>
      </c>
      <c r="E14" s="10">
        <v>695.52</v>
      </c>
      <c r="F14" s="10">
        <v>4.914162437128486</v>
      </c>
      <c r="G14" s="11">
        <v>0.3488617289944741</v>
      </c>
      <c r="H14" s="10">
        <v>2928.695616</v>
      </c>
      <c r="I14" s="10">
        <v>20.69255519026063</v>
      </c>
      <c r="J14" s="10">
        <v>1.4689869684499315</v>
      </c>
      <c r="K14" s="11">
        <v>2950.8571581587107</v>
      </c>
      <c r="L14" s="11">
        <v>295.0857158158711</v>
      </c>
    </row>
    <row r="15" spans="1:12" x14ac:dyDescent="0.25">
      <c r="A15" s="7">
        <v>8</v>
      </c>
      <c r="B15" s="8" t="s">
        <v>35</v>
      </c>
      <c r="C15" s="8" t="s">
        <v>36</v>
      </c>
      <c r="D15" s="9">
        <v>1</v>
      </c>
      <c r="E15" s="10">
        <v>26.22</v>
      </c>
      <c r="F15" s="10">
        <v>4.685727888485324</v>
      </c>
      <c r="G15" s="11">
        <v>0.6112540743161304</v>
      </c>
      <c r="H15" s="10">
        <v>110.407176</v>
      </c>
      <c r="I15" s="10">
        <v>19.730662992834006</v>
      </c>
      <c r="J15" s="10">
        <v>2.573868656130362</v>
      </c>
      <c r="K15" s="11">
        <v>132.71170764896436</v>
      </c>
      <c r="L15" s="11">
        <v>54.83558112415824</v>
      </c>
    </row>
    <row r="16" spans="1:12" x14ac:dyDescent="0.25">
      <c r="A16" s="7">
        <v>9</v>
      </c>
      <c r="B16" s="8" t="s">
        <v>35</v>
      </c>
      <c r="C16" s="8" t="s">
        <v>32</v>
      </c>
      <c r="D16" s="9">
        <v>2</v>
      </c>
      <c r="E16" s="10">
        <v>1.78</v>
      </c>
      <c r="F16" s="10">
        <v>0.31810052027093355</v>
      </c>
      <c r="G16" s="11">
        <v>0.04149627201688452</v>
      </c>
      <c r="H16" s="10">
        <v>7.495224</v>
      </c>
      <c r="I16" s="10">
        <v>1.3394576707568469</v>
      </c>
      <c r="J16" s="10">
        <v>0.17473250220869735</v>
      </c>
      <c r="K16" s="11">
        <v>9.009414172965544</v>
      </c>
      <c r="L16" s="11">
        <v>0.7495224</v>
      </c>
    </row>
    <row r="17" spans="1:12" x14ac:dyDescent="0.25">
      <c r="A17" s="7">
        <v>10</v>
      </c>
      <c r="B17" s="8" t="s">
        <v>35</v>
      </c>
      <c r="C17" s="8" t="s">
        <v>37</v>
      </c>
      <c r="D17" s="9">
        <v>1</v>
      </c>
      <c r="E17" s="10">
        <v>14.93</v>
      </c>
      <c r="F17" s="10">
        <v>2.668112790811819</v>
      </c>
      <c r="G17" s="11">
        <v>0.3480558096697112</v>
      </c>
      <c r="H17" s="10">
        <v>62.867244</v>
      </c>
      <c r="I17" s="10">
        <v>11.234889339550408</v>
      </c>
      <c r="J17" s="10">
        <v>1.46559340335722</v>
      </c>
      <c r="K17" s="11">
        <v>75.56772674290762</v>
      </c>
      <c r="L17" s="11">
        <v>14.59917434171984</v>
      </c>
    </row>
    <row r="18" spans="1:12" x14ac:dyDescent="0.25">
      <c r="A18" s="7">
        <v>11</v>
      </c>
      <c r="B18" s="8" t="s">
        <v>35</v>
      </c>
      <c r="C18" s="8" t="s">
        <v>38</v>
      </c>
      <c r="D18" s="9">
        <v>12</v>
      </c>
      <c r="E18" s="10">
        <v>2.52</v>
      </c>
      <c r="F18" s="10">
        <v>0.45034455678806323</v>
      </c>
      <c r="G18" s="11">
        <v>0.05874753116997135</v>
      </c>
      <c r="H18" s="10">
        <v>10.611216</v>
      </c>
      <c r="I18" s="10">
        <v>1.8963108597231766</v>
      </c>
      <c r="J18" s="10">
        <v>0.24737410425051537</v>
      </c>
      <c r="K18" s="11">
        <v>12.754900963973691</v>
      </c>
      <c r="L18" s="11">
        <v>4.5687193650927655</v>
      </c>
    </row>
    <row r="19" spans="1:12" x14ac:dyDescent="0.25">
      <c r="A19" s="7">
        <v>12</v>
      </c>
      <c r="B19" s="8" t="s">
        <v>35</v>
      </c>
      <c r="C19" s="8" t="s">
        <v>26</v>
      </c>
      <c r="D19" s="9">
        <v>25</v>
      </c>
      <c r="E19" s="10">
        <v>58.24</v>
      </c>
      <c r="F19" s="10">
        <v>10.407963090213016</v>
      </c>
      <c r="G19" s="11">
        <v>1.357720720372671</v>
      </c>
      <c r="H19" s="10">
        <v>245.236992</v>
      </c>
      <c r="I19" s="10">
        <v>43.82585098026897</v>
      </c>
      <c r="J19" s="10">
        <v>5.717090409345244</v>
      </c>
      <c r="K19" s="11">
        <v>294.7799333896142</v>
      </c>
      <c r="L19" s="11">
        <v>56.949491872857564</v>
      </c>
    </row>
    <row r="20" spans="1:12" x14ac:dyDescent="0.25">
      <c r="A20" s="7">
        <v>13</v>
      </c>
      <c r="B20" s="8" t="s">
        <v>35</v>
      </c>
      <c r="C20" s="8" t="s">
        <v>28</v>
      </c>
      <c r="D20" s="9">
        <v>123</v>
      </c>
      <c r="E20" s="10">
        <v>100.05</v>
      </c>
      <c r="F20" s="10">
        <v>17.879751153430842</v>
      </c>
      <c r="G20" s="11">
        <v>2.3324168625220767</v>
      </c>
      <c r="H20" s="10">
        <v>421.29054</v>
      </c>
      <c r="I20" s="10">
        <v>75.28805615686659</v>
      </c>
      <c r="J20" s="10">
        <v>9.821340924707961</v>
      </c>
      <c r="K20" s="11">
        <v>506.39993708157454</v>
      </c>
      <c r="L20" s="11">
        <v>97.8330470789732</v>
      </c>
    </row>
    <row r="21" spans="1:12" x14ac:dyDescent="0.25">
      <c r="A21" s="7">
        <v>14</v>
      </c>
      <c r="B21" s="8" t="s">
        <v>39</v>
      </c>
      <c r="C21" s="8" t="s">
        <v>40</v>
      </c>
      <c r="D21" s="9">
        <v>12</v>
      </c>
      <c r="E21" s="10">
        <v>138.38</v>
      </c>
      <c r="F21" s="10">
        <v>9.95</v>
      </c>
      <c r="G21" s="11">
        <v>4.749691270067445</v>
      </c>
      <c r="H21" s="10">
        <v>582.690504</v>
      </c>
      <c r="I21" s="10">
        <v>41.89746</v>
      </c>
      <c r="J21" s="10">
        <v>20</v>
      </c>
      <c r="K21" s="11">
        <v>644.587964</v>
      </c>
      <c r="L21" s="11">
        <v>235.5307405</v>
      </c>
    </row>
    <row r="22" spans="1:12" x14ac:dyDescent="0.25">
      <c r="A22" s="7">
        <v>15</v>
      </c>
      <c r="B22" s="8" t="s">
        <v>33</v>
      </c>
      <c r="C22" s="8" t="s">
        <v>24</v>
      </c>
      <c r="D22" s="9">
        <v>1800</v>
      </c>
      <c r="E22" s="10">
        <v>522</v>
      </c>
      <c r="F22" s="10">
        <v>1.8299720953830543</v>
      </c>
      <c r="G22" s="11">
        <v>0.8735479885334597</v>
      </c>
      <c r="H22" s="10">
        <v>2198.0376</v>
      </c>
      <c r="I22" s="10">
        <v>7.705646499238965</v>
      </c>
      <c r="J22" s="10">
        <v>3.678335870116692</v>
      </c>
      <c r="K22" s="11">
        <v>2209.4215823693557</v>
      </c>
      <c r="L22" s="11">
        <v>110.47107911846778</v>
      </c>
    </row>
    <row r="23" spans="1:12" x14ac:dyDescent="0.25">
      <c r="A23" s="7">
        <v>16</v>
      </c>
      <c r="B23" s="8" t="s">
        <v>27</v>
      </c>
      <c r="C23" s="8" t="s">
        <v>30</v>
      </c>
      <c r="D23" s="9">
        <v>252</v>
      </c>
      <c r="E23" s="10">
        <v>6748.56</v>
      </c>
      <c r="F23" s="10">
        <v>38.64516706345949</v>
      </c>
      <c r="G23" s="11">
        <v>3.380509414741256</v>
      </c>
      <c r="H23" s="10">
        <v>28416.836448</v>
      </c>
      <c r="I23" s="10">
        <v>162.7270694708152</v>
      </c>
      <c r="J23" s="10">
        <v>14.23464904359248</v>
      </c>
      <c r="K23" s="11">
        <v>28593.798166514407</v>
      </c>
      <c r="L23" s="11">
        <v>114.60297497657007</v>
      </c>
    </row>
    <row r="24" spans="1:12" x14ac:dyDescent="0.25">
      <c r="A24" s="12">
        <v>17</v>
      </c>
      <c r="B24" s="13" t="s">
        <v>33</v>
      </c>
      <c r="C24" s="13" t="s">
        <v>41</v>
      </c>
      <c r="D24" s="14">
        <v>36</v>
      </c>
      <c r="E24" s="15">
        <v>2208.24</v>
      </c>
      <c r="F24" s="15">
        <v>7.741412988330796</v>
      </c>
      <c r="G24" s="16">
        <v>3.6954092149408564</v>
      </c>
      <c r="H24" s="15">
        <v>9298.456992</v>
      </c>
      <c r="I24" s="15">
        <v>32.59754181126332</v>
      </c>
      <c r="J24" s="15">
        <v>15.560629122272958</v>
      </c>
      <c r="K24" s="16">
        <v>9346.615162933536</v>
      </c>
      <c r="L24" s="16">
        <v>0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42</v>
      </c>
    </row>
    <row r="2" spans="1:12" x14ac:dyDescent="0.25">
      <c r="A2" s="17" t="s">
        <v>43</v>
      </c>
      <c r="B2" s="17" t="s">
        <v>44</v>
      </c>
      <c r="C2" s="18" t="s">
        <v>45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46</v>
      </c>
      <c r="K2" s="18" t="s">
        <v>47</v>
      </c>
      <c r="L2" s="18" t="s">
        <v>48</v>
      </c>
    </row>
    <row r="3" spans="1:12" x14ac:dyDescent="0.25">
      <c r="A3" s="19" t="s">
        <v>49</v>
      </c>
      <c r="B3" s="19" t="s">
        <v>50</v>
      </c>
      <c r="C3" s="20" t="s">
        <v>51</v>
      </c>
      <c r="D3" s="21">
        <v>35375.4</v>
      </c>
      <c r="E3" s="22">
        <v>327.53734595325477</v>
      </c>
      <c r="F3" s="21">
        <v>148958.73432</v>
      </c>
      <c r="G3" s="21">
        <v>1379.1942563399652</v>
      </c>
      <c r="H3" s="21">
        <v>74.87652540081127</v>
      </c>
      <c r="I3" s="22">
        <v>150412.80510174079</v>
      </c>
      <c r="J3" s="21">
        <v>0</v>
      </c>
      <c r="K3" s="22">
        <v>0</v>
      </c>
      <c r="L3" s="22">
        <v>0</v>
      </c>
    </row>
    <row r="4" spans="1:12" x14ac:dyDescent="0.25">
      <c r="A4" s="19" t="s">
        <v>52</v>
      </c>
      <c r="B4" s="19" t="s">
        <v>50</v>
      </c>
      <c r="C4" s="20" t="s">
        <v>53</v>
      </c>
      <c r="D4" s="21">
        <v>4374</v>
      </c>
      <c r="E4" s="22">
        <v>40.49843538728994</v>
      </c>
      <c r="F4" s="21">
        <v>18418.0392</v>
      </c>
      <c r="G4" s="21">
        <v>170.53081172880047</v>
      </c>
      <c r="H4" s="21">
        <v>9.258126327989183</v>
      </c>
      <c r="I4" s="22">
        <v>18597.82813805679</v>
      </c>
      <c r="J4" s="21">
        <v>0</v>
      </c>
      <c r="K4" s="22">
        <v>0</v>
      </c>
      <c r="L4" s="22">
        <v>0</v>
      </c>
    </row>
    <row r="5" spans="1:12" x14ac:dyDescent="0.25">
      <c r="A5" s="19" t="s">
        <v>54</v>
      </c>
      <c r="B5" s="19" t="s">
        <v>50</v>
      </c>
      <c r="C5" s="20" t="s">
        <v>53</v>
      </c>
      <c r="D5" s="21">
        <v>1580.4</v>
      </c>
      <c r="E5" s="22">
        <v>14.632768012362373</v>
      </c>
      <c r="F5" s="21">
        <v>6654.74832</v>
      </c>
      <c r="G5" s="21">
        <v>61.615659546455475</v>
      </c>
      <c r="H5" s="21">
        <v>3.3451172493722234</v>
      </c>
      <c r="I5" s="22">
        <v>6719.7090967958275</v>
      </c>
      <c r="J5" s="21">
        <v>0</v>
      </c>
      <c r="K5" s="22">
        <v>0</v>
      </c>
      <c r="L5" s="22">
        <v>0</v>
      </c>
    </row>
    <row r="6" spans="1:12" x14ac:dyDescent="0.25">
      <c r="A6" s="19" t="s">
        <v>55</v>
      </c>
      <c r="B6" s="19" t="s">
        <v>50</v>
      </c>
      <c r="C6" s="20" t="s">
        <v>53</v>
      </c>
      <c r="D6" s="21">
        <v>288</v>
      </c>
      <c r="E6" s="22">
        <v>2.666563646899749</v>
      </c>
      <c r="F6" s="21">
        <v>1212.7104</v>
      </c>
      <c r="G6" s="21">
        <v>11.228366204365463</v>
      </c>
      <c r="H6" s="21">
        <v>0.6095885648058721</v>
      </c>
      <c r="I6" s="22">
        <v>1224.5483547691713</v>
      </c>
      <c r="J6" s="21">
        <v>0</v>
      </c>
      <c r="K6" s="22">
        <v>0</v>
      </c>
      <c r="L6" s="22">
        <v>0</v>
      </c>
    </row>
    <row r="7" spans="1:12" x14ac:dyDescent="0.25">
      <c r="A7" s="19" t="s">
        <v>56</v>
      </c>
      <c r="B7" s="19" t="s">
        <v>50</v>
      </c>
      <c r="C7" s="20" t="s">
        <v>53</v>
      </c>
      <c r="D7" s="21">
        <v>27</v>
      </c>
      <c r="E7" s="22">
        <v>0.24999034189685146</v>
      </c>
      <c r="F7" s="21">
        <v>113.6916</v>
      </c>
      <c r="G7" s="21">
        <v>1.052659331659262</v>
      </c>
      <c r="H7" s="21">
        <v>0.05714892795055051</v>
      </c>
      <c r="I7" s="22">
        <v>114.80140825960981</v>
      </c>
      <c r="J7" s="21">
        <v>0</v>
      </c>
      <c r="K7" s="22">
        <v>0</v>
      </c>
      <c r="L7" s="22">
        <v>0</v>
      </c>
    </row>
    <row r="8" spans="1:12" x14ac:dyDescent="0.25">
      <c r="A8" s="2" t="s">
        <v>57</v>
      </c>
      <c r="B8" t="s">
        <v>50</v>
      </c>
      <c r="C8" t="s">
        <v>51</v>
      </c>
      <c r="D8">
        <v>176.4</v>
      </c>
      <c r="E8">
        <v>1.6332702337260963</v>
      </c>
      <c r="F8">
        <v>742.78512</v>
      </c>
      <c r="G8">
        <v>6.877374300173845</v>
      </c>
      <c r="H8">
        <v>0.3733729959435967</v>
      </c>
      <c r="I8">
        <v>750.0358672961174</v>
      </c>
      <c r="J8">
        <v>0</v>
      </c>
      <c r="K8">
        <v>0</v>
      </c>
      <c r="L8">
        <v>0</v>
      </c>
    </row>
    <row r="9" spans="1:12" x14ac:dyDescent="0.25">
      <c r="A9" s="17" t="s">
        <v>43</v>
      </c>
      <c r="B9" s="17" t="s">
        <v>44</v>
      </c>
      <c r="C9" s="18" t="s">
        <v>45</v>
      </c>
      <c r="D9" s="17" t="s">
        <v>15</v>
      </c>
      <c r="E9" s="18" t="s">
        <v>16</v>
      </c>
      <c r="F9" s="17" t="s">
        <v>18</v>
      </c>
      <c r="G9" s="17" t="s">
        <v>19</v>
      </c>
      <c r="H9" s="17" t="s">
        <v>20</v>
      </c>
      <c r="I9" s="18" t="s">
        <v>21</v>
      </c>
      <c r="J9" s="17" t="s">
        <v>46</v>
      </c>
      <c r="K9" s="18" t="s">
        <v>47</v>
      </c>
      <c r="L9" s="18" t="s">
        <v>48</v>
      </c>
    </row>
    <row r="10" spans="1:12" x14ac:dyDescent="0.25">
      <c r="A10" s="19" t="s">
        <v>58</v>
      </c>
      <c r="B10" s="19" t="s">
        <v>59</v>
      </c>
      <c r="C10" s="20" t="s">
        <v>60</v>
      </c>
      <c r="D10" s="21">
        <v>26.22</v>
      </c>
      <c r="E10" s="22">
        <v>4.685727888485324</v>
      </c>
      <c r="F10" s="21">
        <v>110.407176</v>
      </c>
      <c r="G10" s="21">
        <v>19.730662992834006</v>
      </c>
      <c r="H10" s="21">
        <v>2.573868656130362</v>
      </c>
      <c r="I10" s="22">
        <v>132.71170764896436</v>
      </c>
      <c r="J10" s="21">
        <v>39.81351229468931</v>
      </c>
      <c r="K10" s="22">
        <v>15.022068829468932</v>
      </c>
      <c r="L10" s="22">
        <v>54.83558112415824</v>
      </c>
    </row>
    <row r="11" spans="1:12" x14ac:dyDescent="0.25">
      <c r="A11" s="19" t="s">
        <v>61</v>
      </c>
      <c r="B11" s="19" t="s">
        <v>59</v>
      </c>
      <c r="C11" s="20" t="s">
        <v>60</v>
      </c>
      <c r="D11" s="21">
        <v>1.78</v>
      </c>
      <c r="E11" s="22">
        <v>0.31810052027093355</v>
      </c>
      <c r="F11" s="21">
        <v>7.495224</v>
      </c>
      <c r="G11" s="21">
        <v>1.3394576707568469</v>
      </c>
      <c r="H11" s="21">
        <v>0.17473250220869735</v>
      </c>
      <c r="I11" s="22">
        <v>9.009414172965544</v>
      </c>
      <c r="J11" s="21">
        <v>0</v>
      </c>
      <c r="K11" s="22">
        <v>0.7495224</v>
      </c>
      <c r="L11" s="22">
        <v>0.7495224</v>
      </c>
    </row>
    <row r="12" spans="1:12" x14ac:dyDescent="0.25">
      <c r="A12" s="19" t="s">
        <v>62</v>
      </c>
      <c r="B12" s="19" t="s">
        <v>63</v>
      </c>
      <c r="C12" s="20" t="s">
        <v>64</v>
      </c>
      <c r="D12" s="21">
        <v>14.93</v>
      </c>
      <c r="E12" s="22">
        <v>2.668112790811819</v>
      </c>
      <c r="F12" s="21">
        <v>62.867244</v>
      </c>
      <c r="G12" s="21">
        <v>11.234889339550408</v>
      </c>
      <c r="H12" s="21">
        <v>1.46559340335722</v>
      </c>
      <c r="I12" s="22">
        <v>75.56772674290762</v>
      </c>
      <c r="J12" s="21">
        <v>7.556772674290762</v>
      </c>
      <c r="K12" s="22">
        <v>7.042401667429076</v>
      </c>
      <c r="L12" s="22">
        <v>14.59917434171984</v>
      </c>
    </row>
    <row r="13" spans="1:12" x14ac:dyDescent="0.25">
      <c r="A13" s="19" t="s">
        <v>65</v>
      </c>
      <c r="B13" s="19" t="s">
        <v>59</v>
      </c>
      <c r="C13" s="20" t="s">
        <v>60</v>
      </c>
      <c r="D13" s="21">
        <v>2.52</v>
      </c>
      <c r="E13" s="22">
        <v>0.45034455678806323</v>
      </c>
      <c r="F13" s="21">
        <v>10.611216</v>
      </c>
      <c r="G13" s="21">
        <v>1.8963108597231766</v>
      </c>
      <c r="H13" s="21">
        <v>0.24737410425051537</v>
      </c>
      <c r="I13" s="22">
        <v>12.754900963973691</v>
      </c>
      <c r="J13" s="21">
        <v>3.188725240993423</v>
      </c>
      <c r="K13" s="22">
        <v>1.3799941240993423</v>
      </c>
      <c r="L13" s="22">
        <v>4.5687193650927655</v>
      </c>
    </row>
    <row r="14" spans="1:12" x14ac:dyDescent="0.25">
      <c r="A14" s="2" t="s">
        <v>66</v>
      </c>
      <c r="B14" t="s">
        <v>63</v>
      </c>
      <c r="C14" t="s">
        <v>67</v>
      </c>
      <c r="D14">
        <v>55.44</v>
      </c>
      <c r="E14">
        <v>9.907580249337391</v>
      </c>
      <c r="F14">
        <v>233.446752</v>
      </c>
      <c r="G14">
        <v>41.718838913909885</v>
      </c>
      <c r="H14">
        <v>5.442230293511338</v>
      </c>
      <c r="I14">
        <v>280.60782120742124</v>
      </c>
      <c r="J14">
        <v>28.06078212074212</v>
      </c>
      <c r="K14">
        <v>26.150753412074213</v>
      </c>
      <c r="L14">
        <v>54.211535532816335</v>
      </c>
    </row>
    <row r="15" spans="1:12" x14ac:dyDescent="0.25">
      <c r="A15" s="23" t="s">
        <v>43</v>
      </c>
      <c r="B15" s="23" t="s">
        <v>44</v>
      </c>
      <c r="C15" s="24" t="s">
        <v>45</v>
      </c>
      <c r="D15" s="25" t="s">
        <v>15</v>
      </c>
      <c r="E15" s="26" t="s">
        <v>16</v>
      </c>
      <c r="F15" s="25" t="s">
        <v>18</v>
      </c>
      <c r="G15" s="25" t="s">
        <v>19</v>
      </c>
      <c r="H15" s="25" t="s">
        <v>20</v>
      </c>
      <c r="I15" s="26" t="s">
        <v>21</v>
      </c>
      <c r="J15" s="25" t="s">
        <v>46</v>
      </c>
      <c r="K15" s="26" t="s">
        <v>47</v>
      </c>
      <c r="L15" s="26" t="s">
        <v>48</v>
      </c>
    </row>
    <row r="16" spans="1:12" x14ac:dyDescent="0.25">
      <c r="A16" s="19" t="s">
        <v>68</v>
      </c>
      <c r="B16" s="19" t="s">
        <v>59</v>
      </c>
      <c r="C16" s="20" t="s">
        <v>60</v>
      </c>
      <c r="D16" s="21">
        <v>41.78</v>
      </c>
      <c r="E16" s="22">
        <v>3.0041263188322014</v>
      </c>
      <c r="F16" s="21">
        <v>175.927224</v>
      </c>
      <c r="G16" s="21">
        <v>12.649775103338632</v>
      </c>
      <c r="H16" s="21">
        <v>6.038444861974273</v>
      </c>
      <c r="I16" s="22">
        <v>194.61544396531292</v>
      </c>
      <c r="J16" s="21">
        <v>48.65386099132823</v>
      </c>
      <c r="K16" s="22">
        <v>22.458108499132823</v>
      </c>
      <c r="L16" s="22">
        <v>71.11196949046105</v>
      </c>
    </row>
    <row r="17" spans="1:12" x14ac:dyDescent="0.25">
      <c r="A17" s="2" t="s">
        <v>69</v>
      </c>
      <c r="B17" t="s">
        <v>59</v>
      </c>
      <c r="C17" t="s">
        <v>60</v>
      </c>
      <c r="D17">
        <v>96.6</v>
      </c>
      <c r="E17">
        <v>6.945873681167799</v>
      </c>
      <c r="F17">
        <v>406.76328</v>
      </c>
      <c r="G17">
        <v>29.24768489666137</v>
      </c>
      <c r="H17">
        <v>13.961555138025727</v>
      </c>
      <c r="I17">
        <v>449.9725200346871</v>
      </c>
      <c r="J17">
        <v>112.49313000867177</v>
      </c>
      <c r="K17">
        <v>51.92564100086718</v>
      </c>
      <c r="L17">
        <v>164.41877100953894</v>
      </c>
    </row>
    <row r="18" spans="1:12" x14ac:dyDescent="0.25">
      <c r="A18" s="23" t="s">
        <v>70</v>
      </c>
      <c r="B18" s="23" t="s">
        <v>63</v>
      </c>
      <c r="C18" s="24" t="s">
        <v>67</v>
      </c>
      <c r="D18" s="25">
        <f>SUBTOTAL(109,[FOB (USD)])</f>
        <v>138.38</v>
      </c>
      <c r="E18" s="26">
        <f>SUBTOTAL(109,[Freight (USD)])</f>
        <v>9.950000000000001</v>
      </c>
      <c r="F18" s="25">
        <f>SUBTOTAL(109,[FOB (MLY)])</f>
        <v>582.690504</v>
      </c>
      <c r="G18" s="25">
        <f>SUBTOTAL(109,[Freight (MLY)])</f>
        <v>41.89746</v>
      </c>
      <c r="H18" s="25">
        <f>SUBTOTAL(109,[Insurance (MLY)])</f>
        <v>20</v>
      </c>
      <c r="I18" s="26">
        <f>SUBTOTAL(109,[Total CIF (MLY)])</f>
        <v>644.587964</v>
      </c>
      <c r="J18" s="25">
        <f>SUBTOTAL(109,[Duty Amount (MYR)])</f>
        <v>161.146991</v>
      </c>
      <c r="K18" s="26">
        <f>SUBTOTAL(109,[SST (MYR)])</f>
        <v>74.38374950000001</v>
      </c>
      <c r="L18" s="26">
        <f>SUBTOTAL(109,[Total Duty (MYR)])</f>
        <v>235.53074049999998</v>
      </c>
    </row>
    <row r="19" spans="1:12" x14ac:dyDescent="0.25">
      <c r="A19" s="23" t="s">
        <v>70</v>
      </c>
      <c r="B19" s="23" t="s">
        <v>50</v>
      </c>
      <c r="C19" s="24" t="s">
        <v>71</v>
      </c>
      <c r="D19" s="25">
        <f>SUBTOTAL(109,[FOB (USD)])</f>
        <v>203.74</v>
      </c>
      <c r="E19" s="26">
        <f>SUBTOTAL(109,[Freight (USD)])</f>
        <v>36.410000000000004</v>
      </c>
      <c r="F19" s="25">
        <f>SUBTOTAL(109,[FOB (MLY)])</f>
        <v>857.908392</v>
      </c>
      <c r="G19" s="25">
        <f>SUBTOTAL(109,[Freight (MLY)])</f>
        <v>153.31522800000002</v>
      </c>
      <c r="H19" s="25">
        <f>SUBTOTAL(109,[Insurance (MLY)])</f>
        <v>20</v>
      </c>
      <c r="I19" s="26">
        <f>SUBTOTAL(109,[Total CIF (MLY)])</f>
        <v>1031.22362</v>
      </c>
      <c r="J19" s="25">
        <f>SUBTOTAL(109,[Duty Amount (MYR)])</f>
        <v>130.67699725709235</v>
      </c>
      <c r="K19" s="26">
        <f>SUBTOTAL(109,[SST (MYR)])</f>
        <v>98.85853892570924</v>
      </c>
      <c r="L19" s="26">
        <f>SUBTOTAL(109,[Total Duty (MYR)])</f>
        <v>229.5355361828016</v>
      </c>
    </row>
    <row r="20" spans="1:12" x14ac:dyDescent="0.25">
      <c r="A20" s="19" t="s">
        <v>72</v>
      </c>
      <c r="B20" s="19" t="s">
        <v>59</v>
      </c>
      <c r="C20" s="20" t="s">
        <v>60</v>
      </c>
      <c r="D20" s="21">
        <v>522</v>
      </c>
      <c r="E20" s="22">
        <v>1.8299720953830543</v>
      </c>
      <c r="F20" s="21">
        <v>2198.0376</v>
      </c>
      <c r="G20" s="21">
        <v>7.705646499238965</v>
      </c>
      <c r="H20" s="21">
        <v>3.678335870116692</v>
      </c>
      <c r="I20" s="22">
        <v>2209.4215823693557</v>
      </c>
      <c r="J20" s="21">
        <v>110.47107911846778</v>
      </c>
      <c r="K20" s="22">
        <v>0</v>
      </c>
      <c r="L20" s="22">
        <v>110.47107911846778</v>
      </c>
    </row>
    <row r="21" spans="1:12" x14ac:dyDescent="0.25">
      <c r="A21" s="19" t="s">
        <v>73</v>
      </c>
      <c r="B21" s="19" t="s">
        <v>59</v>
      </c>
      <c r="C21" s="20" t="s">
        <v>60</v>
      </c>
      <c r="D21" s="21">
        <v>2208.24</v>
      </c>
      <c r="E21" s="22">
        <v>7.741412988330796</v>
      </c>
      <c r="F21" s="21">
        <v>9298.456992</v>
      </c>
      <c r="G21" s="21">
        <v>32.59754181126332</v>
      </c>
      <c r="H21" s="21">
        <v>15.560629122272958</v>
      </c>
      <c r="I21" s="22">
        <v>9346.615162933536</v>
      </c>
      <c r="J21" s="21">
        <v>0</v>
      </c>
      <c r="K21" s="22">
        <v>0</v>
      </c>
      <c r="L21" s="22">
        <v>0</v>
      </c>
    </row>
    <row r="22" spans="1:12" x14ac:dyDescent="0.25">
      <c r="A22" s="23" t="s">
        <v>70</v>
      </c>
      <c r="B22" s="23" t="s">
        <v>50</v>
      </c>
      <c r="C22" s="24" t="s">
        <v>74</v>
      </c>
      <c r="D22" s="25">
        <f>SUBTOTAL(109,[FOB (USD)])</f>
        <v>2838.24</v>
      </c>
      <c r="E22" s="26">
        <f>SUBTOTAL(109,[Freight (USD)])</f>
        <v>9.95</v>
      </c>
      <c r="F22" s="25">
        <f>SUBTOTAL(109,[FOB (MLY)])</f>
        <v>11951.260992</v>
      </c>
      <c r="G22" s="25">
        <f>SUBTOTAL(109,[Freight (MLY)])</f>
        <v>41.89746</v>
      </c>
      <c r="H22" s="25">
        <f>SUBTOTAL(109,[Insurance (MLY)])</f>
        <v>20</v>
      </c>
      <c r="I22" s="26">
        <f>SUBTOTAL(109,[Total CIF (MLY)])</f>
        <v>12013.158452</v>
      </c>
      <c r="J22" s="25">
        <f>SUBTOTAL(109,[Duty Amount (MYR)])</f>
        <v>110.47107911846778</v>
      </c>
      <c r="K22" s="26">
        <f>SUBTOTAL(109,[SST (MYR)])</f>
        <v>0</v>
      </c>
      <c r="L22" s="26">
        <f>SUBTOTAL(109,[Total Duty (MYR)])</f>
        <v>110.47107911846778</v>
      </c>
    </row>
    <row r="23" spans="1:12" x14ac:dyDescent="0.25">
      <c r="A23" s="19" t="s">
        <v>75</v>
      </c>
      <c r="B23" s="19" t="s">
        <v>50</v>
      </c>
      <c r="C23" s="20" t="s">
        <v>76</v>
      </c>
      <c r="D23" s="21">
        <v>4771.44</v>
      </c>
      <c r="E23" s="22">
        <v>33.712375228623685</v>
      </c>
      <c r="F23" s="21">
        <v>20091.579552</v>
      </c>
      <c r="G23" s="21">
        <v>141.95606961268862</v>
      </c>
      <c r="H23" s="21">
        <v>10.077615569272977</v>
      </c>
      <c r="I23" s="22">
        <v>20243.613237181962</v>
      </c>
      <c r="J23" s="21">
        <v>0</v>
      </c>
      <c r="K23" s="22">
        <v>0</v>
      </c>
      <c r="L23" s="22">
        <v>0</v>
      </c>
    </row>
    <row r="24" spans="1:12" x14ac:dyDescent="0.25">
      <c r="A24" s="19" t="s">
        <v>77</v>
      </c>
      <c r="B24" s="19" t="s">
        <v>50</v>
      </c>
      <c r="C24" s="20" t="s">
        <v>78</v>
      </c>
      <c r="D24" s="21">
        <v>1101.6</v>
      </c>
      <c r="E24" s="22">
        <v>7.783300754458162</v>
      </c>
      <c r="F24" s="21">
        <v>4638.61728</v>
      </c>
      <c r="G24" s="21">
        <v>32.77392281687243</v>
      </c>
      <c r="H24" s="21">
        <v>2.326656378600823</v>
      </c>
      <c r="I24" s="22">
        <v>4673.7178591954735</v>
      </c>
      <c r="J24" s="21">
        <v>0</v>
      </c>
      <c r="K24" s="22">
        <v>0</v>
      </c>
      <c r="L24" s="22">
        <v>0</v>
      </c>
    </row>
    <row r="25" spans="1:12" x14ac:dyDescent="0.25">
      <c r="A25" s="19" t="s">
        <v>79</v>
      </c>
      <c r="B25" s="19" t="s">
        <v>50</v>
      </c>
      <c r="C25" s="20" t="s">
        <v>80</v>
      </c>
      <c r="D25" s="21">
        <v>9972.72</v>
      </c>
      <c r="E25" s="22">
        <v>70.46176388888888</v>
      </c>
      <c r="F25" s="21">
        <v>41993.129376</v>
      </c>
      <c r="G25" s="21">
        <v>296.70039538333333</v>
      </c>
      <c r="H25" s="21">
        <v>21.063083333333335</v>
      </c>
      <c r="I25" s="22">
        <v>42310.892854716665</v>
      </c>
      <c r="J25" s="21">
        <v>0</v>
      </c>
      <c r="K25" s="22">
        <v>0</v>
      </c>
      <c r="L25" s="22">
        <v>0</v>
      </c>
    </row>
    <row r="26" spans="1:12" x14ac:dyDescent="0.25">
      <c r="A26" s="19" t="s">
        <v>81</v>
      </c>
      <c r="B26" s="19" t="s">
        <v>50</v>
      </c>
      <c r="C26" s="20" t="s">
        <v>71</v>
      </c>
      <c r="D26" s="21">
        <v>2505.6</v>
      </c>
      <c r="E26" s="22">
        <v>17.70319387288523</v>
      </c>
      <c r="F26" s="21">
        <v>10550.58048</v>
      </c>
      <c r="G26" s="21">
        <v>74.54460875994513</v>
      </c>
      <c r="H26" s="21">
        <v>5.292002743484225</v>
      </c>
      <c r="I26" s="22">
        <v>10630.41709150343</v>
      </c>
      <c r="J26" s="21">
        <v>0</v>
      </c>
      <c r="K26" s="22">
        <v>0</v>
      </c>
      <c r="L26" s="22">
        <v>0</v>
      </c>
    </row>
    <row r="27" spans="1:12" x14ac:dyDescent="0.25">
      <c r="A27" s="19" t="s">
        <v>82</v>
      </c>
      <c r="B27" s="19" t="s">
        <v>50</v>
      </c>
      <c r="C27" s="20" t="s">
        <v>74</v>
      </c>
      <c r="D27" s="21">
        <v>1404</v>
      </c>
      <c r="E27" s="22">
        <v>9.91989311842707</v>
      </c>
      <c r="F27" s="21">
        <v>5911.9632</v>
      </c>
      <c r="G27" s="21">
        <v>41.7706859430727</v>
      </c>
      <c r="H27" s="21">
        <v>2.965346364883402</v>
      </c>
      <c r="I27" s="22">
        <v>5956.699232307956</v>
      </c>
      <c r="J27" s="21">
        <v>0</v>
      </c>
      <c r="K27" s="22">
        <v>0</v>
      </c>
      <c r="L27" s="22">
        <v>0</v>
      </c>
    </row>
    <row r="28" spans="1:12" x14ac:dyDescent="0.25">
      <c r="A28" s="2" t="s">
        <v>83</v>
      </c>
      <c r="B28" t="s">
        <v>50</v>
      </c>
      <c r="C28" t="s">
        <v>84</v>
      </c>
      <c r="D28">
        <v>50032.08</v>
      </c>
      <c r="E28">
        <v>353.4992066186557</v>
      </c>
      <c r="F28">
        <v>210675.082464</v>
      </c>
      <c r="G28">
        <v>1488.5144592298354</v>
      </c>
      <c r="H28">
        <v>105.67125823045268</v>
      </c>
      <c r="I28">
        <v>212269.2681814603</v>
      </c>
      <c r="J28">
        <v>0</v>
      </c>
      <c r="K28">
        <v>0</v>
      </c>
      <c r="L28">
        <v>0</v>
      </c>
    </row>
    <row r="29" spans="1:12" x14ac:dyDescent="0.25">
      <c r="A29" s="17" t="s">
        <v>43</v>
      </c>
      <c r="B29" s="17" t="s">
        <v>44</v>
      </c>
      <c r="C29" s="18" t="s">
        <v>45</v>
      </c>
      <c r="D29" s="17" t="s">
        <v>15</v>
      </c>
      <c r="E29" s="18" t="s">
        <v>16</v>
      </c>
      <c r="F29" s="17" t="s">
        <v>18</v>
      </c>
      <c r="G29" s="17" t="s">
        <v>19</v>
      </c>
      <c r="H29" s="17" t="s">
        <v>20</v>
      </c>
      <c r="I29" s="18" t="s">
        <v>21</v>
      </c>
      <c r="J29" s="17" t="s">
        <v>46</v>
      </c>
      <c r="K29" s="18" t="s">
        <v>47</v>
      </c>
      <c r="L29" s="18" t="s">
        <v>48</v>
      </c>
    </row>
    <row r="30" spans="1:12" x14ac:dyDescent="0.25">
      <c r="A30" s="19" t="s">
        <v>85</v>
      </c>
      <c r="B30" s="19" t="s">
        <v>50</v>
      </c>
      <c r="C30" s="20" t="s">
        <v>51</v>
      </c>
      <c r="D30" s="21">
        <v>34387.2</v>
      </c>
      <c r="E30" s="22">
        <v>266.40372381691236</v>
      </c>
      <c r="F30" s="21">
        <v>144797.62176</v>
      </c>
      <c r="G30" s="21">
        <v>1121.7728002482545</v>
      </c>
      <c r="H30" s="21">
        <v>72.67745539177658</v>
      </c>
      <c r="I30" s="22">
        <v>145992.07201564003</v>
      </c>
      <c r="J30" s="21">
        <v>0</v>
      </c>
      <c r="K30" s="22">
        <v>0</v>
      </c>
      <c r="L30" s="22">
        <v>0</v>
      </c>
    </row>
    <row r="31" spans="1:12" x14ac:dyDescent="0.25">
      <c r="A31" s="2" t="s">
        <v>86</v>
      </c>
      <c r="B31" t="s">
        <v>50</v>
      </c>
      <c r="C31" t="s">
        <v>51</v>
      </c>
      <c r="D31">
        <v>176.4</v>
      </c>
      <c r="E31">
        <v>1.3666020170674942</v>
      </c>
      <c r="F31">
        <v>742.78512</v>
      </c>
      <c r="G31">
        <v>5.754487773467805</v>
      </c>
      <c r="H31">
        <v>0.372821955003879</v>
      </c>
      <c r="I31">
        <v>748.9124297284717</v>
      </c>
      <c r="J31">
        <v>0</v>
      </c>
      <c r="K31">
        <v>0</v>
      </c>
      <c r="L31">
        <v>0</v>
      </c>
    </row>
    <row r="32" spans="1:12" x14ac:dyDescent="0.25">
      <c r="A32" s="17" t="s">
        <v>87</v>
      </c>
      <c r="B32" s="17" t="s">
        <v>50</v>
      </c>
      <c r="C32" s="18" t="s">
        <v>53</v>
      </c>
      <c r="D32" s="17">
        <v>6393.6</v>
      </c>
      <c r="E32" s="18">
        <v>49.53235065942591</v>
      </c>
      <c r="F32" s="17">
        <v>26922.17088</v>
      </c>
      <c r="G32" s="17">
        <v>208.57082215671062</v>
      </c>
      <c r="H32" s="17">
        <v>13.51289371605896</v>
      </c>
      <c r="I32" s="18">
        <v>27144.254595872768</v>
      </c>
      <c r="J32" s="17">
        <v>0</v>
      </c>
      <c r="K32" s="18">
        <v>0</v>
      </c>
      <c r="L32" s="18">
        <v>0</v>
      </c>
    </row>
    <row r="33" spans="1:12" x14ac:dyDescent="0.25">
      <c r="A33" s="17" t="s">
        <v>88</v>
      </c>
      <c r="B33" s="17" t="s">
        <v>50</v>
      </c>
      <c r="C33" s="18" t="s">
        <v>53</v>
      </c>
      <c r="D33" s="17">
        <v>5709.6</v>
      </c>
      <c r="E33" s="18">
        <v>44.23328161365399</v>
      </c>
      <c r="F33" s="17">
        <v>24041.98368</v>
      </c>
      <c r="G33" s="17">
        <v>186.25750221877425</v>
      </c>
      <c r="H33" s="17">
        <v>12.067257564003103</v>
      </c>
      <c r="I33" s="18">
        <v>24240.308439782777</v>
      </c>
      <c r="J33" s="17">
        <v>0</v>
      </c>
      <c r="K33" s="18">
        <v>0</v>
      </c>
      <c r="L33" s="18">
        <v>0</v>
      </c>
    </row>
    <row r="34" spans="1:12" x14ac:dyDescent="0.25">
      <c r="A34" s="19" t="s">
        <v>89</v>
      </c>
      <c r="B34" s="19" t="s">
        <v>50</v>
      </c>
      <c r="C34" s="20" t="s">
        <v>53</v>
      </c>
      <c r="D34" s="21">
        <v>288</v>
      </c>
      <c r="E34" s="22">
        <v>2.2311869666408066</v>
      </c>
      <c r="F34" s="21">
        <v>1212.7104</v>
      </c>
      <c r="G34" s="21">
        <v>9.39508207913111</v>
      </c>
      <c r="H34" s="21">
        <v>0.608688906128782</v>
      </c>
      <c r="I34" s="22">
        <v>1222.71417098526</v>
      </c>
      <c r="J34" s="21">
        <v>0</v>
      </c>
      <c r="K34" s="22">
        <v>0</v>
      </c>
      <c r="L34" s="22">
        <v>0</v>
      </c>
    </row>
    <row r="35" spans="1:12" x14ac:dyDescent="0.25">
      <c r="A35" s="19" t="s">
        <v>90</v>
      </c>
      <c r="B35" s="19" t="s">
        <v>50</v>
      </c>
      <c r="C35" s="20" t="s">
        <v>53</v>
      </c>
      <c r="D35" s="21">
        <v>27</v>
      </c>
      <c r="E35" s="22">
        <v>0.20917377812257565</v>
      </c>
      <c r="F35" s="21">
        <v>113.6916</v>
      </c>
      <c r="G35" s="21">
        <v>0.8807889449185415</v>
      </c>
      <c r="H35" s="21">
        <v>0.05706458494957331</v>
      </c>
      <c r="I35" s="22">
        <v>114.62945352986812</v>
      </c>
      <c r="J35" s="21">
        <v>0</v>
      </c>
      <c r="K35" s="22">
        <v>0</v>
      </c>
      <c r="L35" s="22">
        <v>0</v>
      </c>
    </row>
    <row r="36" spans="1:12" x14ac:dyDescent="0.25">
      <c r="A36" s="19" t="s">
        <v>91</v>
      </c>
      <c r="B36" s="19" t="s">
        <v>59</v>
      </c>
      <c r="C36" s="20" t="s">
        <v>60</v>
      </c>
      <c r="D36" s="21">
        <v>5506.2</v>
      </c>
      <c r="E36" s="22">
        <v>42.657505818463925</v>
      </c>
      <c r="F36" s="21">
        <v>23185.50696</v>
      </c>
      <c r="G36" s="21">
        <v>179.62222550038788</v>
      </c>
      <c r="H36" s="21">
        <v>11.637371024049651</v>
      </c>
      <c r="I36" s="22">
        <v>23376.76655652444</v>
      </c>
      <c r="J36" s="21">
        <v>294.21559739332815</v>
      </c>
      <c r="K36" s="22">
        <v>0</v>
      </c>
      <c r="L36" s="22">
        <v>294.21559739332815</v>
      </c>
    </row>
    <row r="37" spans="1:12" x14ac:dyDescent="0.25">
      <c r="A37" s="19" t="s">
        <v>92</v>
      </c>
      <c r="B37" s="19" t="s">
        <v>63</v>
      </c>
      <c r="C37" s="20" t="s">
        <v>93</v>
      </c>
      <c r="D37" s="21">
        <v>657</v>
      </c>
      <c r="E37" s="22">
        <v>5.08989526764934</v>
      </c>
      <c r="F37" s="21">
        <v>2766.4956</v>
      </c>
      <c r="G37" s="21">
        <v>21.432530993017842</v>
      </c>
      <c r="H37" s="21">
        <v>1.388571567106284</v>
      </c>
      <c r="I37" s="22">
        <v>2789.316702560124</v>
      </c>
      <c r="J37" s="21">
        <v>278.9316702560124</v>
      </c>
      <c r="K37" s="22">
        <v>0</v>
      </c>
      <c r="L37" s="22">
        <v>278.9316702560124</v>
      </c>
    </row>
    <row r="38" spans="1:12" x14ac:dyDescent="0.25">
      <c r="A38" s="19" t="s">
        <v>94</v>
      </c>
      <c r="B38" s="19" t="s">
        <v>63</v>
      </c>
      <c r="C38" s="20" t="s">
        <v>93</v>
      </c>
      <c r="D38" s="21">
        <v>396</v>
      </c>
      <c r="E38" s="22">
        <v>3.067882079131109</v>
      </c>
      <c r="F38" s="21">
        <v>1667.4768</v>
      </c>
      <c r="G38" s="21">
        <v>12.918237858805275</v>
      </c>
      <c r="H38" s="21">
        <v>0.8369472459270753</v>
      </c>
      <c r="I38" s="22">
        <v>1681.2319851047323</v>
      </c>
      <c r="J38" s="21">
        <v>168.12319851047323</v>
      </c>
      <c r="K38" s="22">
        <v>0</v>
      </c>
      <c r="L38" s="22">
        <v>168.12319851047323</v>
      </c>
    </row>
    <row r="39" spans="1:12" x14ac:dyDescent="0.25">
      <c r="A39" s="19" t="s">
        <v>95</v>
      </c>
      <c r="B39" s="19" t="s">
        <v>63</v>
      </c>
      <c r="C39" s="20" t="s">
        <v>93</v>
      </c>
      <c r="D39" s="21">
        <v>108</v>
      </c>
      <c r="E39" s="22">
        <v>0.8366951124903026</v>
      </c>
      <c r="F39" s="21">
        <v>454.7664</v>
      </c>
      <c r="G39" s="21">
        <v>3.523155779674166</v>
      </c>
      <c r="H39" s="21">
        <v>0.22825833979829324</v>
      </c>
      <c r="I39" s="22">
        <v>458.51781411947246</v>
      </c>
      <c r="J39" s="21">
        <v>45.85178141194724</v>
      </c>
      <c r="K39" s="22">
        <v>0</v>
      </c>
      <c r="L39" s="22">
        <v>45.85178141194724</v>
      </c>
    </row>
    <row r="40" spans="1:12" x14ac:dyDescent="0.25">
      <c r="A40" s="19" t="s">
        <v>96</v>
      </c>
      <c r="B40" s="19" t="s">
        <v>63</v>
      </c>
      <c r="C40" s="20" t="s">
        <v>93</v>
      </c>
      <c r="D40" s="21">
        <v>729</v>
      </c>
      <c r="E40" s="22">
        <v>5.647692009309543</v>
      </c>
      <c r="F40" s="21">
        <v>3069.6732</v>
      </c>
      <c r="G40" s="21">
        <v>23.78130151280062</v>
      </c>
      <c r="H40" s="21">
        <v>1.5407437936384794</v>
      </c>
      <c r="I40" s="22">
        <v>3094.9952453064393</v>
      </c>
      <c r="J40" s="21">
        <v>309.4995245306439</v>
      </c>
      <c r="K40" s="22">
        <v>0</v>
      </c>
      <c r="L40" s="22">
        <v>309.4995245306439</v>
      </c>
    </row>
    <row r="41" spans="1:12" x14ac:dyDescent="0.25">
      <c r="A41" s="19" t="s">
        <v>97</v>
      </c>
      <c r="B41" s="19" t="s">
        <v>59</v>
      </c>
      <c r="C41" s="20" t="s">
        <v>60</v>
      </c>
      <c r="D41" s="21">
        <v>1306.8</v>
      </c>
      <c r="E41" s="22">
        <v>10.12401086113266</v>
      </c>
      <c r="F41" s="21">
        <v>5502.67344</v>
      </c>
      <c r="G41" s="21">
        <v>42.63018493405741</v>
      </c>
      <c r="H41" s="21">
        <v>2.761925911559348</v>
      </c>
      <c r="I41" s="22">
        <v>5548.065550845617</v>
      </c>
      <c r="J41" s="21">
        <v>0</v>
      </c>
      <c r="K41" s="22">
        <v>0</v>
      </c>
      <c r="L41" s="22">
        <v>0</v>
      </c>
    </row>
    <row r="42" spans="1:12" x14ac:dyDescent="0.25">
      <c r="A42" s="23" t="s">
        <v>70</v>
      </c>
      <c r="B42" s="23" t="s">
        <v>50</v>
      </c>
      <c r="C42" s="24" t="s">
        <v>74</v>
      </c>
      <c r="D42" s="25">
        <f>SUBTOTAL(109,[FOB (USD)])</f>
        <v>55684.799999999996</v>
      </c>
      <c r="E42" s="26">
        <f>SUBTOTAL(109,[Freight (USD)])</f>
        <v>431.40000000000003</v>
      </c>
      <c r="F42" s="25">
        <f>SUBTOTAL(109,[FOB (MLY)])</f>
        <v>234477.55584</v>
      </c>
      <c r="G42" s="25">
        <f>SUBTOTAL(109,[Freight (MLY)])</f>
        <v>1816.53912</v>
      </c>
      <c r="H42" s="25">
        <f>SUBTOTAL(109,[Insurance (MLY)])</f>
        <v>117.69</v>
      </c>
      <c r="I42" s="26">
        <f>SUBTOTAL(109,[Total CIF (MLY)])</f>
        <v>236411.78496</v>
      </c>
      <c r="J42" s="25">
        <f>SUBTOTAL(109,[Duty Amount (MYR)])</f>
        <v>1096.621772102405</v>
      </c>
      <c r="K42" s="26">
        <f>SUBTOTAL(109,[SST (MYR)])</f>
        <v>0</v>
      </c>
      <c r="L42" s="26">
        <f>SUBTOTAL(109,[Total Duty (MYR)])</f>
        <v>1096.621772102405</v>
      </c>
    </row>
    <row r="43" spans="1:12" x14ac:dyDescent="0.25">
      <c r="A43" s="19" t="s">
        <v>98</v>
      </c>
      <c r="B43" s="19" t="s">
        <v>50</v>
      </c>
      <c r="C43" s="20" t="s">
        <v>53</v>
      </c>
      <c r="D43" s="21">
        <v>57.6</v>
      </c>
      <c r="E43" s="22">
        <v>0.34765056465063904</v>
      </c>
      <c r="F43" s="21">
        <v>242.54208</v>
      </c>
      <c r="G43" s="21">
        <v>1.4638869976309108</v>
      </c>
      <c r="H43" s="21">
        <v>0.12152684082482551</v>
      </c>
      <c r="I43" s="22">
        <v>244.12749383845573</v>
      </c>
      <c r="J43" s="21">
        <v>0</v>
      </c>
      <c r="K43" s="22">
        <v>0</v>
      </c>
      <c r="L43" s="22">
        <v>0</v>
      </c>
    </row>
    <row r="44" spans="1:12" x14ac:dyDescent="0.25">
      <c r="A44" s="19" t="s">
        <v>99</v>
      </c>
      <c r="B44" s="19" t="s">
        <v>50</v>
      </c>
      <c r="C44" s="20" t="s">
        <v>76</v>
      </c>
      <c r="D44" s="21">
        <v>795.24</v>
      </c>
      <c r="E44" s="22">
        <v>4.799750608207885</v>
      </c>
      <c r="F44" s="21">
        <v>3348.596592</v>
      </c>
      <c r="G44" s="21">
        <v>20.21078986104176</v>
      </c>
      <c r="H44" s="21">
        <v>1.677829946137747</v>
      </c>
      <c r="I44" s="22">
        <v>3370.4852118071794</v>
      </c>
      <c r="J44" s="21">
        <v>0</v>
      </c>
      <c r="K44" s="22">
        <v>0</v>
      </c>
      <c r="L44" s="22">
        <v>0</v>
      </c>
    </row>
    <row r="45" spans="1:12" x14ac:dyDescent="0.25">
      <c r="A45" s="19" t="s">
        <v>100</v>
      </c>
      <c r="B45" s="19" t="s">
        <v>50</v>
      </c>
      <c r="C45" s="20" t="s">
        <v>76</v>
      </c>
      <c r="D45" s="21">
        <v>17.28</v>
      </c>
      <c r="E45" s="22">
        <v>0.1042951693951917</v>
      </c>
      <c r="F45" s="21">
        <v>72.762624</v>
      </c>
      <c r="G45" s="21">
        <v>0.43916609928927325</v>
      </c>
      <c r="H45" s="21">
        <v>0.03645805224744765</v>
      </c>
      <c r="I45" s="22">
        <v>73.23824815153672</v>
      </c>
      <c r="J45" s="21">
        <v>0</v>
      </c>
      <c r="K45" s="22">
        <v>0</v>
      </c>
      <c r="L45" s="22">
        <v>0</v>
      </c>
    </row>
    <row r="46" spans="1:12" x14ac:dyDescent="0.25">
      <c r="A46" s="23" t="s">
        <v>101</v>
      </c>
      <c r="B46" s="23" t="s">
        <v>50</v>
      </c>
      <c r="C46" s="24" t="s">
        <v>76</v>
      </c>
      <c r="D46" s="25">
        <v>410.4</v>
      </c>
      <c r="E46" s="26">
        <v>2.477010273135803</v>
      </c>
      <c r="F46" s="25">
        <v>1728.11232</v>
      </c>
      <c r="G46" s="25">
        <v>10.43019485812024</v>
      </c>
      <c r="H46" s="25">
        <v>0.8658787408768818</v>
      </c>
      <c r="I46" s="26">
        <v>1739.408393598997</v>
      </c>
      <c r="J46" s="25">
        <v>0</v>
      </c>
      <c r="K46" s="26">
        <v>0</v>
      </c>
      <c r="L46" s="26">
        <v>0</v>
      </c>
    </row>
    <row r="47" spans="1:12" x14ac:dyDescent="0.25">
      <c r="A47" s="19" t="s">
        <v>102</v>
      </c>
      <c r="B47" s="19" t="s">
        <v>50</v>
      </c>
      <c r="C47" s="20" t="s">
        <v>74</v>
      </c>
      <c r="D47" s="21">
        <v>10.08</v>
      </c>
      <c r="E47" s="22">
        <v>0.060838848813861826</v>
      </c>
      <c r="F47" s="21">
        <v>42.444864</v>
      </c>
      <c r="G47" s="21">
        <v>0.2561802245854094</v>
      </c>
      <c r="H47" s="21">
        <v>0.021267197144344465</v>
      </c>
      <c r="I47" s="22">
        <v>42.722311421729756</v>
      </c>
      <c r="J47" s="21">
        <v>0</v>
      </c>
      <c r="K47" s="22">
        <v>0</v>
      </c>
      <c r="L47" s="22">
        <v>0</v>
      </c>
    </row>
    <row r="48" spans="1:12" x14ac:dyDescent="0.25">
      <c r="A48" s="19" t="s">
        <v>103</v>
      </c>
      <c r="B48" s="19" t="s">
        <v>50</v>
      </c>
      <c r="C48" s="20" t="s">
        <v>78</v>
      </c>
      <c r="D48" s="21">
        <v>183.6</v>
      </c>
      <c r="E48" s="22">
        <v>1.1081361748239118</v>
      </c>
      <c r="F48" s="21">
        <v>773.10288</v>
      </c>
      <c r="G48" s="21">
        <v>4.666139804948528</v>
      </c>
      <c r="H48" s="21">
        <v>0.3873668051291313</v>
      </c>
      <c r="I48" s="22">
        <v>778.1563866100777</v>
      </c>
      <c r="J48" s="21">
        <v>0</v>
      </c>
      <c r="K48" s="22">
        <v>0</v>
      </c>
      <c r="L48" s="22">
        <v>0</v>
      </c>
    </row>
    <row r="49" spans="1:12" x14ac:dyDescent="0.25">
      <c r="A49" s="19" t="s">
        <v>104</v>
      </c>
      <c r="B49" s="19" t="s">
        <v>59</v>
      </c>
      <c r="C49" s="20" t="s">
        <v>60</v>
      </c>
      <c r="D49" s="21">
        <v>14006.88</v>
      </c>
      <c r="E49" s="22">
        <v>84.53992605891915</v>
      </c>
      <c r="F49" s="21">
        <v>58980.170304</v>
      </c>
      <c r="G49" s="21">
        <v>355.98072064889675</v>
      </c>
      <c r="H49" s="21">
        <v>29.55228951757694</v>
      </c>
      <c r="I49" s="22">
        <v>59365.70331416647</v>
      </c>
      <c r="J49" s="21">
        <v>80.40949328304136</v>
      </c>
      <c r="K49" s="22">
        <v>0</v>
      </c>
      <c r="L49" s="22">
        <v>80.40949328304136</v>
      </c>
    </row>
    <row r="50" spans="1:12" x14ac:dyDescent="0.25">
      <c r="A50" s="19" t="s">
        <v>105</v>
      </c>
      <c r="B50" s="19" t="s">
        <v>63</v>
      </c>
      <c r="C50" s="20" t="s">
        <v>67</v>
      </c>
      <c r="D50" s="21">
        <v>17200.44</v>
      </c>
      <c r="E50" s="22">
        <v>103.81497705276801</v>
      </c>
      <c r="F50" s="21">
        <v>72427.612752</v>
      </c>
      <c r="G50" s="21">
        <v>437.1441053737955</v>
      </c>
      <c r="H50" s="21">
        <v>36.290193298558364</v>
      </c>
      <c r="I50" s="22">
        <v>72901.04705067235</v>
      </c>
      <c r="J50" s="21">
        <v>7290.104705067235</v>
      </c>
      <c r="K50" s="22">
        <v>0</v>
      </c>
      <c r="L50" s="22">
        <v>7290.104705067235</v>
      </c>
    </row>
    <row r="51" spans="1:12" x14ac:dyDescent="0.25">
      <c r="A51" s="19" t="s">
        <v>106</v>
      </c>
      <c r="B51" s="19" t="s">
        <v>59</v>
      </c>
      <c r="C51" s="20" t="s">
        <v>60</v>
      </c>
      <c r="D51" s="21">
        <v>998.64</v>
      </c>
      <c r="E51" s="22">
        <v>6.027391664630454</v>
      </c>
      <c r="F51" s="21">
        <v>4205.073312</v>
      </c>
      <c r="G51" s="21">
        <v>25.380140821425915</v>
      </c>
      <c r="H51" s="21">
        <v>2.1069716028004124</v>
      </c>
      <c r="I51" s="22">
        <v>4232.560424424227</v>
      </c>
      <c r="J51" s="21">
        <v>7.628984182451742</v>
      </c>
      <c r="K51" s="22">
        <v>0</v>
      </c>
      <c r="L51" s="22">
        <v>7.628984182451742</v>
      </c>
    </row>
    <row r="52" spans="1:12" x14ac:dyDescent="0.25">
      <c r="A52" s="19" t="s">
        <v>107</v>
      </c>
      <c r="B52" s="19" t="s">
        <v>63</v>
      </c>
      <c r="C52" s="20" t="s">
        <v>67</v>
      </c>
      <c r="D52" s="21">
        <v>6214.32</v>
      </c>
      <c r="E52" s="22">
        <v>37.507150293745816</v>
      </c>
      <c r="F52" s="21">
        <v>26167.258656</v>
      </c>
      <c r="G52" s="21">
        <v>157.93510845690489</v>
      </c>
      <c r="H52" s="21">
        <v>13.111227039488362</v>
      </c>
      <c r="I52" s="22">
        <v>26338.304991496392</v>
      </c>
      <c r="J52" s="21">
        <v>2633.8304991496393</v>
      </c>
      <c r="K52" s="22">
        <v>0</v>
      </c>
      <c r="L52" s="22">
        <v>2633.8304991496393</v>
      </c>
    </row>
    <row r="53" spans="1:12" x14ac:dyDescent="0.25">
      <c r="A53" s="19" t="s">
        <v>108</v>
      </c>
      <c r="B53" s="19" t="s">
        <v>59</v>
      </c>
      <c r="C53" s="20" t="s">
        <v>60</v>
      </c>
      <c r="D53" s="21">
        <v>820.8</v>
      </c>
      <c r="E53" s="22">
        <v>4.954020546271606</v>
      </c>
      <c r="F53" s="21">
        <v>3456.22464</v>
      </c>
      <c r="G53" s="21">
        <v>20.86038971624048</v>
      </c>
      <c r="H53" s="21">
        <v>1.7317574817537635</v>
      </c>
      <c r="I53" s="22">
        <v>3478.816787197994</v>
      </c>
      <c r="J53" s="21">
        <v>0</v>
      </c>
      <c r="K53" s="22">
        <v>0</v>
      </c>
      <c r="L53" s="22">
        <v>0</v>
      </c>
    </row>
    <row r="54" spans="1:12" x14ac:dyDescent="0.25">
      <c r="A54" s="19" t="s">
        <v>109</v>
      </c>
      <c r="B54" s="19" t="s">
        <v>63</v>
      </c>
      <c r="C54" s="20" t="s">
        <v>67</v>
      </c>
      <c r="D54" s="21">
        <v>59.04</v>
      </c>
      <c r="E54" s="22">
        <v>0.356341828766905</v>
      </c>
      <c r="F54" s="21">
        <v>248.605632</v>
      </c>
      <c r="G54" s="21">
        <v>1.5004841725716835</v>
      </c>
      <c r="H54" s="21">
        <v>0.12456501184544615</v>
      </c>
      <c r="I54" s="22">
        <v>250.23068118441714</v>
      </c>
      <c r="J54" s="21">
        <v>25.023068118441714</v>
      </c>
      <c r="K54" s="22">
        <v>0</v>
      </c>
      <c r="L54" s="22">
        <v>25.023068118441714</v>
      </c>
    </row>
    <row r="55" spans="1:12" x14ac:dyDescent="0.25">
      <c r="A55" s="19" t="s">
        <v>110</v>
      </c>
      <c r="B55" s="19" t="s">
        <v>63</v>
      </c>
      <c r="C55" s="20" t="s">
        <v>67</v>
      </c>
      <c r="D55" s="21">
        <v>119.88</v>
      </c>
      <c r="E55" s="22">
        <v>0.7235477376791425</v>
      </c>
      <c r="F55" s="21">
        <v>504.790704</v>
      </c>
      <c r="G55" s="21">
        <v>3.046714813819333</v>
      </c>
      <c r="H55" s="21">
        <v>0.2529277374666681</v>
      </c>
      <c r="I55" s="22">
        <v>508.090346551286</v>
      </c>
      <c r="J55" s="21">
        <v>50.8090346551286</v>
      </c>
      <c r="K55" s="22">
        <v>0</v>
      </c>
      <c r="L55" s="22">
        <v>50.8090346551286</v>
      </c>
    </row>
    <row r="56" spans="1:12" x14ac:dyDescent="0.25">
      <c r="A56" s="23" t="s">
        <v>70</v>
      </c>
      <c r="B56" s="23" t="s">
        <v>59</v>
      </c>
      <c r="C56" s="24" t="s">
        <v>60</v>
      </c>
      <c r="D56" s="25">
        <f>SUBTOTAL(109,[FOB (USD)])</f>
        <v>67772.88</v>
      </c>
      <c r="E56" s="26">
        <f>SUBTOTAL(109,[Freight (USD)])</f>
        <v>409.05000000000007</v>
      </c>
      <c r="F56" s="25">
        <f>SUBTOTAL(109,[FOB (MLY)])</f>
        <v>285378.043104</v>
      </c>
      <c r="G56" s="25">
        <f>SUBTOTAL(109,[Freight (MLY)])</f>
        <v>1722.4277399999999</v>
      </c>
      <c r="H56" s="25">
        <f>SUBTOTAL(109,[Insurance (MLY)])</f>
        <v>142.99</v>
      </c>
      <c r="I56" s="26">
        <f>SUBTOTAL(109,[Total CIF (MLY)])</f>
        <v>287243.460844</v>
      </c>
      <c r="J56" s="25">
        <f>SUBTOTAL(109,[Duty Amount (MYR)])</f>
        <v>10087.805784455939</v>
      </c>
      <c r="K56" s="26">
        <f>SUBTOTAL(109,[SST (MYR)])</f>
        <v>0</v>
      </c>
      <c r="L56" s="26">
        <f>SUBTOTAL(109,[Total Duty (MYR)])</f>
        <v>10087.805784455939</v>
      </c>
    </row>
    <row r="57" spans="1:12" x14ac:dyDescent="0.25">
      <c r="A57" s="19" t="s">
        <v>111</v>
      </c>
      <c r="B57" s="19" t="s">
        <v>59</v>
      </c>
      <c r="C57" s="20" t="s">
        <v>60</v>
      </c>
      <c r="D57" s="21">
        <v>2330.16</v>
      </c>
      <c r="E57" s="22">
        <v>13.343501796618947</v>
      </c>
      <c r="F57" s="21">
        <v>9811.837728</v>
      </c>
      <c r="G57" s="21">
        <v>56.18681736520306</v>
      </c>
      <c r="H57" s="21">
        <v>4.914975908255606</v>
      </c>
      <c r="I57" s="22">
        <v>9872.939521273458</v>
      </c>
      <c r="J57" s="21">
        <v>17.795493008784174</v>
      </c>
      <c r="K57" s="22">
        <v>0</v>
      </c>
      <c r="L57" s="22">
        <v>17.795493008784174</v>
      </c>
    </row>
    <row r="58" spans="1:12" x14ac:dyDescent="0.25">
      <c r="A58" s="19" t="s">
        <v>112</v>
      </c>
      <c r="B58" s="19" t="s">
        <v>59</v>
      </c>
      <c r="C58" s="20" t="s">
        <v>60</v>
      </c>
      <c r="D58" s="21">
        <v>6478.08</v>
      </c>
      <c r="E58" s="22">
        <v>37.09628185130689</v>
      </c>
      <c r="F58" s="21">
        <v>27277.899264</v>
      </c>
      <c r="G58" s="21">
        <v>156.20502361948306</v>
      </c>
      <c r="H58" s="21">
        <v>13.66412912922395</v>
      </c>
      <c r="I58" s="22">
        <v>27447.768416748706</v>
      </c>
      <c r="J58" s="21">
        <v>0</v>
      </c>
      <c r="K58" s="22">
        <v>0</v>
      </c>
      <c r="L58" s="22">
        <v>0</v>
      </c>
    </row>
    <row r="59" spans="1:12" x14ac:dyDescent="0.25">
      <c r="A59" s="19" t="s">
        <v>113</v>
      </c>
      <c r="B59" s="19" t="s">
        <v>63</v>
      </c>
      <c r="C59" s="20" t="s">
        <v>67</v>
      </c>
      <c r="D59" s="21">
        <v>270.48</v>
      </c>
      <c r="E59" s="22">
        <v>1.5488852121525958</v>
      </c>
      <c r="F59" s="21">
        <v>1138.937184</v>
      </c>
      <c r="G59" s="21">
        <v>6.52204585133215</v>
      </c>
      <c r="H59" s="21">
        <v>0.5705199143685311</v>
      </c>
      <c r="I59" s="22">
        <v>1146.0297497657007</v>
      </c>
      <c r="J59" s="21">
        <v>114.60297497657007</v>
      </c>
      <c r="K59" s="22">
        <v>0</v>
      </c>
      <c r="L59" s="22">
        <v>114.60297497657007</v>
      </c>
    </row>
    <row r="60" spans="1:12" x14ac:dyDescent="0.25">
      <c r="A60" s="23" t="s">
        <v>70</v>
      </c>
      <c r="B60" s="23"/>
      <c r="C60" s="24"/>
      <c r="D60" s="25">
        <f>SUBTOTAL(109,[FOB (USD)])</f>
        <v>133016.52000000002</v>
      </c>
      <c r="E60" s="26">
        <f>SUBTOTAL(109,[Freight (USD)])</f>
        <v>761.71</v>
      </c>
      <c r="F60" s="25">
        <f>SUBTOTAL(109,[FOB (MLY)])</f>
        <v>560105.962416</v>
      </c>
      <c r="G60" s="25">
        <f>SUBTOTAL(109,[Freight (MLY)])</f>
        <v>3207.4084679999996</v>
      </c>
      <c r="H60" s="25">
        <f>SUBTOTAL(109,[Insurance (MLY)])</f>
        <v>280.57</v>
      </c>
      <c r="I60" s="26">
        <f>SUBTOTAL(109,[Total CIF (MLY)])</f>
        <v>563593.940884</v>
      </c>
      <c r="J60" s="25">
        <f>SUBTOTAL(109,[Duty Amount (MYR)])</f>
        <v>32596.53840898023</v>
      </c>
      <c r="K60" s="26">
        <f>SUBTOTAL(109,[SST (MYR)])</f>
        <v>1898.2318437083327</v>
      </c>
      <c r="L60" s="26">
        <f>SUBTOTAL(109,[Total Duty (MYR)])</f>
        <v>34494.77025268858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114</v>
      </c>
      <c r="C1" s="27" t="s">
        <v>43</v>
      </c>
      <c r="D1" s="27" t="s">
        <v>21</v>
      </c>
      <c r="E1" s="27" t="s">
        <v>46</v>
      </c>
      <c r="F1" s="27" t="s">
        <v>47</v>
      </c>
      <c r="G1" s="27" t="s">
        <v>48</v>
      </c>
      <c r="H1" s="27" t="s">
        <v>44</v>
      </c>
      <c r="I1" s="27" t="s">
        <v>45</v>
      </c>
      <c r="J1" s="28" t="s">
        <v>115</v>
      </c>
    </row>
    <row r="2" spans="1:10" x14ac:dyDescent="0.25">
      <c r="A2" s="29" t="str">
        <f>LEFT(C2, 14)</f>
        <v>NMAP19NMLY9505</v>
      </c>
      <c r="B2" s="29" t="s">
        <v>116</v>
      </c>
      <c r="C2" s="29" t="s">
        <v>49</v>
      </c>
      <c r="D2" s="30">
        <v>150412.80510174079</v>
      </c>
      <c r="E2" s="30">
        <v>0</v>
      </c>
      <c r="F2" s="30">
        <v>0</v>
      </c>
      <c r="G2" s="30">
        <v>0</v>
      </c>
      <c r="H2" s="29" t="s">
        <v>50</v>
      </c>
      <c r="I2" s="29" t="s">
        <v>51</v>
      </c>
      <c r="J2" s="31"/>
    </row>
    <row r="3" spans="1:10" x14ac:dyDescent="0.25">
      <c r="A3" s="29" t="str">
        <f>LEFT(C3, 14)</f>
        <v>NMAP19NMLY9505</v>
      </c>
      <c r="B3" s="29" t="s">
        <v>116</v>
      </c>
      <c r="C3" s="29" t="s">
        <v>52</v>
      </c>
      <c r="D3" s="30">
        <v>18597.82813805679</v>
      </c>
      <c r="E3" s="30">
        <v>0</v>
      </c>
      <c r="F3" s="30">
        <v>0</v>
      </c>
      <c r="G3" s="30">
        <v>0</v>
      </c>
      <c r="H3" s="29" t="s">
        <v>50</v>
      </c>
      <c r="I3" s="29" t="s">
        <v>53</v>
      </c>
      <c r="J3" s="31"/>
    </row>
    <row r="4" spans="1:10" x14ac:dyDescent="0.25">
      <c r="A4" s="29" t="str">
        <f>LEFT(C4, 14)</f>
        <v>NMAP19NMLY9505</v>
      </c>
      <c r="B4" s="29" t="s">
        <v>116</v>
      </c>
      <c r="C4" s="29" t="s">
        <v>54</v>
      </c>
      <c r="D4" s="30">
        <v>6719.7090967958275</v>
      </c>
      <c r="E4" s="30">
        <v>0</v>
      </c>
      <c r="F4" s="30">
        <v>0</v>
      </c>
      <c r="G4" s="30">
        <v>0</v>
      </c>
      <c r="H4" s="29" t="s">
        <v>50</v>
      </c>
      <c r="I4" s="29" t="s">
        <v>53</v>
      </c>
      <c r="J4" s="31"/>
    </row>
    <row r="5" spans="1:10" x14ac:dyDescent="0.25">
      <c r="A5" s="29" t="str">
        <f>LEFT(C5, 14)</f>
        <v>NMAP19NMLY9505</v>
      </c>
      <c r="B5" s="29" t="s">
        <v>116</v>
      </c>
      <c r="C5" s="29" t="s">
        <v>55</v>
      </c>
      <c r="D5" s="30">
        <v>1224.5483547691713</v>
      </c>
      <c r="E5" s="30">
        <v>0</v>
      </c>
      <c r="F5" s="30">
        <v>0</v>
      </c>
      <c r="G5" s="30">
        <v>0</v>
      </c>
      <c r="H5" s="29" t="s">
        <v>50</v>
      </c>
      <c r="I5" s="29" t="s">
        <v>53</v>
      </c>
      <c r="J5" s="31"/>
    </row>
    <row r="6" spans="1:10" x14ac:dyDescent="0.25">
      <c r="A6" s="29" t="str">
        <f>LEFT(C6, 14)</f>
        <v>NMAP19NMLY9505</v>
      </c>
      <c r="B6" s="29" t="s">
        <v>116</v>
      </c>
      <c r="C6" s="29" t="s">
        <v>56</v>
      </c>
      <c r="D6" s="30">
        <v>114.80140825960981</v>
      </c>
      <c r="E6" s="30">
        <v>0</v>
      </c>
      <c r="F6" s="30">
        <v>0</v>
      </c>
      <c r="G6" s="30">
        <v>0</v>
      </c>
      <c r="H6" s="29" t="s">
        <v>50</v>
      </c>
      <c r="I6" s="29" t="s">
        <v>53</v>
      </c>
      <c r="J6" s="31"/>
    </row>
    <row r="7" spans="1:10" x14ac:dyDescent="0.25">
      <c r="A7" s="29" t="str">
        <f>LEFT(C7, 14)</f>
        <v>NMAP19NMLY9505</v>
      </c>
      <c r="B7" s="29" t="s">
        <v>116</v>
      </c>
      <c r="C7" s="29" t="s">
        <v>117</v>
      </c>
      <c r="D7" s="30">
        <v>750.0358672961174</v>
      </c>
      <c r="E7" s="30">
        <v>0</v>
      </c>
      <c r="F7" s="30">
        <v>0</v>
      </c>
      <c r="G7" s="30">
        <v>0</v>
      </c>
      <c r="H7" s="29" t="s">
        <v>50</v>
      </c>
      <c r="I7" s="29" t="s">
        <v>51</v>
      </c>
      <c r="J7" s="31"/>
    </row>
    <row r="8" spans="1:10" x14ac:dyDescent="0.25">
      <c r="A8" s="29" t="str">
        <f>LEFT(C8, 14)</f>
        <v>NMAP19NMLY9505</v>
      </c>
      <c r="B8" s="29" t="s">
        <v>116</v>
      </c>
      <c r="C8" s="29" t="s">
        <v>118</v>
      </c>
      <c r="D8" s="30">
        <v>2204.1870385845086</v>
      </c>
      <c r="E8" s="30">
        <v>220.41870385845084</v>
      </c>
      <c r="F8" s="30">
        <v>0</v>
      </c>
      <c r="G8" s="30">
        <v>220.41870385845084</v>
      </c>
      <c r="H8" s="29" t="s">
        <v>63</v>
      </c>
      <c r="I8" s="29" t="s">
        <v>93</v>
      </c>
      <c r="J8" s="31"/>
    </row>
    <row r="9" spans="1:10" x14ac:dyDescent="0.25">
      <c r="A9" s="29" t="str">
        <f>LEFT(C9, 14)</f>
        <v>NMAP19NMLY9505</v>
      </c>
      <c r="B9" s="29" t="s">
        <v>116</v>
      </c>
      <c r="C9" s="29" t="s">
        <v>119</v>
      </c>
      <c r="D9" s="30">
        <v>1683.7539878076107</v>
      </c>
      <c r="E9" s="30">
        <v>168.37539878076106</v>
      </c>
      <c r="F9" s="30">
        <v>0</v>
      </c>
      <c r="G9" s="30">
        <v>168.37539878076106</v>
      </c>
      <c r="H9" s="29" t="s">
        <v>63</v>
      </c>
      <c r="I9" s="29" t="s">
        <v>93</v>
      </c>
      <c r="J9" s="31"/>
    </row>
    <row r="10" spans="1:10" x14ac:dyDescent="0.25">
      <c r="A10" s="29" t="str">
        <f>LEFT(C10, 14)</f>
        <v>NMAP19NMLY9505</v>
      </c>
      <c r="B10" s="29" t="s">
        <v>116</v>
      </c>
      <c r="C10" s="29" t="s">
        <v>120</v>
      </c>
      <c r="D10" s="30">
        <v>7286.062710876569</v>
      </c>
      <c r="E10" s="30">
        <v>294.65694786633185</v>
      </c>
      <c r="F10" s="30">
        <v>0</v>
      </c>
      <c r="G10" s="30">
        <v>294.65694786633185</v>
      </c>
      <c r="H10" s="29" t="s">
        <v>59</v>
      </c>
      <c r="I10" s="29" t="s">
        <v>60</v>
      </c>
      <c r="J10" s="31"/>
    </row>
    <row r="11" spans="1:10" x14ac:dyDescent="0.25">
      <c r="A11" s="29" t="str">
        <f>LEFT(C11, 14)</f>
        <v>NMAP19NMLY9505</v>
      </c>
      <c r="B11" s="29" t="s">
        <v>116</v>
      </c>
      <c r="C11" s="29" t="s">
        <v>121</v>
      </c>
      <c r="D11" s="30">
        <v>459.20563303843926</v>
      </c>
      <c r="E11" s="30">
        <v>45.92056330384393</v>
      </c>
      <c r="F11" s="30">
        <v>0</v>
      </c>
      <c r="G11" s="30">
        <v>45.92056330384393</v>
      </c>
      <c r="H11" s="29" t="s">
        <v>63</v>
      </c>
      <c r="I11" s="29" t="s">
        <v>93</v>
      </c>
      <c r="J11" s="31"/>
    </row>
    <row r="12" spans="1:10" x14ac:dyDescent="0.25">
      <c r="A12" s="29" t="str">
        <f>LEFT(C12, 14)</f>
        <v>NMAP19NMLY9505</v>
      </c>
      <c r="B12" s="29" t="s">
        <v>116</v>
      </c>
      <c r="C12" s="29" t="s">
        <v>122</v>
      </c>
      <c r="D12" s="30">
        <v>5556.388159765115</v>
      </c>
      <c r="E12" s="30">
        <v>0</v>
      </c>
      <c r="F12" s="30">
        <v>0</v>
      </c>
      <c r="G12" s="30">
        <v>0</v>
      </c>
      <c r="H12" s="29" t="s">
        <v>59</v>
      </c>
      <c r="I12" s="29" t="s">
        <v>60</v>
      </c>
      <c r="J12" s="31"/>
    </row>
    <row r="13" spans="1:10" x14ac:dyDescent="0.25">
      <c r="A13" s="32" t="str">
        <f>LEFT(C13, 14)</f>
        <v>NMAP19NMLY9505</v>
      </c>
      <c r="B13" s="32" t="s">
        <v>116</v>
      </c>
      <c r="C13" s="32" t="s">
        <v>123</v>
      </c>
      <c r="D13" s="33">
        <v>3099.638023009465</v>
      </c>
      <c r="E13" s="33">
        <v>309.9638023009465</v>
      </c>
      <c r="F13" s="33">
        <v>0</v>
      </c>
      <c r="G13" s="33">
        <v>309.9638023009465</v>
      </c>
      <c r="H13" s="32" t="s">
        <v>63</v>
      </c>
      <c r="I13" s="32" t="s">
        <v>93</v>
      </c>
      <c r="J13" s="34"/>
    </row>
    <row r="14" spans="1:10" x14ac:dyDescent="0.25">
      <c r="A14" s="29" t="str">
        <f>LEFT(C14, 14)</f>
        <v>NMAP19NMLY9506</v>
      </c>
      <c r="B14" s="29" t="s">
        <v>124</v>
      </c>
      <c r="C14" s="29" t="s">
        <v>85</v>
      </c>
      <c r="D14" s="30">
        <v>145992.07201564003</v>
      </c>
      <c r="E14" s="30">
        <v>0</v>
      </c>
      <c r="F14" s="30">
        <v>0</v>
      </c>
      <c r="G14" s="30">
        <v>0</v>
      </c>
      <c r="H14" s="29" t="s">
        <v>50</v>
      </c>
      <c r="I14" s="29" t="s">
        <v>51</v>
      </c>
      <c r="J14" s="31"/>
    </row>
    <row r="15" spans="1:10" x14ac:dyDescent="0.25">
      <c r="A15" s="29" t="str">
        <f>LEFT(C15, 14)</f>
        <v>NMAP19NMLY9506</v>
      </c>
      <c r="B15" s="29" t="s">
        <v>124</v>
      </c>
      <c r="C15" s="29" t="s">
        <v>86</v>
      </c>
      <c r="D15" s="30">
        <v>748.9124297284717</v>
      </c>
      <c r="E15" s="30">
        <v>0</v>
      </c>
      <c r="F15" s="30">
        <v>0</v>
      </c>
      <c r="G15" s="30">
        <v>0</v>
      </c>
      <c r="H15" s="29" t="s">
        <v>50</v>
      </c>
      <c r="I15" s="29" t="s">
        <v>51</v>
      </c>
      <c r="J15" s="31"/>
    </row>
    <row r="16" spans="1:10" x14ac:dyDescent="0.25">
      <c r="A16" s="29" t="str">
        <f>LEFT(C16, 14)</f>
        <v>NMAP19NMLY9506</v>
      </c>
      <c r="B16" s="29" t="s">
        <v>124</v>
      </c>
      <c r="C16" s="29" t="s">
        <v>87</v>
      </c>
      <c r="D16" s="30">
        <v>27144.254595872768</v>
      </c>
      <c r="E16" s="30">
        <v>0</v>
      </c>
      <c r="F16" s="30">
        <v>0</v>
      </c>
      <c r="G16" s="30">
        <v>0</v>
      </c>
      <c r="H16" s="29" t="s">
        <v>50</v>
      </c>
      <c r="I16" s="29" t="s">
        <v>53</v>
      </c>
      <c r="J16" s="31"/>
    </row>
    <row r="17" spans="1:10" x14ac:dyDescent="0.25">
      <c r="A17" s="29" t="str">
        <f>LEFT(C17, 14)</f>
        <v>NMAP19NMLY9506</v>
      </c>
      <c r="B17" s="29" t="s">
        <v>124</v>
      </c>
      <c r="C17" s="29" t="s">
        <v>88</v>
      </c>
      <c r="D17" s="30">
        <v>24240.308439782777</v>
      </c>
      <c r="E17" s="30">
        <v>0</v>
      </c>
      <c r="F17" s="30">
        <v>0</v>
      </c>
      <c r="G17" s="30">
        <v>0</v>
      </c>
      <c r="H17" s="29" t="s">
        <v>50</v>
      </c>
      <c r="I17" s="29" t="s">
        <v>53</v>
      </c>
      <c r="J17" s="31"/>
    </row>
    <row r="18" spans="1:10" x14ac:dyDescent="0.25">
      <c r="A18" s="29" t="str">
        <f>LEFT(C18, 14)</f>
        <v>NMAP19NMLY9506</v>
      </c>
      <c r="B18" s="29" t="s">
        <v>124</v>
      </c>
      <c r="C18" s="29" t="s">
        <v>89</v>
      </c>
      <c r="D18" s="30">
        <v>1222.71417098526</v>
      </c>
      <c r="E18" s="30">
        <v>0</v>
      </c>
      <c r="F18" s="30">
        <v>0</v>
      </c>
      <c r="G18" s="30">
        <v>0</v>
      </c>
      <c r="H18" s="29" t="s">
        <v>50</v>
      </c>
      <c r="I18" s="29" t="s">
        <v>53</v>
      </c>
      <c r="J18" s="31"/>
    </row>
    <row r="19" spans="1:10" x14ac:dyDescent="0.25">
      <c r="A19" s="29" t="str">
        <f>LEFT(C19, 14)</f>
        <v>NMAP19NMLY9506</v>
      </c>
      <c r="B19" s="29" t="s">
        <v>124</v>
      </c>
      <c r="C19" s="29" t="s">
        <v>90</v>
      </c>
      <c r="D19" s="30">
        <v>114.62945352986812</v>
      </c>
      <c r="E19" s="30">
        <v>0</v>
      </c>
      <c r="F19" s="30">
        <v>0</v>
      </c>
      <c r="G19" s="30">
        <v>0</v>
      </c>
      <c r="H19" s="29" t="s">
        <v>50</v>
      </c>
      <c r="I19" s="29" t="s">
        <v>53</v>
      </c>
      <c r="J19" s="31"/>
    </row>
    <row r="20" spans="1:10" x14ac:dyDescent="0.25">
      <c r="A20" s="29" t="str">
        <f>LEFT(C20, 14)</f>
        <v>NMAP19NMLY9506</v>
      </c>
      <c r="B20" s="29" t="s">
        <v>124</v>
      </c>
      <c r="C20" s="29" t="s">
        <v>91</v>
      </c>
      <c r="D20" s="30">
        <v>23376.76655652444</v>
      </c>
      <c r="E20" s="30">
        <v>294.21559739332815</v>
      </c>
      <c r="F20" s="30">
        <v>0</v>
      </c>
      <c r="G20" s="30">
        <v>294.21559739332815</v>
      </c>
      <c r="H20" s="29" t="s">
        <v>59</v>
      </c>
      <c r="I20" s="29" t="s">
        <v>60</v>
      </c>
      <c r="J20" s="31"/>
    </row>
    <row r="21" spans="1:10" x14ac:dyDescent="0.25">
      <c r="A21" s="29" t="str">
        <f>LEFT(C21, 14)</f>
        <v>NMAP19NMLY9506</v>
      </c>
      <c r="B21" s="29" t="s">
        <v>124</v>
      </c>
      <c r="C21" s="29" t="s">
        <v>92</v>
      </c>
      <c r="D21" s="30">
        <v>2789.316702560124</v>
      </c>
      <c r="E21" s="30">
        <v>278.9316702560124</v>
      </c>
      <c r="F21" s="30">
        <v>0</v>
      </c>
      <c r="G21" s="30">
        <v>278.9316702560124</v>
      </c>
      <c r="H21" s="29" t="s">
        <v>63</v>
      </c>
      <c r="I21" s="29" t="s">
        <v>93</v>
      </c>
      <c r="J21" s="31"/>
    </row>
    <row r="22" spans="1:10" x14ac:dyDescent="0.25">
      <c r="A22" s="29" t="str">
        <f>LEFT(C22, 14)</f>
        <v>NMAP19NMLY9506</v>
      </c>
      <c r="B22" s="29" t="s">
        <v>124</v>
      </c>
      <c r="C22" s="29" t="s">
        <v>94</v>
      </c>
      <c r="D22" s="30">
        <v>1681.2319851047323</v>
      </c>
      <c r="E22" s="30">
        <v>168.12319851047323</v>
      </c>
      <c r="F22" s="30">
        <v>0</v>
      </c>
      <c r="G22" s="30">
        <v>168.12319851047323</v>
      </c>
      <c r="H22" s="29" t="s">
        <v>63</v>
      </c>
      <c r="I22" s="29" t="s">
        <v>93</v>
      </c>
      <c r="J22" s="31"/>
    </row>
    <row r="23" spans="1:10" x14ac:dyDescent="0.25">
      <c r="A23" s="29" t="str">
        <f>LEFT(C23, 14)</f>
        <v>NMAP19NMLY9506</v>
      </c>
      <c r="B23" s="29" t="s">
        <v>124</v>
      </c>
      <c r="C23" s="29" t="s">
        <v>95</v>
      </c>
      <c r="D23" s="30">
        <v>458.51781411947246</v>
      </c>
      <c r="E23" s="30">
        <v>45.85178141194724</v>
      </c>
      <c r="F23" s="30">
        <v>0</v>
      </c>
      <c r="G23" s="30">
        <v>45.85178141194724</v>
      </c>
      <c r="H23" s="29" t="s">
        <v>63</v>
      </c>
      <c r="I23" s="29" t="s">
        <v>93</v>
      </c>
      <c r="J23" s="31"/>
    </row>
    <row r="24" spans="1:10" x14ac:dyDescent="0.25">
      <c r="A24" s="29" t="str">
        <f>LEFT(C24, 14)</f>
        <v>NMAP19NMLY9506</v>
      </c>
      <c r="B24" s="29" t="s">
        <v>124</v>
      </c>
      <c r="C24" s="29" t="s">
        <v>96</v>
      </c>
      <c r="D24" s="30">
        <v>3094.9952453064393</v>
      </c>
      <c r="E24" s="30">
        <v>309.4995245306439</v>
      </c>
      <c r="F24" s="30">
        <v>0</v>
      </c>
      <c r="G24" s="30">
        <v>309.4995245306439</v>
      </c>
      <c r="H24" s="29" t="s">
        <v>63</v>
      </c>
      <c r="I24" s="29" t="s">
        <v>93</v>
      </c>
      <c r="J24" s="31"/>
    </row>
    <row r="25" spans="1:10" x14ac:dyDescent="0.25">
      <c r="A25" s="32" t="str">
        <f>LEFT(C25, 14)</f>
        <v>NMAP19NMLY9506</v>
      </c>
      <c r="B25" s="32" t="s">
        <v>124</v>
      </c>
      <c r="C25" s="32" t="s">
        <v>97</v>
      </c>
      <c r="D25" s="33">
        <v>5548.065550845617</v>
      </c>
      <c r="E25" s="33">
        <v>0</v>
      </c>
      <c r="F25" s="33">
        <v>0</v>
      </c>
      <c r="G25" s="33">
        <v>0</v>
      </c>
      <c r="H25" s="32" t="s">
        <v>59</v>
      </c>
      <c r="I25" s="32" t="s">
        <v>60</v>
      </c>
      <c r="J25" s="34"/>
    </row>
    <row r="26" spans="1:10" x14ac:dyDescent="0.25">
      <c r="A26" s="29" t="str">
        <f>LEFT(C26, 14)</f>
        <v>NMAP19NMLY9507</v>
      </c>
      <c r="B26" s="29" t="s">
        <v>125</v>
      </c>
      <c r="C26" s="29" t="s">
        <v>126</v>
      </c>
      <c r="D26" s="30">
        <v>40865.416671721</v>
      </c>
      <c r="E26" s="30">
        <v>0</v>
      </c>
      <c r="F26" s="30">
        <v>0</v>
      </c>
      <c r="G26" s="30">
        <v>0</v>
      </c>
      <c r="H26" s="29" t="s">
        <v>50</v>
      </c>
      <c r="I26" s="29" t="s">
        <v>127</v>
      </c>
      <c r="J26" s="31"/>
    </row>
    <row r="27" spans="1:10" x14ac:dyDescent="0.25">
      <c r="A27" s="29" t="str">
        <f>LEFT(C27, 14)</f>
        <v>NMAP19NMLY9507</v>
      </c>
      <c r="B27" s="29" t="s">
        <v>125</v>
      </c>
      <c r="C27" s="29" t="s">
        <v>128</v>
      </c>
      <c r="D27" s="30">
        <v>29534.849363943675</v>
      </c>
      <c r="E27" s="30">
        <v>0</v>
      </c>
      <c r="F27" s="30">
        <v>0</v>
      </c>
      <c r="G27" s="30">
        <v>0</v>
      </c>
      <c r="H27" s="29" t="s">
        <v>50</v>
      </c>
      <c r="I27" s="29" t="s">
        <v>129</v>
      </c>
      <c r="J27" s="31"/>
    </row>
    <row r="28" spans="1:10" x14ac:dyDescent="0.25">
      <c r="A28" s="29" t="str">
        <f>LEFT(C28, 14)</f>
        <v>NMAP19NMLY9507</v>
      </c>
      <c r="B28" s="29" t="s">
        <v>125</v>
      </c>
      <c r="C28" s="29" t="s">
        <v>130</v>
      </c>
      <c r="D28" s="30">
        <v>12104.146303877933</v>
      </c>
      <c r="E28" s="30">
        <v>0</v>
      </c>
      <c r="F28" s="30">
        <v>0</v>
      </c>
      <c r="G28" s="30">
        <v>0</v>
      </c>
      <c r="H28" s="29" t="s">
        <v>50</v>
      </c>
      <c r="I28" s="29" t="s">
        <v>74</v>
      </c>
      <c r="J28" s="31"/>
    </row>
    <row r="29" spans="1:10" x14ac:dyDescent="0.25">
      <c r="A29" s="29" t="str">
        <f>LEFT(C29, 14)</f>
        <v>NMAP19NMLY9507</v>
      </c>
      <c r="B29" s="29" t="s">
        <v>125</v>
      </c>
      <c r="C29" s="29" t="s">
        <v>131</v>
      </c>
      <c r="D29" s="30">
        <v>7044.603994075938</v>
      </c>
      <c r="E29" s="30">
        <v>0</v>
      </c>
      <c r="F29" s="30">
        <v>0</v>
      </c>
      <c r="G29" s="30">
        <v>0</v>
      </c>
      <c r="H29" s="29" t="s">
        <v>50</v>
      </c>
      <c r="I29" s="29" t="s">
        <v>80</v>
      </c>
      <c r="J29" s="31"/>
    </row>
    <row r="30" spans="1:10" x14ac:dyDescent="0.25">
      <c r="A30" s="29" t="str">
        <f>LEFT(C30, 14)</f>
        <v>NMAP19NMLY9507</v>
      </c>
      <c r="B30" s="29" t="s">
        <v>125</v>
      </c>
      <c r="C30" s="29" t="s">
        <v>132</v>
      </c>
      <c r="D30" s="30">
        <v>97.65099753538229</v>
      </c>
      <c r="E30" s="30">
        <v>0</v>
      </c>
      <c r="F30" s="30">
        <v>0</v>
      </c>
      <c r="G30" s="30">
        <v>0</v>
      </c>
      <c r="H30" s="29" t="s">
        <v>50</v>
      </c>
      <c r="I30" s="29" t="s">
        <v>129</v>
      </c>
      <c r="J30" s="31"/>
    </row>
    <row r="31" spans="1:10" x14ac:dyDescent="0.25">
      <c r="A31" s="29" t="str">
        <f>LEFT(C31, 14)</f>
        <v>NMAP19NMLY9507</v>
      </c>
      <c r="B31" s="29" t="s">
        <v>125</v>
      </c>
      <c r="C31" s="29" t="s">
        <v>133</v>
      </c>
      <c r="D31" s="30">
        <v>12935.705579765174</v>
      </c>
      <c r="E31" s="30">
        <v>0</v>
      </c>
      <c r="F31" s="30">
        <v>0</v>
      </c>
      <c r="G31" s="30">
        <v>0</v>
      </c>
      <c r="H31" s="29" t="s">
        <v>50</v>
      </c>
      <c r="I31" s="29" t="s">
        <v>78</v>
      </c>
      <c r="J31" s="31"/>
    </row>
    <row r="32" spans="1:10" x14ac:dyDescent="0.25">
      <c r="A32" s="29" t="str">
        <f>LEFT(C32, 14)</f>
        <v>NMAP19NMLY9507</v>
      </c>
      <c r="B32" s="29" t="s">
        <v>125</v>
      </c>
      <c r="C32" s="29" t="s">
        <v>134</v>
      </c>
      <c r="D32" s="30">
        <v>6686.041737500706</v>
      </c>
      <c r="E32" s="30">
        <v>0</v>
      </c>
      <c r="F32" s="30">
        <v>0</v>
      </c>
      <c r="G32" s="30">
        <v>0</v>
      </c>
      <c r="H32" s="29" t="s">
        <v>50</v>
      </c>
      <c r="I32" s="29" t="s">
        <v>129</v>
      </c>
      <c r="J32" s="31"/>
    </row>
    <row r="33" spans="1:10" x14ac:dyDescent="0.25">
      <c r="A33" s="29" t="str">
        <f>LEFT(C33, 14)</f>
        <v>NMAP19NMLY9507</v>
      </c>
      <c r="B33" s="29" t="s">
        <v>125</v>
      </c>
      <c r="C33" s="29" t="s">
        <v>135</v>
      </c>
      <c r="D33" s="30">
        <v>3428.4654915938127</v>
      </c>
      <c r="E33" s="30">
        <v>0</v>
      </c>
      <c r="F33" s="30">
        <v>0</v>
      </c>
      <c r="G33" s="30">
        <v>0</v>
      </c>
      <c r="H33" s="29" t="s">
        <v>50</v>
      </c>
      <c r="I33" s="29" t="s">
        <v>53</v>
      </c>
      <c r="J33" s="31"/>
    </row>
    <row r="34" spans="1:10" x14ac:dyDescent="0.25">
      <c r="A34" s="29" t="str">
        <f>LEFT(C34, 14)</f>
        <v>NMAP19NMLY9507</v>
      </c>
      <c r="B34" s="29" t="s">
        <v>125</v>
      </c>
      <c r="C34" s="29" t="s">
        <v>136</v>
      </c>
      <c r="D34" s="30">
        <v>231.92111914653296</v>
      </c>
      <c r="E34" s="30">
        <v>0</v>
      </c>
      <c r="F34" s="30">
        <v>0</v>
      </c>
      <c r="G34" s="30">
        <v>0</v>
      </c>
      <c r="H34" s="29" t="s">
        <v>50</v>
      </c>
      <c r="I34" s="29" t="s">
        <v>51</v>
      </c>
      <c r="J34" s="31"/>
    </row>
    <row r="35" spans="1:10" x14ac:dyDescent="0.25">
      <c r="A35" s="29" t="str">
        <f>LEFT(C35, 14)</f>
        <v>NMAP19NMLY9507</v>
      </c>
      <c r="B35" s="29" t="s">
        <v>125</v>
      </c>
      <c r="C35" s="29" t="s">
        <v>137</v>
      </c>
      <c r="D35" s="30">
        <v>991.7679437187264</v>
      </c>
      <c r="E35" s="30">
        <v>0</v>
      </c>
      <c r="F35" s="30">
        <v>0</v>
      </c>
      <c r="G35" s="30">
        <v>0</v>
      </c>
      <c r="H35" s="29" t="s">
        <v>50</v>
      </c>
      <c r="I35" s="29" t="s">
        <v>74</v>
      </c>
      <c r="J35" s="31"/>
    </row>
    <row r="36" spans="1:10" x14ac:dyDescent="0.25">
      <c r="A36" s="29" t="str">
        <f>LEFT(C36, 14)</f>
        <v>NMAP19NMLY9507</v>
      </c>
      <c r="B36" s="29" t="s">
        <v>125</v>
      </c>
      <c r="C36" s="29" t="s">
        <v>98</v>
      </c>
      <c r="D36" s="30">
        <v>244.12749383845573</v>
      </c>
      <c r="E36" s="30">
        <v>0</v>
      </c>
      <c r="F36" s="30">
        <v>0</v>
      </c>
      <c r="G36" s="30">
        <v>0</v>
      </c>
      <c r="H36" s="29" t="s">
        <v>50</v>
      </c>
      <c r="I36" s="29" t="s">
        <v>53</v>
      </c>
      <c r="J36" s="31"/>
    </row>
    <row r="37" spans="1:10" x14ac:dyDescent="0.25">
      <c r="A37" s="29" t="str">
        <f>LEFT(C37, 14)</f>
        <v>NMAP19NMLY9507</v>
      </c>
      <c r="B37" s="29" t="s">
        <v>125</v>
      </c>
      <c r="C37" s="29" t="s">
        <v>99</v>
      </c>
      <c r="D37" s="30">
        <v>3370.4852118071794</v>
      </c>
      <c r="E37" s="30">
        <v>0</v>
      </c>
      <c r="F37" s="30">
        <v>0</v>
      </c>
      <c r="G37" s="30">
        <v>0</v>
      </c>
      <c r="H37" s="29" t="s">
        <v>50</v>
      </c>
      <c r="I37" s="29" t="s">
        <v>76</v>
      </c>
      <c r="J37" s="31"/>
    </row>
    <row r="38" spans="1:10" x14ac:dyDescent="0.25">
      <c r="A38" s="29" t="str">
        <f>LEFT(C38, 14)</f>
        <v>NMAP19NMLY9507</v>
      </c>
      <c r="B38" s="29" t="s">
        <v>125</v>
      </c>
      <c r="C38" s="29" t="s">
        <v>100</v>
      </c>
      <c r="D38" s="30">
        <v>73.23824815153672</v>
      </c>
      <c r="E38" s="30">
        <v>0</v>
      </c>
      <c r="F38" s="30">
        <v>0</v>
      </c>
      <c r="G38" s="30">
        <v>0</v>
      </c>
      <c r="H38" s="29" t="s">
        <v>50</v>
      </c>
      <c r="I38" s="29" t="s">
        <v>76</v>
      </c>
      <c r="J38" s="31"/>
    </row>
    <row r="39" spans="1:10" x14ac:dyDescent="0.25">
      <c r="A39" s="29" t="str">
        <f>LEFT(C39, 14)</f>
        <v>NMAP19NMLY9507</v>
      </c>
      <c r="B39" s="29" t="s">
        <v>125</v>
      </c>
      <c r="C39" s="29" t="s">
        <v>101</v>
      </c>
      <c r="D39" s="30">
        <v>1739.408393598997</v>
      </c>
      <c r="E39" s="30">
        <v>0</v>
      </c>
      <c r="F39" s="30">
        <v>0</v>
      </c>
      <c r="G39" s="30">
        <v>0</v>
      </c>
      <c r="H39" s="29" t="s">
        <v>50</v>
      </c>
      <c r="I39" s="29" t="s">
        <v>76</v>
      </c>
      <c r="J39" s="31"/>
    </row>
    <row r="40" spans="1:10" x14ac:dyDescent="0.25">
      <c r="A40" s="29" t="str">
        <f>LEFT(C40, 14)</f>
        <v>NMAP19NMLY9507</v>
      </c>
      <c r="B40" s="29" t="s">
        <v>125</v>
      </c>
      <c r="C40" s="29" t="s">
        <v>102</v>
      </c>
      <c r="D40" s="30">
        <v>42.722311421729756</v>
      </c>
      <c r="E40" s="30">
        <v>0</v>
      </c>
      <c r="F40" s="30">
        <v>0</v>
      </c>
      <c r="G40" s="30">
        <v>0</v>
      </c>
      <c r="H40" s="29" t="s">
        <v>50</v>
      </c>
      <c r="I40" s="29" t="s">
        <v>74</v>
      </c>
      <c r="J40" s="31"/>
    </row>
    <row r="41" spans="1:10" x14ac:dyDescent="0.25">
      <c r="A41" s="29" t="str">
        <f>LEFT(C41, 14)</f>
        <v>NMAP19NMLY9507</v>
      </c>
      <c r="B41" s="29" t="s">
        <v>125</v>
      </c>
      <c r="C41" s="29" t="s">
        <v>103</v>
      </c>
      <c r="D41" s="30">
        <v>778.1563866100777</v>
      </c>
      <c r="E41" s="30">
        <v>0</v>
      </c>
      <c r="F41" s="30">
        <v>0</v>
      </c>
      <c r="G41" s="30">
        <v>0</v>
      </c>
      <c r="H41" s="29" t="s">
        <v>50</v>
      </c>
      <c r="I41" s="29" t="s">
        <v>78</v>
      </c>
      <c r="J41" s="31"/>
    </row>
    <row r="42" spans="1:10" x14ac:dyDescent="0.25">
      <c r="A42" s="29" t="str">
        <f>LEFT(C42, 14)</f>
        <v>NMAP19NMLY9507</v>
      </c>
      <c r="B42" s="29" t="s">
        <v>125</v>
      </c>
      <c r="C42" s="29" t="s">
        <v>104</v>
      </c>
      <c r="D42" s="30">
        <v>59365.70331416647</v>
      </c>
      <c r="E42" s="30">
        <v>80.40949328304136</v>
      </c>
      <c r="F42" s="30">
        <v>0</v>
      </c>
      <c r="G42" s="30">
        <v>80.40949328304136</v>
      </c>
      <c r="H42" s="29" t="s">
        <v>59</v>
      </c>
      <c r="I42" s="29" t="s">
        <v>60</v>
      </c>
      <c r="J42" s="31"/>
    </row>
    <row r="43" spans="1:10" x14ac:dyDescent="0.25">
      <c r="A43" s="29" t="str">
        <f>LEFT(C43, 14)</f>
        <v>NMAP19NMLY9507</v>
      </c>
      <c r="B43" s="29" t="s">
        <v>125</v>
      </c>
      <c r="C43" s="29" t="s">
        <v>105</v>
      </c>
      <c r="D43" s="30">
        <v>72901.04705067235</v>
      </c>
      <c r="E43" s="30">
        <v>7290.104705067235</v>
      </c>
      <c r="F43" s="30">
        <v>0</v>
      </c>
      <c r="G43" s="30">
        <v>7290.104705067235</v>
      </c>
      <c r="H43" s="29" t="s">
        <v>63</v>
      </c>
      <c r="I43" s="29" t="s">
        <v>67</v>
      </c>
      <c r="J43" s="31"/>
    </row>
    <row r="44" spans="1:10" x14ac:dyDescent="0.25">
      <c r="A44" s="29" t="str">
        <f>LEFT(C44, 14)</f>
        <v>NMAP19NMLY9507</v>
      </c>
      <c r="B44" s="29" t="s">
        <v>125</v>
      </c>
      <c r="C44" s="29" t="s">
        <v>106</v>
      </c>
      <c r="D44" s="30">
        <v>4232.560424424227</v>
      </c>
      <c r="E44" s="30">
        <v>7.628984182451742</v>
      </c>
      <c r="F44" s="30">
        <v>0</v>
      </c>
      <c r="G44" s="30">
        <v>7.628984182451742</v>
      </c>
      <c r="H44" s="29" t="s">
        <v>59</v>
      </c>
      <c r="I44" s="29" t="s">
        <v>60</v>
      </c>
      <c r="J44" s="31"/>
    </row>
    <row r="45" spans="1:10" x14ac:dyDescent="0.25">
      <c r="A45" s="29" t="str">
        <f>LEFT(C45, 14)</f>
        <v>NMAP19NMLY9507</v>
      </c>
      <c r="B45" s="29" t="s">
        <v>125</v>
      </c>
      <c r="C45" s="29" t="s">
        <v>107</v>
      </c>
      <c r="D45" s="30">
        <v>26338.304991496392</v>
      </c>
      <c r="E45" s="30">
        <v>2633.8304991496393</v>
      </c>
      <c r="F45" s="30">
        <v>0</v>
      </c>
      <c r="G45" s="30">
        <v>2633.8304991496393</v>
      </c>
      <c r="H45" s="29" t="s">
        <v>63</v>
      </c>
      <c r="I45" s="29" t="s">
        <v>67</v>
      </c>
      <c r="J45" s="31"/>
    </row>
    <row r="46" spans="1:10" x14ac:dyDescent="0.25">
      <c r="A46" s="29" t="str">
        <f>LEFT(C46, 14)</f>
        <v>NMAP19NMLY9507</v>
      </c>
      <c r="B46" s="29" t="s">
        <v>125</v>
      </c>
      <c r="C46" s="29" t="s">
        <v>108</v>
      </c>
      <c r="D46" s="30">
        <v>3478.816787197994</v>
      </c>
      <c r="E46" s="30">
        <v>0</v>
      </c>
      <c r="F46" s="30">
        <v>0</v>
      </c>
      <c r="G46" s="30">
        <v>0</v>
      </c>
      <c r="H46" s="29" t="s">
        <v>59</v>
      </c>
      <c r="I46" s="29" t="s">
        <v>60</v>
      </c>
      <c r="J46" s="31"/>
    </row>
    <row r="47" spans="1:10" x14ac:dyDescent="0.25">
      <c r="A47" s="29" t="str">
        <f>LEFT(C47, 14)</f>
        <v>NMAP19NMLY9507</v>
      </c>
      <c r="B47" s="29" t="s">
        <v>125</v>
      </c>
      <c r="C47" s="29" t="s">
        <v>109</v>
      </c>
      <c r="D47" s="30">
        <v>250.23068118441714</v>
      </c>
      <c r="E47" s="30">
        <v>25.023068118441714</v>
      </c>
      <c r="F47" s="30">
        <v>0</v>
      </c>
      <c r="G47" s="30">
        <v>25.023068118441714</v>
      </c>
      <c r="H47" s="29" t="s">
        <v>63</v>
      </c>
      <c r="I47" s="29" t="s">
        <v>67</v>
      </c>
      <c r="J47" s="31"/>
    </row>
    <row r="48" spans="1:10" x14ac:dyDescent="0.25">
      <c r="A48" s="32" t="str">
        <f>LEFT(C48, 14)</f>
        <v>NMAP19NMLY9507</v>
      </c>
      <c r="B48" s="32" t="s">
        <v>125</v>
      </c>
      <c r="C48" s="32" t="s">
        <v>110</v>
      </c>
      <c r="D48" s="33">
        <v>508.090346551286</v>
      </c>
      <c r="E48" s="33">
        <v>50.8090346551286</v>
      </c>
      <c r="F48" s="33">
        <v>0</v>
      </c>
      <c r="G48" s="33">
        <v>50.8090346551286</v>
      </c>
      <c r="H48" s="32" t="s">
        <v>63</v>
      </c>
      <c r="I48" s="32" t="s">
        <v>67</v>
      </c>
      <c r="J48" s="34"/>
    </row>
    <row r="49" spans="1:10" x14ac:dyDescent="0.25">
      <c r="A49" s="29" t="str">
        <f>LEFT(C49, 14)</f>
        <v>NMAP19NMLY9508</v>
      </c>
      <c r="B49" s="29" t="s">
        <v>138</v>
      </c>
      <c r="C49" s="29" t="s">
        <v>25</v>
      </c>
      <c r="D49" s="30">
        <v>25421.359492957337</v>
      </c>
      <c r="E49" s="30">
        <v>45.82076332544582</v>
      </c>
      <c r="F49" s="30">
        <v>0</v>
      </c>
      <c r="G49" s="30">
        <v>45.82076332544582</v>
      </c>
      <c r="H49" s="29" t="s">
        <v>59</v>
      </c>
      <c r="I49" s="29" t="s">
        <v>60</v>
      </c>
      <c r="J49" s="31"/>
    </row>
    <row r="50" spans="1:10" x14ac:dyDescent="0.25">
      <c r="A50" s="29" t="str">
        <f>LEFT(C50, 14)</f>
        <v>NMAP19NMLY9508</v>
      </c>
      <c r="B50" s="29" t="s">
        <v>138</v>
      </c>
      <c r="C50" s="29" t="s">
        <v>139</v>
      </c>
      <c r="D50" s="30">
        <v>77693.68629462592</v>
      </c>
      <c r="E50" s="30">
        <v>0</v>
      </c>
      <c r="F50" s="30">
        <v>0</v>
      </c>
      <c r="G50" s="30">
        <v>0</v>
      </c>
      <c r="H50" s="29" t="s">
        <v>50</v>
      </c>
      <c r="I50" s="29" t="s">
        <v>78</v>
      </c>
      <c r="J50" s="31"/>
    </row>
    <row r="51" spans="1:10" x14ac:dyDescent="0.25">
      <c r="A51" s="29" t="str">
        <f>LEFT(C51, 14)</f>
        <v>NMAP19NMLY9508</v>
      </c>
      <c r="B51" s="29" t="s">
        <v>138</v>
      </c>
      <c r="C51" s="29" t="s">
        <v>140</v>
      </c>
      <c r="D51" s="30">
        <v>108457.74679133025</v>
      </c>
      <c r="E51" s="30">
        <v>0</v>
      </c>
      <c r="F51" s="30">
        <v>0</v>
      </c>
      <c r="G51" s="30">
        <v>0</v>
      </c>
      <c r="H51" s="29" t="s">
        <v>50</v>
      </c>
      <c r="I51" s="29" t="s">
        <v>129</v>
      </c>
      <c r="J51" s="31"/>
    </row>
    <row r="52" spans="1:10" x14ac:dyDescent="0.25">
      <c r="A52" s="29" t="str">
        <f>LEFT(C52, 14)</f>
        <v>NMAP19NMLY9508</v>
      </c>
      <c r="B52" s="29" t="s">
        <v>138</v>
      </c>
      <c r="C52" s="29" t="s">
        <v>141</v>
      </c>
      <c r="D52" s="30">
        <v>1466.2644264142662</v>
      </c>
      <c r="E52" s="30">
        <v>0</v>
      </c>
      <c r="F52" s="30">
        <v>0</v>
      </c>
      <c r="G52" s="30">
        <v>0</v>
      </c>
      <c r="H52" s="29" t="s">
        <v>50</v>
      </c>
      <c r="I52" s="29" t="s">
        <v>53</v>
      </c>
      <c r="J52" s="31"/>
    </row>
    <row r="53" spans="1:10" x14ac:dyDescent="0.25">
      <c r="A53" s="29" t="str">
        <f>LEFT(C53, 14)</f>
        <v>NMAP19NMLY9508</v>
      </c>
      <c r="B53" s="29" t="s">
        <v>138</v>
      </c>
      <c r="C53" s="29" t="s">
        <v>142</v>
      </c>
      <c r="D53" s="30">
        <v>72699.22309215233</v>
      </c>
      <c r="E53" s="30">
        <v>0</v>
      </c>
      <c r="F53" s="30">
        <v>0</v>
      </c>
      <c r="G53" s="30">
        <v>0</v>
      </c>
      <c r="H53" s="29" t="s">
        <v>50</v>
      </c>
      <c r="I53" s="29" t="s">
        <v>74</v>
      </c>
      <c r="J53" s="31"/>
    </row>
    <row r="54" spans="1:10" x14ac:dyDescent="0.25">
      <c r="A54" s="29" t="str">
        <f>LEFT(C54, 14)</f>
        <v>NMAP19NMLY9508</v>
      </c>
      <c r="B54" s="29" t="s">
        <v>138</v>
      </c>
      <c r="C54" s="29" t="s">
        <v>75</v>
      </c>
      <c r="D54" s="30">
        <v>20243.613237181962</v>
      </c>
      <c r="E54" s="30">
        <v>0</v>
      </c>
      <c r="F54" s="30">
        <v>0</v>
      </c>
      <c r="G54" s="30">
        <v>0</v>
      </c>
      <c r="H54" s="29" t="s">
        <v>50</v>
      </c>
      <c r="I54" s="29" t="s">
        <v>76</v>
      </c>
      <c r="J54" s="31"/>
    </row>
    <row r="55" spans="1:10" x14ac:dyDescent="0.25">
      <c r="A55" s="29" t="str">
        <f>LEFT(C55, 14)</f>
        <v>NMAP19NMLY9508</v>
      </c>
      <c r="B55" s="29" t="s">
        <v>138</v>
      </c>
      <c r="C55" s="29" t="s">
        <v>77</v>
      </c>
      <c r="D55" s="30">
        <v>4673.7178591954735</v>
      </c>
      <c r="E55" s="30">
        <v>0</v>
      </c>
      <c r="F55" s="30">
        <v>0</v>
      </c>
      <c r="G55" s="30">
        <v>0</v>
      </c>
      <c r="H55" s="29" t="s">
        <v>50</v>
      </c>
      <c r="I55" s="29" t="s">
        <v>78</v>
      </c>
      <c r="J55" s="31"/>
    </row>
    <row r="56" spans="1:10" x14ac:dyDescent="0.25">
      <c r="A56" s="29" t="str">
        <f>LEFT(C56, 14)</f>
        <v>NMAP19NMLY9508</v>
      </c>
      <c r="B56" s="29" t="s">
        <v>138</v>
      </c>
      <c r="C56" s="29" t="s">
        <v>79</v>
      </c>
      <c r="D56" s="30">
        <v>42310.892854716665</v>
      </c>
      <c r="E56" s="30">
        <v>0</v>
      </c>
      <c r="F56" s="30">
        <v>0</v>
      </c>
      <c r="G56" s="30">
        <v>0</v>
      </c>
      <c r="H56" s="29" t="s">
        <v>50</v>
      </c>
      <c r="I56" s="29" t="s">
        <v>80</v>
      </c>
      <c r="J56" s="31"/>
    </row>
    <row r="57" spans="1:10" x14ac:dyDescent="0.25">
      <c r="A57" s="29" t="str">
        <f>LEFT(C57, 14)</f>
        <v>NMAP19NMLY9508</v>
      </c>
      <c r="B57" s="29" t="s">
        <v>138</v>
      </c>
      <c r="C57" s="29" t="s">
        <v>81</v>
      </c>
      <c r="D57" s="30">
        <v>10630.41709150343</v>
      </c>
      <c r="E57" s="30">
        <v>0</v>
      </c>
      <c r="F57" s="30">
        <v>0</v>
      </c>
      <c r="G57" s="30">
        <v>0</v>
      </c>
      <c r="H57" s="29" t="s">
        <v>50</v>
      </c>
      <c r="I57" s="29" t="s">
        <v>71</v>
      </c>
      <c r="J57" s="31"/>
    </row>
    <row r="58" spans="1:10" x14ac:dyDescent="0.25">
      <c r="A58" s="29" t="str">
        <f>LEFT(C58, 14)</f>
        <v>NMAP19NMLY9508</v>
      </c>
      <c r="B58" s="29" t="s">
        <v>138</v>
      </c>
      <c r="C58" s="29" t="s">
        <v>82</v>
      </c>
      <c r="D58" s="30">
        <v>5956.699232307956</v>
      </c>
      <c r="E58" s="30">
        <v>0</v>
      </c>
      <c r="F58" s="30">
        <v>0</v>
      </c>
      <c r="G58" s="30">
        <v>0</v>
      </c>
      <c r="H58" s="29" t="s">
        <v>50</v>
      </c>
      <c r="I58" s="29" t="s">
        <v>74</v>
      </c>
      <c r="J58" s="31"/>
    </row>
    <row r="59" spans="1:10" x14ac:dyDescent="0.25">
      <c r="A59" s="29" t="str">
        <f>LEFT(C59, 14)</f>
        <v>NMAP19NMLY9508</v>
      </c>
      <c r="B59" s="29" t="s">
        <v>138</v>
      </c>
      <c r="C59" s="29" t="s">
        <v>143</v>
      </c>
      <c r="D59" s="30">
        <v>212269.2681814603</v>
      </c>
      <c r="E59" s="30">
        <v>0</v>
      </c>
      <c r="F59" s="30">
        <v>0</v>
      </c>
      <c r="G59" s="30">
        <v>0</v>
      </c>
      <c r="H59" s="29" t="s">
        <v>50</v>
      </c>
      <c r="I59" s="29" t="s">
        <v>84</v>
      </c>
      <c r="J59" s="31"/>
    </row>
    <row r="60" spans="1:10" x14ac:dyDescent="0.25">
      <c r="A60" s="29" t="str">
        <f>LEFT(C60, 14)</f>
        <v>NMAP19NMLY9508</v>
      </c>
      <c r="B60" s="29" t="s">
        <v>138</v>
      </c>
      <c r="C60" s="29" t="s">
        <v>144</v>
      </c>
      <c r="D60" s="30">
        <v>10447.134038201646</v>
      </c>
      <c r="E60" s="30">
        <v>0</v>
      </c>
      <c r="F60" s="30">
        <v>0</v>
      </c>
      <c r="G60" s="30">
        <v>0</v>
      </c>
      <c r="H60" s="29" t="s">
        <v>50</v>
      </c>
      <c r="I60" s="29" t="s">
        <v>76</v>
      </c>
      <c r="J60" s="31"/>
    </row>
    <row r="61" spans="1:10" x14ac:dyDescent="0.25">
      <c r="A61" s="29" t="str">
        <f>LEFT(C61, 14)</f>
        <v>NMAP19NMLY9508</v>
      </c>
      <c r="B61" s="29" t="s">
        <v>138</v>
      </c>
      <c r="C61" s="29" t="s">
        <v>145</v>
      </c>
      <c r="D61" s="30">
        <v>61225.703955460696</v>
      </c>
      <c r="E61" s="30">
        <v>0</v>
      </c>
      <c r="F61" s="30">
        <v>0</v>
      </c>
      <c r="G61" s="30">
        <v>0</v>
      </c>
      <c r="H61" s="29" t="s">
        <v>50</v>
      </c>
      <c r="I61" s="29" t="s">
        <v>127</v>
      </c>
      <c r="J61" s="31"/>
    </row>
    <row r="62" spans="1:10" x14ac:dyDescent="0.25">
      <c r="A62" s="29" t="str">
        <f>LEFT(C62, 14)</f>
        <v>NMAP19NMLY9508</v>
      </c>
      <c r="B62" s="29" t="s">
        <v>138</v>
      </c>
      <c r="C62" s="29" t="s">
        <v>146</v>
      </c>
      <c r="D62" s="30">
        <v>256.5962746224966</v>
      </c>
      <c r="E62" s="30">
        <v>0</v>
      </c>
      <c r="F62" s="30">
        <v>0</v>
      </c>
      <c r="G62" s="30">
        <v>0</v>
      </c>
      <c r="H62" s="29" t="s">
        <v>50</v>
      </c>
      <c r="I62" s="29" t="s">
        <v>74</v>
      </c>
      <c r="J62" s="31"/>
    </row>
    <row r="63" spans="1:10" x14ac:dyDescent="0.25">
      <c r="A63" s="29" t="str">
        <f>LEFT(C63, 14)</f>
        <v>NMAP19NMLY9508</v>
      </c>
      <c r="B63" s="29" t="s">
        <v>138</v>
      </c>
      <c r="C63" s="29" t="s">
        <v>147</v>
      </c>
      <c r="D63" s="30">
        <v>439.87932792427983</v>
      </c>
      <c r="E63" s="30">
        <v>0</v>
      </c>
      <c r="F63" s="30">
        <v>0</v>
      </c>
      <c r="G63" s="30">
        <v>0</v>
      </c>
      <c r="H63" s="29" t="s">
        <v>50</v>
      </c>
      <c r="I63" s="29" t="s">
        <v>76</v>
      </c>
      <c r="J63" s="31"/>
    </row>
    <row r="64" spans="1:10" x14ac:dyDescent="0.25">
      <c r="A64" s="29" t="str">
        <f>LEFT(C64, 14)</f>
        <v>NMAP19NMLY9508</v>
      </c>
      <c r="B64" s="29" t="s">
        <v>138</v>
      </c>
      <c r="C64" s="29" t="s">
        <v>148</v>
      </c>
      <c r="D64" s="30">
        <v>1026.3850984899864</v>
      </c>
      <c r="E64" s="30">
        <v>0</v>
      </c>
      <c r="F64" s="30">
        <v>0</v>
      </c>
      <c r="G64" s="30">
        <v>0</v>
      </c>
      <c r="H64" s="29" t="s">
        <v>50</v>
      </c>
      <c r="I64" s="29" t="s">
        <v>129</v>
      </c>
      <c r="J64" s="31"/>
    </row>
    <row r="65" spans="1:10" x14ac:dyDescent="0.25">
      <c r="A65" s="29" t="str">
        <f>LEFT(C65, 14)</f>
        <v>NMAP19NMLY9508</v>
      </c>
      <c r="B65" s="29" t="s">
        <v>138</v>
      </c>
      <c r="C65" s="29" t="s">
        <v>149</v>
      </c>
      <c r="D65" s="30">
        <v>494.86424391481484</v>
      </c>
      <c r="E65" s="30">
        <v>0</v>
      </c>
      <c r="F65" s="30">
        <v>0</v>
      </c>
      <c r="G65" s="30">
        <v>0</v>
      </c>
      <c r="H65" s="29" t="s">
        <v>50</v>
      </c>
      <c r="I65" s="29" t="s">
        <v>84</v>
      </c>
      <c r="J65" s="31"/>
    </row>
    <row r="66" spans="1:10" x14ac:dyDescent="0.25">
      <c r="A66" s="29" t="str">
        <f>LEFT(C66, 14)</f>
        <v>NMAP19NMLY9508</v>
      </c>
      <c r="B66" s="29" t="s">
        <v>138</v>
      </c>
      <c r="C66" s="29" t="s">
        <v>150</v>
      </c>
      <c r="D66" s="30">
        <v>44336.17059370137</v>
      </c>
      <c r="E66" s="30">
        <v>0</v>
      </c>
      <c r="F66" s="30">
        <v>0</v>
      </c>
      <c r="G66" s="30">
        <v>0</v>
      </c>
      <c r="H66" s="29" t="s">
        <v>50</v>
      </c>
      <c r="I66" s="29" t="s">
        <v>84</v>
      </c>
      <c r="J66" s="31"/>
    </row>
    <row r="67" spans="1:10" x14ac:dyDescent="0.25">
      <c r="A67" s="29" t="str">
        <f>LEFT(C67, 14)</f>
        <v>NMAP19NMLY9508</v>
      </c>
      <c r="B67" s="29" t="s">
        <v>138</v>
      </c>
      <c r="C67" s="29" t="s">
        <v>151</v>
      </c>
      <c r="D67" s="30">
        <v>11354.385152045474</v>
      </c>
      <c r="E67" s="30">
        <v>0</v>
      </c>
      <c r="F67" s="30">
        <v>0</v>
      </c>
      <c r="G67" s="30">
        <v>0</v>
      </c>
      <c r="H67" s="29" t="s">
        <v>50</v>
      </c>
      <c r="I67" s="29" t="s">
        <v>53</v>
      </c>
      <c r="J67" s="31"/>
    </row>
    <row r="68" spans="1:10" x14ac:dyDescent="0.25">
      <c r="A68" s="29" t="str">
        <f>LEFT(C68, 14)</f>
        <v>NMAP19NMLY9508</v>
      </c>
      <c r="B68" s="29" t="s">
        <v>138</v>
      </c>
      <c r="C68" s="29" t="s">
        <v>152</v>
      </c>
      <c r="D68" s="30">
        <v>1392.9512050935527</v>
      </c>
      <c r="E68" s="30">
        <v>0</v>
      </c>
      <c r="F68" s="30">
        <v>0</v>
      </c>
      <c r="G68" s="30">
        <v>0</v>
      </c>
      <c r="H68" s="29" t="s">
        <v>50</v>
      </c>
      <c r="I68" s="29" t="s">
        <v>51</v>
      </c>
      <c r="J68" s="31"/>
    </row>
    <row r="69" spans="1:10" x14ac:dyDescent="0.25">
      <c r="A69" s="29" t="str">
        <f>LEFT(C69, 14)</f>
        <v>NMAP19NMLY9508</v>
      </c>
      <c r="B69" s="29" t="s">
        <v>138</v>
      </c>
      <c r="C69" s="29" t="s">
        <v>153</v>
      </c>
      <c r="D69" s="30">
        <v>421037.8300448565</v>
      </c>
      <c r="E69" s="30">
        <v>42103.78300448565</v>
      </c>
      <c r="F69" s="30">
        <v>0</v>
      </c>
      <c r="G69" s="30">
        <v>42103.78300448565</v>
      </c>
      <c r="H69" s="29" t="s">
        <v>63</v>
      </c>
      <c r="I69" s="29" t="s">
        <v>67</v>
      </c>
      <c r="J69" s="31"/>
    </row>
    <row r="70" spans="1:10" x14ac:dyDescent="0.25">
      <c r="A70" s="29" t="str">
        <f>LEFT(C70, 14)</f>
        <v>NMAP19NMLY9508</v>
      </c>
      <c r="B70" s="29" t="s">
        <v>138</v>
      </c>
      <c r="C70" s="29" t="s">
        <v>154</v>
      </c>
      <c r="D70" s="30">
        <v>155240.7461466104</v>
      </c>
      <c r="E70" s="30">
        <v>15524.074614661042</v>
      </c>
      <c r="F70" s="30">
        <v>0</v>
      </c>
      <c r="G70" s="30">
        <v>15524.074614661042</v>
      </c>
      <c r="H70" s="29" t="s">
        <v>63</v>
      </c>
      <c r="I70" s="29" t="s">
        <v>67</v>
      </c>
      <c r="J70" s="31"/>
    </row>
    <row r="71" spans="1:10" x14ac:dyDescent="0.25">
      <c r="A71" s="29" t="str">
        <f>LEFT(C71, 14)</f>
        <v>NMAP19NMLY9508</v>
      </c>
      <c r="B71" s="29" t="s">
        <v>138</v>
      </c>
      <c r="C71" s="29" t="s">
        <v>155</v>
      </c>
      <c r="D71" s="30">
        <v>285884.90654012153</v>
      </c>
      <c r="E71" s="30">
        <v>482.9508454501989</v>
      </c>
      <c r="F71" s="30">
        <v>0</v>
      </c>
      <c r="G71" s="30">
        <v>482.9508454501989</v>
      </c>
      <c r="H71" s="29" t="s">
        <v>59</v>
      </c>
      <c r="I71" s="29" t="s">
        <v>60</v>
      </c>
      <c r="J71" s="31"/>
    </row>
    <row r="72" spans="1:10" x14ac:dyDescent="0.25">
      <c r="A72" s="29" t="str">
        <f>LEFT(C72, 14)</f>
        <v>NMAP19NMLY9508</v>
      </c>
      <c r="B72" s="29" t="s">
        <v>138</v>
      </c>
      <c r="C72" s="29" t="s">
        <v>156</v>
      </c>
      <c r="D72" s="30">
        <v>20894.268076403292</v>
      </c>
      <c r="E72" s="30">
        <v>0</v>
      </c>
      <c r="F72" s="30">
        <v>0</v>
      </c>
      <c r="G72" s="30">
        <v>0</v>
      </c>
      <c r="H72" s="29" t="s">
        <v>59</v>
      </c>
      <c r="I72" s="29" t="s">
        <v>60</v>
      </c>
      <c r="J72" s="31"/>
    </row>
    <row r="73" spans="1:10" x14ac:dyDescent="0.25">
      <c r="A73" s="29" t="str">
        <f>LEFT(C73, 14)</f>
        <v>NMAP19NMLY9508</v>
      </c>
      <c r="B73" s="29" t="s">
        <v>138</v>
      </c>
      <c r="C73" s="29" t="s">
        <v>157</v>
      </c>
      <c r="D73" s="30">
        <v>3051.6628374746915</v>
      </c>
      <c r="E73" s="30">
        <v>305.16628374746915</v>
      </c>
      <c r="F73" s="30">
        <v>0</v>
      </c>
      <c r="G73" s="30">
        <v>305.16628374746915</v>
      </c>
      <c r="H73" s="29" t="s">
        <v>63</v>
      </c>
      <c r="I73" s="29" t="s">
        <v>67</v>
      </c>
      <c r="J73" s="31"/>
    </row>
    <row r="74" spans="1:10" x14ac:dyDescent="0.25">
      <c r="A74" s="29" t="str">
        <f>LEFT(C74, 14)</f>
        <v>NMAP19NMLY9508</v>
      </c>
      <c r="B74" s="29" t="s">
        <v>138</v>
      </c>
      <c r="C74" s="29" t="s">
        <v>158</v>
      </c>
      <c r="D74" s="30">
        <v>1502.9210370746227</v>
      </c>
      <c r="E74" s="30">
        <v>150.29210370746227</v>
      </c>
      <c r="F74" s="30">
        <v>0</v>
      </c>
      <c r="G74" s="30">
        <v>150.29210370746227</v>
      </c>
      <c r="H74" s="29" t="s">
        <v>63</v>
      </c>
      <c r="I74" s="29" t="s">
        <v>67</v>
      </c>
      <c r="J74" s="31"/>
    </row>
    <row r="75" spans="1:10" x14ac:dyDescent="0.25">
      <c r="A75" s="32" t="str">
        <f>LEFT(C75, 14)</f>
        <v>NMAP19NMLY9508</v>
      </c>
      <c r="B75" s="32" t="s">
        <v>125</v>
      </c>
      <c r="C75" s="32" t="s">
        <v>159</v>
      </c>
      <c r="D75" s="33">
        <v>2950.8571581587107</v>
      </c>
      <c r="E75" s="33">
        <v>295.0857158158711</v>
      </c>
      <c r="F75" s="33">
        <v>0</v>
      </c>
      <c r="G75" s="33">
        <v>295.0857158158711</v>
      </c>
      <c r="H75" s="32" t="s">
        <v>63</v>
      </c>
      <c r="I75" s="32" t="s">
        <v>67</v>
      </c>
      <c r="J75" s="34"/>
    </row>
    <row r="76" spans="1:10" x14ac:dyDescent="0.25">
      <c r="A76" s="29" t="str">
        <f>LEFT(C76, 14)</f>
        <v>NMAP19NMLY9509</v>
      </c>
      <c r="B76" s="29" t="s">
        <v>160</v>
      </c>
      <c r="C76" s="29" t="s">
        <v>161</v>
      </c>
      <c r="D76" s="30">
        <v>28234.329207736966</v>
      </c>
      <c r="E76" s="30">
        <v>0</v>
      </c>
      <c r="F76" s="30">
        <v>0</v>
      </c>
      <c r="G76" s="30">
        <v>0</v>
      </c>
      <c r="H76" s="29" t="s">
        <v>50</v>
      </c>
      <c r="I76" s="29" t="s">
        <v>74</v>
      </c>
      <c r="J76" s="31"/>
    </row>
    <row r="77" spans="1:10" x14ac:dyDescent="0.25">
      <c r="A77" s="29" t="str">
        <f>LEFT(C77, 14)</f>
        <v>NMAP19NMLY9509</v>
      </c>
      <c r="B77" s="29" t="s">
        <v>160</v>
      </c>
      <c r="C77" s="29" t="s">
        <v>162</v>
      </c>
      <c r="D77" s="30">
        <v>16432.358244311305</v>
      </c>
      <c r="E77" s="30">
        <v>0</v>
      </c>
      <c r="F77" s="30">
        <v>0</v>
      </c>
      <c r="G77" s="30">
        <v>0</v>
      </c>
      <c r="H77" s="29" t="s">
        <v>50</v>
      </c>
      <c r="I77" s="29" t="s">
        <v>80</v>
      </c>
      <c r="J77" s="31"/>
    </row>
    <row r="78" spans="1:10" x14ac:dyDescent="0.25">
      <c r="A78" s="29" t="str">
        <f>LEFT(C78, 14)</f>
        <v>NMAP19NMLY9509</v>
      </c>
      <c r="B78" s="29" t="s">
        <v>160</v>
      </c>
      <c r="C78" s="29" t="s">
        <v>163</v>
      </c>
      <c r="D78" s="30">
        <v>4409.723167576718</v>
      </c>
      <c r="E78" s="30">
        <v>0</v>
      </c>
      <c r="F78" s="30">
        <v>0</v>
      </c>
      <c r="G78" s="30">
        <v>0</v>
      </c>
      <c r="H78" s="29" t="s">
        <v>50</v>
      </c>
      <c r="I78" s="29" t="s">
        <v>53</v>
      </c>
      <c r="J78" s="31"/>
    </row>
    <row r="79" spans="1:10" x14ac:dyDescent="0.25">
      <c r="A79" s="29" t="str">
        <f>LEFT(C79, 14)</f>
        <v>NMAP19NMLY9509</v>
      </c>
      <c r="B79" s="29" t="s">
        <v>160</v>
      </c>
      <c r="C79" s="29" t="s">
        <v>164</v>
      </c>
      <c r="D79" s="30">
        <v>30174.037945694443</v>
      </c>
      <c r="E79" s="30">
        <v>0</v>
      </c>
      <c r="F79" s="30">
        <v>0</v>
      </c>
      <c r="G79" s="30">
        <v>0</v>
      </c>
      <c r="H79" s="29" t="s">
        <v>50</v>
      </c>
      <c r="I79" s="29" t="s">
        <v>78</v>
      </c>
      <c r="J79" s="31"/>
    </row>
    <row r="80" spans="1:10" x14ac:dyDescent="0.25">
      <c r="A80" s="29" t="str">
        <f>LEFT(C80, 14)</f>
        <v>NMAP19NMLY9509</v>
      </c>
      <c r="B80" s="29" t="s">
        <v>160</v>
      </c>
      <c r="C80" s="29" t="s">
        <v>165</v>
      </c>
      <c r="D80" s="30">
        <v>5349.325198440522</v>
      </c>
      <c r="E80" s="30">
        <v>0</v>
      </c>
      <c r="F80" s="30">
        <v>0</v>
      </c>
      <c r="G80" s="30">
        <v>0</v>
      </c>
      <c r="H80" s="29" t="s">
        <v>50</v>
      </c>
      <c r="I80" s="29" t="s">
        <v>84</v>
      </c>
      <c r="J80" s="31"/>
    </row>
    <row r="81" spans="1:10" x14ac:dyDescent="0.25">
      <c r="A81" s="29" t="str">
        <f>LEFT(C81, 14)</f>
        <v>NMAP19NMLY9509</v>
      </c>
      <c r="B81" s="29" t="s">
        <v>160</v>
      </c>
      <c r="C81" s="29" t="s">
        <v>166</v>
      </c>
      <c r="D81" s="30">
        <v>398.61904339676545</v>
      </c>
      <c r="E81" s="30">
        <v>0</v>
      </c>
      <c r="F81" s="30">
        <v>0</v>
      </c>
      <c r="G81" s="30">
        <v>0</v>
      </c>
      <c r="H81" s="29" t="s">
        <v>50</v>
      </c>
      <c r="I81" s="29" t="s">
        <v>129</v>
      </c>
      <c r="J81" s="31"/>
    </row>
    <row r="82" spans="1:10" x14ac:dyDescent="0.25">
      <c r="A82" s="29" t="str">
        <f>LEFT(C82, 14)</f>
        <v>NMAP19NMLY9509</v>
      </c>
      <c r="B82" s="29" t="s">
        <v>160</v>
      </c>
      <c r="C82" s="29" t="s">
        <v>167</v>
      </c>
      <c r="D82" s="30">
        <v>540.9829874670388</v>
      </c>
      <c r="E82" s="30">
        <v>0</v>
      </c>
      <c r="F82" s="30">
        <v>0</v>
      </c>
      <c r="G82" s="30">
        <v>0</v>
      </c>
      <c r="H82" s="29" t="s">
        <v>50</v>
      </c>
      <c r="I82" s="29" t="s">
        <v>51</v>
      </c>
      <c r="J82" s="31"/>
    </row>
    <row r="83" spans="1:10" x14ac:dyDescent="0.25">
      <c r="A83" s="29" t="str">
        <f>LEFT(C83, 14)</f>
        <v>NMAP19NMLY9509</v>
      </c>
      <c r="B83" s="29" t="s">
        <v>160</v>
      </c>
      <c r="C83" s="29" t="s">
        <v>168</v>
      </c>
      <c r="D83" s="30">
        <v>4057.372406002791</v>
      </c>
      <c r="E83" s="30">
        <v>0</v>
      </c>
      <c r="F83" s="30">
        <v>0</v>
      </c>
      <c r="G83" s="30">
        <v>0</v>
      </c>
      <c r="H83" s="29" t="s">
        <v>50</v>
      </c>
      <c r="I83" s="29" t="s">
        <v>76</v>
      </c>
      <c r="J83" s="31"/>
    </row>
    <row r="84" spans="1:10" x14ac:dyDescent="0.25">
      <c r="A84" s="29" t="str">
        <f>LEFT(C84, 14)</f>
        <v>NMAP19NMLY9509</v>
      </c>
      <c r="B84" s="29" t="s">
        <v>160</v>
      </c>
      <c r="C84" s="29" t="s">
        <v>169</v>
      </c>
      <c r="D84" s="30">
        <v>1815.1402868959856</v>
      </c>
      <c r="E84" s="30">
        <v>0</v>
      </c>
      <c r="F84" s="30">
        <v>0</v>
      </c>
      <c r="G84" s="30">
        <v>0</v>
      </c>
      <c r="H84" s="29" t="s">
        <v>50</v>
      </c>
      <c r="I84" s="29" t="s">
        <v>78</v>
      </c>
      <c r="J84" s="31"/>
    </row>
    <row r="85" spans="1:10" x14ac:dyDescent="0.25">
      <c r="A85" s="29" t="str">
        <f>LEFT(C85, 14)</f>
        <v>NMAP19NMLY9509</v>
      </c>
      <c r="B85" s="29" t="s">
        <v>160</v>
      </c>
      <c r="C85" s="29" t="s">
        <v>170</v>
      </c>
      <c r="D85" s="30">
        <v>7862.048811280847</v>
      </c>
      <c r="E85" s="30">
        <v>0</v>
      </c>
      <c r="F85" s="30">
        <v>0</v>
      </c>
      <c r="G85" s="30">
        <v>0</v>
      </c>
      <c r="H85" s="29" t="s">
        <v>50</v>
      </c>
      <c r="I85" s="29" t="s">
        <v>76</v>
      </c>
      <c r="J85" s="31"/>
    </row>
    <row r="86" spans="1:10" x14ac:dyDescent="0.25">
      <c r="A86" s="29" t="str">
        <f>LEFT(C86, 14)</f>
        <v>NMAP19NMLY9509</v>
      </c>
      <c r="B86" s="29" t="s">
        <v>160</v>
      </c>
      <c r="C86" s="29" t="s">
        <v>171</v>
      </c>
      <c r="D86" s="30">
        <v>170.83673288432806</v>
      </c>
      <c r="E86" s="30">
        <v>0</v>
      </c>
      <c r="F86" s="30">
        <v>0</v>
      </c>
      <c r="G86" s="30">
        <v>0</v>
      </c>
      <c r="H86" s="29" t="s">
        <v>50</v>
      </c>
      <c r="I86" s="29" t="s">
        <v>76</v>
      </c>
      <c r="J86" s="31"/>
    </row>
    <row r="87" spans="1:10" x14ac:dyDescent="0.25">
      <c r="A87" s="29" t="str">
        <f>LEFT(C87, 14)</f>
        <v>NMAP19NMLY9509</v>
      </c>
      <c r="B87" s="29" t="s">
        <v>160</v>
      </c>
      <c r="C87" s="29" t="s">
        <v>172</v>
      </c>
      <c r="D87" s="30">
        <v>9363.988421222231</v>
      </c>
      <c r="E87" s="30">
        <v>0</v>
      </c>
      <c r="F87" s="30">
        <v>0</v>
      </c>
      <c r="G87" s="30">
        <v>0</v>
      </c>
      <c r="H87" s="29" t="s">
        <v>50</v>
      </c>
      <c r="I87" s="29" t="s">
        <v>127</v>
      </c>
      <c r="J87" s="31"/>
    </row>
    <row r="88" spans="1:10" x14ac:dyDescent="0.25">
      <c r="A88" s="29" t="str">
        <f>LEFT(C88, 14)</f>
        <v>NMAP19NMLY9509</v>
      </c>
      <c r="B88" s="29" t="s">
        <v>160</v>
      </c>
      <c r="C88" s="29" t="s">
        <v>173</v>
      </c>
      <c r="D88" s="30">
        <v>1708.3673288432806</v>
      </c>
      <c r="E88" s="30">
        <v>0</v>
      </c>
      <c r="F88" s="30">
        <v>0</v>
      </c>
      <c r="G88" s="30">
        <v>0</v>
      </c>
      <c r="H88" s="29" t="s">
        <v>50</v>
      </c>
      <c r="I88" s="29" t="s">
        <v>53</v>
      </c>
      <c r="J88" s="31"/>
    </row>
    <row r="89" spans="1:10" x14ac:dyDescent="0.25">
      <c r="A89" s="29" t="str">
        <f>LEFT(C89, 14)</f>
        <v>NMAP19NMLY9509</v>
      </c>
      <c r="B89" s="29" t="s">
        <v>160</v>
      </c>
      <c r="C89" s="29" t="s">
        <v>174</v>
      </c>
      <c r="D89" s="30">
        <v>1302.6300882430014</v>
      </c>
      <c r="E89" s="30">
        <v>0</v>
      </c>
      <c r="F89" s="30">
        <v>0</v>
      </c>
      <c r="G89" s="30">
        <v>0</v>
      </c>
      <c r="H89" s="29" t="s">
        <v>50</v>
      </c>
      <c r="I89" s="29" t="s">
        <v>129</v>
      </c>
      <c r="J89" s="31"/>
    </row>
    <row r="90" spans="1:10" x14ac:dyDescent="0.25">
      <c r="A90" s="29" t="str">
        <f>LEFT(C90, 14)</f>
        <v>NMAP19NMLY9509</v>
      </c>
      <c r="B90" s="29" t="s">
        <v>160</v>
      </c>
      <c r="C90" s="29" t="s">
        <v>175</v>
      </c>
      <c r="D90" s="30">
        <v>99.65476084919136</v>
      </c>
      <c r="E90" s="30">
        <v>0</v>
      </c>
      <c r="F90" s="30">
        <v>0</v>
      </c>
      <c r="G90" s="30">
        <v>0</v>
      </c>
      <c r="H90" s="29" t="s">
        <v>50</v>
      </c>
      <c r="I90" s="29" t="s">
        <v>74</v>
      </c>
      <c r="J90" s="31"/>
    </row>
    <row r="91" spans="1:10" x14ac:dyDescent="0.25">
      <c r="A91" s="29" t="str">
        <f>LEFT(C91, 14)</f>
        <v>NMAP19NMLY9509</v>
      </c>
      <c r="B91" s="29" t="s">
        <v>160</v>
      </c>
      <c r="C91" s="29" t="s">
        <v>176</v>
      </c>
      <c r="D91" s="30">
        <v>2313.414091141942</v>
      </c>
      <c r="E91" s="30">
        <v>0</v>
      </c>
      <c r="F91" s="30">
        <v>0</v>
      </c>
      <c r="G91" s="30">
        <v>0</v>
      </c>
      <c r="H91" s="29" t="s">
        <v>50</v>
      </c>
      <c r="I91" s="29" t="s">
        <v>74</v>
      </c>
      <c r="J91" s="31"/>
    </row>
    <row r="92" spans="1:10" x14ac:dyDescent="0.25">
      <c r="A92" s="29" t="str">
        <f>LEFT(C92, 14)</f>
        <v>NMAP19NMLY9509</v>
      </c>
      <c r="B92" s="29" t="s">
        <v>160</v>
      </c>
      <c r="C92" s="29" t="s">
        <v>177</v>
      </c>
      <c r="D92" s="30">
        <v>220030.59375781103</v>
      </c>
      <c r="E92" s="30">
        <v>22003.0593757811</v>
      </c>
      <c r="F92" s="30">
        <v>0</v>
      </c>
      <c r="G92" s="30">
        <v>22003.0593757811</v>
      </c>
      <c r="H92" s="29" t="s">
        <v>63</v>
      </c>
      <c r="I92" s="29" t="s">
        <v>67</v>
      </c>
      <c r="J92" s="31"/>
    </row>
    <row r="93" spans="1:10" x14ac:dyDescent="0.25">
      <c r="A93" s="29" t="str">
        <f>LEFT(C93, 14)</f>
        <v>NMAP19NMLY9509</v>
      </c>
      <c r="B93" s="29" t="s">
        <v>160</v>
      </c>
      <c r="C93" s="29" t="s">
        <v>178</v>
      </c>
      <c r="D93" s="30">
        <v>60654.15837113997</v>
      </c>
      <c r="E93" s="30">
        <v>6065.415837113997</v>
      </c>
      <c r="F93" s="30">
        <v>0</v>
      </c>
      <c r="G93" s="30">
        <v>6065.415837113997</v>
      </c>
      <c r="H93" s="29" t="s">
        <v>63</v>
      </c>
      <c r="I93" s="29" t="s">
        <v>67</v>
      </c>
      <c r="J93" s="31"/>
    </row>
    <row r="94" spans="1:10" x14ac:dyDescent="0.25">
      <c r="A94" s="29" t="str">
        <f>LEFT(C94, 14)</f>
        <v>NMAP19NMLY9509</v>
      </c>
      <c r="B94" s="29" t="s">
        <v>160</v>
      </c>
      <c r="C94" s="29" t="s">
        <v>179</v>
      </c>
      <c r="D94" s="30">
        <v>15261.414804333306</v>
      </c>
      <c r="E94" s="30">
        <v>3815.3537010833265</v>
      </c>
      <c r="F94" s="30">
        <v>1898.2318437083327</v>
      </c>
      <c r="G94" s="30">
        <v>5713.585544791659</v>
      </c>
      <c r="H94" s="29" t="s">
        <v>59</v>
      </c>
      <c r="I94" s="29" t="s">
        <v>60</v>
      </c>
      <c r="J94" s="31"/>
    </row>
    <row r="95" spans="1:10" x14ac:dyDescent="0.25">
      <c r="A95" s="29" t="str">
        <f>LEFT(C95, 14)</f>
        <v>NMAP19NMLY9509</v>
      </c>
      <c r="B95" s="29" t="s">
        <v>160</v>
      </c>
      <c r="C95" s="29" t="s">
        <v>180</v>
      </c>
      <c r="D95" s="30">
        <v>105064.59072386175</v>
      </c>
      <c r="E95" s="30">
        <v>403.4238265091372</v>
      </c>
      <c r="F95" s="30">
        <v>0</v>
      </c>
      <c r="G95" s="30">
        <v>403.4238265091372</v>
      </c>
      <c r="H95" s="29" t="s">
        <v>59</v>
      </c>
      <c r="I95" s="29" t="s">
        <v>60</v>
      </c>
      <c r="J95" s="31"/>
    </row>
    <row r="96" spans="1:10" x14ac:dyDescent="0.25">
      <c r="A96" s="29" t="str">
        <f>LEFT(C96, 14)</f>
        <v>NMAP19NMLY9509</v>
      </c>
      <c r="B96" s="29" t="s">
        <v>160</v>
      </c>
      <c r="C96" s="29" t="s">
        <v>181</v>
      </c>
      <c r="D96" s="30">
        <v>1185.179834385026</v>
      </c>
      <c r="E96" s="30">
        <v>118.51798343850258</v>
      </c>
      <c r="F96" s="30">
        <v>0</v>
      </c>
      <c r="G96" s="30">
        <v>118.51798343850258</v>
      </c>
      <c r="H96" s="29" t="s">
        <v>63</v>
      </c>
      <c r="I96" s="29" t="s">
        <v>67</v>
      </c>
      <c r="J96" s="31"/>
    </row>
    <row r="97" spans="1:10" x14ac:dyDescent="0.25">
      <c r="A97" s="29" t="str">
        <f>LEFT(C97, 14)</f>
        <v>NMAP19NMLY9509</v>
      </c>
      <c r="B97" s="29" t="s">
        <v>160</v>
      </c>
      <c r="C97" s="29" t="s">
        <v>182</v>
      </c>
      <c r="D97" s="30">
        <v>583.6921706881209</v>
      </c>
      <c r="E97" s="30">
        <v>58.369217068812084</v>
      </c>
      <c r="F97" s="30">
        <v>0</v>
      </c>
      <c r="G97" s="30">
        <v>58.369217068812084</v>
      </c>
      <c r="H97" s="29" t="s">
        <v>63</v>
      </c>
      <c r="I97" s="29" t="s">
        <v>67</v>
      </c>
      <c r="J97" s="31"/>
    </row>
    <row r="98" spans="1:10" x14ac:dyDescent="0.25">
      <c r="A98" s="29" t="str">
        <f>LEFT(C98, 14)</f>
        <v>NMAP19NMLY9509</v>
      </c>
      <c r="B98" s="29" t="s">
        <v>160</v>
      </c>
      <c r="C98" s="29" t="s">
        <v>183</v>
      </c>
      <c r="D98" s="30">
        <v>8114.744812005582</v>
      </c>
      <c r="E98" s="30">
        <v>0</v>
      </c>
      <c r="F98" s="30">
        <v>0</v>
      </c>
      <c r="G98" s="30">
        <v>0</v>
      </c>
      <c r="H98" s="29" t="s">
        <v>59</v>
      </c>
      <c r="I98" s="29" t="s">
        <v>60</v>
      </c>
      <c r="J98" s="31"/>
    </row>
    <row r="99" spans="1:10" x14ac:dyDescent="0.25">
      <c r="A99" s="29" t="str">
        <f>LEFT(C99, 14)</f>
        <v>NMAP19NMLY9509</v>
      </c>
      <c r="B99" s="29" t="s">
        <v>160</v>
      </c>
      <c r="C99" s="29" t="s">
        <v>111</v>
      </c>
      <c r="D99" s="30">
        <v>9872.939521273458</v>
      </c>
      <c r="E99" s="30">
        <v>17.795493008784174</v>
      </c>
      <c r="F99" s="30">
        <v>0</v>
      </c>
      <c r="G99" s="30">
        <v>17.795493008784174</v>
      </c>
      <c r="H99" s="29" t="s">
        <v>59</v>
      </c>
      <c r="I99" s="29" t="s">
        <v>60</v>
      </c>
      <c r="J99" s="31"/>
    </row>
    <row r="100" spans="1:10" x14ac:dyDescent="0.25">
      <c r="A100" s="29" t="str">
        <f>LEFT(C100, 14)</f>
        <v>NMAP19NMLY9509</v>
      </c>
      <c r="B100" s="29" t="s">
        <v>125</v>
      </c>
      <c r="C100" s="29" t="s">
        <v>112</v>
      </c>
      <c r="D100" s="30">
        <v>27447.768416748706</v>
      </c>
      <c r="E100" s="30">
        <v>0</v>
      </c>
      <c r="F100" s="30">
        <v>0</v>
      </c>
      <c r="G100" s="30">
        <v>0</v>
      </c>
      <c r="H100" s="29" t="s">
        <v>59</v>
      </c>
      <c r="I100" s="29" t="s">
        <v>60</v>
      </c>
      <c r="J100" s="31"/>
    </row>
    <row r="101" spans="1:10" x14ac:dyDescent="0.25">
      <c r="A101" s="32" t="str">
        <f>LEFT(C101, 14)</f>
        <v>NMAP19NMLY9509</v>
      </c>
      <c r="B101" s="32" t="s">
        <v>125</v>
      </c>
      <c r="C101" s="32" t="s">
        <v>113</v>
      </c>
      <c r="D101" s="33">
        <v>1146.0297497657007</v>
      </c>
      <c r="E101" s="33">
        <v>114.60297497657007</v>
      </c>
      <c r="F101" s="33">
        <v>0</v>
      </c>
      <c r="G101" s="33">
        <v>114.60297497657007</v>
      </c>
      <c r="H101" s="32" t="s">
        <v>63</v>
      </c>
      <c r="I101" s="32" t="s">
        <v>67</v>
      </c>
      <c r="J101" s="34"/>
    </row>
    <row r="102" spans="1:10" x14ac:dyDescent="0.25">
      <c r="A102" s="29" t="str">
        <f>LEFT(C102, 14)</f>
        <v>NMAP19NMLY950C</v>
      </c>
      <c r="B102" s="29" t="s">
        <v>184</v>
      </c>
      <c r="C102" s="29" t="s">
        <v>185</v>
      </c>
      <c r="D102" s="30">
        <v>457.1217066971081</v>
      </c>
      <c r="E102" s="30">
        <v>0</v>
      </c>
      <c r="F102" s="30">
        <v>0</v>
      </c>
      <c r="G102" s="30">
        <v>0</v>
      </c>
      <c r="H102" s="29" t="s">
        <v>50</v>
      </c>
      <c r="I102" s="29" t="s">
        <v>71</v>
      </c>
      <c r="J102" s="31"/>
    </row>
    <row r="103" spans="1:10" x14ac:dyDescent="0.25">
      <c r="A103" s="29" t="str">
        <f>LEFT(C103, 14)</f>
        <v>NMAP19NMLY950C</v>
      </c>
      <c r="B103" s="29" t="s">
        <v>116</v>
      </c>
      <c r="C103" s="29" t="s">
        <v>72</v>
      </c>
      <c r="D103" s="30">
        <v>2209.4215823693557</v>
      </c>
      <c r="E103" s="30">
        <v>110.47107911846778</v>
      </c>
      <c r="F103" s="30">
        <v>0</v>
      </c>
      <c r="G103" s="30">
        <v>110.47107911846778</v>
      </c>
      <c r="H103" s="29" t="s">
        <v>59</v>
      </c>
      <c r="I103" s="29" t="s">
        <v>60</v>
      </c>
      <c r="J103" s="31"/>
    </row>
    <row r="104" spans="1:10" x14ac:dyDescent="0.25">
      <c r="A104" s="32" t="str">
        <f>LEFT(C104, 14)</f>
        <v>NMAP19NMLY950C</v>
      </c>
      <c r="B104" s="32" t="s">
        <v>186</v>
      </c>
      <c r="C104" s="32" t="s">
        <v>73</v>
      </c>
      <c r="D104" s="33">
        <v>9346.615162933536</v>
      </c>
      <c r="E104" s="33">
        <v>0</v>
      </c>
      <c r="F104" s="33">
        <v>0</v>
      </c>
      <c r="G104" s="33">
        <v>0</v>
      </c>
      <c r="H104" s="32" t="s">
        <v>59</v>
      </c>
      <c r="I104" s="32" t="s">
        <v>60</v>
      </c>
      <c r="J104" s="34"/>
    </row>
    <row r="105" spans="1:10" x14ac:dyDescent="0.25">
      <c r="A105" s="29" t="str">
        <f>LEFT(C105, 8)</f>
        <v>NMLY950A</v>
      </c>
      <c r="B105" s="29" t="s">
        <v>187</v>
      </c>
      <c r="C105" s="29" t="s">
        <v>58</v>
      </c>
      <c r="D105" s="30">
        <v>132.71170764896436</v>
      </c>
      <c r="E105" s="30">
        <v>39.81351229468931</v>
      </c>
      <c r="F105" s="30">
        <v>15.022068829468932</v>
      </c>
      <c r="G105" s="30">
        <v>54.83558112415824</v>
      </c>
      <c r="H105" s="29" t="s">
        <v>59</v>
      </c>
      <c r="I105" s="29" t="s">
        <v>60</v>
      </c>
      <c r="J105" s="31"/>
    </row>
    <row r="106" spans="1:10" x14ac:dyDescent="0.25">
      <c r="A106" s="29" t="str">
        <f>LEFT(C106, 8)</f>
        <v>NMLY950A</v>
      </c>
      <c r="B106" s="29" t="s">
        <v>124</v>
      </c>
      <c r="C106" s="29" t="s">
        <v>61</v>
      </c>
      <c r="D106" s="30">
        <v>9.009414172965544</v>
      </c>
      <c r="E106" s="30">
        <v>0</v>
      </c>
      <c r="F106" s="30">
        <v>0.7495224</v>
      </c>
      <c r="G106" s="30">
        <v>0.7495224</v>
      </c>
      <c r="H106" s="29" t="s">
        <v>59</v>
      </c>
      <c r="I106" s="29" t="s">
        <v>60</v>
      </c>
      <c r="J106" s="31"/>
    </row>
    <row r="107" spans="1:10" x14ac:dyDescent="0.25">
      <c r="A107" s="29" t="str">
        <f>LEFT(C107, 8)</f>
        <v>NMLY950A</v>
      </c>
      <c r="B107" s="29" t="s">
        <v>188</v>
      </c>
      <c r="C107" s="29" t="s">
        <v>62</v>
      </c>
      <c r="D107" s="30">
        <v>75.56772674290762</v>
      </c>
      <c r="E107" s="30">
        <v>7.556772674290762</v>
      </c>
      <c r="F107" s="30">
        <v>7.042401667429076</v>
      </c>
      <c r="G107" s="30">
        <v>14.59917434171984</v>
      </c>
      <c r="H107" s="29" t="s">
        <v>63</v>
      </c>
      <c r="I107" s="29" t="s">
        <v>64</v>
      </c>
      <c r="J107" s="31"/>
    </row>
    <row r="108" spans="1:10" x14ac:dyDescent="0.25">
      <c r="A108" s="29" t="str">
        <f>LEFT(C108, 8)</f>
        <v>NMLY950A</v>
      </c>
      <c r="B108" s="29" t="s">
        <v>189</v>
      </c>
      <c r="C108" s="29" t="s">
        <v>65</v>
      </c>
      <c r="D108" s="30">
        <v>12.754900963973691</v>
      </c>
      <c r="E108" s="30">
        <v>3.188725240993423</v>
      </c>
      <c r="F108" s="30">
        <v>1.3799941240993423</v>
      </c>
      <c r="G108" s="30">
        <v>4.5687193650927655</v>
      </c>
      <c r="H108" s="29" t="s">
        <v>59</v>
      </c>
      <c r="I108" s="29" t="s">
        <v>60</v>
      </c>
      <c r="J108" s="31"/>
    </row>
    <row r="109" spans="1:10" x14ac:dyDescent="0.25">
      <c r="A109" s="29" t="str">
        <f>LEFT(C109, 8)</f>
        <v>NMLY950A</v>
      </c>
      <c r="B109" s="29" t="s">
        <v>138</v>
      </c>
      <c r="C109" s="29" t="s">
        <v>190</v>
      </c>
      <c r="D109" s="30">
        <v>280.60782120742124</v>
      </c>
      <c r="E109" s="30">
        <v>28.06078212074212</v>
      </c>
      <c r="F109" s="30">
        <v>26.150753412074213</v>
      </c>
      <c r="G109" s="30">
        <v>54.211535532816335</v>
      </c>
      <c r="H109" s="29" t="s">
        <v>63</v>
      </c>
      <c r="I109" s="29" t="s">
        <v>67</v>
      </c>
      <c r="J109" s="31"/>
    </row>
    <row r="110" spans="1:10" x14ac:dyDescent="0.25">
      <c r="A110" s="29" t="str">
        <f>LEFT(C110, 8)</f>
        <v>NMLY950A</v>
      </c>
      <c r="B110" s="29" t="s">
        <v>138</v>
      </c>
      <c r="C110" s="29" t="s">
        <v>191</v>
      </c>
      <c r="D110" s="30">
        <v>14.172112182192992</v>
      </c>
      <c r="E110" s="30">
        <v>1.417211218219299</v>
      </c>
      <c r="F110" s="30">
        <v>1.32074512182193</v>
      </c>
      <c r="G110" s="30">
        <v>2.737956340041229</v>
      </c>
      <c r="H110" s="29" t="s">
        <v>63</v>
      </c>
      <c r="I110" s="29" t="s">
        <v>67</v>
      </c>
      <c r="J110" s="31"/>
    </row>
    <row r="111" spans="1:10" x14ac:dyDescent="0.25">
      <c r="A111" s="29" t="str">
        <f>LEFT(C111, 8)</f>
        <v>NMLY950A</v>
      </c>
      <c r="B111" s="29" t="s">
        <v>160</v>
      </c>
      <c r="C111" s="29" t="s">
        <v>192</v>
      </c>
      <c r="D111" s="30">
        <v>71.51855183370964</v>
      </c>
      <c r="E111" s="30">
        <v>7.151855183370963</v>
      </c>
      <c r="F111" s="30">
        <v>6.665045918337096</v>
      </c>
      <c r="G111" s="30">
        <v>13.816901101708059</v>
      </c>
      <c r="H111" s="29" t="s">
        <v>63</v>
      </c>
      <c r="I111" s="29" t="s">
        <v>67</v>
      </c>
      <c r="J111" s="31"/>
    </row>
    <row r="112" spans="1:10" x14ac:dyDescent="0.25">
      <c r="A112" s="29" t="str">
        <f>LEFT(C112, 8)</f>
        <v>NMLY950A</v>
      </c>
      <c r="B112" s="29" t="s">
        <v>160</v>
      </c>
      <c r="C112" s="29" t="s">
        <v>193</v>
      </c>
      <c r="D112" s="30">
        <v>94.75069287523314</v>
      </c>
      <c r="E112" s="30">
        <v>9.475069287523315</v>
      </c>
      <c r="F112" s="30">
        <v>8.830124528752332</v>
      </c>
      <c r="G112" s="30">
        <v>18.305193816275647</v>
      </c>
      <c r="H112" s="29" t="s">
        <v>63</v>
      </c>
      <c r="I112" s="29" t="s">
        <v>67</v>
      </c>
      <c r="J112" s="31"/>
    </row>
    <row r="113" spans="1:10" x14ac:dyDescent="0.25">
      <c r="A113" s="32" t="str">
        <f>LEFT(C113, 8)</f>
        <v>NMLY950A</v>
      </c>
      <c r="B113" s="32" t="s">
        <v>160</v>
      </c>
      <c r="C113" s="32" t="s">
        <v>194</v>
      </c>
      <c r="D113" s="33">
        <v>340.1306923726318</v>
      </c>
      <c r="E113" s="33">
        <v>34.01306923726318</v>
      </c>
      <c r="F113" s="33">
        <v>31.69788292372632</v>
      </c>
      <c r="G113" s="33">
        <v>65.71095216098949</v>
      </c>
      <c r="H113" s="32" t="s">
        <v>63</v>
      </c>
      <c r="I113" s="32" t="s">
        <v>67</v>
      </c>
      <c r="J113" s="34"/>
    </row>
    <row r="114" spans="1:10" x14ac:dyDescent="0.25">
      <c r="A114" s="29" t="str">
        <f>LEFT(C114, 8)</f>
        <v>NMLY950B</v>
      </c>
      <c r="B114" s="29" t="s">
        <v>195</v>
      </c>
      <c r="C114" s="29" t="s">
        <v>68</v>
      </c>
      <c r="D114" s="30">
        <v>194.61544396531292</v>
      </c>
      <c r="E114" s="30">
        <v>48.65386099132823</v>
      </c>
      <c r="F114" s="30">
        <v>22.458108499132823</v>
      </c>
      <c r="G114" s="30">
        <v>71.11196949046105</v>
      </c>
      <c r="H114" s="29" t="s">
        <v>59</v>
      </c>
      <c r="I114" s="29" t="s">
        <v>60</v>
      </c>
      <c r="J114" s="31"/>
    </row>
    <row r="115" spans="1:10" x14ac:dyDescent="0.25">
      <c r="A115" s="32" t="str">
        <f>LEFT(C115, 8)</f>
        <v>NMLY950B</v>
      </c>
      <c r="B115" s="32" t="s">
        <v>195</v>
      </c>
      <c r="C115" s="32" t="s">
        <v>69</v>
      </c>
      <c r="D115" s="33">
        <v>449.9725200346871</v>
      </c>
      <c r="E115" s="33">
        <v>112.49313000867177</v>
      </c>
      <c r="F115" s="33">
        <v>51.92564100086718</v>
      </c>
      <c r="G115" s="33">
        <v>164.41877100953894</v>
      </c>
      <c r="H115" s="32" t="s">
        <v>59</v>
      </c>
      <c r="I115" s="32" t="s">
        <v>60</v>
      </c>
      <c r="J115" s="34"/>
    </row>
    <row r="116" spans="1:10" x14ac:dyDescent="0.25">
      <c r="A116" s="32" t="s">
        <v>196</v>
      </c>
      <c r="B116" s="32"/>
      <c r="C116" s="32"/>
      <c r="D116" s="33">
        <f>SUBTOTAL(109,[Total CIF (MLY)])</f>
        <v>2902407.270528</v>
      </c>
      <c r="E116" s="33">
        <f>SUBTOTAL(109,[Duty Amount (MYR)])</f>
        <v>104129.7697802176</v>
      </c>
      <c r="F116" s="33">
        <f>SUBTOTAL(109,[SST (MYR)])</f>
        <v>2071.4741321340416</v>
      </c>
      <c r="G116" s="33">
        <f>SUBTOTAL(109,[Total Duty (MYR)])</f>
        <v>106201.24391235168</v>
      </c>
      <c r="H116" s="32"/>
      <c r="I116" s="32"/>
      <c r="J116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9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197</v>
      </c>
      <c r="C1" s="35" t="s">
        <v>13</v>
      </c>
      <c r="D1" s="35" t="s">
        <v>198</v>
      </c>
      <c r="E1" s="35" t="s">
        <v>199</v>
      </c>
      <c r="F1" s="35" t="s">
        <v>200</v>
      </c>
      <c r="G1" s="35" t="s">
        <v>201</v>
      </c>
      <c r="H1" s="36" t="s">
        <v>202</v>
      </c>
      <c r="I1" s="36" t="s">
        <v>203</v>
      </c>
      <c r="J1" s="36" t="s">
        <v>16</v>
      </c>
      <c r="K1" s="36" t="s">
        <v>17</v>
      </c>
      <c r="L1" s="36" t="s">
        <v>204</v>
      </c>
      <c r="M1" s="36" t="s">
        <v>205</v>
      </c>
      <c r="N1" s="36" t="s">
        <v>206</v>
      </c>
      <c r="O1" s="36" t="s">
        <v>207</v>
      </c>
      <c r="P1" s="35" t="s">
        <v>208</v>
      </c>
      <c r="Q1" s="35" t="s">
        <v>209</v>
      </c>
      <c r="R1" s="35" t="s">
        <v>210</v>
      </c>
      <c r="S1" s="35" t="s">
        <v>211</v>
      </c>
      <c r="T1" s="35" t="s">
        <v>212</v>
      </c>
      <c r="U1" s="35" t="s">
        <v>213</v>
      </c>
      <c r="V1" s="35" t="s">
        <v>45</v>
      </c>
      <c r="W1" s="36" t="s">
        <v>46</v>
      </c>
      <c r="X1" s="36" t="s">
        <v>214</v>
      </c>
      <c r="Y1" s="36" t="s">
        <v>48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215</v>
      </c>
      <c r="E2" s="37" t="s">
        <v>216</v>
      </c>
      <c r="F2" s="37">
        <v>1</v>
      </c>
      <c r="G2" s="37">
        <v>180</v>
      </c>
      <c r="H2" s="38">
        <v>50.76</v>
      </c>
      <c r="I2" s="38">
        <v>1.629144105633134</v>
      </c>
      <c r="J2" s="38">
        <v>11.432891636082674</v>
      </c>
      <c r="K2" s="38">
        <v>0.6206922607592801</v>
      </c>
      <c r="L2" s="38">
        <v>6.86</v>
      </c>
      <c r="M2" s="38">
        <v>48.14162010121692</v>
      </c>
      <c r="N2" s="38">
        <v>2.6136109716051767</v>
      </c>
      <c r="O2" s="38">
        <v>2902407.27</v>
      </c>
      <c r="P2" s="37" t="s">
        <v>50</v>
      </c>
      <c r="Q2" s="37" t="s">
        <v>217</v>
      </c>
      <c r="R2" s="37">
        <v>0</v>
      </c>
      <c r="S2" s="37" t="s">
        <v>218</v>
      </c>
      <c r="T2" s="37">
        <v>0</v>
      </c>
      <c r="U2" s="37">
        <v>0</v>
      </c>
      <c r="V2" s="37" t="s">
        <v>51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219</v>
      </c>
      <c r="E3" s="37" t="s">
        <v>220</v>
      </c>
      <c r="F3" s="37">
        <v>1</v>
      </c>
      <c r="G3" s="37">
        <v>216</v>
      </c>
      <c r="H3" s="38">
        <v>58.32</v>
      </c>
      <c r="I3" s="38">
        <v>1.1707988980716253</v>
      </c>
      <c r="J3" s="38">
        <v>7.523857395976223</v>
      </c>
      <c r="K3" s="38">
        <v>0.5341268086778749</v>
      </c>
      <c r="L3" s="38">
        <v>4.93</v>
      </c>
      <c r="M3" s="38">
        <v>31.68145872297668</v>
      </c>
      <c r="N3" s="38">
        <v>2.249101165980796</v>
      </c>
      <c r="O3" s="38">
        <v>2902407.27</v>
      </c>
      <c r="P3" s="37" t="s">
        <v>50</v>
      </c>
      <c r="Q3" s="37" t="s">
        <v>221</v>
      </c>
      <c r="R3" s="37">
        <v>0</v>
      </c>
      <c r="S3" s="37" t="s">
        <v>221</v>
      </c>
      <c r="T3" s="37">
        <v>0</v>
      </c>
      <c r="U3" s="37">
        <v>0</v>
      </c>
      <c r="V3" s="37" t="s">
        <v>78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222</v>
      </c>
      <c r="E4" s="37" t="s">
        <v>220</v>
      </c>
      <c r="F4" s="37">
        <v>1</v>
      </c>
      <c r="G4" s="37">
        <v>216</v>
      </c>
      <c r="H4" s="38">
        <v>58.32</v>
      </c>
      <c r="I4" s="38">
        <v>1.1707988980716253</v>
      </c>
      <c r="J4" s="38">
        <v>7.523857395976223</v>
      </c>
      <c r="K4" s="38">
        <v>0.5341268086778749</v>
      </c>
      <c r="L4" s="38">
        <v>4.93</v>
      </c>
      <c r="M4" s="38">
        <v>31.68145872297668</v>
      </c>
      <c r="N4" s="38">
        <v>2.249101165980796</v>
      </c>
      <c r="O4" s="38">
        <v>2902407.27</v>
      </c>
      <c r="P4" s="37" t="s">
        <v>50</v>
      </c>
      <c r="Q4" s="37" t="s">
        <v>221</v>
      </c>
      <c r="R4" s="37">
        <v>0</v>
      </c>
      <c r="S4" s="37" t="s">
        <v>221</v>
      </c>
      <c r="T4" s="37">
        <v>0</v>
      </c>
      <c r="U4" s="37">
        <v>0</v>
      </c>
      <c r="V4" s="37" t="s">
        <v>78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223</v>
      </c>
      <c r="E5" s="37" t="s">
        <v>224</v>
      </c>
      <c r="F5" s="37">
        <v>1</v>
      </c>
      <c r="G5" s="37">
        <v>216</v>
      </c>
      <c r="H5" s="38">
        <v>1041.12</v>
      </c>
      <c r="I5" s="38">
        <v>5.2507836990595615</v>
      </c>
      <c r="J5" s="38">
        <v>33.74289797668038</v>
      </c>
      <c r="K5" s="38">
        <v>2.395444977660814</v>
      </c>
      <c r="L5" s="38">
        <v>22.11</v>
      </c>
      <c r="M5" s="38">
        <v>142.08459480020576</v>
      </c>
      <c r="N5" s="38">
        <v>10.086739711934156</v>
      </c>
      <c r="O5" s="38">
        <v>2902407.27</v>
      </c>
      <c r="P5" s="37" t="s">
        <v>50</v>
      </c>
      <c r="Q5" s="37" t="s">
        <v>225</v>
      </c>
      <c r="R5" s="37">
        <v>0</v>
      </c>
      <c r="S5" s="37" t="s">
        <v>225</v>
      </c>
      <c r="T5" s="37">
        <v>0</v>
      </c>
      <c r="U5" s="37">
        <v>0</v>
      </c>
      <c r="V5" s="37" t="s">
        <v>129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226</v>
      </c>
      <c r="E6" s="37" t="s">
        <v>227</v>
      </c>
      <c r="F6" s="37">
        <v>1</v>
      </c>
      <c r="G6" s="37">
        <v>216</v>
      </c>
      <c r="H6" s="38">
        <v>162</v>
      </c>
      <c r="I6" s="38">
        <v>1.5721478103923245</v>
      </c>
      <c r="J6" s="38">
        <v>10.103029606767262</v>
      </c>
      <c r="K6" s="38">
        <v>0.717225045324043</v>
      </c>
      <c r="L6" s="38">
        <v>6.62</v>
      </c>
      <c r="M6" s="38">
        <v>42.54183706817558</v>
      </c>
      <c r="N6" s="38">
        <v>3.02009122085048</v>
      </c>
      <c r="O6" s="38">
        <v>2902407.27</v>
      </c>
      <c r="P6" s="37" t="s">
        <v>50</v>
      </c>
      <c r="Q6" s="37" t="s">
        <v>225</v>
      </c>
      <c r="R6" s="37">
        <v>0</v>
      </c>
      <c r="S6" s="37" t="s">
        <v>225</v>
      </c>
      <c r="T6" s="37">
        <v>0</v>
      </c>
      <c r="U6" s="37">
        <v>0</v>
      </c>
      <c r="V6" s="37" t="s">
        <v>129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228</v>
      </c>
      <c r="E7" s="37" t="s">
        <v>229</v>
      </c>
      <c r="F7" s="37">
        <v>1</v>
      </c>
      <c r="G7" s="37">
        <v>216</v>
      </c>
      <c r="H7" s="38">
        <v>162</v>
      </c>
      <c r="I7" s="38">
        <v>1.5626484278521897</v>
      </c>
      <c r="J7" s="38">
        <v>10.041984110653864</v>
      </c>
      <c r="K7" s="38">
        <v>0.7128913592495775</v>
      </c>
      <c r="L7" s="38">
        <v>6.58</v>
      </c>
      <c r="M7" s="38">
        <v>42.28478669314129</v>
      </c>
      <c r="N7" s="38">
        <v>3.0018429355281206</v>
      </c>
      <c r="O7" s="38">
        <v>2902407.27</v>
      </c>
      <c r="P7" s="37" t="s">
        <v>50</v>
      </c>
      <c r="Q7" s="37" t="s">
        <v>225</v>
      </c>
      <c r="R7" s="37">
        <v>0</v>
      </c>
      <c r="S7" s="37" t="s">
        <v>225</v>
      </c>
      <c r="T7" s="37">
        <v>0</v>
      </c>
      <c r="U7" s="37">
        <v>0</v>
      </c>
      <c r="V7" s="37" t="s">
        <v>129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230</v>
      </c>
      <c r="E8" s="37" t="s">
        <v>231</v>
      </c>
      <c r="F8" s="37">
        <v>1</v>
      </c>
      <c r="G8" s="37">
        <v>216</v>
      </c>
      <c r="H8" s="38">
        <v>30.24</v>
      </c>
      <c r="I8" s="38">
        <v>0.43459675121117125</v>
      </c>
      <c r="J8" s="38">
        <v>2.7928314471879285</v>
      </c>
      <c r="K8" s="38">
        <v>0.19826613790679737</v>
      </c>
      <c r="L8" s="38">
        <v>1.83</v>
      </c>
      <c r="M8" s="38">
        <v>11.76005465781893</v>
      </c>
      <c r="N8" s="38">
        <v>0.8348590534979424</v>
      </c>
      <c r="O8" s="38">
        <v>2902407.27</v>
      </c>
      <c r="P8" s="37" t="s">
        <v>50</v>
      </c>
      <c r="Q8" s="37" t="s">
        <v>232</v>
      </c>
      <c r="R8" s="37">
        <v>0</v>
      </c>
      <c r="S8" s="37" t="s">
        <v>225</v>
      </c>
      <c r="T8" s="37">
        <v>0</v>
      </c>
      <c r="U8" s="37">
        <v>0</v>
      </c>
      <c r="V8" s="37" t="s">
        <v>129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233</v>
      </c>
      <c r="E9" s="37" t="s">
        <v>231</v>
      </c>
      <c r="F9" s="37">
        <v>1</v>
      </c>
      <c r="G9" s="37">
        <v>216</v>
      </c>
      <c r="H9" s="38">
        <v>30.24</v>
      </c>
      <c r="I9" s="38">
        <v>0.43459675121117125</v>
      </c>
      <c r="J9" s="38">
        <v>2.7928314471879285</v>
      </c>
      <c r="K9" s="38">
        <v>0.19826613790679737</v>
      </c>
      <c r="L9" s="38">
        <v>1.83</v>
      </c>
      <c r="M9" s="38">
        <v>11.76005465781893</v>
      </c>
      <c r="N9" s="38">
        <v>0.8348590534979424</v>
      </c>
      <c r="O9" s="38">
        <v>2902407.27</v>
      </c>
      <c r="P9" s="37" t="s">
        <v>50</v>
      </c>
      <c r="Q9" s="37" t="s">
        <v>232</v>
      </c>
      <c r="R9" s="37">
        <v>0</v>
      </c>
      <c r="S9" s="37" t="s">
        <v>225</v>
      </c>
      <c r="T9" s="37">
        <v>0</v>
      </c>
      <c r="U9" s="37">
        <v>0</v>
      </c>
      <c r="V9" s="37" t="s">
        <v>129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234</v>
      </c>
      <c r="E10" s="37" t="s">
        <v>235</v>
      </c>
      <c r="F10" s="37">
        <v>1</v>
      </c>
      <c r="G10" s="37">
        <v>216</v>
      </c>
      <c r="H10" s="38">
        <v>30.46</v>
      </c>
      <c r="I10" s="38">
        <v>1.7763845350052248</v>
      </c>
      <c r="J10" s="38">
        <v>11.415507773205304</v>
      </c>
      <c r="K10" s="38">
        <v>0.8103992959250516</v>
      </c>
      <c r="L10" s="38">
        <v>7.48</v>
      </c>
      <c r="M10" s="38">
        <v>48.06842013141289</v>
      </c>
      <c r="N10" s="38">
        <v>3.412429355281207</v>
      </c>
      <c r="O10" s="38">
        <v>2902407.27</v>
      </c>
      <c r="P10" s="37" t="s">
        <v>50</v>
      </c>
      <c r="Q10" s="37" t="s">
        <v>236</v>
      </c>
      <c r="R10" s="37">
        <v>0</v>
      </c>
      <c r="S10" s="37" t="s">
        <v>221</v>
      </c>
      <c r="T10" s="37">
        <v>0</v>
      </c>
      <c r="U10" s="37">
        <v>0</v>
      </c>
      <c r="V10" s="37" t="s">
        <v>129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237</v>
      </c>
      <c r="E11" s="37" t="s">
        <v>238</v>
      </c>
      <c r="F11" s="37">
        <v>4</v>
      </c>
      <c r="G11" s="37">
        <v>864</v>
      </c>
      <c r="H11" s="38">
        <v>14.69</v>
      </c>
      <c r="I11" s="38">
        <v>0.09499382540134892</v>
      </c>
      <c r="J11" s="38">
        <v>2.441819844535894</v>
      </c>
      <c r="K11" s="38">
        <v>0.17334744297862065</v>
      </c>
      <c r="L11" s="38">
        <v>0.4</v>
      </c>
      <c r="M11" s="38">
        <v>10.282015001371741</v>
      </c>
      <c r="N11" s="38">
        <v>0.7299314128943759</v>
      </c>
      <c r="O11" s="38">
        <v>2902407.27</v>
      </c>
      <c r="P11" s="37" t="s">
        <v>50</v>
      </c>
      <c r="Q11" s="37" t="s">
        <v>239</v>
      </c>
      <c r="R11" s="37">
        <v>0</v>
      </c>
      <c r="S11" s="37" t="s">
        <v>239</v>
      </c>
      <c r="T11" s="37">
        <v>0</v>
      </c>
      <c r="U11" s="37">
        <v>0</v>
      </c>
      <c r="V11" s="37" t="s">
        <v>53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240</v>
      </c>
      <c r="E12" s="37" t="s">
        <v>241</v>
      </c>
      <c r="F12" s="37">
        <v>1</v>
      </c>
      <c r="G12" s="37">
        <v>216</v>
      </c>
      <c r="H12" s="38">
        <v>64.8</v>
      </c>
      <c r="I12" s="38">
        <v>2.2157309774864635</v>
      </c>
      <c r="J12" s="38">
        <v>14.238861968449932</v>
      </c>
      <c r="K12" s="38">
        <v>1.0108322768690816</v>
      </c>
      <c r="L12" s="38">
        <v>9.33</v>
      </c>
      <c r="M12" s="38">
        <v>59.956999976748975</v>
      </c>
      <c r="N12" s="38">
        <v>4.256412551440329</v>
      </c>
      <c r="O12" s="38">
        <v>2902407.27</v>
      </c>
      <c r="P12" s="37" t="s">
        <v>50</v>
      </c>
      <c r="Q12" s="37" t="s">
        <v>217</v>
      </c>
      <c r="R12" s="37">
        <v>0</v>
      </c>
      <c r="S12" s="37" t="s">
        <v>221</v>
      </c>
      <c r="T12" s="37">
        <v>0</v>
      </c>
      <c r="U12" s="37">
        <v>0</v>
      </c>
      <c r="V12" s="37" t="s">
        <v>78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242</v>
      </c>
      <c r="E13" s="37" t="s">
        <v>241</v>
      </c>
      <c r="F13" s="37">
        <v>1</v>
      </c>
      <c r="G13" s="37">
        <v>216</v>
      </c>
      <c r="H13" s="38">
        <v>64.8</v>
      </c>
      <c r="I13" s="38">
        <v>2.2157309774864635</v>
      </c>
      <c r="J13" s="38">
        <v>14.238861968449932</v>
      </c>
      <c r="K13" s="38">
        <v>1.0108322768690816</v>
      </c>
      <c r="L13" s="38">
        <v>9.33</v>
      </c>
      <c r="M13" s="38">
        <v>59.956999976748975</v>
      </c>
      <c r="N13" s="38">
        <v>4.256412551440329</v>
      </c>
      <c r="O13" s="38">
        <v>2902407.27</v>
      </c>
      <c r="P13" s="37" t="s">
        <v>50</v>
      </c>
      <c r="Q13" s="37" t="s">
        <v>221</v>
      </c>
      <c r="R13" s="37">
        <v>0</v>
      </c>
      <c r="S13" s="37" t="s">
        <v>221</v>
      </c>
      <c r="T13" s="37">
        <v>0</v>
      </c>
      <c r="U13" s="37">
        <v>0</v>
      </c>
      <c r="V13" s="37" t="s">
        <v>74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243</v>
      </c>
      <c r="E14" s="37" t="s">
        <v>244</v>
      </c>
      <c r="F14" s="37">
        <v>1</v>
      </c>
      <c r="G14" s="37">
        <v>216</v>
      </c>
      <c r="H14" s="38">
        <v>6.7</v>
      </c>
      <c r="I14" s="38">
        <v>0.0736202146860454</v>
      </c>
      <c r="J14" s="38">
        <v>0.47310259487882944</v>
      </c>
      <c r="K14" s="38">
        <v>0.033586067077107755</v>
      </c>
      <c r="L14" s="38">
        <v>0.31</v>
      </c>
      <c r="M14" s="38">
        <v>1.992140406515775</v>
      </c>
      <c r="N14" s="38">
        <v>0.14142421124828533</v>
      </c>
      <c r="O14" s="38">
        <v>2902407.27</v>
      </c>
      <c r="P14" s="37" t="s">
        <v>50</v>
      </c>
      <c r="Q14" s="37" t="s">
        <v>232</v>
      </c>
      <c r="R14" s="37">
        <v>0</v>
      </c>
      <c r="S14" s="37" t="s">
        <v>232</v>
      </c>
      <c r="T14" s="37">
        <v>0</v>
      </c>
      <c r="U14" s="37">
        <v>0</v>
      </c>
      <c r="V14" s="37" t="s">
        <v>74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245</v>
      </c>
      <c r="E15" s="37" t="s">
        <v>246</v>
      </c>
      <c r="F15" s="37">
        <v>1</v>
      </c>
      <c r="G15" s="37">
        <v>216</v>
      </c>
      <c r="H15" s="38">
        <v>259.63</v>
      </c>
      <c r="I15" s="38">
        <v>3.0231784933979293</v>
      </c>
      <c r="J15" s="38">
        <v>19.427729138088704</v>
      </c>
      <c r="K15" s="38">
        <v>1.3791955931986506</v>
      </c>
      <c r="L15" s="38">
        <v>12.73</v>
      </c>
      <c r="M15" s="38">
        <v>81.80628185466392</v>
      </c>
      <c r="N15" s="38">
        <v>5.807516803840878</v>
      </c>
      <c r="O15" s="38">
        <v>2902407.27</v>
      </c>
      <c r="P15" s="37" t="s">
        <v>50</v>
      </c>
      <c r="Q15" s="37" t="s">
        <v>221</v>
      </c>
      <c r="R15" s="37">
        <v>0</v>
      </c>
      <c r="S15" s="37" t="s">
        <v>221</v>
      </c>
      <c r="T15" s="37">
        <v>0</v>
      </c>
      <c r="U15" s="37">
        <v>0</v>
      </c>
      <c r="V15" s="37" t="s">
        <v>78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247</v>
      </c>
      <c r="E16" s="37" t="s">
        <v>248</v>
      </c>
      <c r="F16" s="37">
        <v>1</v>
      </c>
      <c r="G16" s="37">
        <v>216</v>
      </c>
      <c r="H16" s="38">
        <v>259.63</v>
      </c>
      <c r="I16" s="38">
        <v>3.0231784933979293</v>
      </c>
      <c r="J16" s="38">
        <v>19.427729138088704</v>
      </c>
      <c r="K16" s="38">
        <v>1.3791955931986506</v>
      </c>
      <c r="L16" s="38">
        <v>12.73</v>
      </c>
      <c r="M16" s="38">
        <v>81.80628185466392</v>
      </c>
      <c r="N16" s="38">
        <v>5.807516803840878</v>
      </c>
      <c r="O16" s="38">
        <v>2902407.27</v>
      </c>
      <c r="P16" s="37" t="s">
        <v>50</v>
      </c>
      <c r="Q16" s="37" t="s">
        <v>221</v>
      </c>
      <c r="R16" s="37">
        <v>0</v>
      </c>
      <c r="S16" s="37" t="s">
        <v>221</v>
      </c>
      <c r="T16" s="37">
        <v>0</v>
      </c>
      <c r="U16" s="37">
        <v>0</v>
      </c>
      <c r="V16" s="37" t="s">
        <v>78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249</v>
      </c>
      <c r="E17" s="37" t="s">
        <v>250</v>
      </c>
      <c r="F17" s="37">
        <v>1</v>
      </c>
      <c r="G17" s="37">
        <v>216</v>
      </c>
      <c r="H17" s="38">
        <v>60.48</v>
      </c>
      <c r="I17" s="38">
        <v>1.4676546024508408</v>
      </c>
      <c r="J17" s="38">
        <v>9.431529149519891</v>
      </c>
      <c r="K17" s="38">
        <v>0.6695544985049223</v>
      </c>
      <c r="L17" s="38">
        <v>6.18</v>
      </c>
      <c r="M17" s="38">
        <v>39.714282942798356</v>
      </c>
      <c r="N17" s="38">
        <v>2.819360082304527</v>
      </c>
      <c r="O17" s="38">
        <v>2902407.27</v>
      </c>
      <c r="P17" s="37" t="s">
        <v>50</v>
      </c>
      <c r="Q17" s="37" t="s">
        <v>221</v>
      </c>
      <c r="R17" s="37">
        <v>0</v>
      </c>
      <c r="S17" s="37" t="s">
        <v>221</v>
      </c>
      <c r="T17" s="37">
        <v>0</v>
      </c>
      <c r="U17" s="37">
        <v>0</v>
      </c>
      <c r="V17" s="37" t="s">
        <v>76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25</v>
      </c>
      <c r="C18" s="37" t="s">
        <v>26</v>
      </c>
      <c r="D18" s="37" t="s">
        <v>251</v>
      </c>
      <c r="E18" s="37" t="s">
        <v>250</v>
      </c>
      <c r="F18" s="37">
        <v>1</v>
      </c>
      <c r="G18" s="37">
        <v>216</v>
      </c>
      <c r="H18" s="38">
        <v>60.48</v>
      </c>
      <c r="I18" s="38">
        <v>1.4700294480858744</v>
      </c>
      <c r="J18" s="38">
        <v>9.44679052354824</v>
      </c>
      <c r="K18" s="38">
        <v>0.6706379200235386</v>
      </c>
      <c r="L18" s="38">
        <v>6.19</v>
      </c>
      <c r="M18" s="38">
        <v>39.778545536556926</v>
      </c>
      <c r="N18" s="38">
        <v>2.8239221536351167</v>
      </c>
      <c r="O18" s="38">
        <v>2902407.27</v>
      </c>
      <c r="P18" s="37" t="s">
        <v>50</v>
      </c>
      <c r="Q18" s="37" t="s">
        <v>221</v>
      </c>
      <c r="R18" s="37">
        <v>0</v>
      </c>
      <c r="S18" s="37" t="s">
        <v>221</v>
      </c>
      <c r="T18" s="37">
        <v>0</v>
      </c>
      <c r="U18" s="37">
        <v>0</v>
      </c>
      <c r="V18" s="37" t="s">
        <v>78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25</v>
      </c>
      <c r="C19" s="37" t="s">
        <v>26</v>
      </c>
      <c r="D19" s="37" t="s">
        <v>252</v>
      </c>
      <c r="E19" s="37" t="s">
        <v>253</v>
      </c>
      <c r="F19" s="37">
        <v>1</v>
      </c>
      <c r="G19" s="37">
        <v>216</v>
      </c>
      <c r="H19" s="38">
        <v>31.54</v>
      </c>
      <c r="I19" s="38">
        <v>0.7552009119407238</v>
      </c>
      <c r="J19" s="38">
        <v>4.853116941015089</v>
      </c>
      <c r="K19" s="38">
        <v>0.34452804292000855</v>
      </c>
      <c r="L19" s="38">
        <v>3.18</v>
      </c>
      <c r="M19" s="38">
        <v>20.435504815226338</v>
      </c>
      <c r="N19" s="38">
        <v>1.450738683127572</v>
      </c>
      <c r="O19" s="38">
        <v>2902407.27</v>
      </c>
      <c r="P19" s="37" t="s">
        <v>50</v>
      </c>
      <c r="Q19" s="37" t="s">
        <v>221</v>
      </c>
      <c r="R19" s="37">
        <v>0</v>
      </c>
      <c r="S19" s="37" t="s">
        <v>221</v>
      </c>
      <c r="T19" s="37">
        <v>0</v>
      </c>
      <c r="U19" s="37">
        <v>0</v>
      </c>
      <c r="V19" s="37" t="s">
        <v>78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25</v>
      </c>
      <c r="C20" s="37" t="s">
        <v>26</v>
      </c>
      <c r="D20" s="37" t="s">
        <v>254</v>
      </c>
      <c r="E20" s="37" t="s">
        <v>255</v>
      </c>
      <c r="F20" s="37">
        <v>1</v>
      </c>
      <c r="G20" s="37">
        <v>216</v>
      </c>
      <c r="H20" s="38">
        <v>28.08</v>
      </c>
      <c r="I20" s="38">
        <v>0.9024413413128146</v>
      </c>
      <c r="J20" s="38">
        <v>5.799322130772748</v>
      </c>
      <c r="K20" s="38">
        <v>0.41170017707422407</v>
      </c>
      <c r="L20" s="38">
        <v>3.8</v>
      </c>
      <c r="M20" s="38">
        <v>24.419785628257888</v>
      </c>
      <c r="N20" s="38">
        <v>1.7335871056241428</v>
      </c>
      <c r="O20" s="38">
        <v>2902407.27</v>
      </c>
      <c r="P20" s="37" t="s">
        <v>50</v>
      </c>
      <c r="Q20" s="37" t="s">
        <v>221</v>
      </c>
      <c r="R20" s="37">
        <v>0</v>
      </c>
      <c r="S20" s="37" t="s">
        <v>221</v>
      </c>
      <c r="T20" s="37">
        <v>0</v>
      </c>
      <c r="U20" s="37">
        <v>0</v>
      </c>
      <c r="V20" s="37" t="s">
        <v>78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25</v>
      </c>
      <c r="C21" s="37" t="s">
        <v>26</v>
      </c>
      <c r="D21" s="37" t="s">
        <v>256</v>
      </c>
      <c r="E21" s="37" t="s">
        <v>257</v>
      </c>
      <c r="F21" s="37">
        <v>1</v>
      </c>
      <c r="G21" s="37">
        <v>216</v>
      </c>
      <c r="H21" s="38">
        <v>39.96</v>
      </c>
      <c r="I21" s="38">
        <v>0.2897311674741142</v>
      </c>
      <c r="J21" s="38">
        <v>1.861887631458619</v>
      </c>
      <c r="K21" s="38">
        <v>0.13217742527119825</v>
      </c>
      <c r="L21" s="38">
        <v>1.22</v>
      </c>
      <c r="M21" s="38">
        <v>7.840036438545954</v>
      </c>
      <c r="N21" s="38">
        <v>0.5565727023319615</v>
      </c>
      <c r="O21" s="38">
        <v>2902407.27</v>
      </c>
      <c r="P21" s="37" t="s">
        <v>50</v>
      </c>
      <c r="Q21" s="37" t="s">
        <v>217</v>
      </c>
      <c r="R21" s="37">
        <v>0</v>
      </c>
      <c r="S21" s="37" t="s">
        <v>221</v>
      </c>
      <c r="T21" s="37">
        <v>0</v>
      </c>
      <c r="U21" s="37">
        <v>0</v>
      </c>
      <c r="V21" s="37" t="s">
        <v>76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25</v>
      </c>
      <c r="C22" s="37" t="s">
        <v>26</v>
      </c>
      <c r="D22" s="37" t="s">
        <v>258</v>
      </c>
      <c r="E22" s="37" t="s">
        <v>257</v>
      </c>
      <c r="F22" s="37">
        <v>1</v>
      </c>
      <c r="G22" s="37">
        <v>216</v>
      </c>
      <c r="H22" s="38">
        <v>39.96</v>
      </c>
      <c r="I22" s="38">
        <v>0.2897311674741142</v>
      </c>
      <c r="J22" s="38">
        <v>1.861887631458619</v>
      </c>
      <c r="K22" s="38">
        <v>0.13217742527119825</v>
      </c>
      <c r="L22" s="38">
        <v>1.22</v>
      </c>
      <c r="M22" s="38">
        <v>7.840036438545954</v>
      </c>
      <c r="N22" s="38">
        <v>0.5565727023319615</v>
      </c>
      <c r="O22" s="38">
        <v>2902407.27</v>
      </c>
      <c r="P22" s="37" t="s">
        <v>50</v>
      </c>
      <c r="Q22" s="37" t="s">
        <v>217</v>
      </c>
      <c r="R22" s="37">
        <v>0</v>
      </c>
      <c r="S22" s="37" t="s">
        <v>221</v>
      </c>
      <c r="T22" s="37">
        <v>0</v>
      </c>
      <c r="U22" s="37">
        <v>0</v>
      </c>
      <c r="V22" s="37" t="s">
        <v>76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25</v>
      </c>
      <c r="C23" s="37" t="s">
        <v>26</v>
      </c>
      <c r="D23" s="37" t="s">
        <v>259</v>
      </c>
      <c r="E23" s="37" t="s">
        <v>260</v>
      </c>
      <c r="F23" s="37">
        <v>1</v>
      </c>
      <c r="G23" s="37">
        <v>216</v>
      </c>
      <c r="H23" s="38">
        <v>16.2</v>
      </c>
      <c r="I23" s="38">
        <v>0.7053291536050157</v>
      </c>
      <c r="J23" s="38">
        <v>4.532628086419753</v>
      </c>
      <c r="K23" s="38">
        <v>0.3217761910290646</v>
      </c>
      <c r="L23" s="38">
        <v>2.97</v>
      </c>
      <c r="M23" s="38">
        <v>19.085990346296295</v>
      </c>
      <c r="N23" s="38">
        <v>1.3549351851851852</v>
      </c>
      <c r="O23" s="38">
        <v>2902407.27</v>
      </c>
      <c r="P23" s="37" t="s">
        <v>50</v>
      </c>
      <c r="Q23" s="37" t="s">
        <v>221</v>
      </c>
      <c r="R23" s="37">
        <v>0</v>
      </c>
      <c r="S23" s="37" t="s">
        <v>221</v>
      </c>
      <c r="T23" s="37">
        <v>0</v>
      </c>
      <c r="U23" s="37">
        <v>0</v>
      </c>
      <c r="V23" s="37" t="s">
        <v>78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25</v>
      </c>
      <c r="C24" s="37" t="s">
        <v>26</v>
      </c>
      <c r="D24" s="37" t="s">
        <v>261</v>
      </c>
      <c r="E24" s="37" t="s">
        <v>260</v>
      </c>
      <c r="F24" s="37">
        <v>1</v>
      </c>
      <c r="G24" s="37">
        <v>216</v>
      </c>
      <c r="H24" s="38">
        <v>16.2</v>
      </c>
      <c r="I24" s="38">
        <v>0.7053291536050157</v>
      </c>
      <c r="J24" s="38">
        <v>4.532628086419753</v>
      </c>
      <c r="K24" s="38">
        <v>0.3217761910290646</v>
      </c>
      <c r="L24" s="38">
        <v>2.97</v>
      </c>
      <c r="M24" s="38">
        <v>19.085990346296295</v>
      </c>
      <c r="N24" s="38">
        <v>1.3549351851851852</v>
      </c>
      <c r="O24" s="38">
        <v>2902407.27</v>
      </c>
      <c r="P24" s="37" t="s">
        <v>50</v>
      </c>
      <c r="Q24" s="37" t="s">
        <v>221</v>
      </c>
      <c r="R24" s="37">
        <v>0</v>
      </c>
      <c r="S24" s="37" t="s">
        <v>221</v>
      </c>
      <c r="T24" s="37">
        <v>0</v>
      </c>
      <c r="U24" s="37">
        <v>0</v>
      </c>
      <c r="V24" s="37" t="s">
        <v>78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25</v>
      </c>
      <c r="C25" s="37" t="s">
        <v>26</v>
      </c>
      <c r="D25" s="37" t="s">
        <v>262</v>
      </c>
      <c r="E25" s="37" t="s">
        <v>263</v>
      </c>
      <c r="F25" s="37">
        <v>1</v>
      </c>
      <c r="G25" s="37">
        <v>216</v>
      </c>
      <c r="H25" s="38">
        <v>0.65</v>
      </c>
      <c r="I25" s="38">
        <v>0.04987175833570818</v>
      </c>
      <c r="J25" s="38">
        <v>0.3204888545953361</v>
      </c>
      <c r="K25" s="38">
        <v>0.02275185189094396</v>
      </c>
      <c r="L25" s="38">
        <v>0.21</v>
      </c>
      <c r="M25" s="38">
        <v>1.3495144689300411</v>
      </c>
      <c r="N25" s="38">
        <v>0.09580349794238684</v>
      </c>
      <c r="O25" s="38">
        <v>2902407.27</v>
      </c>
      <c r="P25" s="37" t="s">
        <v>50</v>
      </c>
      <c r="Q25" s="37" t="s">
        <v>221</v>
      </c>
      <c r="R25" s="37">
        <v>0</v>
      </c>
      <c r="S25" s="37" t="s">
        <v>221</v>
      </c>
      <c r="T25" s="37">
        <v>0</v>
      </c>
      <c r="U25" s="37">
        <v>0</v>
      </c>
      <c r="V25" s="37" t="s">
        <v>78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25</v>
      </c>
      <c r="C26" s="37" t="s">
        <v>26</v>
      </c>
      <c r="D26" s="37" t="s">
        <v>264</v>
      </c>
      <c r="E26" s="37" t="s">
        <v>263</v>
      </c>
      <c r="F26" s="37">
        <v>1</v>
      </c>
      <c r="G26" s="37">
        <v>216</v>
      </c>
      <c r="H26" s="38">
        <v>0.65</v>
      </c>
      <c r="I26" s="38">
        <v>0.04987175833570818</v>
      </c>
      <c r="J26" s="38">
        <v>0.3204888545953361</v>
      </c>
      <c r="K26" s="38">
        <v>0.02275185189094396</v>
      </c>
      <c r="L26" s="38">
        <v>0.21</v>
      </c>
      <c r="M26" s="38">
        <v>1.3495144689300411</v>
      </c>
      <c r="N26" s="38">
        <v>0.09580349794238684</v>
      </c>
      <c r="O26" s="38">
        <v>2902407.27</v>
      </c>
      <c r="P26" s="37" t="s">
        <v>50</v>
      </c>
      <c r="Q26" s="37" t="s">
        <v>221</v>
      </c>
      <c r="R26" s="37">
        <v>0</v>
      </c>
      <c r="S26" s="37" t="s">
        <v>221</v>
      </c>
      <c r="T26" s="37">
        <v>0</v>
      </c>
      <c r="U26" s="37">
        <v>0</v>
      </c>
      <c r="V26" s="37" t="s">
        <v>78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25</v>
      </c>
      <c r="C27" s="37" t="s">
        <v>26</v>
      </c>
      <c r="D27" s="37" t="s">
        <v>265</v>
      </c>
      <c r="E27" s="37" t="s">
        <v>266</v>
      </c>
      <c r="F27" s="37">
        <v>2</v>
      </c>
      <c r="G27" s="37">
        <v>432</v>
      </c>
      <c r="H27" s="38">
        <v>59.18</v>
      </c>
      <c r="I27" s="38">
        <v>0.28498147620404674</v>
      </c>
      <c r="J27" s="38">
        <v>3.662729766803841</v>
      </c>
      <c r="K27" s="38">
        <v>0.260021164467931</v>
      </c>
      <c r="L27" s="38">
        <v>1.2</v>
      </c>
      <c r="M27" s="38">
        <v>15.423022502057613</v>
      </c>
      <c r="N27" s="38">
        <v>1.0948971193415638</v>
      </c>
      <c r="O27" s="38">
        <v>2902407.27</v>
      </c>
      <c r="P27" s="37" t="s">
        <v>50</v>
      </c>
      <c r="Q27" s="37" t="s">
        <v>221</v>
      </c>
      <c r="R27" s="37">
        <v>0</v>
      </c>
      <c r="S27" s="37" t="s">
        <v>221</v>
      </c>
      <c r="T27" s="37">
        <v>0</v>
      </c>
      <c r="U27" s="37">
        <v>0</v>
      </c>
      <c r="V27" s="37" t="s">
        <v>78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27</v>
      </c>
      <c r="C28" s="37" t="s">
        <v>28</v>
      </c>
      <c r="D28" s="37" t="s">
        <v>267</v>
      </c>
      <c r="E28" s="37" t="s">
        <v>268</v>
      </c>
      <c r="F28" s="37">
        <v>1</v>
      </c>
      <c r="G28" s="37">
        <v>84</v>
      </c>
      <c r="H28" s="38">
        <v>9.83</v>
      </c>
      <c r="I28" s="38">
        <v>0.21611095278806877</v>
      </c>
      <c r="J28" s="38">
        <v>0.43772842952138574</v>
      </c>
      <c r="K28" s="38">
        <v>0.03829055971389772</v>
      </c>
      <c r="L28" s="38">
        <v>0.91</v>
      </c>
      <c r="M28" s="38">
        <v>1.8431868710286512</v>
      </c>
      <c r="N28" s="38">
        <v>0.16123388884328052</v>
      </c>
      <c r="O28" s="38">
        <v>2902407.27</v>
      </c>
      <c r="P28" s="37" t="s">
        <v>50</v>
      </c>
      <c r="Q28" s="37" t="s">
        <v>232</v>
      </c>
      <c r="R28" s="37">
        <v>0</v>
      </c>
      <c r="S28" s="37" t="s">
        <v>232</v>
      </c>
      <c r="T28" s="37">
        <v>0</v>
      </c>
      <c r="U28" s="37">
        <v>0</v>
      </c>
      <c r="V28" s="37" t="s">
        <v>74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27</v>
      </c>
      <c r="C29" s="37" t="s">
        <v>28</v>
      </c>
      <c r="D29" s="37" t="s">
        <v>269</v>
      </c>
      <c r="E29" s="37" t="s">
        <v>268</v>
      </c>
      <c r="F29" s="37">
        <v>1</v>
      </c>
      <c r="G29" s="37">
        <v>84</v>
      </c>
      <c r="H29" s="38">
        <v>35.2</v>
      </c>
      <c r="I29" s="38">
        <v>0.6530825496342738</v>
      </c>
      <c r="J29" s="38">
        <v>1.3228056936085832</v>
      </c>
      <c r="K29" s="38">
        <v>0.11571322990463596</v>
      </c>
      <c r="L29" s="38">
        <v>2.75</v>
      </c>
      <c r="M29" s="38">
        <v>5.570070214647023</v>
      </c>
      <c r="N29" s="38">
        <v>0.48724526848244115</v>
      </c>
      <c r="O29" s="38">
        <v>2902407.27</v>
      </c>
      <c r="P29" s="37" t="s">
        <v>50</v>
      </c>
      <c r="Q29" s="37" t="s">
        <v>232</v>
      </c>
      <c r="R29" s="37">
        <v>0</v>
      </c>
      <c r="S29" s="37" t="s">
        <v>232</v>
      </c>
      <c r="T29" s="37">
        <v>0</v>
      </c>
      <c r="U29" s="37">
        <v>0</v>
      </c>
      <c r="V29" s="37" t="s">
        <v>74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27</v>
      </c>
      <c r="C30" s="37" t="s">
        <v>28</v>
      </c>
      <c r="D30" s="37" t="s">
        <v>270</v>
      </c>
      <c r="E30" s="37" t="s">
        <v>271</v>
      </c>
      <c r="F30" s="37">
        <v>1</v>
      </c>
      <c r="G30" s="37">
        <v>84</v>
      </c>
      <c r="H30" s="38">
        <v>2.18</v>
      </c>
      <c r="I30" s="38">
        <v>0.06412083214591052</v>
      </c>
      <c r="J30" s="38">
        <v>0.1298754680997518</v>
      </c>
      <c r="K30" s="38">
        <v>0.011360935299727894</v>
      </c>
      <c r="L30" s="38">
        <v>0.27</v>
      </c>
      <c r="M30" s="38">
        <v>0.546879621074435</v>
      </c>
      <c r="N30" s="38">
        <v>0.04783862636009422</v>
      </c>
      <c r="O30" s="38">
        <v>2902407.27</v>
      </c>
      <c r="P30" s="37" t="s">
        <v>50</v>
      </c>
      <c r="Q30" s="37" t="s">
        <v>232</v>
      </c>
      <c r="R30" s="37">
        <v>0</v>
      </c>
      <c r="S30" s="37" t="s">
        <v>232</v>
      </c>
      <c r="T30" s="37">
        <v>0</v>
      </c>
      <c r="U30" s="37">
        <v>0</v>
      </c>
      <c r="V30" s="37" t="s">
        <v>74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27</v>
      </c>
      <c r="C31" s="37" t="s">
        <v>28</v>
      </c>
      <c r="D31" s="37" t="s">
        <v>272</v>
      </c>
      <c r="E31" s="37" t="s">
        <v>271</v>
      </c>
      <c r="F31" s="37">
        <v>1</v>
      </c>
      <c r="G31" s="37">
        <v>84</v>
      </c>
      <c r="H31" s="38">
        <v>3.44</v>
      </c>
      <c r="I31" s="38">
        <v>0.08786928849624774</v>
      </c>
      <c r="J31" s="38">
        <v>0.17797749332188212</v>
      </c>
      <c r="K31" s="38">
        <v>0.01556868911444193</v>
      </c>
      <c r="L31" s="38">
        <v>0.37</v>
      </c>
      <c r="M31" s="38">
        <v>0.7494276288797812</v>
      </c>
      <c r="N31" s="38">
        <v>0.06555663612309208</v>
      </c>
      <c r="O31" s="38">
        <v>2902407.27</v>
      </c>
      <c r="P31" s="37" t="s">
        <v>50</v>
      </c>
      <c r="Q31" s="37" t="s">
        <v>232</v>
      </c>
      <c r="R31" s="37">
        <v>0</v>
      </c>
      <c r="S31" s="37" t="s">
        <v>232</v>
      </c>
      <c r="T31" s="37">
        <v>0</v>
      </c>
      <c r="U31" s="37">
        <v>0</v>
      </c>
      <c r="V31" s="37" t="s">
        <v>74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27</v>
      </c>
      <c r="C32" s="37" t="s">
        <v>28</v>
      </c>
      <c r="D32" s="37" t="s">
        <v>273</v>
      </c>
      <c r="E32" s="37" t="s">
        <v>274</v>
      </c>
      <c r="F32" s="37">
        <v>1</v>
      </c>
      <c r="G32" s="37">
        <v>84</v>
      </c>
      <c r="H32" s="38">
        <v>21.84</v>
      </c>
      <c r="I32" s="38">
        <v>3.875748076375036</v>
      </c>
      <c r="J32" s="38">
        <v>7.850250516251665</v>
      </c>
      <c r="K32" s="38">
        <v>0.6867054225613305</v>
      </c>
      <c r="L32" s="38">
        <v>16.32</v>
      </c>
      <c r="M32" s="38">
        <v>33.05583487383252</v>
      </c>
      <c r="N32" s="38">
        <v>2.8915791933212507</v>
      </c>
      <c r="O32" s="38">
        <v>2902407.27</v>
      </c>
      <c r="P32" s="37" t="s">
        <v>50</v>
      </c>
      <c r="Q32" s="37" t="s">
        <v>275</v>
      </c>
      <c r="R32" s="37">
        <v>0</v>
      </c>
      <c r="S32" s="37" t="s">
        <v>218</v>
      </c>
      <c r="T32" s="37">
        <v>0</v>
      </c>
      <c r="U32" s="37">
        <v>0</v>
      </c>
      <c r="V32" s="37" t="s">
        <v>74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27</v>
      </c>
      <c r="C33" s="37" t="s">
        <v>28</v>
      </c>
      <c r="D33" s="37" t="s">
        <v>276</v>
      </c>
      <c r="E33" s="37" t="s">
        <v>277</v>
      </c>
      <c r="F33" s="37">
        <v>1</v>
      </c>
      <c r="G33" s="37">
        <v>84</v>
      </c>
      <c r="H33" s="38">
        <v>1.26</v>
      </c>
      <c r="I33" s="38">
        <v>0.5462144960577563</v>
      </c>
      <c r="J33" s="38">
        <v>1.106346580108997</v>
      </c>
      <c r="K33" s="38">
        <v>0.09677833773842281</v>
      </c>
      <c r="L33" s="38">
        <v>2.3</v>
      </c>
      <c r="M33" s="38">
        <v>4.658604179522965</v>
      </c>
      <c r="N33" s="38">
        <v>0.40751422454895075</v>
      </c>
      <c r="O33" s="38">
        <v>2902407.27</v>
      </c>
      <c r="P33" s="37" t="s">
        <v>50</v>
      </c>
      <c r="Q33" s="37" t="s">
        <v>278</v>
      </c>
      <c r="R33" s="37">
        <v>0</v>
      </c>
      <c r="S33" s="37" t="s">
        <v>278</v>
      </c>
      <c r="T33" s="37">
        <v>0</v>
      </c>
      <c r="U33" s="37">
        <v>0</v>
      </c>
      <c r="V33" s="37" t="s">
        <v>80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27</v>
      </c>
      <c r="C34" s="37" t="s">
        <v>28</v>
      </c>
      <c r="D34" s="37" t="s">
        <v>279</v>
      </c>
      <c r="E34" s="37" t="s">
        <v>280</v>
      </c>
      <c r="F34" s="37">
        <v>1</v>
      </c>
      <c r="G34" s="37">
        <v>84</v>
      </c>
      <c r="H34" s="38">
        <v>93.32</v>
      </c>
      <c r="I34" s="38">
        <v>1.0591811532250404</v>
      </c>
      <c r="J34" s="38">
        <v>2.1453503249070116</v>
      </c>
      <c r="K34" s="38">
        <v>0.18766582013624597</v>
      </c>
      <c r="L34" s="38">
        <v>4.46</v>
      </c>
      <c r="M34" s="38">
        <v>9.033641148118445</v>
      </c>
      <c r="N34" s="38">
        <v>0.7902232354297045</v>
      </c>
      <c r="O34" s="38">
        <v>2902407.27</v>
      </c>
      <c r="P34" s="37" t="s">
        <v>50</v>
      </c>
      <c r="Q34" s="37" t="s">
        <v>232</v>
      </c>
      <c r="R34" s="37">
        <v>0</v>
      </c>
      <c r="S34" s="37" t="s">
        <v>232</v>
      </c>
      <c r="T34" s="37">
        <v>0</v>
      </c>
      <c r="U34" s="37">
        <v>0</v>
      </c>
      <c r="V34" s="37" t="s">
        <v>53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27</v>
      </c>
      <c r="C35" s="37" t="s">
        <v>28</v>
      </c>
      <c r="D35" s="37" t="s">
        <v>281</v>
      </c>
      <c r="E35" s="37" t="s">
        <v>282</v>
      </c>
      <c r="F35" s="37">
        <v>1</v>
      </c>
      <c r="G35" s="37">
        <v>84</v>
      </c>
      <c r="H35" s="38">
        <v>70.73</v>
      </c>
      <c r="I35" s="38">
        <v>2.3463474874133183</v>
      </c>
      <c r="J35" s="38">
        <v>4.752480091946474</v>
      </c>
      <c r="K35" s="38">
        <v>0.4157260768937467</v>
      </c>
      <c r="L35" s="38">
        <v>9.88</v>
      </c>
      <c r="M35" s="38">
        <v>20.011743171168213</v>
      </c>
      <c r="N35" s="38">
        <v>1.7505393645841885</v>
      </c>
      <c r="O35" s="38">
        <v>2902407.27</v>
      </c>
      <c r="P35" s="37" t="s">
        <v>50</v>
      </c>
      <c r="Q35" s="37" t="s">
        <v>217</v>
      </c>
      <c r="R35" s="37">
        <v>0</v>
      </c>
      <c r="S35" s="37" t="s">
        <v>221</v>
      </c>
      <c r="T35" s="37">
        <v>0</v>
      </c>
      <c r="U35" s="37">
        <v>0</v>
      </c>
      <c r="V35" s="37" t="s">
        <v>78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27</v>
      </c>
      <c r="C36" s="37" t="s">
        <v>28</v>
      </c>
      <c r="D36" s="37" t="s">
        <v>283</v>
      </c>
      <c r="E36" s="37" t="s">
        <v>284</v>
      </c>
      <c r="F36" s="37">
        <v>1</v>
      </c>
      <c r="G36" s="37">
        <v>84</v>
      </c>
      <c r="H36" s="38">
        <v>12.18</v>
      </c>
      <c r="I36" s="38">
        <v>0.13299135556188849</v>
      </c>
      <c r="J36" s="38">
        <v>0.2693713412439297</v>
      </c>
      <c r="K36" s="38">
        <v>0.0235634213623986</v>
      </c>
      <c r="L36" s="38">
        <v>0.56</v>
      </c>
      <c r="M36" s="38">
        <v>1.134268843709939</v>
      </c>
      <c r="N36" s="38">
        <v>0.09922085467278802</v>
      </c>
      <c r="O36" s="38">
        <v>2902407.27</v>
      </c>
      <c r="P36" s="37" t="s">
        <v>50</v>
      </c>
      <c r="Q36" s="37" t="s">
        <v>217</v>
      </c>
      <c r="R36" s="37">
        <v>0</v>
      </c>
      <c r="S36" s="37" t="s">
        <v>221</v>
      </c>
      <c r="T36" s="37">
        <v>0</v>
      </c>
      <c r="U36" s="37">
        <v>0</v>
      </c>
      <c r="V36" s="37" t="s">
        <v>84</v>
      </c>
      <c r="W36" s="38">
        <v>0</v>
      </c>
      <c r="X36" s="38">
        <v>0</v>
      </c>
      <c r="Y36" s="38">
        <v>0</v>
      </c>
    </row>
    <row r="37" spans="1:25" x14ac:dyDescent="0.25">
      <c r="A37" s="37">
        <v>36</v>
      </c>
      <c r="B37" s="37" t="s">
        <v>27</v>
      </c>
      <c r="C37" s="37" t="s">
        <v>28</v>
      </c>
      <c r="D37" s="37" t="s">
        <v>285</v>
      </c>
      <c r="E37" s="37" t="s">
        <v>238</v>
      </c>
      <c r="F37" s="37">
        <v>7</v>
      </c>
      <c r="G37" s="37">
        <v>588</v>
      </c>
      <c r="H37" s="38">
        <v>2.94</v>
      </c>
      <c r="I37" s="38">
        <v>0.03799753016053956</v>
      </c>
      <c r="J37" s="38">
        <v>0.5387426824878594</v>
      </c>
      <c r="K37" s="38">
        <v>0.0471268427247972</v>
      </c>
      <c r="L37" s="38">
        <v>0.16</v>
      </c>
      <c r="M37" s="38">
        <v>2.268537687419878</v>
      </c>
      <c r="N37" s="38">
        <v>0.19844170934557603</v>
      </c>
      <c r="O37" s="38">
        <v>2902407.27</v>
      </c>
      <c r="P37" s="37" t="s">
        <v>50</v>
      </c>
      <c r="Q37" s="37" t="s">
        <v>239</v>
      </c>
      <c r="R37" s="37">
        <v>0</v>
      </c>
      <c r="S37" s="37" t="s">
        <v>239</v>
      </c>
      <c r="T37" s="37">
        <v>0</v>
      </c>
      <c r="U37" s="37">
        <v>0</v>
      </c>
      <c r="V37" s="37" t="s">
        <v>129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27</v>
      </c>
      <c r="C38" s="37" t="s">
        <v>28</v>
      </c>
      <c r="D38" s="37" t="s">
        <v>286</v>
      </c>
      <c r="E38" s="37" t="s">
        <v>287</v>
      </c>
      <c r="F38" s="37">
        <v>1</v>
      </c>
      <c r="G38" s="37">
        <v>84</v>
      </c>
      <c r="H38" s="38">
        <v>5.63</v>
      </c>
      <c r="I38" s="38">
        <v>0.14249073810202337</v>
      </c>
      <c r="J38" s="38">
        <v>0.28861215133278184</v>
      </c>
      <c r="K38" s="38">
        <v>0.02524652288828421</v>
      </c>
      <c r="L38" s="38">
        <v>0.6</v>
      </c>
      <c r="M38" s="38">
        <v>1.2152880468320777</v>
      </c>
      <c r="N38" s="38">
        <v>0.10630805857798716</v>
      </c>
      <c r="O38" s="38">
        <v>2902407.27</v>
      </c>
      <c r="P38" s="37" t="s">
        <v>50</v>
      </c>
      <c r="Q38" s="37" t="s">
        <v>232</v>
      </c>
      <c r="R38" s="37">
        <v>0</v>
      </c>
      <c r="S38" s="37" t="s">
        <v>232</v>
      </c>
      <c r="T38" s="37">
        <v>0</v>
      </c>
      <c r="U38" s="37">
        <v>0</v>
      </c>
      <c r="V38" s="37" t="s">
        <v>78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27</v>
      </c>
      <c r="C39" s="37" t="s">
        <v>28</v>
      </c>
      <c r="D39" s="37" t="s">
        <v>288</v>
      </c>
      <c r="E39" s="37" t="s">
        <v>216</v>
      </c>
      <c r="F39" s="37">
        <v>1</v>
      </c>
      <c r="G39" s="37">
        <v>84</v>
      </c>
      <c r="H39" s="38">
        <v>22.01</v>
      </c>
      <c r="I39" s="38">
        <v>1.833380830246034</v>
      </c>
      <c r="J39" s="38">
        <v>3.7134763471484593</v>
      </c>
      <c r="K39" s="38">
        <v>0.3248385944959235</v>
      </c>
      <c r="L39" s="38">
        <v>7.72</v>
      </c>
      <c r="M39" s="38">
        <v>15.636706202572734</v>
      </c>
      <c r="N39" s="38">
        <v>1.3678303537034346</v>
      </c>
      <c r="O39" s="38">
        <v>2902407.27</v>
      </c>
      <c r="P39" s="37" t="s">
        <v>50</v>
      </c>
      <c r="Q39" s="37" t="s">
        <v>289</v>
      </c>
      <c r="R39" s="37">
        <v>0</v>
      </c>
      <c r="S39" s="37" t="s">
        <v>218</v>
      </c>
      <c r="T39" s="37">
        <v>0</v>
      </c>
      <c r="U39" s="37">
        <v>0</v>
      </c>
      <c r="V39" s="37" t="s">
        <v>53</v>
      </c>
      <c r="W39" s="38">
        <v>0</v>
      </c>
      <c r="X39" s="38">
        <v>0</v>
      </c>
      <c r="Y39" s="38">
        <v>0</v>
      </c>
    </row>
    <row r="40" spans="1:25" x14ac:dyDescent="0.25">
      <c r="A40" s="37">
        <v>39</v>
      </c>
      <c r="B40" s="37" t="s">
        <v>27</v>
      </c>
      <c r="C40" s="37" t="s">
        <v>28</v>
      </c>
      <c r="D40" s="37" t="s">
        <v>290</v>
      </c>
      <c r="E40" s="37" t="s">
        <v>291</v>
      </c>
      <c r="F40" s="37">
        <v>1</v>
      </c>
      <c r="G40" s="37">
        <v>84</v>
      </c>
      <c r="H40" s="38">
        <v>21</v>
      </c>
      <c r="I40" s="38">
        <v>0.5842120262182958</v>
      </c>
      <c r="J40" s="38">
        <v>1.1833098204644055</v>
      </c>
      <c r="K40" s="38">
        <v>0.10351074384196526</v>
      </c>
      <c r="L40" s="38">
        <v>2.46</v>
      </c>
      <c r="M40" s="38">
        <v>4.9826809920115185</v>
      </c>
      <c r="N40" s="38">
        <v>0.43586304016974736</v>
      </c>
      <c r="O40" s="38">
        <v>2902407.27</v>
      </c>
      <c r="P40" s="37" t="s">
        <v>50</v>
      </c>
      <c r="Q40" s="37" t="s">
        <v>292</v>
      </c>
      <c r="R40" s="37">
        <v>0</v>
      </c>
      <c r="S40" s="37" t="s">
        <v>221</v>
      </c>
      <c r="T40" s="37">
        <v>0</v>
      </c>
      <c r="U40" s="37">
        <v>0</v>
      </c>
      <c r="V40" s="37" t="s">
        <v>84</v>
      </c>
      <c r="W40" s="38">
        <v>0</v>
      </c>
      <c r="X40" s="38">
        <v>0</v>
      </c>
      <c r="Y40" s="38">
        <v>0</v>
      </c>
    </row>
    <row r="41" spans="1:25" x14ac:dyDescent="0.25">
      <c r="A41" s="37">
        <v>40</v>
      </c>
      <c r="B41" s="37" t="s">
        <v>27</v>
      </c>
      <c r="C41" s="37" t="s">
        <v>28</v>
      </c>
      <c r="D41" s="37" t="s">
        <v>293</v>
      </c>
      <c r="E41" s="37" t="s">
        <v>238</v>
      </c>
      <c r="F41" s="37">
        <v>4</v>
      </c>
      <c r="G41" s="37">
        <v>336</v>
      </c>
      <c r="H41" s="38">
        <v>7.06</v>
      </c>
      <c r="I41" s="38">
        <v>0.09024413413128146</v>
      </c>
      <c r="J41" s="38">
        <v>0.7311507833763806</v>
      </c>
      <c r="K41" s="38">
        <v>0.06395785798365333</v>
      </c>
      <c r="L41" s="38">
        <v>0.38</v>
      </c>
      <c r="M41" s="38">
        <v>3.0787297186412634</v>
      </c>
      <c r="N41" s="38">
        <v>0.26931374839756744</v>
      </c>
      <c r="O41" s="38">
        <v>2902407.27</v>
      </c>
      <c r="P41" s="37" t="s">
        <v>50</v>
      </c>
      <c r="Q41" s="37" t="s">
        <v>239</v>
      </c>
      <c r="R41" s="37">
        <v>0</v>
      </c>
      <c r="S41" s="37" t="s">
        <v>239</v>
      </c>
      <c r="T41" s="37">
        <v>0</v>
      </c>
      <c r="U41" s="37">
        <v>0</v>
      </c>
      <c r="V41" s="37" t="s">
        <v>51</v>
      </c>
      <c r="W41" s="38">
        <v>0</v>
      </c>
      <c r="X41" s="38">
        <v>0</v>
      </c>
      <c r="Y41" s="38">
        <v>0</v>
      </c>
    </row>
    <row r="42" spans="1:25" x14ac:dyDescent="0.25">
      <c r="A42" s="37">
        <v>41</v>
      </c>
      <c r="B42" s="37" t="s">
        <v>27</v>
      </c>
      <c r="C42" s="37" t="s">
        <v>28</v>
      </c>
      <c r="D42" s="37" t="s">
        <v>294</v>
      </c>
      <c r="E42" s="37" t="s">
        <v>280</v>
      </c>
      <c r="F42" s="37">
        <v>1</v>
      </c>
      <c r="G42" s="37">
        <v>84</v>
      </c>
      <c r="H42" s="38">
        <v>45.02</v>
      </c>
      <c r="I42" s="38">
        <v>0.5367151135176214</v>
      </c>
      <c r="J42" s="38">
        <v>1.087105770020145</v>
      </c>
      <c r="K42" s="38">
        <v>0.0950952362125372</v>
      </c>
      <c r="L42" s="38">
        <v>2.26</v>
      </c>
      <c r="M42" s="38">
        <v>4.577584976400826</v>
      </c>
      <c r="N42" s="38">
        <v>0.40042702064375163</v>
      </c>
      <c r="O42" s="38">
        <v>2902407.27</v>
      </c>
      <c r="P42" s="37" t="s">
        <v>50</v>
      </c>
      <c r="Q42" s="37" t="s">
        <v>232</v>
      </c>
      <c r="R42" s="37">
        <v>0</v>
      </c>
      <c r="S42" s="37" t="s">
        <v>232</v>
      </c>
      <c r="T42" s="37">
        <v>0</v>
      </c>
      <c r="U42" s="37">
        <v>0</v>
      </c>
      <c r="V42" s="37" t="s">
        <v>80</v>
      </c>
      <c r="W42" s="38">
        <v>0</v>
      </c>
      <c r="X42" s="38">
        <v>0</v>
      </c>
      <c r="Y42" s="38">
        <v>0</v>
      </c>
    </row>
    <row r="43" spans="1:25" x14ac:dyDescent="0.25">
      <c r="A43" s="37">
        <v>42</v>
      </c>
      <c r="B43" s="37" t="s">
        <v>27</v>
      </c>
      <c r="C43" s="37" t="s">
        <v>28</v>
      </c>
      <c r="D43" s="37" t="s">
        <v>295</v>
      </c>
      <c r="E43" s="37" t="s">
        <v>280</v>
      </c>
      <c r="F43" s="37">
        <v>1</v>
      </c>
      <c r="G43" s="37">
        <v>84</v>
      </c>
      <c r="H43" s="38">
        <v>107.1</v>
      </c>
      <c r="I43" s="38">
        <v>1.3916595421297615</v>
      </c>
      <c r="J43" s="38">
        <v>2.818778678016836</v>
      </c>
      <c r="K43" s="38">
        <v>0.24657437354224246</v>
      </c>
      <c r="L43" s="38">
        <v>5.86</v>
      </c>
      <c r="M43" s="38">
        <v>11.869313257393292</v>
      </c>
      <c r="N43" s="38">
        <v>1.0382753721116746</v>
      </c>
      <c r="O43" s="38">
        <v>2902407.27</v>
      </c>
      <c r="P43" s="37" t="s">
        <v>50</v>
      </c>
      <c r="Q43" s="37" t="s">
        <v>232</v>
      </c>
      <c r="R43" s="37">
        <v>0</v>
      </c>
      <c r="S43" s="37" t="s">
        <v>232</v>
      </c>
      <c r="T43" s="37">
        <v>0</v>
      </c>
      <c r="U43" s="37">
        <v>0</v>
      </c>
      <c r="V43" s="37" t="s">
        <v>80</v>
      </c>
      <c r="W43" s="38">
        <v>0</v>
      </c>
      <c r="X43" s="38">
        <v>0</v>
      </c>
      <c r="Y43" s="38">
        <v>0</v>
      </c>
    </row>
    <row r="44" spans="1:25" x14ac:dyDescent="0.25">
      <c r="A44" s="37">
        <v>43</v>
      </c>
      <c r="B44" s="37" t="s">
        <v>27</v>
      </c>
      <c r="C44" s="37" t="s">
        <v>28</v>
      </c>
      <c r="D44" s="37" t="s">
        <v>296</v>
      </c>
      <c r="E44" s="37" t="s">
        <v>297</v>
      </c>
      <c r="F44" s="37">
        <v>1</v>
      </c>
      <c r="G44" s="37">
        <v>84</v>
      </c>
      <c r="H44" s="38">
        <v>1.26</v>
      </c>
      <c r="I44" s="38">
        <v>0.436971596846205</v>
      </c>
      <c r="J44" s="38">
        <v>0.8850772640871976</v>
      </c>
      <c r="K44" s="38">
        <v>0.07742267019073824</v>
      </c>
      <c r="L44" s="38">
        <v>1.84</v>
      </c>
      <c r="M44" s="38">
        <v>3.7268833436183715</v>
      </c>
      <c r="N44" s="38">
        <v>0.3260113796391606</v>
      </c>
      <c r="O44" s="38">
        <v>2902407.27</v>
      </c>
      <c r="P44" s="37" t="s">
        <v>50</v>
      </c>
      <c r="Q44" s="37" t="s">
        <v>278</v>
      </c>
      <c r="R44" s="37">
        <v>0</v>
      </c>
      <c r="S44" s="37" t="s">
        <v>278</v>
      </c>
      <c r="T44" s="37">
        <v>0</v>
      </c>
      <c r="U44" s="37">
        <v>0</v>
      </c>
      <c r="V44" s="37" t="s">
        <v>74</v>
      </c>
      <c r="W44" s="38">
        <v>0</v>
      </c>
      <c r="X44" s="38">
        <v>0</v>
      </c>
      <c r="Y44" s="38">
        <v>0</v>
      </c>
    </row>
    <row r="45" spans="1:25" x14ac:dyDescent="0.25">
      <c r="A45" s="37">
        <v>44</v>
      </c>
      <c r="B45" s="37" t="s">
        <v>25</v>
      </c>
      <c r="C45" s="37" t="s">
        <v>26</v>
      </c>
      <c r="D45" s="37" t="s">
        <v>298</v>
      </c>
      <c r="E45" s="37" t="s">
        <v>299</v>
      </c>
      <c r="F45" s="37">
        <v>1</v>
      </c>
      <c r="G45" s="37">
        <v>216</v>
      </c>
      <c r="H45" s="38">
        <v>285.12</v>
      </c>
      <c r="I45" s="38">
        <v>2.9780564263322886</v>
      </c>
      <c r="J45" s="38">
        <v>19.13776303155007</v>
      </c>
      <c r="K45" s="38">
        <v>1.3586105843449394</v>
      </c>
      <c r="L45" s="38">
        <v>12.54</v>
      </c>
      <c r="M45" s="38">
        <v>80.58529257325102</v>
      </c>
      <c r="N45" s="38">
        <v>5.720837448559671</v>
      </c>
      <c r="O45" s="38">
        <v>2902407.27</v>
      </c>
      <c r="P45" s="37" t="s">
        <v>50</v>
      </c>
      <c r="Q45" s="37" t="s">
        <v>225</v>
      </c>
      <c r="R45" s="37">
        <v>0</v>
      </c>
      <c r="S45" s="37" t="s">
        <v>225</v>
      </c>
      <c r="T45" s="37">
        <v>0</v>
      </c>
      <c r="U45" s="37">
        <v>0</v>
      </c>
      <c r="V45" s="37" t="s">
        <v>74</v>
      </c>
      <c r="W45" s="38">
        <v>0</v>
      </c>
      <c r="X45" s="38">
        <v>0</v>
      </c>
      <c r="Y45" s="38">
        <v>0</v>
      </c>
    </row>
    <row r="46" spans="1:25" x14ac:dyDescent="0.25">
      <c r="A46" s="37">
        <v>45</v>
      </c>
      <c r="B46" s="37" t="s">
        <v>25</v>
      </c>
      <c r="C46" s="37" t="s">
        <v>26</v>
      </c>
      <c r="D46" s="37" t="s">
        <v>300</v>
      </c>
      <c r="E46" s="37" t="s">
        <v>301</v>
      </c>
      <c r="F46" s="37">
        <v>1</v>
      </c>
      <c r="G46" s="37">
        <v>216</v>
      </c>
      <c r="H46" s="38">
        <v>446.47</v>
      </c>
      <c r="I46" s="38">
        <v>3.206041607295526</v>
      </c>
      <c r="J46" s="38">
        <v>20.602854938271605</v>
      </c>
      <c r="K46" s="38">
        <v>1.4626190501321117</v>
      </c>
      <c r="L46" s="38">
        <v>13.5</v>
      </c>
      <c r="M46" s="38">
        <v>86.75450157407407</v>
      </c>
      <c r="N46" s="38">
        <v>6.1587962962962965</v>
      </c>
      <c r="O46" s="38">
        <v>2902407.27</v>
      </c>
      <c r="P46" s="37" t="s">
        <v>50</v>
      </c>
      <c r="Q46" s="37" t="s">
        <v>225</v>
      </c>
      <c r="R46" s="37">
        <v>0</v>
      </c>
      <c r="S46" s="37" t="s">
        <v>225</v>
      </c>
      <c r="T46" s="37">
        <v>0</v>
      </c>
      <c r="U46" s="37">
        <v>0</v>
      </c>
      <c r="V46" s="37" t="s">
        <v>74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25</v>
      </c>
      <c r="C47" s="37" t="s">
        <v>26</v>
      </c>
      <c r="D47" s="37" t="s">
        <v>302</v>
      </c>
      <c r="E47" s="37" t="s">
        <v>303</v>
      </c>
      <c r="F47" s="37">
        <v>1</v>
      </c>
      <c r="G47" s="37">
        <v>216</v>
      </c>
      <c r="H47" s="38">
        <v>17.93</v>
      </c>
      <c r="I47" s="38">
        <v>0.15436496627719198</v>
      </c>
      <c r="J47" s="38">
        <v>0.9919893118427069</v>
      </c>
      <c r="K47" s="38">
        <v>0.07042239871006464</v>
      </c>
      <c r="L47" s="38">
        <v>0.65</v>
      </c>
      <c r="M47" s="38">
        <v>4.17706859430727</v>
      </c>
      <c r="N47" s="38">
        <v>0.2965346364883402</v>
      </c>
      <c r="O47" s="38">
        <v>2902407.27</v>
      </c>
      <c r="P47" s="37" t="s">
        <v>50</v>
      </c>
      <c r="Q47" s="37" t="s">
        <v>232</v>
      </c>
      <c r="R47" s="37">
        <v>0</v>
      </c>
      <c r="S47" s="37" t="s">
        <v>225</v>
      </c>
      <c r="T47" s="37">
        <v>0</v>
      </c>
      <c r="U47" s="37">
        <v>0</v>
      </c>
      <c r="V47" s="37" t="s">
        <v>80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25</v>
      </c>
      <c r="C48" s="37" t="s">
        <v>26</v>
      </c>
      <c r="D48" s="37" t="s">
        <v>304</v>
      </c>
      <c r="E48" s="37" t="s">
        <v>305</v>
      </c>
      <c r="F48" s="37">
        <v>1</v>
      </c>
      <c r="G48" s="37">
        <v>216</v>
      </c>
      <c r="H48" s="38">
        <v>17.93</v>
      </c>
      <c r="I48" s="38">
        <v>0.15436496627719198</v>
      </c>
      <c r="J48" s="38">
        <v>0.9919893118427069</v>
      </c>
      <c r="K48" s="38">
        <v>0.07042239871006464</v>
      </c>
      <c r="L48" s="38">
        <v>0.65</v>
      </c>
      <c r="M48" s="38">
        <v>4.17706859430727</v>
      </c>
      <c r="N48" s="38">
        <v>0.2965346364883402</v>
      </c>
      <c r="O48" s="38">
        <v>2902407.27</v>
      </c>
      <c r="P48" s="37" t="s">
        <v>50</v>
      </c>
      <c r="Q48" s="37" t="s">
        <v>232</v>
      </c>
      <c r="R48" s="37">
        <v>0</v>
      </c>
      <c r="S48" s="37" t="s">
        <v>225</v>
      </c>
      <c r="T48" s="37">
        <v>0</v>
      </c>
      <c r="U48" s="37">
        <v>0</v>
      </c>
      <c r="V48" s="37" t="s">
        <v>80</v>
      </c>
      <c r="W48" s="38">
        <v>0</v>
      </c>
      <c r="X48" s="38">
        <v>0</v>
      </c>
      <c r="Y48" s="38">
        <v>0</v>
      </c>
    </row>
    <row r="49" spans="1:25" x14ac:dyDescent="0.25">
      <c r="A49" s="37">
        <v>48</v>
      </c>
      <c r="B49" s="37" t="s">
        <v>25</v>
      </c>
      <c r="C49" s="37" t="s">
        <v>26</v>
      </c>
      <c r="D49" s="37" t="s">
        <v>306</v>
      </c>
      <c r="E49" s="37" t="s">
        <v>307</v>
      </c>
      <c r="F49" s="37">
        <v>1</v>
      </c>
      <c r="G49" s="37">
        <v>216</v>
      </c>
      <c r="H49" s="38">
        <v>9.72</v>
      </c>
      <c r="I49" s="38">
        <v>0.4155979861309015</v>
      </c>
      <c r="J49" s="38">
        <v>2.670740454961134</v>
      </c>
      <c r="K49" s="38">
        <v>0.18959876575786636</v>
      </c>
      <c r="L49" s="38">
        <v>1.75</v>
      </c>
      <c r="M49" s="38">
        <v>11.245953907750343</v>
      </c>
      <c r="N49" s="38">
        <v>0.7983624828532236</v>
      </c>
      <c r="O49" s="38">
        <v>2902407.27</v>
      </c>
      <c r="P49" s="37" t="s">
        <v>50</v>
      </c>
      <c r="Q49" s="37" t="s">
        <v>308</v>
      </c>
      <c r="R49" s="37">
        <v>0</v>
      </c>
      <c r="S49" s="37" t="s">
        <v>308</v>
      </c>
      <c r="T49" s="37">
        <v>0</v>
      </c>
      <c r="U49" s="37">
        <v>0</v>
      </c>
      <c r="V49" s="37" t="s">
        <v>71</v>
      </c>
      <c r="W49" s="38">
        <v>0</v>
      </c>
      <c r="X49" s="38">
        <v>0</v>
      </c>
      <c r="Y49" s="38">
        <v>0</v>
      </c>
    </row>
    <row r="50" spans="1:25" x14ac:dyDescent="0.25">
      <c r="A50" s="37">
        <v>49</v>
      </c>
      <c r="B50" s="37" t="s">
        <v>25</v>
      </c>
      <c r="C50" s="37" t="s">
        <v>26</v>
      </c>
      <c r="D50" s="37" t="s">
        <v>309</v>
      </c>
      <c r="E50" s="37" t="s">
        <v>310</v>
      </c>
      <c r="F50" s="37">
        <v>1</v>
      </c>
      <c r="G50" s="37">
        <v>216</v>
      </c>
      <c r="H50" s="38">
        <v>31.32</v>
      </c>
      <c r="I50" s="38">
        <v>0.28498147620404674</v>
      </c>
      <c r="J50" s="38">
        <v>1.8313648834019205</v>
      </c>
      <c r="K50" s="38">
        <v>0.1300105822339655</v>
      </c>
      <c r="L50" s="38">
        <v>1.2</v>
      </c>
      <c r="M50" s="38">
        <v>7.711511251028806</v>
      </c>
      <c r="N50" s="38">
        <v>0.5474485596707819</v>
      </c>
      <c r="O50" s="38">
        <v>2902407.27</v>
      </c>
      <c r="P50" s="37" t="s">
        <v>50</v>
      </c>
      <c r="Q50" s="37" t="s">
        <v>232</v>
      </c>
      <c r="R50" s="37">
        <v>0</v>
      </c>
      <c r="S50" s="37" t="s">
        <v>232</v>
      </c>
      <c r="T50" s="37">
        <v>0</v>
      </c>
      <c r="U50" s="37">
        <v>0</v>
      </c>
      <c r="V50" s="37" t="s">
        <v>80</v>
      </c>
      <c r="W50" s="38">
        <v>0</v>
      </c>
      <c r="X50" s="38">
        <v>0</v>
      </c>
      <c r="Y50" s="38">
        <v>0</v>
      </c>
    </row>
    <row r="51" spans="1:25" x14ac:dyDescent="0.25">
      <c r="A51" s="37">
        <v>50</v>
      </c>
      <c r="B51" s="37" t="s">
        <v>25</v>
      </c>
      <c r="C51" s="37" t="s">
        <v>26</v>
      </c>
      <c r="D51" s="37" t="s">
        <v>311</v>
      </c>
      <c r="E51" s="37" t="s">
        <v>312</v>
      </c>
      <c r="F51" s="37">
        <v>1</v>
      </c>
      <c r="G51" s="37">
        <v>216</v>
      </c>
      <c r="H51" s="38">
        <v>31.32</v>
      </c>
      <c r="I51" s="38">
        <v>0.21611095278806877</v>
      </c>
      <c r="J51" s="38">
        <v>1.3887850365797896</v>
      </c>
      <c r="K51" s="38">
        <v>0.0985913581940905</v>
      </c>
      <c r="L51" s="38">
        <v>0.91</v>
      </c>
      <c r="M51" s="38">
        <v>5.847896032030178</v>
      </c>
      <c r="N51" s="38">
        <v>0.4151484910836763</v>
      </c>
      <c r="O51" s="38">
        <v>2902407.27</v>
      </c>
      <c r="P51" s="37" t="s">
        <v>50</v>
      </c>
      <c r="Q51" s="37" t="s">
        <v>232</v>
      </c>
      <c r="R51" s="37">
        <v>0</v>
      </c>
      <c r="S51" s="37" t="s">
        <v>232</v>
      </c>
      <c r="T51" s="37">
        <v>0</v>
      </c>
      <c r="U51" s="37">
        <v>0</v>
      </c>
      <c r="V51" s="37" t="s">
        <v>80</v>
      </c>
      <c r="W51" s="38">
        <v>0</v>
      </c>
      <c r="X51" s="38">
        <v>0</v>
      </c>
      <c r="Y51" s="38">
        <v>0</v>
      </c>
    </row>
    <row r="52" spans="1:25" x14ac:dyDescent="0.25">
      <c r="A52" s="37">
        <v>51</v>
      </c>
      <c r="B52" s="37" t="s">
        <v>25</v>
      </c>
      <c r="C52" s="37" t="s">
        <v>26</v>
      </c>
      <c r="D52" s="37" t="s">
        <v>313</v>
      </c>
      <c r="E52" s="37" t="s">
        <v>314</v>
      </c>
      <c r="F52" s="37">
        <v>1</v>
      </c>
      <c r="G52" s="37">
        <v>216</v>
      </c>
      <c r="H52" s="38">
        <v>43.2</v>
      </c>
      <c r="I52" s="38">
        <v>0.5818371805832621</v>
      </c>
      <c r="J52" s="38">
        <v>3.7390366369455874</v>
      </c>
      <c r="K52" s="38">
        <v>0.2654382720610129</v>
      </c>
      <c r="L52" s="38">
        <v>2.45</v>
      </c>
      <c r="M52" s="38">
        <v>15.74433547085048</v>
      </c>
      <c r="N52" s="38">
        <v>1.117707475994513</v>
      </c>
      <c r="O52" s="38">
        <v>2902407.27</v>
      </c>
      <c r="P52" s="37" t="s">
        <v>50</v>
      </c>
      <c r="Q52" s="37" t="s">
        <v>217</v>
      </c>
      <c r="R52" s="37">
        <v>0</v>
      </c>
      <c r="S52" s="37" t="s">
        <v>221</v>
      </c>
      <c r="T52" s="37">
        <v>0</v>
      </c>
      <c r="U52" s="37">
        <v>0</v>
      </c>
      <c r="V52" s="37" t="s">
        <v>80</v>
      </c>
      <c r="W52" s="38">
        <v>0</v>
      </c>
      <c r="X52" s="38">
        <v>0</v>
      </c>
      <c r="Y52" s="38">
        <v>0</v>
      </c>
    </row>
    <row r="53" spans="1:25" x14ac:dyDescent="0.25">
      <c r="A53" s="37">
        <v>52</v>
      </c>
      <c r="B53" s="37" t="s">
        <v>25</v>
      </c>
      <c r="C53" s="37" t="s">
        <v>26</v>
      </c>
      <c r="D53" s="37" t="s">
        <v>315</v>
      </c>
      <c r="E53" s="37" t="s">
        <v>314</v>
      </c>
      <c r="F53" s="37">
        <v>1</v>
      </c>
      <c r="G53" s="37">
        <v>216</v>
      </c>
      <c r="H53" s="38">
        <v>40.61</v>
      </c>
      <c r="I53" s="38">
        <v>0.4844685095468795</v>
      </c>
      <c r="J53" s="38">
        <v>3.113320301783265</v>
      </c>
      <c r="K53" s="38">
        <v>0.22101798979774134</v>
      </c>
      <c r="L53" s="38">
        <v>2.04</v>
      </c>
      <c r="M53" s="38">
        <v>13.109569126748971</v>
      </c>
      <c r="N53" s="38">
        <v>0.9306625514403292</v>
      </c>
      <c r="O53" s="38">
        <v>2902407.27</v>
      </c>
      <c r="P53" s="37" t="s">
        <v>50</v>
      </c>
      <c r="Q53" s="37" t="s">
        <v>217</v>
      </c>
      <c r="R53" s="37">
        <v>0</v>
      </c>
      <c r="S53" s="37" t="s">
        <v>221</v>
      </c>
      <c r="T53" s="37">
        <v>0</v>
      </c>
      <c r="U53" s="37">
        <v>0</v>
      </c>
      <c r="V53" s="37" t="s">
        <v>80</v>
      </c>
      <c r="W53" s="38">
        <v>0</v>
      </c>
      <c r="X53" s="38">
        <v>0</v>
      </c>
      <c r="Y53" s="38">
        <v>0</v>
      </c>
    </row>
    <row r="54" spans="1:25" x14ac:dyDescent="0.25">
      <c r="A54" s="37">
        <v>53</v>
      </c>
      <c r="B54" s="37" t="s">
        <v>25</v>
      </c>
      <c r="C54" s="37" t="s">
        <v>26</v>
      </c>
      <c r="D54" s="37" t="s">
        <v>316</v>
      </c>
      <c r="E54" s="37" t="s">
        <v>317</v>
      </c>
      <c r="F54" s="37">
        <v>1</v>
      </c>
      <c r="G54" s="37">
        <v>216</v>
      </c>
      <c r="H54" s="38">
        <v>140.4</v>
      </c>
      <c r="I54" s="38">
        <v>0.7694499857509262</v>
      </c>
      <c r="J54" s="38">
        <v>4.944685185185185</v>
      </c>
      <c r="K54" s="38">
        <v>0.35102857203170684</v>
      </c>
      <c r="L54" s="38">
        <v>3.24</v>
      </c>
      <c r="M54" s="38">
        <v>20.82108037777778</v>
      </c>
      <c r="N54" s="38">
        <v>1.4781111111111112</v>
      </c>
      <c r="O54" s="38">
        <v>2902407.27</v>
      </c>
      <c r="P54" s="37" t="s">
        <v>50</v>
      </c>
      <c r="Q54" s="37" t="s">
        <v>318</v>
      </c>
      <c r="R54" s="37">
        <v>0</v>
      </c>
      <c r="S54" s="37" t="s">
        <v>318</v>
      </c>
      <c r="T54" s="37">
        <v>0</v>
      </c>
      <c r="U54" s="37">
        <v>0</v>
      </c>
      <c r="V54" s="37" t="s">
        <v>80</v>
      </c>
      <c r="W54" s="38">
        <v>0</v>
      </c>
      <c r="X54" s="38">
        <v>0</v>
      </c>
      <c r="Y54" s="38">
        <v>0</v>
      </c>
    </row>
    <row r="55" spans="1:25" x14ac:dyDescent="0.25">
      <c r="A55" s="37">
        <v>54</v>
      </c>
      <c r="B55" s="37" t="s">
        <v>25</v>
      </c>
      <c r="C55" s="37" t="s">
        <v>26</v>
      </c>
      <c r="D55" s="37" t="s">
        <v>319</v>
      </c>
      <c r="E55" s="37" t="s">
        <v>320</v>
      </c>
      <c r="F55" s="37">
        <v>1</v>
      </c>
      <c r="G55" s="37">
        <v>216</v>
      </c>
      <c r="H55" s="38">
        <v>140.4</v>
      </c>
      <c r="I55" s="38">
        <v>0.7694499857509262</v>
      </c>
      <c r="J55" s="38">
        <v>4.944685185185185</v>
      </c>
      <c r="K55" s="38">
        <v>0.35102857203170684</v>
      </c>
      <c r="L55" s="38">
        <v>3.24</v>
      </c>
      <c r="M55" s="38">
        <v>20.82108037777778</v>
      </c>
      <c r="N55" s="38">
        <v>1.4781111111111112</v>
      </c>
      <c r="O55" s="38">
        <v>2902407.27</v>
      </c>
      <c r="P55" s="37" t="s">
        <v>50</v>
      </c>
      <c r="Q55" s="37" t="s">
        <v>318</v>
      </c>
      <c r="R55" s="37">
        <v>0</v>
      </c>
      <c r="S55" s="37" t="s">
        <v>318</v>
      </c>
      <c r="T55" s="37">
        <v>0</v>
      </c>
      <c r="U55" s="37">
        <v>0</v>
      </c>
      <c r="V55" s="37" t="s">
        <v>80</v>
      </c>
      <c r="W55" s="38">
        <v>0</v>
      </c>
      <c r="X55" s="38">
        <v>0</v>
      </c>
      <c r="Y55" s="38">
        <v>0</v>
      </c>
    </row>
    <row r="56" spans="1:25" x14ac:dyDescent="0.25">
      <c r="A56" s="37">
        <v>55</v>
      </c>
      <c r="B56" s="37" t="s">
        <v>25</v>
      </c>
      <c r="C56" s="37" t="s">
        <v>26</v>
      </c>
      <c r="D56" s="37" t="s">
        <v>321</v>
      </c>
      <c r="E56" s="37" t="s">
        <v>322</v>
      </c>
      <c r="F56" s="37">
        <v>1</v>
      </c>
      <c r="G56" s="37">
        <v>216</v>
      </c>
      <c r="H56" s="38">
        <v>73.01</v>
      </c>
      <c r="I56" s="38">
        <v>1.8547544409613375</v>
      </c>
      <c r="J56" s="38">
        <v>11.919133116140832</v>
      </c>
      <c r="K56" s="38">
        <v>0.8461522060393921</v>
      </c>
      <c r="L56" s="38">
        <v>7.81</v>
      </c>
      <c r="M56" s="38">
        <v>50.189085725445814</v>
      </c>
      <c r="N56" s="38">
        <v>3.562977709190672</v>
      </c>
      <c r="O56" s="38">
        <v>2902407.27</v>
      </c>
      <c r="P56" s="37" t="s">
        <v>50</v>
      </c>
      <c r="Q56" s="37" t="s">
        <v>323</v>
      </c>
      <c r="R56" s="37">
        <v>0</v>
      </c>
      <c r="S56" s="37" t="s">
        <v>232</v>
      </c>
      <c r="T56" s="37">
        <v>0</v>
      </c>
      <c r="U56" s="37">
        <v>0</v>
      </c>
      <c r="V56" s="37" t="s">
        <v>80</v>
      </c>
      <c r="W56" s="38">
        <v>0</v>
      </c>
      <c r="X56" s="38">
        <v>0</v>
      </c>
      <c r="Y56" s="38">
        <v>0</v>
      </c>
    </row>
    <row r="57" spans="1:25" x14ac:dyDescent="0.25">
      <c r="A57" s="37">
        <v>56</v>
      </c>
      <c r="B57" s="37" t="s">
        <v>25</v>
      </c>
      <c r="C57" s="37" t="s">
        <v>26</v>
      </c>
      <c r="D57" s="37" t="s">
        <v>324</v>
      </c>
      <c r="E57" s="37" t="s">
        <v>325</v>
      </c>
      <c r="F57" s="37">
        <v>1</v>
      </c>
      <c r="G57" s="37">
        <v>216</v>
      </c>
      <c r="H57" s="38">
        <v>32.62</v>
      </c>
      <c r="I57" s="38">
        <v>0.8193217440866344</v>
      </c>
      <c r="J57" s="38">
        <v>5.265174039780521</v>
      </c>
      <c r="K57" s="38">
        <v>0.37378042392265076</v>
      </c>
      <c r="L57" s="38">
        <v>3.45</v>
      </c>
      <c r="M57" s="38">
        <v>22.170594846707818</v>
      </c>
      <c r="N57" s="38">
        <v>1.573914609053498</v>
      </c>
      <c r="O57" s="38">
        <v>2902407.27</v>
      </c>
      <c r="P57" s="37" t="s">
        <v>50</v>
      </c>
      <c r="Q57" s="37" t="s">
        <v>323</v>
      </c>
      <c r="R57" s="37">
        <v>0</v>
      </c>
      <c r="S57" s="37" t="s">
        <v>323</v>
      </c>
      <c r="T57" s="37">
        <v>0</v>
      </c>
      <c r="U57" s="37">
        <v>0</v>
      </c>
      <c r="V57" s="37" t="s">
        <v>80</v>
      </c>
      <c r="W57" s="38">
        <v>0</v>
      </c>
      <c r="X57" s="38">
        <v>0</v>
      </c>
      <c r="Y57" s="38">
        <v>0</v>
      </c>
    </row>
    <row r="58" spans="1:25" x14ac:dyDescent="0.25">
      <c r="A58" s="37">
        <v>57</v>
      </c>
      <c r="B58" s="37" t="s">
        <v>25</v>
      </c>
      <c r="C58" s="37" t="s">
        <v>26</v>
      </c>
      <c r="D58" s="37" t="s">
        <v>326</v>
      </c>
      <c r="E58" s="37" t="s">
        <v>327</v>
      </c>
      <c r="F58" s="37">
        <v>2</v>
      </c>
      <c r="G58" s="37">
        <v>432</v>
      </c>
      <c r="H58" s="38">
        <v>194.4</v>
      </c>
      <c r="I58" s="38">
        <v>0.7718248313859599</v>
      </c>
      <c r="J58" s="38">
        <v>9.91989311842707</v>
      </c>
      <c r="K58" s="38">
        <v>0.7042239871006464</v>
      </c>
      <c r="L58" s="38">
        <v>3.25</v>
      </c>
      <c r="M58" s="38">
        <v>41.7706859430727</v>
      </c>
      <c r="N58" s="38">
        <v>2.965346364883402</v>
      </c>
      <c r="O58" s="38">
        <v>2902407.27</v>
      </c>
      <c r="P58" s="37" t="s">
        <v>50</v>
      </c>
      <c r="Q58" s="37" t="s">
        <v>217</v>
      </c>
      <c r="R58" s="37">
        <v>0</v>
      </c>
      <c r="S58" s="37" t="s">
        <v>218</v>
      </c>
      <c r="T58" s="37">
        <v>0</v>
      </c>
      <c r="U58" s="37">
        <v>0</v>
      </c>
      <c r="V58" s="37" t="s">
        <v>74</v>
      </c>
      <c r="W58" s="38">
        <v>0</v>
      </c>
      <c r="X58" s="38">
        <v>0</v>
      </c>
      <c r="Y58" s="38">
        <v>0</v>
      </c>
    </row>
    <row r="59" spans="1:25" x14ac:dyDescent="0.25">
      <c r="A59" s="37">
        <v>58</v>
      </c>
      <c r="B59" s="37" t="s">
        <v>25</v>
      </c>
      <c r="C59" s="37" t="s">
        <v>26</v>
      </c>
      <c r="D59" s="37" t="s">
        <v>328</v>
      </c>
      <c r="E59" s="37" t="s">
        <v>329</v>
      </c>
      <c r="F59" s="37">
        <v>1</v>
      </c>
      <c r="G59" s="37">
        <v>216</v>
      </c>
      <c r="H59" s="38">
        <v>99.58</v>
      </c>
      <c r="I59" s="38">
        <v>0.49396789208701436</v>
      </c>
      <c r="J59" s="38">
        <v>3.174365797896662</v>
      </c>
      <c r="K59" s="38">
        <v>0.22535167587220686</v>
      </c>
      <c r="L59" s="38">
        <v>2.08</v>
      </c>
      <c r="M59" s="38">
        <v>13.366619501783266</v>
      </c>
      <c r="N59" s="38">
        <v>0.9489108367626886</v>
      </c>
      <c r="O59" s="38">
        <v>2902407.27</v>
      </c>
      <c r="P59" s="37" t="s">
        <v>50</v>
      </c>
      <c r="Q59" s="37" t="s">
        <v>217</v>
      </c>
      <c r="R59" s="37">
        <v>0</v>
      </c>
      <c r="S59" s="37" t="s">
        <v>221</v>
      </c>
      <c r="T59" s="37">
        <v>0</v>
      </c>
      <c r="U59" s="37">
        <v>0</v>
      </c>
      <c r="V59" s="37" t="s">
        <v>74</v>
      </c>
      <c r="W59" s="38">
        <v>0</v>
      </c>
      <c r="X59" s="38">
        <v>0</v>
      </c>
      <c r="Y59" s="38">
        <v>0</v>
      </c>
    </row>
    <row r="60" spans="1:25" x14ac:dyDescent="0.25">
      <c r="A60" s="37">
        <v>59</v>
      </c>
      <c r="B60" s="37" t="s">
        <v>25</v>
      </c>
      <c r="C60" s="37" t="s">
        <v>26</v>
      </c>
      <c r="D60" s="37" t="s">
        <v>330</v>
      </c>
      <c r="E60" s="37" t="s">
        <v>331</v>
      </c>
      <c r="F60" s="37">
        <v>1</v>
      </c>
      <c r="G60" s="37">
        <v>216</v>
      </c>
      <c r="H60" s="38">
        <v>756</v>
      </c>
      <c r="I60" s="38">
        <v>13.980716253443527</v>
      </c>
      <c r="J60" s="38">
        <v>89.84370890489255</v>
      </c>
      <c r="K60" s="38">
        <v>6.378102480094624</v>
      </c>
      <c r="L60" s="38">
        <v>58.87</v>
      </c>
      <c r="M60" s="38">
        <v>378.31388945672154</v>
      </c>
      <c r="N60" s="38">
        <v>26.856913923182443</v>
      </c>
      <c r="O60" s="38">
        <v>2902407.27</v>
      </c>
      <c r="P60" s="37" t="s">
        <v>50</v>
      </c>
      <c r="Q60" s="37" t="s">
        <v>332</v>
      </c>
      <c r="R60" s="37">
        <v>0</v>
      </c>
      <c r="S60" s="37" t="s">
        <v>333</v>
      </c>
      <c r="T60" s="37">
        <v>0</v>
      </c>
      <c r="U60" s="37">
        <v>0</v>
      </c>
      <c r="V60" s="37" t="s">
        <v>129</v>
      </c>
      <c r="W60" s="38">
        <v>0</v>
      </c>
      <c r="X60" s="38">
        <v>0</v>
      </c>
      <c r="Y60" s="38">
        <v>0</v>
      </c>
    </row>
    <row r="61" spans="1:25" x14ac:dyDescent="0.25">
      <c r="A61" s="37">
        <v>60</v>
      </c>
      <c r="B61" s="37" t="s">
        <v>25</v>
      </c>
      <c r="C61" s="37" t="s">
        <v>26</v>
      </c>
      <c r="D61" s="37" t="s">
        <v>334</v>
      </c>
      <c r="E61" s="37" t="s">
        <v>335</v>
      </c>
      <c r="F61" s="37">
        <v>1</v>
      </c>
      <c r="G61" s="37">
        <v>216</v>
      </c>
      <c r="H61" s="38">
        <v>19.87</v>
      </c>
      <c r="I61" s="38">
        <v>0.27548209366391185</v>
      </c>
      <c r="J61" s="38">
        <v>1.770319387288523</v>
      </c>
      <c r="K61" s="38">
        <v>0.12567689615949998</v>
      </c>
      <c r="L61" s="38">
        <v>1.16</v>
      </c>
      <c r="M61" s="38">
        <v>7.4544608759945135</v>
      </c>
      <c r="N61" s="38">
        <v>0.5292002743484225</v>
      </c>
      <c r="O61" s="38">
        <v>2902407.27</v>
      </c>
      <c r="P61" s="37" t="s">
        <v>50</v>
      </c>
      <c r="Q61" s="37" t="s">
        <v>232</v>
      </c>
      <c r="R61" s="37">
        <v>0</v>
      </c>
      <c r="S61" s="37" t="s">
        <v>232</v>
      </c>
      <c r="T61" s="37">
        <v>0</v>
      </c>
      <c r="U61" s="37">
        <v>0</v>
      </c>
      <c r="V61" s="37" t="s">
        <v>84</v>
      </c>
      <c r="W61" s="38">
        <v>0</v>
      </c>
      <c r="X61" s="38">
        <v>0</v>
      </c>
      <c r="Y61" s="38">
        <v>0</v>
      </c>
    </row>
    <row r="62" spans="1:25" x14ac:dyDescent="0.25">
      <c r="A62" s="37">
        <v>61</v>
      </c>
      <c r="B62" s="37" t="s">
        <v>25</v>
      </c>
      <c r="C62" s="37" t="s">
        <v>26</v>
      </c>
      <c r="D62" s="37" t="s">
        <v>336</v>
      </c>
      <c r="E62" s="37" t="s">
        <v>335</v>
      </c>
      <c r="F62" s="37">
        <v>1</v>
      </c>
      <c r="G62" s="37">
        <v>216</v>
      </c>
      <c r="H62" s="38">
        <v>15.12</v>
      </c>
      <c r="I62" s="38">
        <v>0.12111712738671987</v>
      </c>
      <c r="J62" s="38">
        <v>0.7783300754458162</v>
      </c>
      <c r="K62" s="38">
        <v>0.055254497449435336</v>
      </c>
      <c r="L62" s="38">
        <v>0.51</v>
      </c>
      <c r="M62" s="38">
        <v>3.2773922816872427</v>
      </c>
      <c r="N62" s="38">
        <v>0.2326656378600823</v>
      </c>
      <c r="O62" s="38">
        <v>2902407.27</v>
      </c>
      <c r="P62" s="37" t="s">
        <v>50</v>
      </c>
      <c r="Q62" s="37" t="s">
        <v>232</v>
      </c>
      <c r="R62" s="37">
        <v>0</v>
      </c>
      <c r="S62" s="37" t="s">
        <v>232</v>
      </c>
      <c r="T62" s="37">
        <v>0</v>
      </c>
      <c r="U62" s="37">
        <v>0</v>
      </c>
      <c r="V62" s="37" t="s">
        <v>80</v>
      </c>
      <c r="W62" s="38">
        <v>0</v>
      </c>
      <c r="X62" s="38">
        <v>0</v>
      </c>
      <c r="Y62" s="38">
        <v>0</v>
      </c>
    </row>
    <row r="63" spans="1:25" x14ac:dyDescent="0.25">
      <c r="A63" s="37">
        <v>62</v>
      </c>
      <c r="B63" s="37" t="s">
        <v>25</v>
      </c>
      <c r="C63" s="37" t="s">
        <v>26</v>
      </c>
      <c r="D63" s="37" t="s">
        <v>337</v>
      </c>
      <c r="E63" s="37" t="s">
        <v>335</v>
      </c>
      <c r="F63" s="37">
        <v>1</v>
      </c>
      <c r="G63" s="37">
        <v>216</v>
      </c>
      <c r="H63" s="38">
        <v>18.79</v>
      </c>
      <c r="I63" s="38">
        <v>0.15199012064215825</v>
      </c>
      <c r="J63" s="38">
        <v>0.9767279378143575</v>
      </c>
      <c r="K63" s="38">
        <v>0.06933897719144826</v>
      </c>
      <c r="L63" s="38">
        <v>0.64</v>
      </c>
      <c r="M63" s="38">
        <v>4.112806000548697</v>
      </c>
      <c r="N63" s="38">
        <v>0.29197256515775033</v>
      </c>
      <c r="O63" s="38">
        <v>2902407.27</v>
      </c>
      <c r="P63" s="37" t="s">
        <v>50</v>
      </c>
      <c r="Q63" s="37" t="s">
        <v>232</v>
      </c>
      <c r="R63" s="37">
        <v>0</v>
      </c>
      <c r="S63" s="37" t="s">
        <v>232</v>
      </c>
      <c r="T63" s="37">
        <v>0</v>
      </c>
      <c r="U63" s="37">
        <v>0</v>
      </c>
      <c r="V63" s="37" t="s">
        <v>80</v>
      </c>
      <c r="W63" s="38">
        <v>0</v>
      </c>
      <c r="X63" s="38">
        <v>0</v>
      </c>
      <c r="Y63" s="38">
        <v>0</v>
      </c>
    </row>
    <row r="64" spans="1:25" x14ac:dyDescent="0.25">
      <c r="A64" s="37">
        <v>63</v>
      </c>
      <c r="B64" s="37" t="s">
        <v>25</v>
      </c>
      <c r="C64" s="37" t="s">
        <v>26</v>
      </c>
      <c r="D64" s="37" t="s">
        <v>338</v>
      </c>
      <c r="E64" s="37" t="s">
        <v>339</v>
      </c>
      <c r="F64" s="37">
        <v>1</v>
      </c>
      <c r="G64" s="37">
        <v>216</v>
      </c>
      <c r="H64" s="38">
        <v>169.34</v>
      </c>
      <c r="I64" s="38">
        <v>1.8713783604065737</v>
      </c>
      <c r="J64" s="38">
        <v>12.025962734339277</v>
      </c>
      <c r="K64" s="38">
        <v>0.8537361566697067</v>
      </c>
      <c r="L64" s="38">
        <v>7.88</v>
      </c>
      <c r="M64" s="38">
        <v>50.63892388175583</v>
      </c>
      <c r="N64" s="38">
        <v>3.5949122085048013</v>
      </c>
      <c r="O64" s="38">
        <v>2902407.27</v>
      </c>
      <c r="P64" s="37" t="s">
        <v>50</v>
      </c>
      <c r="Q64" s="37" t="s">
        <v>232</v>
      </c>
      <c r="R64" s="37">
        <v>0</v>
      </c>
      <c r="S64" s="37" t="s">
        <v>232</v>
      </c>
      <c r="T64" s="37">
        <v>0</v>
      </c>
      <c r="U64" s="37">
        <v>0</v>
      </c>
      <c r="V64" s="37" t="s">
        <v>129</v>
      </c>
      <c r="W64" s="38">
        <v>0</v>
      </c>
      <c r="X64" s="38">
        <v>0</v>
      </c>
      <c r="Y64" s="38">
        <v>0</v>
      </c>
    </row>
    <row r="65" spans="1:25" x14ac:dyDescent="0.25">
      <c r="A65" s="37">
        <v>64</v>
      </c>
      <c r="B65" s="37" t="s">
        <v>25</v>
      </c>
      <c r="C65" s="37" t="s">
        <v>26</v>
      </c>
      <c r="D65" s="37" t="s">
        <v>340</v>
      </c>
      <c r="E65" s="37" t="s">
        <v>341</v>
      </c>
      <c r="F65" s="37">
        <v>1</v>
      </c>
      <c r="G65" s="37">
        <v>216</v>
      </c>
      <c r="H65" s="38">
        <v>57.67</v>
      </c>
      <c r="I65" s="38">
        <v>0.4084734492258003</v>
      </c>
      <c r="J65" s="38">
        <v>2.624956332876086</v>
      </c>
      <c r="K65" s="38">
        <v>0.1863485012020172</v>
      </c>
      <c r="L65" s="38">
        <v>1.72</v>
      </c>
      <c r="M65" s="38">
        <v>11.053166126474622</v>
      </c>
      <c r="N65" s="38">
        <v>0.784676268861454</v>
      </c>
      <c r="O65" s="38">
        <v>2902407.27</v>
      </c>
      <c r="P65" s="37" t="s">
        <v>50</v>
      </c>
      <c r="Q65" s="37" t="s">
        <v>217</v>
      </c>
      <c r="R65" s="37">
        <v>0</v>
      </c>
      <c r="S65" s="37" t="s">
        <v>221</v>
      </c>
      <c r="T65" s="37">
        <v>0</v>
      </c>
      <c r="U65" s="37">
        <v>0</v>
      </c>
      <c r="V65" s="37" t="s">
        <v>80</v>
      </c>
      <c r="W65" s="38">
        <v>0</v>
      </c>
      <c r="X65" s="38">
        <v>0</v>
      </c>
      <c r="Y65" s="38">
        <v>0</v>
      </c>
    </row>
    <row r="66" spans="1:25" x14ac:dyDescent="0.25">
      <c r="A66" s="37">
        <v>65</v>
      </c>
      <c r="B66" s="37" t="s">
        <v>25</v>
      </c>
      <c r="C66" s="37" t="s">
        <v>26</v>
      </c>
      <c r="D66" s="37" t="s">
        <v>342</v>
      </c>
      <c r="E66" s="37" t="s">
        <v>343</v>
      </c>
      <c r="F66" s="37">
        <v>2</v>
      </c>
      <c r="G66" s="37">
        <v>432</v>
      </c>
      <c r="H66" s="38">
        <v>2.59</v>
      </c>
      <c r="I66" s="38">
        <v>0.2279851809632374</v>
      </c>
      <c r="J66" s="38">
        <v>2.930183813443073</v>
      </c>
      <c r="K66" s="38">
        <v>0.20801693157434478</v>
      </c>
      <c r="L66" s="38">
        <v>0.96</v>
      </c>
      <c r="M66" s="38">
        <v>12.33841800164609</v>
      </c>
      <c r="N66" s="38">
        <v>0.875917695473251</v>
      </c>
      <c r="O66" s="38">
        <v>2902407.27</v>
      </c>
      <c r="P66" s="37" t="s">
        <v>50</v>
      </c>
      <c r="Q66" s="37" t="s">
        <v>217</v>
      </c>
      <c r="R66" s="37">
        <v>0</v>
      </c>
      <c r="S66" s="37" t="s">
        <v>221</v>
      </c>
      <c r="T66" s="37">
        <v>0</v>
      </c>
      <c r="U66" s="37">
        <v>0</v>
      </c>
      <c r="V66" s="37" t="s">
        <v>76</v>
      </c>
      <c r="W66" s="38">
        <v>0</v>
      </c>
      <c r="X66" s="38">
        <v>0</v>
      </c>
      <c r="Y66" s="38">
        <v>0</v>
      </c>
    </row>
    <row r="67" spans="1:25" x14ac:dyDescent="0.25">
      <c r="A67" s="37">
        <v>66</v>
      </c>
      <c r="B67" s="37" t="s">
        <v>25</v>
      </c>
      <c r="C67" s="37" t="s">
        <v>26</v>
      </c>
      <c r="D67" s="37" t="s">
        <v>344</v>
      </c>
      <c r="E67" s="37" t="s">
        <v>345</v>
      </c>
      <c r="F67" s="37">
        <v>1</v>
      </c>
      <c r="G67" s="37">
        <v>216</v>
      </c>
      <c r="H67" s="38">
        <v>23.76</v>
      </c>
      <c r="I67" s="38">
        <v>0.09499382540134892</v>
      </c>
      <c r="J67" s="38">
        <v>0.6104549611339735</v>
      </c>
      <c r="K67" s="38">
        <v>0.04333686074465516</v>
      </c>
      <c r="L67" s="38">
        <v>0.4</v>
      </c>
      <c r="M67" s="38">
        <v>2.5705037503429353</v>
      </c>
      <c r="N67" s="38">
        <v>0.18248285322359398</v>
      </c>
      <c r="O67" s="38">
        <v>2902407.27</v>
      </c>
      <c r="P67" s="37" t="s">
        <v>50</v>
      </c>
      <c r="Q67" s="37" t="s">
        <v>221</v>
      </c>
      <c r="R67" s="37">
        <v>0</v>
      </c>
      <c r="S67" s="37" t="s">
        <v>221</v>
      </c>
      <c r="T67" s="37">
        <v>0</v>
      </c>
      <c r="U67" s="37">
        <v>0</v>
      </c>
      <c r="V67" s="37" t="s">
        <v>76</v>
      </c>
      <c r="W67" s="38">
        <v>0</v>
      </c>
      <c r="X67" s="38">
        <v>0</v>
      </c>
      <c r="Y67" s="38">
        <v>0</v>
      </c>
    </row>
    <row r="68" spans="1:25" x14ac:dyDescent="0.25">
      <c r="A68" s="37">
        <v>67</v>
      </c>
      <c r="B68" s="37" t="s">
        <v>25</v>
      </c>
      <c r="C68" s="37" t="s">
        <v>26</v>
      </c>
      <c r="D68" s="37" t="s">
        <v>346</v>
      </c>
      <c r="E68" s="37" t="s">
        <v>347</v>
      </c>
      <c r="F68" s="37">
        <v>1</v>
      </c>
      <c r="G68" s="37">
        <v>216</v>
      </c>
      <c r="H68" s="38">
        <v>23.76</v>
      </c>
      <c r="I68" s="38">
        <v>0.11874228175168614</v>
      </c>
      <c r="J68" s="38">
        <v>0.7630687014174669</v>
      </c>
      <c r="K68" s="38">
        <v>0.054171075930818956</v>
      </c>
      <c r="L68" s="38">
        <v>0.5</v>
      </c>
      <c r="M68" s="38">
        <v>3.2131296879286695</v>
      </c>
      <c r="N68" s="38">
        <v>0.22810356652949246</v>
      </c>
      <c r="O68" s="38">
        <v>2902407.27</v>
      </c>
      <c r="P68" s="37" t="s">
        <v>50</v>
      </c>
      <c r="Q68" s="37" t="s">
        <v>232</v>
      </c>
      <c r="R68" s="37">
        <v>0</v>
      </c>
      <c r="S68" s="37" t="s">
        <v>232</v>
      </c>
      <c r="T68" s="37">
        <v>0</v>
      </c>
      <c r="U68" s="37">
        <v>0</v>
      </c>
      <c r="V68" s="37" t="s">
        <v>127</v>
      </c>
      <c r="W68" s="38">
        <v>0</v>
      </c>
      <c r="X68" s="38">
        <v>0</v>
      </c>
      <c r="Y68" s="38">
        <v>0</v>
      </c>
    </row>
    <row r="69" spans="1:25" x14ac:dyDescent="0.25">
      <c r="A69" s="37">
        <v>68</v>
      </c>
      <c r="B69" s="37" t="s">
        <v>25</v>
      </c>
      <c r="C69" s="37" t="s">
        <v>26</v>
      </c>
      <c r="D69" s="37" t="s">
        <v>348</v>
      </c>
      <c r="E69" s="37" t="s">
        <v>347</v>
      </c>
      <c r="F69" s="37">
        <v>1</v>
      </c>
      <c r="G69" s="37">
        <v>216</v>
      </c>
      <c r="H69" s="38">
        <v>23.76</v>
      </c>
      <c r="I69" s="38">
        <v>0.11161774484658497</v>
      </c>
      <c r="J69" s="38">
        <v>0.7172845793324188</v>
      </c>
      <c r="K69" s="38">
        <v>0.050920811374969815</v>
      </c>
      <c r="L69" s="38">
        <v>0.47</v>
      </c>
      <c r="M69" s="38">
        <v>3.0203419066529493</v>
      </c>
      <c r="N69" s="38">
        <v>0.2144173525377229</v>
      </c>
      <c r="O69" s="38">
        <v>2902407.27</v>
      </c>
      <c r="P69" s="37" t="s">
        <v>50</v>
      </c>
      <c r="Q69" s="37" t="s">
        <v>232</v>
      </c>
      <c r="R69" s="37">
        <v>0</v>
      </c>
      <c r="S69" s="37" t="s">
        <v>232</v>
      </c>
      <c r="T69" s="37">
        <v>0</v>
      </c>
      <c r="U69" s="37">
        <v>0</v>
      </c>
      <c r="V69" s="37" t="s">
        <v>74</v>
      </c>
      <c r="W69" s="38">
        <v>0</v>
      </c>
      <c r="X69" s="38">
        <v>0</v>
      </c>
      <c r="Y69" s="38">
        <v>0</v>
      </c>
    </row>
    <row r="70" spans="1:25" x14ac:dyDescent="0.25">
      <c r="A70" s="37">
        <v>69</v>
      </c>
      <c r="B70" s="37" t="s">
        <v>25</v>
      </c>
      <c r="C70" s="37" t="s">
        <v>26</v>
      </c>
      <c r="D70" s="37" t="s">
        <v>349</v>
      </c>
      <c r="E70" s="37" t="s">
        <v>350</v>
      </c>
      <c r="F70" s="37">
        <v>1</v>
      </c>
      <c r="G70" s="37">
        <v>216</v>
      </c>
      <c r="H70" s="38">
        <v>8.64</v>
      </c>
      <c r="I70" s="38">
        <v>0.10686805357651753</v>
      </c>
      <c r="J70" s="38">
        <v>0.6867618312757202</v>
      </c>
      <c r="K70" s="38">
        <v>0.04875396833773706</v>
      </c>
      <c r="L70" s="38">
        <v>0.45</v>
      </c>
      <c r="M70" s="38">
        <v>2.8918167191358024</v>
      </c>
      <c r="N70" s="38">
        <v>0.2052932098765432</v>
      </c>
      <c r="O70" s="38">
        <v>2902407.27</v>
      </c>
      <c r="P70" s="37" t="s">
        <v>50</v>
      </c>
      <c r="Q70" s="37" t="s">
        <v>225</v>
      </c>
      <c r="R70" s="37">
        <v>0</v>
      </c>
      <c r="S70" s="37" t="s">
        <v>221</v>
      </c>
      <c r="T70" s="37">
        <v>0</v>
      </c>
      <c r="U70" s="37">
        <v>0</v>
      </c>
      <c r="V70" s="37" t="s">
        <v>76</v>
      </c>
      <c r="W70" s="38">
        <v>0</v>
      </c>
      <c r="X70" s="38">
        <v>0</v>
      </c>
      <c r="Y70" s="38">
        <v>0</v>
      </c>
    </row>
    <row r="71" spans="1:25" x14ac:dyDescent="0.25">
      <c r="A71" s="37">
        <v>70</v>
      </c>
      <c r="B71" s="37" t="s">
        <v>25</v>
      </c>
      <c r="C71" s="37" t="s">
        <v>26</v>
      </c>
      <c r="D71" s="37" t="s">
        <v>351</v>
      </c>
      <c r="E71" s="37" t="s">
        <v>352</v>
      </c>
      <c r="F71" s="37">
        <v>1</v>
      </c>
      <c r="G71" s="37">
        <v>216</v>
      </c>
      <c r="H71" s="38">
        <v>10.8</v>
      </c>
      <c r="I71" s="38">
        <v>0.1044932079414838</v>
      </c>
      <c r="J71" s="38">
        <v>0.6715004572473708</v>
      </c>
      <c r="K71" s="38">
        <v>0.04767054681912068</v>
      </c>
      <c r="L71" s="38">
        <v>0.44</v>
      </c>
      <c r="M71" s="38">
        <v>2.827554125377229</v>
      </c>
      <c r="N71" s="38">
        <v>0.20073113854595337</v>
      </c>
      <c r="O71" s="38">
        <v>2902407.27</v>
      </c>
      <c r="P71" s="37" t="s">
        <v>50</v>
      </c>
      <c r="Q71" s="37" t="s">
        <v>225</v>
      </c>
      <c r="R71" s="37">
        <v>0</v>
      </c>
      <c r="S71" s="37" t="s">
        <v>221</v>
      </c>
      <c r="T71" s="37">
        <v>0</v>
      </c>
      <c r="U71" s="37">
        <v>0</v>
      </c>
      <c r="V71" s="37" t="s">
        <v>76</v>
      </c>
      <c r="W71" s="38">
        <v>0</v>
      </c>
      <c r="X71" s="38">
        <v>0</v>
      </c>
      <c r="Y71" s="38">
        <v>0</v>
      </c>
    </row>
    <row r="72" spans="1:25" x14ac:dyDescent="0.25">
      <c r="A72" s="37">
        <v>71</v>
      </c>
      <c r="B72" s="37" t="s">
        <v>25</v>
      </c>
      <c r="C72" s="37" t="s">
        <v>26</v>
      </c>
      <c r="D72" s="37" t="s">
        <v>353</v>
      </c>
      <c r="E72" s="37" t="s">
        <v>354</v>
      </c>
      <c r="F72" s="37">
        <v>1</v>
      </c>
      <c r="G72" s="37">
        <v>216</v>
      </c>
      <c r="H72" s="38">
        <v>29.16</v>
      </c>
      <c r="I72" s="38">
        <v>0.24460910040847345</v>
      </c>
      <c r="J72" s="38">
        <v>1.5719215249199816</v>
      </c>
      <c r="K72" s="38">
        <v>0.11159241641748704</v>
      </c>
      <c r="L72" s="38">
        <v>1.03</v>
      </c>
      <c r="M72" s="38">
        <v>6.619047157133059</v>
      </c>
      <c r="N72" s="38">
        <v>0.4698933470507545</v>
      </c>
      <c r="O72" s="38">
        <v>2902407.27</v>
      </c>
      <c r="P72" s="37" t="s">
        <v>50</v>
      </c>
      <c r="Q72" s="37" t="s">
        <v>217</v>
      </c>
      <c r="R72" s="37">
        <v>0</v>
      </c>
      <c r="S72" s="37" t="s">
        <v>221</v>
      </c>
      <c r="T72" s="37">
        <v>0</v>
      </c>
      <c r="U72" s="37">
        <v>0</v>
      </c>
      <c r="V72" s="37" t="s">
        <v>76</v>
      </c>
      <c r="W72" s="38">
        <v>0</v>
      </c>
      <c r="X72" s="38">
        <v>0</v>
      </c>
      <c r="Y72" s="38">
        <v>0</v>
      </c>
    </row>
    <row r="73" spans="1:25" x14ac:dyDescent="0.25">
      <c r="A73" s="37">
        <v>72</v>
      </c>
      <c r="B73" s="37" t="s">
        <v>25</v>
      </c>
      <c r="C73" s="37" t="s">
        <v>26</v>
      </c>
      <c r="D73" s="37" t="s">
        <v>355</v>
      </c>
      <c r="E73" s="37" t="s">
        <v>354</v>
      </c>
      <c r="F73" s="37">
        <v>1</v>
      </c>
      <c r="G73" s="37">
        <v>216</v>
      </c>
      <c r="H73" s="38">
        <v>29.16</v>
      </c>
      <c r="I73" s="38">
        <v>0.24460910040847345</v>
      </c>
      <c r="J73" s="38">
        <v>1.5719215249199816</v>
      </c>
      <c r="K73" s="38">
        <v>0.11159241641748704</v>
      </c>
      <c r="L73" s="38">
        <v>1.03</v>
      </c>
      <c r="M73" s="38">
        <v>6.619047157133059</v>
      </c>
      <c r="N73" s="38">
        <v>0.4698933470507545</v>
      </c>
      <c r="O73" s="38">
        <v>2902407.27</v>
      </c>
      <c r="P73" s="37" t="s">
        <v>50</v>
      </c>
      <c r="Q73" s="37" t="s">
        <v>217</v>
      </c>
      <c r="R73" s="37">
        <v>0</v>
      </c>
      <c r="S73" s="37" t="s">
        <v>221</v>
      </c>
      <c r="T73" s="37">
        <v>0</v>
      </c>
      <c r="U73" s="37">
        <v>0</v>
      </c>
      <c r="V73" s="37" t="s">
        <v>76</v>
      </c>
      <c r="W73" s="38">
        <v>0</v>
      </c>
      <c r="X73" s="38">
        <v>0</v>
      </c>
      <c r="Y73" s="38">
        <v>0</v>
      </c>
    </row>
    <row r="74" spans="1:25" x14ac:dyDescent="0.25">
      <c r="A74" s="37">
        <v>73</v>
      </c>
      <c r="B74" s="37" t="s">
        <v>25</v>
      </c>
      <c r="C74" s="37" t="s">
        <v>26</v>
      </c>
      <c r="D74" s="37" t="s">
        <v>356</v>
      </c>
      <c r="E74" s="37" t="s">
        <v>357</v>
      </c>
      <c r="F74" s="37">
        <v>1</v>
      </c>
      <c r="G74" s="37">
        <v>216</v>
      </c>
      <c r="H74" s="38">
        <v>30.24</v>
      </c>
      <c r="I74" s="38">
        <v>1.1518001329913556</v>
      </c>
      <c r="J74" s="38">
        <v>7.401766403749429</v>
      </c>
      <c r="K74" s="38">
        <v>0.5254594365289439</v>
      </c>
      <c r="L74" s="38">
        <v>4.85</v>
      </c>
      <c r="M74" s="38">
        <v>31.167357972908093</v>
      </c>
      <c r="N74" s="38">
        <v>2.2126045953360767</v>
      </c>
      <c r="O74" s="38">
        <v>2902407.27</v>
      </c>
      <c r="P74" s="37" t="s">
        <v>50</v>
      </c>
      <c r="Q74" s="37" t="s">
        <v>221</v>
      </c>
      <c r="R74" s="37">
        <v>0</v>
      </c>
      <c r="S74" s="37" t="s">
        <v>221</v>
      </c>
      <c r="T74" s="37">
        <v>0</v>
      </c>
      <c r="U74" s="37">
        <v>0</v>
      </c>
      <c r="V74" s="37" t="s">
        <v>78</v>
      </c>
      <c r="W74" s="38">
        <v>0</v>
      </c>
      <c r="X74" s="38">
        <v>0</v>
      </c>
      <c r="Y74" s="38">
        <v>0</v>
      </c>
    </row>
    <row r="75" spans="1:25" x14ac:dyDescent="0.25">
      <c r="A75" s="37">
        <v>74</v>
      </c>
      <c r="B75" s="37" t="s">
        <v>25</v>
      </c>
      <c r="C75" s="37" t="s">
        <v>26</v>
      </c>
      <c r="D75" s="37" t="s">
        <v>358</v>
      </c>
      <c r="E75" s="37" t="s">
        <v>357</v>
      </c>
      <c r="F75" s="37">
        <v>1</v>
      </c>
      <c r="G75" s="37">
        <v>216</v>
      </c>
      <c r="H75" s="38">
        <v>30.24</v>
      </c>
      <c r="I75" s="38">
        <v>1.1518001329913556</v>
      </c>
      <c r="J75" s="38">
        <v>7.401766403749429</v>
      </c>
      <c r="K75" s="38">
        <v>0.5254594365289439</v>
      </c>
      <c r="L75" s="38">
        <v>4.85</v>
      </c>
      <c r="M75" s="38">
        <v>31.167357972908093</v>
      </c>
      <c r="N75" s="38">
        <v>2.2126045953360767</v>
      </c>
      <c r="O75" s="38">
        <v>2902407.27</v>
      </c>
      <c r="P75" s="37" t="s">
        <v>50</v>
      </c>
      <c r="Q75" s="37" t="s">
        <v>221</v>
      </c>
      <c r="R75" s="37">
        <v>0</v>
      </c>
      <c r="S75" s="37" t="s">
        <v>221</v>
      </c>
      <c r="T75" s="37">
        <v>0</v>
      </c>
      <c r="U75" s="37">
        <v>0</v>
      </c>
      <c r="V75" s="37" t="s">
        <v>78</v>
      </c>
      <c r="W75" s="38">
        <v>0</v>
      </c>
      <c r="X75" s="38">
        <v>0</v>
      </c>
      <c r="Y75" s="38">
        <v>0</v>
      </c>
    </row>
    <row r="76" spans="1:25" x14ac:dyDescent="0.25">
      <c r="A76" s="37">
        <v>75</v>
      </c>
      <c r="B76" s="37" t="s">
        <v>25</v>
      </c>
      <c r="C76" s="37" t="s">
        <v>26</v>
      </c>
      <c r="D76" s="37" t="s">
        <v>359</v>
      </c>
      <c r="E76" s="37" t="s">
        <v>360</v>
      </c>
      <c r="F76" s="37">
        <v>1</v>
      </c>
      <c r="G76" s="37">
        <v>216</v>
      </c>
      <c r="H76" s="38">
        <v>0.65</v>
      </c>
      <c r="I76" s="38">
        <v>0.04987175833570818</v>
      </c>
      <c r="J76" s="38">
        <v>0.3204888545953361</v>
      </c>
      <c r="K76" s="38">
        <v>0.02275185189094396</v>
      </c>
      <c r="L76" s="38">
        <v>0.21</v>
      </c>
      <c r="M76" s="38">
        <v>1.3495144689300411</v>
      </c>
      <c r="N76" s="38">
        <v>0.09580349794238684</v>
      </c>
      <c r="O76" s="38">
        <v>2902407.27</v>
      </c>
      <c r="P76" s="37" t="s">
        <v>50</v>
      </c>
      <c r="Q76" s="37" t="s">
        <v>221</v>
      </c>
      <c r="R76" s="37">
        <v>0</v>
      </c>
      <c r="S76" s="37" t="s">
        <v>221</v>
      </c>
      <c r="T76" s="37">
        <v>0</v>
      </c>
      <c r="U76" s="37">
        <v>0</v>
      </c>
      <c r="V76" s="37" t="s">
        <v>78</v>
      </c>
      <c r="W76" s="38">
        <v>0</v>
      </c>
      <c r="X76" s="38">
        <v>0</v>
      </c>
      <c r="Y76" s="38">
        <v>0</v>
      </c>
    </row>
    <row r="77" spans="1:25" x14ac:dyDescent="0.25">
      <c r="A77" s="37">
        <v>76</v>
      </c>
      <c r="B77" s="37" t="s">
        <v>25</v>
      </c>
      <c r="C77" s="37" t="s">
        <v>26</v>
      </c>
      <c r="D77" s="37" t="s">
        <v>361</v>
      </c>
      <c r="E77" s="37" t="s">
        <v>360</v>
      </c>
      <c r="F77" s="37">
        <v>1</v>
      </c>
      <c r="G77" s="37">
        <v>216</v>
      </c>
      <c r="H77" s="38">
        <v>0.65</v>
      </c>
      <c r="I77" s="38">
        <v>0.04987175833570818</v>
      </c>
      <c r="J77" s="38">
        <v>0.3204888545953361</v>
      </c>
      <c r="K77" s="38">
        <v>0.02275185189094396</v>
      </c>
      <c r="L77" s="38">
        <v>0.21</v>
      </c>
      <c r="M77" s="38">
        <v>1.3495144689300411</v>
      </c>
      <c r="N77" s="38">
        <v>0.09580349794238684</v>
      </c>
      <c r="O77" s="38">
        <v>2902407.27</v>
      </c>
      <c r="P77" s="37" t="s">
        <v>50</v>
      </c>
      <c r="Q77" s="37" t="s">
        <v>221</v>
      </c>
      <c r="R77" s="37">
        <v>0</v>
      </c>
      <c r="S77" s="37" t="s">
        <v>221</v>
      </c>
      <c r="T77" s="37">
        <v>0</v>
      </c>
      <c r="U77" s="37">
        <v>0</v>
      </c>
      <c r="V77" s="37" t="s">
        <v>78</v>
      </c>
      <c r="W77" s="38">
        <v>0</v>
      </c>
      <c r="X77" s="38">
        <v>0</v>
      </c>
      <c r="Y77" s="38">
        <v>0</v>
      </c>
    </row>
    <row r="78" spans="1:25" x14ac:dyDescent="0.25">
      <c r="A78" s="37">
        <v>77</v>
      </c>
      <c r="B78" s="37" t="s">
        <v>25</v>
      </c>
      <c r="C78" s="37" t="s">
        <v>26</v>
      </c>
      <c r="D78" s="37" t="s">
        <v>362</v>
      </c>
      <c r="E78" s="37" t="s">
        <v>363</v>
      </c>
      <c r="F78" s="37">
        <v>2</v>
      </c>
      <c r="G78" s="37">
        <v>432</v>
      </c>
      <c r="H78" s="38">
        <v>166.32</v>
      </c>
      <c r="I78" s="38">
        <v>0.5438396504227225</v>
      </c>
      <c r="J78" s="38">
        <v>6.989709304983997</v>
      </c>
      <c r="K78" s="38">
        <v>0.4962070555263016</v>
      </c>
      <c r="L78" s="38">
        <v>2.29</v>
      </c>
      <c r="M78" s="38">
        <v>29.432267941426613</v>
      </c>
      <c r="N78" s="38">
        <v>2.0894286694101507</v>
      </c>
      <c r="O78" s="38">
        <v>2902407.27</v>
      </c>
      <c r="P78" s="37" t="s">
        <v>50</v>
      </c>
      <c r="Q78" s="37" t="s">
        <v>318</v>
      </c>
      <c r="R78" s="37">
        <v>0</v>
      </c>
      <c r="S78" s="37" t="s">
        <v>318</v>
      </c>
      <c r="T78" s="37">
        <v>0</v>
      </c>
      <c r="U78" s="37">
        <v>0</v>
      </c>
      <c r="V78" s="37" t="s">
        <v>76</v>
      </c>
      <c r="W78" s="38">
        <v>0</v>
      </c>
      <c r="X78" s="38">
        <v>0</v>
      </c>
      <c r="Y78" s="38">
        <v>0</v>
      </c>
    </row>
    <row r="79" spans="1:25" x14ac:dyDescent="0.25">
      <c r="A79" s="37">
        <v>78</v>
      </c>
      <c r="B79" s="37" t="s">
        <v>25</v>
      </c>
      <c r="C79" s="37" t="s">
        <v>26</v>
      </c>
      <c r="D79" s="37" t="s">
        <v>364</v>
      </c>
      <c r="E79" s="37" t="s">
        <v>363</v>
      </c>
      <c r="F79" s="37">
        <v>2</v>
      </c>
      <c r="G79" s="37">
        <v>432</v>
      </c>
      <c r="H79" s="38">
        <v>166.32</v>
      </c>
      <c r="I79" s="38">
        <v>0.5438396504227225</v>
      </c>
      <c r="J79" s="38">
        <v>6.989709304983997</v>
      </c>
      <c r="K79" s="38">
        <v>0.4962070555263016</v>
      </c>
      <c r="L79" s="38">
        <v>2.29</v>
      </c>
      <c r="M79" s="38">
        <v>29.432267941426613</v>
      </c>
      <c r="N79" s="38">
        <v>2.0894286694101507</v>
      </c>
      <c r="O79" s="38">
        <v>2902407.27</v>
      </c>
      <c r="P79" s="37" t="s">
        <v>50</v>
      </c>
      <c r="Q79" s="37" t="s">
        <v>318</v>
      </c>
      <c r="R79" s="37">
        <v>0</v>
      </c>
      <c r="S79" s="37" t="s">
        <v>318</v>
      </c>
      <c r="T79" s="37">
        <v>0</v>
      </c>
      <c r="U79" s="37">
        <v>0</v>
      </c>
      <c r="V79" s="37" t="s">
        <v>76</v>
      </c>
      <c r="W79" s="38">
        <v>0</v>
      </c>
      <c r="X79" s="38">
        <v>0</v>
      </c>
      <c r="Y79" s="38">
        <v>0</v>
      </c>
    </row>
    <row r="80" spans="1:25" x14ac:dyDescent="0.25">
      <c r="A80" s="37">
        <v>79</v>
      </c>
      <c r="B80" s="37" t="s">
        <v>25</v>
      </c>
      <c r="C80" s="37" t="s">
        <v>26</v>
      </c>
      <c r="D80" s="37" t="s">
        <v>365</v>
      </c>
      <c r="E80" s="37" t="s">
        <v>366</v>
      </c>
      <c r="F80" s="37">
        <v>2</v>
      </c>
      <c r="G80" s="37">
        <v>432</v>
      </c>
      <c r="H80" s="38">
        <v>60.48</v>
      </c>
      <c r="I80" s="38">
        <v>0.32060416072955256</v>
      </c>
      <c r="J80" s="38">
        <v>4.120570987654321</v>
      </c>
      <c r="K80" s="38">
        <v>0.29252381002642236</v>
      </c>
      <c r="L80" s="38">
        <v>1.35</v>
      </c>
      <c r="M80" s="38">
        <v>17.350900314814815</v>
      </c>
      <c r="N80" s="38">
        <v>1.2317592592592592</v>
      </c>
      <c r="O80" s="38">
        <v>2902407.27</v>
      </c>
      <c r="P80" s="37" t="s">
        <v>50</v>
      </c>
      <c r="Q80" s="37" t="s">
        <v>217</v>
      </c>
      <c r="R80" s="37">
        <v>0</v>
      </c>
      <c r="S80" s="37" t="s">
        <v>217</v>
      </c>
      <c r="T80" s="37">
        <v>0</v>
      </c>
      <c r="U80" s="37">
        <v>0</v>
      </c>
      <c r="V80" s="37" t="s">
        <v>78</v>
      </c>
      <c r="W80" s="38">
        <v>0</v>
      </c>
      <c r="X80" s="38">
        <v>0</v>
      </c>
      <c r="Y80" s="38">
        <v>0</v>
      </c>
    </row>
    <row r="81" spans="1:25" x14ac:dyDescent="0.25">
      <c r="A81" s="37">
        <v>80</v>
      </c>
      <c r="B81" s="37" t="s">
        <v>25</v>
      </c>
      <c r="C81" s="37" t="s">
        <v>26</v>
      </c>
      <c r="D81" s="37" t="s">
        <v>367</v>
      </c>
      <c r="E81" s="37" t="s">
        <v>368</v>
      </c>
      <c r="F81" s="37">
        <v>1</v>
      </c>
      <c r="G81" s="37">
        <v>216</v>
      </c>
      <c r="H81" s="38">
        <v>70.2</v>
      </c>
      <c r="I81" s="38">
        <v>0.2208606440581362</v>
      </c>
      <c r="J81" s="38">
        <v>1.4193077846364883</v>
      </c>
      <c r="K81" s="38">
        <v>0.10075820123132326</v>
      </c>
      <c r="L81" s="38">
        <v>0.93</v>
      </c>
      <c r="M81" s="38">
        <v>5.976421219547325</v>
      </c>
      <c r="N81" s="38">
        <v>0.42427263374485596</v>
      </c>
      <c r="O81" s="38">
        <v>2902407.27</v>
      </c>
      <c r="P81" s="37" t="s">
        <v>50</v>
      </c>
      <c r="Q81" s="37" t="s">
        <v>221</v>
      </c>
      <c r="R81" s="37">
        <v>0</v>
      </c>
      <c r="S81" s="37" t="s">
        <v>221</v>
      </c>
      <c r="T81" s="37">
        <v>0</v>
      </c>
      <c r="U81" s="37">
        <v>0</v>
      </c>
      <c r="V81" s="37" t="s">
        <v>76</v>
      </c>
      <c r="W81" s="38">
        <v>0</v>
      </c>
      <c r="X81" s="38">
        <v>0</v>
      </c>
      <c r="Y81" s="38">
        <v>0</v>
      </c>
    </row>
    <row r="82" spans="1:25" x14ac:dyDescent="0.25">
      <c r="A82" s="37">
        <v>81</v>
      </c>
      <c r="B82" s="37" t="s">
        <v>25</v>
      </c>
      <c r="C82" s="37" t="s">
        <v>26</v>
      </c>
      <c r="D82" s="37" t="s">
        <v>369</v>
      </c>
      <c r="E82" s="37" t="s">
        <v>370</v>
      </c>
      <c r="F82" s="37">
        <v>1</v>
      </c>
      <c r="G82" s="37">
        <v>216</v>
      </c>
      <c r="H82" s="38">
        <v>70.2</v>
      </c>
      <c r="I82" s="38">
        <v>0.23036002659827112</v>
      </c>
      <c r="J82" s="38">
        <v>1.4803532807498856</v>
      </c>
      <c r="K82" s="38">
        <v>0.10509188730578878</v>
      </c>
      <c r="L82" s="38">
        <v>0.97</v>
      </c>
      <c r="M82" s="38">
        <v>6.233471594581618</v>
      </c>
      <c r="N82" s="38">
        <v>0.44252091906721536</v>
      </c>
      <c r="O82" s="38">
        <v>2902407.27</v>
      </c>
      <c r="P82" s="37" t="s">
        <v>50</v>
      </c>
      <c r="Q82" s="37" t="s">
        <v>221</v>
      </c>
      <c r="R82" s="37">
        <v>0</v>
      </c>
      <c r="S82" s="37" t="s">
        <v>221</v>
      </c>
      <c r="T82" s="37">
        <v>0</v>
      </c>
      <c r="U82" s="37">
        <v>0</v>
      </c>
      <c r="V82" s="37" t="s">
        <v>76</v>
      </c>
      <c r="W82" s="38">
        <v>0</v>
      </c>
      <c r="X82" s="38">
        <v>0</v>
      </c>
      <c r="Y82" s="38">
        <v>0</v>
      </c>
    </row>
    <row r="83" spans="1:25" x14ac:dyDescent="0.25">
      <c r="A83" s="37">
        <v>82</v>
      </c>
      <c r="B83" s="37" t="s">
        <v>25</v>
      </c>
      <c r="C83" s="37" t="s">
        <v>26</v>
      </c>
      <c r="D83" s="37" t="s">
        <v>371</v>
      </c>
      <c r="E83" s="37" t="s">
        <v>310</v>
      </c>
      <c r="F83" s="37">
        <v>2</v>
      </c>
      <c r="G83" s="37">
        <v>432</v>
      </c>
      <c r="H83" s="38">
        <v>4.75</v>
      </c>
      <c r="I83" s="38">
        <v>0.03799753016053956</v>
      </c>
      <c r="J83" s="38">
        <v>0.48836396890717876</v>
      </c>
      <c r="K83" s="38">
        <v>0.03466948859572413</v>
      </c>
      <c r="L83" s="38">
        <v>0.16</v>
      </c>
      <c r="M83" s="38">
        <v>2.0564030002743485</v>
      </c>
      <c r="N83" s="38">
        <v>0.14598628257887517</v>
      </c>
      <c r="O83" s="38">
        <v>2902407.27</v>
      </c>
      <c r="P83" s="37" t="s">
        <v>50</v>
      </c>
      <c r="Q83" s="37" t="s">
        <v>232</v>
      </c>
      <c r="R83" s="37">
        <v>0</v>
      </c>
      <c r="S83" s="37" t="s">
        <v>232</v>
      </c>
      <c r="T83" s="37">
        <v>0</v>
      </c>
      <c r="U83" s="37">
        <v>0</v>
      </c>
      <c r="V83" s="37" t="s">
        <v>76</v>
      </c>
      <c r="W83" s="38">
        <v>0</v>
      </c>
      <c r="X83" s="38">
        <v>0</v>
      </c>
      <c r="Y83" s="38">
        <v>0</v>
      </c>
    </row>
    <row r="84" spans="1:25" x14ac:dyDescent="0.25">
      <c r="A84" s="37">
        <v>83</v>
      </c>
      <c r="B84" s="37" t="s">
        <v>25</v>
      </c>
      <c r="C84" s="37" t="s">
        <v>26</v>
      </c>
      <c r="D84" s="37" t="s">
        <v>372</v>
      </c>
      <c r="E84" s="37" t="s">
        <v>373</v>
      </c>
      <c r="F84" s="37">
        <v>7</v>
      </c>
      <c r="G84" s="37">
        <v>1512</v>
      </c>
      <c r="H84" s="38">
        <v>3.02</v>
      </c>
      <c r="I84" s="38">
        <v>0.00949938254013489</v>
      </c>
      <c r="J84" s="38">
        <v>0.42731847279378143</v>
      </c>
      <c r="K84" s="38">
        <v>0.030335802521258615</v>
      </c>
      <c r="L84" s="38">
        <v>0.04</v>
      </c>
      <c r="M84" s="38">
        <v>1.799352625240055</v>
      </c>
      <c r="N84" s="38">
        <v>0.12773799725651577</v>
      </c>
      <c r="O84" s="38">
        <v>2902407.27</v>
      </c>
      <c r="P84" s="37" t="s">
        <v>50</v>
      </c>
      <c r="Q84" s="37" t="s">
        <v>374</v>
      </c>
      <c r="R84" s="37">
        <v>0</v>
      </c>
      <c r="S84" s="37" t="s">
        <v>308</v>
      </c>
      <c r="T84" s="37">
        <v>0</v>
      </c>
      <c r="U84" s="37">
        <v>0</v>
      </c>
      <c r="V84" s="37" t="s">
        <v>74</v>
      </c>
      <c r="W84" s="38">
        <v>0</v>
      </c>
      <c r="X84" s="38">
        <v>0</v>
      </c>
      <c r="Y84" s="38">
        <v>0</v>
      </c>
    </row>
    <row r="85" spans="1:25" x14ac:dyDescent="0.25">
      <c r="A85" s="37">
        <v>84</v>
      </c>
      <c r="B85" s="37" t="s">
        <v>25</v>
      </c>
      <c r="C85" s="37" t="s">
        <v>26</v>
      </c>
      <c r="D85" s="37" t="s">
        <v>375</v>
      </c>
      <c r="E85" s="37" t="s">
        <v>376</v>
      </c>
      <c r="F85" s="37">
        <v>1</v>
      </c>
      <c r="G85" s="37">
        <v>216</v>
      </c>
      <c r="H85" s="38">
        <v>41.26</v>
      </c>
      <c r="I85" s="38">
        <v>1.0235584686995345</v>
      </c>
      <c r="J85" s="38">
        <v>6.5776522062185645</v>
      </c>
      <c r="K85" s="38">
        <v>0.4669546745236594</v>
      </c>
      <c r="L85" s="38">
        <v>4.31</v>
      </c>
      <c r="M85" s="38">
        <v>27.69717790994513</v>
      </c>
      <c r="N85" s="38">
        <v>1.966252743484225</v>
      </c>
      <c r="O85" s="38">
        <v>2902407.27</v>
      </c>
      <c r="P85" s="37" t="s">
        <v>50</v>
      </c>
      <c r="Q85" s="37" t="s">
        <v>221</v>
      </c>
      <c r="R85" s="37">
        <v>0</v>
      </c>
      <c r="S85" s="37" t="s">
        <v>221</v>
      </c>
      <c r="T85" s="37">
        <v>0</v>
      </c>
      <c r="U85" s="37">
        <v>0</v>
      </c>
      <c r="V85" s="37" t="s">
        <v>74</v>
      </c>
      <c r="W85" s="38">
        <v>0</v>
      </c>
      <c r="X85" s="38">
        <v>0</v>
      </c>
      <c r="Y85" s="38">
        <v>0</v>
      </c>
    </row>
    <row r="86" spans="1:25" x14ac:dyDescent="0.25">
      <c r="A86" s="37">
        <v>85</v>
      </c>
      <c r="B86" s="37" t="s">
        <v>25</v>
      </c>
      <c r="C86" s="37" t="s">
        <v>26</v>
      </c>
      <c r="D86" s="37" t="s">
        <v>377</v>
      </c>
      <c r="E86" s="37" t="s">
        <v>378</v>
      </c>
      <c r="F86" s="37">
        <v>1</v>
      </c>
      <c r="G86" s="37">
        <v>216</v>
      </c>
      <c r="H86" s="38">
        <v>128.95</v>
      </c>
      <c r="I86" s="38">
        <v>2.96618219815712</v>
      </c>
      <c r="J86" s="38">
        <v>19.061456161408323</v>
      </c>
      <c r="K86" s="38">
        <v>1.3531934767518574</v>
      </c>
      <c r="L86" s="38">
        <v>12.49</v>
      </c>
      <c r="M86" s="38">
        <v>80.26397960445816</v>
      </c>
      <c r="N86" s="38">
        <v>5.698027091906722</v>
      </c>
      <c r="O86" s="38">
        <v>2902407.27</v>
      </c>
      <c r="P86" s="37" t="s">
        <v>50</v>
      </c>
      <c r="Q86" s="37" t="s">
        <v>221</v>
      </c>
      <c r="R86" s="37">
        <v>0</v>
      </c>
      <c r="S86" s="37" t="s">
        <v>221</v>
      </c>
      <c r="T86" s="37">
        <v>0</v>
      </c>
      <c r="U86" s="37">
        <v>0</v>
      </c>
      <c r="V86" s="37" t="s">
        <v>127</v>
      </c>
      <c r="W86" s="38">
        <v>0</v>
      </c>
      <c r="X86" s="38">
        <v>0</v>
      </c>
      <c r="Y86" s="38">
        <v>0</v>
      </c>
    </row>
    <row r="87" spans="1:25" x14ac:dyDescent="0.25">
      <c r="A87" s="37">
        <v>86</v>
      </c>
      <c r="B87" s="37" t="s">
        <v>25</v>
      </c>
      <c r="C87" s="37" t="s">
        <v>26</v>
      </c>
      <c r="D87" s="37" t="s">
        <v>379</v>
      </c>
      <c r="E87" s="37" t="s">
        <v>378</v>
      </c>
      <c r="F87" s="37">
        <v>1</v>
      </c>
      <c r="G87" s="37">
        <v>216</v>
      </c>
      <c r="H87" s="38">
        <v>128.95</v>
      </c>
      <c r="I87" s="38">
        <v>3.1632943858649187</v>
      </c>
      <c r="J87" s="38">
        <v>20.328150205761318</v>
      </c>
      <c r="K87" s="38">
        <v>1.443117462797017</v>
      </c>
      <c r="L87" s="38">
        <v>13.32</v>
      </c>
      <c r="M87" s="38">
        <v>85.59777488641976</v>
      </c>
      <c r="N87" s="38">
        <v>6.076679012345679</v>
      </c>
      <c r="O87" s="38">
        <v>2902407.27</v>
      </c>
      <c r="P87" s="37" t="s">
        <v>50</v>
      </c>
      <c r="Q87" s="37" t="s">
        <v>221</v>
      </c>
      <c r="R87" s="37">
        <v>0</v>
      </c>
      <c r="S87" s="37" t="s">
        <v>221</v>
      </c>
      <c r="T87" s="37">
        <v>0</v>
      </c>
      <c r="U87" s="37">
        <v>0</v>
      </c>
      <c r="V87" s="37" t="s">
        <v>127</v>
      </c>
      <c r="W87" s="38">
        <v>0</v>
      </c>
      <c r="X87" s="38">
        <v>0</v>
      </c>
      <c r="Y87" s="38">
        <v>0</v>
      </c>
    </row>
    <row r="88" spans="1:25" x14ac:dyDescent="0.25">
      <c r="A88" s="37">
        <v>87</v>
      </c>
      <c r="B88" s="37" t="s">
        <v>25</v>
      </c>
      <c r="C88" s="37" t="s">
        <v>26</v>
      </c>
      <c r="D88" s="37" t="s">
        <v>380</v>
      </c>
      <c r="E88" s="37" t="s">
        <v>381</v>
      </c>
      <c r="F88" s="37">
        <v>1</v>
      </c>
      <c r="G88" s="37">
        <v>216</v>
      </c>
      <c r="H88" s="38">
        <v>35.64</v>
      </c>
      <c r="I88" s="38">
        <v>0.8620689655172413</v>
      </c>
      <c r="J88" s="38">
        <v>5.539878772290809</v>
      </c>
      <c r="K88" s="38">
        <v>0.3932820112577456</v>
      </c>
      <c r="L88" s="38">
        <v>3.63</v>
      </c>
      <c r="M88" s="38">
        <v>23.32732153436214</v>
      </c>
      <c r="N88" s="38">
        <v>1.6560318930041151</v>
      </c>
      <c r="O88" s="38">
        <v>2902407.27</v>
      </c>
      <c r="P88" s="37" t="s">
        <v>50</v>
      </c>
      <c r="Q88" s="37" t="s">
        <v>217</v>
      </c>
      <c r="R88" s="37">
        <v>0</v>
      </c>
      <c r="S88" s="37" t="s">
        <v>218</v>
      </c>
      <c r="T88" s="37">
        <v>0</v>
      </c>
      <c r="U88" s="37">
        <v>0</v>
      </c>
      <c r="V88" s="37" t="s">
        <v>84</v>
      </c>
      <c r="W88" s="38">
        <v>0</v>
      </c>
      <c r="X88" s="38">
        <v>0</v>
      </c>
      <c r="Y88" s="38">
        <v>0</v>
      </c>
    </row>
    <row r="89" spans="1:25" x14ac:dyDescent="0.25">
      <c r="A89" s="37">
        <v>88</v>
      </c>
      <c r="B89" s="37" t="s">
        <v>25</v>
      </c>
      <c r="C89" s="37" t="s">
        <v>26</v>
      </c>
      <c r="D89" s="37" t="s">
        <v>382</v>
      </c>
      <c r="E89" s="37" t="s">
        <v>383</v>
      </c>
      <c r="F89" s="37">
        <v>1</v>
      </c>
      <c r="G89" s="37">
        <v>216</v>
      </c>
      <c r="H89" s="38">
        <v>84.67</v>
      </c>
      <c r="I89" s="38">
        <v>0.8810677305975112</v>
      </c>
      <c r="J89" s="38">
        <v>5.661969764517604</v>
      </c>
      <c r="K89" s="38">
        <v>0.40194938340667663</v>
      </c>
      <c r="L89" s="38">
        <v>3.71</v>
      </c>
      <c r="M89" s="38">
        <v>23.841422284430728</v>
      </c>
      <c r="N89" s="38">
        <v>1.692528463648834</v>
      </c>
      <c r="O89" s="38">
        <v>2902407.27</v>
      </c>
      <c r="P89" s="37" t="s">
        <v>50</v>
      </c>
      <c r="Q89" s="37" t="s">
        <v>217</v>
      </c>
      <c r="R89" s="37">
        <v>0</v>
      </c>
      <c r="S89" s="37" t="s">
        <v>218</v>
      </c>
      <c r="T89" s="37">
        <v>0</v>
      </c>
      <c r="U89" s="37">
        <v>0</v>
      </c>
      <c r="V89" s="37" t="s">
        <v>76</v>
      </c>
      <c r="W89" s="38">
        <v>0</v>
      </c>
      <c r="X89" s="38">
        <v>0</v>
      </c>
      <c r="Y89" s="38">
        <v>0</v>
      </c>
    </row>
    <row r="90" spans="1:25" x14ac:dyDescent="0.25">
      <c r="A90" s="37">
        <v>89</v>
      </c>
      <c r="B90" s="37" t="s">
        <v>25</v>
      </c>
      <c r="C90" s="37" t="s">
        <v>26</v>
      </c>
      <c r="D90" s="37" t="s">
        <v>384</v>
      </c>
      <c r="E90" s="37" t="s">
        <v>385</v>
      </c>
      <c r="F90" s="37">
        <v>1</v>
      </c>
      <c r="G90" s="37">
        <v>216</v>
      </c>
      <c r="H90" s="38">
        <v>159.19</v>
      </c>
      <c r="I90" s="38">
        <v>0.7314524555903866</v>
      </c>
      <c r="J90" s="38">
        <v>4.700503200731596</v>
      </c>
      <c r="K90" s="38">
        <v>0.33369382773384476</v>
      </c>
      <c r="L90" s="38">
        <v>3.08</v>
      </c>
      <c r="M90" s="38">
        <v>19.792878877640604</v>
      </c>
      <c r="N90" s="38">
        <v>1.4051179698216736</v>
      </c>
      <c r="O90" s="38">
        <v>2902407.27</v>
      </c>
      <c r="P90" s="37" t="s">
        <v>50</v>
      </c>
      <c r="Q90" s="37" t="s">
        <v>217</v>
      </c>
      <c r="R90" s="37">
        <v>0</v>
      </c>
      <c r="S90" s="37" t="s">
        <v>221</v>
      </c>
      <c r="T90" s="37">
        <v>0</v>
      </c>
      <c r="U90" s="37">
        <v>0</v>
      </c>
      <c r="V90" s="37" t="s">
        <v>76</v>
      </c>
      <c r="W90" s="38">
        <v>0</v>
      </c>
      <c r="X90" s="38">
        <v>0</v>
      </c>
      <c r="Y90" s="38">
        <v>0</v>
      </c>
    </row>
    <row r="91" spans="1:25" x14ac:dyDescent="0.25">
      <c r="A91" s="37">
        <v>90</v>
      </c>
      <c r="B91" s="37" t="s">
        <v>25</v>
      </c>
      <c r="C91" s="37" t="s">
        <v>26</v>
      </c>
      <c r="D91" s="37" t="s">
        <v>386</v>
      </c>
      <c r="E91" s="37" t="s">
        <v>387</v>
      </c>
      <c r="F91" s="37">
        <v>1</v>
      </c>
      <c r="G91" s="37">
        <v>216</v>
      </c>
      <c r="H91" s="38">
        <v>0.22</v>
      </c>
      <c r="I91" s="38">
        <v>0.03799753016053956</v>
      </c>
      <c r="J91" s="38">
        <v>0.24418198445358938</v>
      </c>
      <c r="K91" s="38">
        <v>0.017334744297862064</v>
      </c>
      <c r="L91" s="38">
        <v>0.16</v>
      </c>
      <c r="M91" s="38">
        <v>1.0282015001371743</v>
      </c>
      <c r="N91" s="38">
        <v>0.07299314128943758</v>
      </c>
      <c r="O91" s="38">
        <v>2902407.27</v>
      </c>
      <c r="P91" s="37" t="s">
        <v>50</v>
      </c>
      <c r="Q91" s="37" t="s">
        <v>388</v>
      </c>
      <c r="R91" s="37">
        <v>0</v>
      </c>
      <c r="S91" s="37" t="s">
        <v>221</v>
      </c>
      <c r="T91" s="37">
        <v>0</v>
      </c>
      <c r="U91" s="37">
        <v>0</v>
      </c>
      <c r="V91" s="37" t="s">
        <v>74</v>
      </c>
      <c r="W91" s="38">
        <v>0</v>
      </c>
      <c r="X91" s="38">
        <v>0</v>
      </c>
      <c r="Y91" s="38">
        <v>0</v>
      </c>
    </row>
    <row r="92" spans="1:25" x14ac:dyDescent="0.25">
      <c r="A92" s="37">
        <v>91</v>
      </c>
      <c r="B92" s="37" t="s">
        <v>25</v>
      </c>
      <c r="C92" s="37" t="s">
        <v>26</v>
      </c>
      <c r="D92" s="37" t="s">
        <v>389</v>
      </c>
      <c r="E92" s="37" t="s">
        <v>387</v>
      </c>
      <c r="F92" s="37">
        <v>1</v>
      </c>
      <c r="G92" s="37">
        <v>216</v>
      </c>
      <c r="H92" s="38">
        <v>0.22</v>
      </c>
      <c r="I92" s="38">
        <v>0.03799753016053956</v>
      </c>
      <c r="J92" s="38">
        <v>0.24418198445358938</v>
      </c>
      <c r="K92" s="38">
        <v>0.017334744297862064</v>
      </c>
      <c r="L92" s="38">
        <v>0.16</v>
      </c>
      <c r="M92" s="38">
        <v>1.0282015001371743</v>
      </c>
      <c r="N92" s="38">
        <v>0.07299314128943758</v>
      </c>
      <c r="O92" s="38">
        <v>2902407.27</v>
      </c>
      <c r="P92" s="37" t="s">
        <v>50</v>
      </c>
      <c r="Q92" s="37" t="s">
        <v>388</v>
      </c>
      <c r="R92" s="37">
        <v>0</v>
      </c>
      <c r="S92" s="37" t="s">
        <v>221</v>
      </c>
      <c r="T92" s="37">
        <v>0</v>
      </c>
      <c r="U92" s="37">
        <v>0</v>
      </c>
      <c r="V92" s="37" t="s">
        <v>74</v>
      </c>
      <c r="W92" s="38">
        <v>0</v>
      </c>
      <c r="X92" s="38">
        <v>0</v>
      </c>
      <c r="Y92" s="38">
        <v>0</v>
      </c>
    </row>
    <row r="93" spans="1:25" x14ac:dyDescent="0.25">
      <c r="A93" s="37">
        <v>92</v>
      </c>
      <c r="B93" s="37" t="s">
        <v>25</v>
      </c>
      <c r="C93" s="37" t="s">
        <v>26</v>
      </c>
      <c r="D93" s="37" t="s">
        <v>390</v>
      </c>
      <c r="E93" s="37" t="s">
        <v>391</v>
      </c>
      <c r="F93" s="37">
        <v>8</v>
      </c>
      <c r="G93" s="37">
        <v>1728</v>
      </c>
      <c r="H93" s="38">
        <v>6.91</v>
      </c>
      <c r="I93" s="38">
        <v>0.014249073810202337</v>
      </c>
      <c r="J93" s="38">
        <v>0.7325459533607682</v>
      </c>
      <c r="K93" s="38">
        <v>0.052004232893586196</v>
      </c>
      <c r="L93" s="38">
        <v>0.06</v>
      </c>
      <c r="M93" s="38">
        <v>3.0846045004115226</v>
      </c>
      <c r="N93" s="38">
        <v>0.21897942386831276</v>
      </c>
      <c r="O93" s="38">
        <v>2902407.27</v>
      </c>
      <c r="P93" s="37" t="s">
        <v>50</v>
      </c>
      <c r="Q93" s="37" t="s">
        <v>221</v>
      </c>
      <c r="R93" s="37">
        <v>0</v>
      </c>
      <c r="S93" s="37" t="s">
        <v>221</v>
      </c>
      <c r="T93" s="37">
        <v>0</v>
      </c>
      <c r="U93" s="37">
        <v>0</v>
      </c>
      <c r="V93" s="37" t="s">
        <v>76</v>
      </c>
      <c r="W93" s="38">
        <v>0</v>
      </c>
      <c r="X93" s="38">
        <v>0</v>
      </c>
      <c r="Y93" s="38">
        <v>0</v>
      </c>
    </row>
    <row r="94" spans="1:25" x14ac:dyDescent="0.25">
      <c r="A94" s="37">
        <v>93</v>
      </c>
      <c r="B94" s="37" t="s">
        <v>25</v>
      </c>
      <c r="C94" s="37" t="s">
        <v>26</v>
      </c>
      <c r="D94" s="37" t="s">
        <v>392</v>
      </c>
      <c r="E94" s="37" t="s">
        <v>393</v>
      </c>
      <c r="F94" s="37">
        <v>1</v>
      </c>
      <c r="G94" s="37">
        <v>216</v>
      </c>
      <c r="H94" s="38">
        <v>21.6</v>
      </c>
      <c r="I94" s="38">
        <v>0.3965992210506317</v>
      </c>
      <c r="J94" s="38">
        <v>2.5486494627343395</v>
      </c>
      <c r="K94" s="38">
        <v>0.18093139360893531</v>
      </c>
      <c r="L94" s="38">
        <v>1.67</v>
      </c>
      <c r="M94" s="38">
        <v>10.731853157681757</v>
      </c>
      <c r="N94" s="38">
        <v>0.7618659122085047</v>
      </c>
      <c r="O94" s="38">
        <v>2902407.27</v>
      </c>
      <c r="P94" s="37" t="s">
        <v>50</v>
      </c>
      <c r="Q94" s="37" t="s">
        <v>221</v>
      </c>
      <c r="R94" s="37">
        <v>0</v>
      </c>
      <c r="S94" s="37" t="s">
        <v>221</v>
      </c>
      <c r="T94" s="37">
        <v>0</v>
      </c>
      <c r="U94" s="37">
        <v>0</v>
      </c>
      <c r="V94" s="37" t="s">
        <v>129</v>
      </c>
      <c r="W94" s="38">
        <v>0</v>
      </c>
      <c r="X94" s="38">
        <v>0</v>
      </c>
      <c r="Y94" s="38">
        <v>0</v>
      </c>
    </row>
    <row r="95" spans="1:25" x14ac:dyDescent="0.25">
      <c r="A95" s="37">
        <v>94</v>
      </c>
      <c r="B95" s="37" t="s">
        <v>25</v>
      </c>
      <c r="C95" s="37" t="s">
        <v>26</v>
      </c>
      <c r="D95" s="37" t="s">
        <v>394</v>
      </c>
      <c r="E95" s="37" t="s">
        <v>395</v>
      </c>
      <c r="F95" s="37">
        <v>1</v>
      </c>
      <c r="G95" s="37">
        <v>216</v>
      </c>
      <c r="H95" s="38">
        <v>19.44</v>
      </c>
      <c r="I95" s="38">
        <v>0.11874228175168614</v>
      </c>
      <c r="J95" s="38">
        <v>0.7630687014174669</v>
      </c>
      <c r="K95" s="38">
        <v>0.054171075930818956</v>
      </c>
      <c r="L95" s="38">
        <v>0.5</v>
      </c>
      <c r="M95" s="38">
        <v>3.2131296879286695</v>
      </c>
      <c r="N95" s="38">
        <v>0.22810356652949246</v>
      </c>
      <c r="O95" s="38">
        <v>2902407.27</v>
      </c>
      <c r="P95" s="37" t="s">
        <v>50</v>
      </c>
      <c r="Q95" s="37" t="s">
        <v>221</v>
      </c>
      <c r="R95" s="37">
        <v>0</v>
      </c>
      <c r="S95" s="37" t="s">
        <v>221</v>
      </c>
      <c r="T95" s="37">
        <v>0</v>
      </c>
      <c r="U95" s="37">
        <v>0</v>
      </c>
      <c r="V95" s="37" t="s">
        <v>76</v>
      </c>
      <c r="W95" s="38">
        <v>0</v>
      </c>
      <c r="X95" s="38">
        <v>0</v>
      </c>
      <c r="Y95" s="38">
        <v>0</v>
      </c>
    </row>
    <row r="96" spans="1:25" x14ac:dyDescent="0.25">
      <c r="A96" s="37">
        <v>95</v>
      </c>
      <c r="B96" s="37" t="s">
        <v>25</v>
      </c>
      <c r="C96" s="37" t="s">
        <v>26</v>
      </c>
      <c r="D96" s="37" t="s">
        <v>396</v>
      </c>
      <c r="E96" s="37" t="s">
        <v>395</v>
      </c>
      <c r="F96" s="37">
        <v>1</v>
      </c>
      <c r="G96" s="37">
        <v>216</v>
      </c>
      <c r="H96" s="38">
        <v>35.64</v>
      </c>
      <c r="I96" s="38">
        <v>0.15436496627719198</v>
      </c>
      <c r="J96" s="38">
        <v>0.9919893118427069</v>
      </c>
      <c r="K96" s="38">
        <v>0.07042239871006464</v>
      </c>
      <c r="L96" s="38">
        <v>0.65</v>
      </c>
      <c r="M96" s="38">
        <v>4.17706859430727</v>
      </c>
      <c r="N96" s="38">
        <v>0.2965346364883402</v>
      </c>
      <c r="O96" s="38">
        <v>2902407.27</v>
      </c>
      <c r="P96" s="37" t="s">
        <v>50</v>
      </c>
      <c r="Q96" s="37" t="s">
        <v>221</v>
      </c>
      <c r="R96" s="37">
        <v>0</v>
      </c>
      <c r="S96" s="37" t="s">
        <v>221</v>
      </c>
      <c r="T96" s="37">
        <v>0</v>
      </c>
      <c r="U96" s="37">
        <v>0</v>
      </c>
      <c r="V96" s="37" t="s">
        <v>129</v>
      </c>
      <c r="W96" s="38">
        <v>0</v>
      </c>
      <c r="X96" s="38">
        <v>0</v>
      </c>
      <c r="Y96" s="38">
        <v>0</v>
      </c>
    </row>
    <row r="97" spans="1:25" x14ac:dyDescent="0.25">
      <c r="A97" s="37">
        <v>96</v>
      </c>
      <c r="B97" s="37" t="s">
        <v>25</v>
      </c>
      <c r="C97" s="37" t="s">
        <v>26</v>
      </c>
      <c r="D97" s="37" t="s">
        <v>397</v>
      </c>
      <c r="E97" s="37" t="s">
        <v>398</v>
      </c>
      <c r="F97" s="37">
        <v>1</v>
      </c>
      <c r="G97" s="37">
        <v>216</v>
      </c>
      <c r="H97" s="38">
        <v>21.6</v>
      </c>
      <c r="I97" s="38">
        <v>0.12111712738671987</v>
      </c>
      <c r="J97" s="38">
        <v>0.7783300754458162</v>
      </c>
      <c r="K97" s="38">
        <v>0.055254497449435336</v>
      </c>
      <c r="L97" s="38">
        <v>0.51</v>
      </c>
      <c r="M97" s="38">
        <v>3.2773922816872427</v>
      </c>
      <c r="N97" s="38">
        <v>0.2326656378600823</v>
      </c>
      <c r="O97" s="38">
        <v>2902407.27</v>
      </c>
      <c r="P97" s="37" t="s">
        <v>50</v>
      </c>
      <c r="Q97" s="37" t="s">
        <v>221</v>
      </c>
      <c r="R97" s="37">
        <v>0</v>
      </c>
      <c r="S97" s="37" t="s">
        <v>221</v>
      </c>
      <c r="T97" s="37">
        <v>0</v>
      </c>
      <c r="U97" s="37">
        <v>0</v>
      </c>
      <c r="V97" s="37" t="s">
        <v>76</v>
      </c>
      <c r="W97" s="38">
        <v>0</v>
      </c>
      <c r="X97" s="38">
        <v>0</v>
      </c>
      <c r="Y97" s="38">
        <v>0</v>
      </c>
    </row>
    <row r="98" spans="1:25" x14ac:dyDescent="0.25">
      <c r="A98" s="37">
        <v>97</v>
      </c>
      <c r="B98" s="37" t="s">
        <v>25</v>
      </c>
      <c r="C98" s="37" t="s">
        <v>26</v>
      </c>
      <c r="D98" s="37" t="s">
        <v>399</v>
      </c>
      <c r="E98" s="37" t="s">
        <v>400</v>
      </c>
      <c r="F98" s="37">
        <v>1</v>
      </c>
      <c r="G98" s="37">
        <v>216</v>
      </c>
      <c r="H98" s="38">
        <v>23.76</v>
      </c>
      <c r="I98" s="38">
        <v>0.09974351667141636</v>
      </c>
      <c r="J98" s="38">
        <v>0.6409777091906722</v>
      </c>
      <c r="K98" s="38">
        <v>0.04550370378188792</v>
      </c>
      <c r="L98" s="38">
        <v>0.42</v>
      </c>
      <c r="M98" s="38">
        <v>2.6990289378600822</v>
      </c>
      <c r="N98" s="38">
        <v>0.19160699588477367</v>
      </c>
      <c r="O98" s="38">
        <v>2902407.27</v>
      </c>
      <c r="P98" s="37" t="s">
        <v>50</v>
      </c>
      <c r="Q98" s="37" t="s">
        <v>221</v>
      </c>
      <c r="R98" s="37">
        <v>0</v>
      </c>
      <c r="S98" s="37" t="s">
        <v>221</v>
      </c>
      <c r="T98" s="37">
        <v>0</v>
      </c>
      <c r="U98" s="37">
        <v>0</v>
      </c>
      <c r="V98" s="37" t="s">
        <v>76</v>
      </c>
      <c r="W98" s="38">
        <v>0</v>
      </c>
      <c r="X98" s="38">
        <v>0</v>
      </c>
      <c r="Y98" s="38">
        <v>0</v>
      </c>
    </row>
    <row r="99" spans="1:25" x14ac:dyDescent="0.25">
      <c r="A99" s="37">
        <v>98</v>
      </c>
      <c r="B99" s="37" t="s">
        <v>25</v>
      </c>
      <c r="C99" s="37" t="s">
        <v>26</v>
      </c>
      <c r="D99" s="37" t="s">
        <v>401</v>
      </c>
      <c r="E99" s="37" t="s">
        <v>381</v>
      </c>
      <c r="F99" s="37">
        <v>1</v>
      </c>
      <c r="G99" s="37">
        <v>216</v>
      </c>
      <c r="H99" s="38">
        <v>62.64</v>
      </c>
      <c r="I99" s="38">
        <v>1.2681675691080079</v>
      </c>
      <c r="J99" s="38">
        <v>8.149573731138545</v>
      </c>
      <c r="K99" s="38">
        <v>0.5785470909411464</v>
      </c>
      <c r="L99" s="38">
        <v>5.34</v>
      </c>
      <c r="M99" s="38">
        <v>34.316225067078186</v>
      </c>
      <c r="N99" s="38">
        <v>2.4361460905349794</v>
      </c>
      <c r="O99" s="38">
        <v>2902407.27</v>
      </c>
      <c r="P99" s="37" t="s">
        <v>50</v>
      </c>
      <c r="Q99" s="37" t="s">
        <v>217</v>
      </c>
      <c r="R99" s="37">
        <v>0</v>
      </c>
      <c r="S99" s="37" t="s">
        <v>218</v>
      </c>
      <c r="T99" s="37">
        <v>0</v>
      </c>
      <c r="U99" s="37">
        <v>0</v>
      </c>
      <c r="V99" s="37" t="s">
        <v>74</v>
      </c>
      <c r="W99" s="38">
        <v>0</v>
      </c>
      <c r="X99" s="38">
        <v>0</v>
      </c>
      <c r="Y99" s="38">
        <v>0</v>
      </c>
    </row>
    <row r="100" spans="1:25" x14ac:dyDescent="0.25">
      <c r="A100" s="37">
        <v>99</v>
      </c>
      <c r="B100" s="37" t="s">
        <v>25</v>
      </c>
      <c r="C100" s="37" t="s">
        <v>26</v>
      </c>
      <c r="D100" s="37" t="s">
        <v>402</v>
      </c>
      <c r="E100" s="37" t="s">
        <v>329</v>
      </c>
      <c r="F100" s="37">
        <v>1</v>
      </c>
      <c r="G100" s="37">
        <v>216</v>
      </c>
      <c r="H100" s="38">
        <v>99.58</v>
      </c>
      <c r="I100" s="38">
        <v>0.5129666571672842</v>
      </c>
      <c r="J100" s="38">
        <v>3.296456790123457</v>
      </c>
      <c r="K100" s="38">
        <v>0.23401904802113788</v>
      </c>
      <c r="L100" s="38">
        <v>2.16</v>
      </c>
      <c r="M100" s="38">
        <v>13.880720251851852</v>
      </c>
      <c r="N100" s="38">
        <v>0.9854074074074074</v>
      </c>
      <c r="O100" s="38">
        <v>2902407.27</v>
      </c>
      <c r="P100" s="37" t="s">
        <v>50</v>
      </c>
      <c r="Q100" s="37" t="s">
        <v>217</v>
      </c>
      <c r="R100" s="37">
        <v>0</v>
      </c>
      <c r="S100" s="37" t="s">
        <v>221</v>
      </c>
      <c r="T100" s="37">
        <v>0</v>
      </c>
      <c r="U100" s="37">
        <v>0</v>
      </c>
      <c r="V100" s="37" t="s">
        <v>74</v>
      </c>
      <c r="W100" s="38">
        <v>0</v>
      </c>
      <c r="X100" s="38">
        <v>0</v>
      </c>
      <c r="Y100" s="38">
        <v>0</v>
      </c>
    </row>
    <row r="101" spans="1:25" x14ac:dyDescent="0.25">
      <c r="A101" s="37">
        <v>100</v>
      </c>
      <c r="B101" s="37" t="s">
        <v>27</v>
      </c>
      <c r="C101" s="37" t="s">
        <v>28</v>
      </c>
      <c r="D101" s="37" t="s">
        <v>403</v>
      </c>
      <c r="E101" s="37" t="s">
        <v>404</v>
      </c>
      <c r="F101" s="37">
        <v>1</v>
      </c>
      <c r="G101" s="37">
        <v>84</v>
      </c>
      <c r="H101" s="38">
        <v>14.2</v>
      </c>
      <c r="I101" s="38">
        <v>1.5460245084069535</v>
      </c>
      <c r="J101" s="38">
        <v>3.1314418419606826</v>
      </c>
      <c r="K101" s="38">
        <v>0.2739247733378837</v>
      </c>
      <c r="L101" s="38">
        <v>6.51</v>
      </c>
      <c r="M101" s="38">
        <v>13.185875308128043</v>
      </c>
      <c r="N101" s="38">
        <v>1.1534424355711606</v>
      </c>
      <c r="O101" s="38">
        <v>2902407.27</v>
      </c>
      <c r="P101" s="37" t="s">
        <v>50</v>
      </c>
      <c r="Q101" s="37" t="s">
        <v>405</v>
      </c>
      <c r="R101" s="37">
        <v>0</v>
      </c>
      <c r="S101" s="37" t="s">
        <v>218</v>
      </c>
      <c r="T101" s="37">
        <v>0</v>
      </c>
      <c r="U101" s="37">
        <v>0</v>
      </c>
      <c r="V101" s="37" t="s">
        <v>74</v>
      </c>
      <c r="W101" s="38">
        <v>0</v>
      </c>
      <c r="X101" s="38">
        <v>0</v>
      </c>
      <c r="Y101" s="38">
        <v>0</v>
      </c>
    </row>
    <row r="102" spans="1:25" x14ac:dyDescent="0.25">
      <c r="A102" s="37">
        <v>101</v>
      </c>
      <c r="B102" s="37" t="s">
        <v>27</v>
      </c>
      <c r="C102" s="37" t="s">
        <v>28</v>
      </c>
      <c r="D102" s="37" t="s">
        <v>362</v>
      </c>
      <c r="E102" s="37" t="s">
        <v>363</v>
      </c>
      <c r="F102" s="37">
        <v>2</v>
      </c>
      <c r="G102" s="37">
        <v>168</v>
      </c>
      <c r="H102" s="38">
        <v>64.68</v>
      </c>
      <c r="I102" s="38">
        <v>0.5438396504227225</v>
      </c>
      <c r="J102" s="38">
        <v>2.203072755173568</v>
      </c>
      <c r="K102" s="38">
        <v>0.1927151247139028</v>
      </c>
      <c r="L102" s="38">
        <v>2.29</v>
      </c>
      <c r="M102" s="38">
        <v>9.27669875748486</v>
      </c>
      <c r="N102" s="38">
        <v>0.811484847145302</v>
      </c>
      <c r="O102" s="38">
        <v>2902407.27</v>
      </c>
      <c r="P102" s="37" t="s">
        <v>50</v>
      </c>
      <c r="Q102" s="37" t="s">
        <v>318</v>
      </c>
      <c r="R102" s="37">
        <v>0</v>
      </c>
      <c r="S102" s="37" t="s">
        <v>318</v>
      </c>
      <c r="T102" s="37">
        <v>0</v>
      </c>
      <c r="U102" s="37">
        <v>0</v>
      </c>
      <c r="V102" s="37" t="s">
        <v>76</v>
      </c>
      <c r="W102" s="38">
        <v>0</v>
      </c>
      <c r="X102" s="38">
        <v>0</v>
      </c>
      <c r="Y102" s="38">
        <v>0</v>
      </c>
    </row>
    <row r="103" spans="1:25" x14ac:dyDescent="0.25">
      <c r="A103" s="37">
        <v>102</v>
      </c>
      <c r="B103" s="37" t="s">
        <v>27</v>
      </c>
      <c r="C103" s="37" t="s">
        <v>28</v>
      </c>
      <c r="D103" s="37" t="s">
        <v>364</v>
      </c>
      <c r="E103" s="37" t="s">
        <v>363</v>
      </c>
      <c r="F103" s="37">
        <v>2</v>
      </c>
      <c r="G103" s="37">
        <v>168</v>
      </c>
      <c r="H103" s="38">
        <v>64.68</v>
      </c>
      <c r="I103" s="38">
        <v>0.5438396504227225</v>
      </c>
      <c r="J103" s="38">
        <v>2.203072755173568</v>
      </c>
      <c r="K103" s="38">
        <v>0.1927151247139028</v>
      </c>
      <c r="L103" s="38">
        <v>2.29</v>
      </c>
      <c r="M103" s="38">
        <v>9.27669875748486</v>
      </c>
      <c r="N103" s="38">
        <v>0.811484847145302</v>
      </c>
      <c r="O103" s="38">
        <v>2902407.27</v>
      </c>
      <c r="P103" s="37" t="s">
        <v>50</v>
      </c>
      <c r="Q103" s="37" t="s">
        <v>318</v>
      </c>
      <c r="R103" s="37">
        <v>0</v>
      </c>
      <c r="S103" s="37" t="s">
        <v>318</v>
      </c>
      <c r="T103" s="37">
        <v>0</v>
      </c>
      <c r="U103" s="37">
        <v>0</v>
      </c>
      <c r="V103" s="37" t="s">
        <v>76</v>
      </c>
      <c r="W103" s="38">
        <v>0</v>
      </c>
      <c r="X103" s="38">
        <v>0</v>
      </c>
      <c r="Y103" s="38">
        <v>0</v>
      </c>
    </row>
    <row r="104" spans="1:25" x14ac:dyDescent="0.25">
      <c r="A104" s="37">
        <v>103</v>
      </c>
      <c r="B104" s="37" t="s">
        <v>27</v>
      </c>
      <c r="C104" s="37" t="s">
        <v>28</v>
      </c>
      <c r="D104" s="37" t="s">
        <v>365</v>
      </c>
      <c r="E104" s="37" t="s">
        <v>366</v>
      </c>
      <c r="F104" s="37">
        <v>2</v>
      </c>
      <c r="G104" s="37">
        <v>168</v>
      </c>
      <c r="H104" s="38">
        <v>23.52</v>
      </c>
      <c r="I104" s="38">
        <v>0.32060416072955256</v>
      </c>
      <c r="J104" s="38">
        <v>1.2987546809975181</v>
      </c>
      <c r="K104" s="38">
        <v>0.11360935299727895</v>
      </c>
      <c r="L104" s="38">
        <v>1.35</v>
      </c>
      <c r="M104" s="38">
        <v>5.468796210744349</v>
      </c>
      <c r="N104" s="38">
        <v>0.4783862636009422</v>
      </c>
      <c r="O104" s="38">
        <v>2902407.27</v>
      </c>
      <c r="P104" s="37" t="s">
        <v>50</v>
      </c>
      <c r="Q104" s="37" t="s">
        <v>217</v>
      </c>
      <c r="R104" s="37">
        <v>0</v>
      </c>
      <c r="S104" s="37" t="s">
        <v>217</v>
      </c>
      <c r="T104" s="37">
        <v>0</v>
      </c>
      <c r="U104" s="37">
        <v>0</v>
      </c>
      <c r="V104" s="37" t="s">
        <v>78</v>
      </c>
      <c r="W104" s="38">
        <v>0</v>
      </c>
      <c r="X104" s="38">
        <v>0</v>
      </c>
      <c r="Y104" s="38">
        <v>0</v>
      </c>
    </row>
    <row r="105" spans="1:25" x14ac:dyDescent="0.25">
      <c r="A105" s="37">
        <v>104</v>
      </c>
      <c r="B105" s="37" t="s">
        <v>27</v>
      </c>
      <c r="C105" s="37" t="s">
        <v>28</v>
      </c>
      <c r="D105" s="37" t="s">
        <v>249</v>
      </c>
      <c r="E105" s="37" t="s">
        <v>250</v>
      </c>
      <c r="F105" s="37">
        <v>1</v>
      </c>
      <c r="G105" s="37">
        <v>84</v>
      </c>
      <c r="H105" s="38">
        <v>23.52</v>
      </c>
      <c r="I105" s="38">
        <v>1.4676546024508408</v>
      </c>
      <c r="J105" s="38">
        <v>2.9727051587276527</v>
      </c>
      <c r="K105" s="38">
        <v>0.2600391857493274</v>
      </c>
      <c r="L105" s="38">
        <v>6.18</v>
      </c>
      <c r="M105" s="38">
        <v>12.5174668823704</v>
      </c>
      <c r="N105" s="38">
        <v>1.0949730033532676</v>
      </c>
      <c r="O105" s="38">
        <v>2902407.27</v>
      </c>
      <c r="P105" s="37" t="s">
        <v>50</v>
      </c>
      <c r="Q105" s="37" t="s">
        <v>221</v>
      </c>
      <c r="R105" s="37">
        <v>0</v>
      </c>
      <c r="S105" s="37" t="s">
        <v>221</v>
      </c>
      <c r="T105" s="37">
        <v>0</v>
      </c>
      <c r="U105" s="37">
        <v>0</v>
      </c>
      <c r="V105" s="37" t="s">
        <v>76</v>
      </c>
      <c r="W105" s="38">
        <v>0</v>
      </c>
      <c r="X105" s="38">
        <v>0</v>
      </c>
      <c r="Y105" s="38">
        <v>0</v>
      </c>
    </row>
    <row r="106" spans="1:25" x14ac:dyDescent="0.25">
      <c r="A106" s="37">
        <v>105</v>
      </c>
      <c r="B106" s="37" t="s">
        <v>27</v>
      </c>
      <c r="C106" s="37" t="s">
        <v>28</v>
      </c>
      <c r="D106" s="37" t="s">
        <v>251</v>
      </c>
      <c r="E106" s="37" t="s">
        <v>250</v>
      </c>
      <c r="F106" s="37">
        <v>1</v>
      </c>
      <c r="G106" s="37">
        <v>84</v>
      </c>
      <c r="H106" s="38">
        <v>23.52</v>
      </c>
      <c r="I106" s="38">
        <v>1.4700294480858744</v>
      </c>
      <c r="J106" s="38">
        <v>2.977515361249866</v>
      </c>
      <c r="K106" s="38">
        <v>0.2604599611307988</v>
      </c>
      <c r="L106" s="38">
        <v>6.19</v>
      </c>
      <c r="M106" s="38">
        <v>12.537721683150934</v>
      </c>
      <c r="N106" s="38">
        <v>1.0967448043295676</v>
      </c>
      <c r="O106" s="38">
        <v>2902407.27</v>
      </c>
      <c r="P106" s="37" t="s">
        <v>50</v>
      </c>
      <c r="Q106" s="37" t="s">
        <v>221</v>
      </c>
      <c r="R106" s="37">
        <v>0</v>
      </c>
      <c r="S106" s="37" t="s">
        <v>221</v>
      </c>
      <c r="T106" s="37">
        <v>0</v>
      </c>
      <c r="U106" s="37">
        <v>0</v>
      </c>
      <c r="V106" s="37" t="s">
        <v>78</v>
      </c>
      <c r="W106" s="38">
        <v>0</v>
      </c>
      <c r="X106" s="38">
        <v>0</v>
      </c>
      <c r="Y106" s="38">
        <v>0</v>
      </c>
    </row>
    <row r="107" spans="1:25" x14ac:dyDescent="0.25">
      <c r="A107" s="37">
        <v>106</v>
      </c>
      <c r="B107" s="37" t="s">
        <v>27</v>
      </c>
      <c r="C107" s="37" t="s">
        <v>28</v>
      </c>
      <c r="D107" s="37" t="s">
        <v>252</v>
      </c>
      <c r="E107" s="37" t="s">
        <v>253</v>
      </c>
      <c r="F107" s="37">
        <v>1</v>
      </c>
      <c r="G107" s="37">
        <v>84</v>
      </c>
      <c r="H107" s="38">
        <v>12.26</v>
      </c>
      <c r="I107" s="38">
        <v>0.7552009119407238</v>
      </c>
      <c r="J107" s="38">
        <v>1.5296444020637436</v>
      </c>
      <c r="K107" s="38">
        <v>0.13380657130790632</v>
      </c>
      <c r="L107" s="38">
        <v>3.18</v>
      </c>
      <c r="M107" s="38">
        <v>6.441026648210012</v>
      </c>
      <c r="N107" s="38">
        <v>0.5634327104633319</v>
      </c>
      <c r="O107" s="38">
        <v>2902407.27</v>
      </c>
      <c r="P107" s="37" t="s">
        <v>50</v>
      </c>
      <c r="Q107" s="37" t="s">
        <v>221</v>
      </c>
      <c r="R107" s="37">
        <v>0</v>
      </c>
      <c r="S107" s="37" t="s">
        <v>221</v>
      </c>
      <c r="T107" s="37">
        <v>0</v>
      </c>
      <c r="U107" s="37">
        <v>0</v>
      </c>
      <c r="V107" s="37" t="s">
        <v>78</v>
      </c>
      <c r="W107" s="38">
        <v>0</v>
      </c>
      <c r="X107" s="38">
        <v>0</v>
      </c>
      <c r="Y107" s="38">
        <v>0</v>
      </c>
    </row>
    <row r="108" spans="1:25" x14ac:dyDescent="0.25">
      <c r="A108" s="37">
        <v>107</v>
      </c>
      <c r="B108" s="37" t="s">
        <v>27</v>
      </c>
      <c r="C108" s="37" t="s">
        <v>28</v>
      </c>
      <c r="D108" s="37" t="s">
        <v>254</v>
      </c>
      <c r="E108" s="37" t="s">
        <v>255</v>
      </c>
      <c r="F108" s="37">
        <v>1</v>
      </c>
      <c r="G108" s="37">
        <v>84</v>
      </c>
      <c r="H108" s="38">
        <v>10.92</v>
      </c>
      <c r="I108" s="38">
        <v>0.9024413413128146</v>
      </c>
      <c r="J108" s="38">
        <v>1.8278769584409515</v>
      </c>
      <c r="K108" s="38">
        <v>0.15989464495913333</v>
      </c>
      <c r="L108" s="38">
        <v>3.8</v>
      </c>
      <c r="M108" s="38">
        <v>7.696824296603158</v>
      </c>
      <c r="N108" s="38">
        <v>0.6732843709939187</v>
      </c>
      <c r="O108" s="38">
        <v>2902407.27</v>
      </c>
      <c r="P108" s="37" t="s">
        <v>50</v>
      </c>
      <c r="Q108" s="37" t="s">
        <v>221</v>
      </c>
      <c r="R108" s="37">
        <v>0</v>
      </c>
      <c r="S108" s="37" t="s">
        <v>221</v>
      </c>
      <c r="T108" s="37">
        <v>0</v>
      </c>
      <c r="U108" s="37">
        <v>0</v>
      </c>
      <c r="V108" s="37" t="s">
        <v>78</v>
      </c>
      <c r="W108" s="38">
        <v>0</v>
      </c>
      <c r="X108" s="38">
        <v>0</v>
      </c>
      <c r="Y108" s="38">
        <v>0</v>
      </c>
    </row>
    <row r="109" spans="1:25" x14ac:dyDescent="0.25">
      <c r="A109" s="37">
        <v>108</v>
      </c>
      <c r="B109" s="37" t="s">
        <v>27</v>
      </c>
      <c r="C109" s="37" t="s">
        <v>28</v>
      </c>
      <c r="D109" s="37" t="s">
        <v>359</v>
      </c>
      <c r="E109" s="37" t="s">
        <v>360</v>
      </c>
      <c r="F109" s="37">
        <v>1</v>
      </c>
      <c r="G109" s="37">
        <v>84</v>
      </c>
      <c r="H109" s="38">
        <v>0.25</v>
      </c>
      <c r="I109" s="38">
        <v>0.04987175833570818</v>
      </c>
      <c r="J109" s="38">
        <v>0.10101425296647364</v>
      </c>
      <c r="K109" s="38">
        <v>0.008836283010899474</v>
      </c>
      <c r="L109" s="38">
        <v>0.21</v>
      </c>
      <c r="M109" s="38">
        <v>0.4253508163912272</v>
      </c>
      <c r="N109" s="38">
        <v>0.037207820502295506</v>
      </c>
      <c r="O109" s="38">
        <v>2902407.27</v>
      </c>
      <c r="P109" s="37" t="s">
        <v>50</v>
      </c>
      <c r="Q109" s="37" t="s">
        <v>221</v>
      </c>
      <c r="R109" s="37">
        <v>0</v>
      </c>
      <c r="S109" s="37" t="s">
        <v>221</v>
      </c>
      <c r="T109" s="37">
        <v>0</v>
      </c>
      <c r="U109" s="37">
        <v>0</v>
      </c>
      <c r="V109" s="37" t="s">
        <v>78</v>
      </c>
      <c r="W109" s="38">
        <v>0</v>
      </c>
      <c r="X109" s="38">
        <v>0</v>
      </c>
      <c r="Y109" s="38">
        <v>0</v>
      </c>
    </row>
    <row r="110" spans="1:25" x14ac:dyDescent="0.25">
      <c r="A110" s="37">
        <v>109</v>
      </c>
      <c r="B110" s="37" t="s">
        <v>27</v>
      </c>
      <c r="C110" s="37" t="s">
        <v>28</v>
      </c>
      <c r="D110" s="37" t="s">
        <v>386</v>
      </c>
      <c r="E110" s="37" t="s">
        <v>387</v>
      </c>
      <c r="F110" s="37">
        <v>1</v>
      </c>
      <c r="G110" s="37">
        <v>84</v>
      </c>
      <c r="H110" s="38">
        <v>0.08</v>
      </c>
      <c r="I110" s="38">
        <v>0.03799753016053956</v>
      </c>
      <c r="J110" s="38">
        <v>0.07696324035540848</v>
      </c>
      <c r="K110" s="38">
        <v>0.0067324061035424565</v>
      </c>
      <c r="L110" s="38">
        <v>0.16</v>
      </c>
      <c r="M110" s="38">
        <v>0.3240768124885541</v>
      </c>
      <c r="N110" s="38">
        <v>0.028348815620796573</v>
      </c>
      <c r="O110" s="38">
        <v>2902407.27</v>
      </c>
      <c r="P110" s="37" t="s">
        <v>50</v>
      </c>
      <c r="Q110" s="37" t="s">
        <v>388</v>
      </c>
      <c r="R110" s="37">
        <v>0</v>
      </c>
      <c r="S110" s="37" t="s">
        <v>221</v>
      </c>
      <c r="T110" s="37">
        <v>0</v>
      </c>
      <c r="U110" s="37">
        <v>0</v>
      </c>
      <c r="V110" s="37" t="s">
        <v>74</v>
      </c>
      <c r="W110" s="38">
        <v>0</v>
      </c>
      <c r="X110" s="38">
        <v>0</v>
      </c>
      <c r="Y110" s="38">
        <v>0</v>
      </c>
    </row>
    <row r="111" spans="1:25" x14ac:dyDescent="0.25">
      <c r="A111" s="37">
        <v>110</v>
      </c>
      <c r="B111" s="37" t="s">
        <v>27</v>
      </c>
      <c r="C111" s="37" t="s">
        <v>28</v>
      </c>
      <c r="D111" s="37" t="s">
        <v>389</v>
      </c>
      <c r="E111" s="37" t="s">
        <v>387</v>
      </c>
      <c r="F111" s="37">
        <v>1</v>
      </c>
      <c r="G111" s="37">
        <v>84</v>
      </c>
      <c r="H111" s="38">
        <v>0.08</v>
      </c>
      <c r="I111" s="38">
        <v>0.03799753016053956</v>
      </c>
      <c r="J111" s="38">
        <v>0.07696324035540848</v>
      </c>
      <c r="K111" s="38">
        <v>0.0067324061035424565</v>
      </c>
      <c r="L111" s="38">
        <v>0.16</v>
      </c>
      <c r="M111" s="38">
        <v>0.3240768124885541</v>
      </c>
      <c r="N111" s="38">
        <v>0.028348815620796573</v>
      </c>
      <c r="O111" s="38">
        <v>2902407.27</v>
      </c>
      <c r="P111" s="37" t="s">
        <v>50</v>
      </c>
      <c r="Q111" s="37" t="s">
        <v>388</v>
      </c>
      <c r="R111" s="37">
        <v>0</v>
      </c>
      <c r="S111" s="37" t="s">
        <v>221</v>
      </c>
      <c r="T111" s="37">
        <v>0</v>
      </c>
      <c r="U111" s="37">
        <v>0</v>
      </c>
      <c r="V111" s="37" t="s">
        <v>74</v>
      </c>
      <c r="W111" s="38">
        <v>0</v>
      </c>
      <c r="X111" s="38">
        <v>0</v>
      </c>
      <c r="Y111" s="38">
        <v>0</v>
      </c>
    </row>
    <row r="112" spans="1:25" x14ac:dyDescent="0.25">
      <c r="A112" s="37">
        <v>111</v>
      </c>
      <c r="B112" s="37" t="s">
        <v>27</v>
      </c>
      <c r="C112" s="37" t="s">
        <v>28</v>
      </c>
      <c r="D112" s="37" t="s">
        <v>390</v>
      </c>
      <c r="E112" s="37" t="s">
        <v>391</v>
      </c>
      <c r="F112" s="37">
        <v>8</v>
      </c>
      <c r="G112" s="37">
        <v>672</v>
      </c>
      <c r="H112" s="38">
        <v>2.69</v>
      </c>
      <c r="I112" s="38">
        <v>0.014249073810202337</v>
      </c>
      <c r="J112" s="38">
        <v>0.23088972106622546</v>
      </c>
      <c r="K112" s="38">
        <v>0.020197218310627367</v>
      </c>
      <c r="L112" s="38">
        <v>0.06</v>
      </c>
      <c r="M112" s="38">
        <v>0.9722304374656622</v>
      </c>
      <c r="N112" s="38">
        <v>0.08504644686238973</v>
      </c>
      <c r="O112" s="38">
        <v>2902407.27</v>
      </c>
      <c r="P112" s="37" t="s">
        <v>50</v>
      </c>
      <c r="Q112" s="37" t="s">
        <v>221</v>
      </c>
      <c r="R112" s="37">
        <v>0</v>
      </c>
      <c r="S112" s="37" t="s">
        <v>221</v>
      </c>
      <c r="T112" s="37">
        <v>0</v>
      </c>
      <c r="U112" s="37">
        <v>0</v>
      </c>
      <c r="V112" s="37" t="s">
        <v>76</v>
      </c>
      <c r="W112" s="38">
        <v>0</v>
      </c>
      <c r="X112" s="38">
        <v>0</v>
      </c>
      <c r="Y112" s="38">
        <v>0</v>
      </c>
    </row>
    <row r="113" spans="1:25" x14ac:dyDescent="0.25">
      <c r="A113" s="37">
        <v>112</v>
      </c>
      <c r="B113" s="37" t="s">
        <v>27</v>
      </c>
      <c r="C113" s="37" t="s">
        <v>28</v>
      </c>
      <c r="D113" s="37" t="s">
        <v>394</v>
      </c>
      <c r="E113" s="37" t="s">
        <v>395</v>
      </c>
      <c r="F113" s="37">
        <v>1</v>
      </c>
      <c r="G113" s="37">
        <v>84</v>
      </c>
      <c r="H113" s="38">
        <v>7.56</v>
      </c>
      <c r="I113" s="38">
        <v>0.11874228175168614</v>
      </c>
      <c r="J113" s="38">
        <v>0.2405101261106515</v>
      </c>
      <c r="K113" s="38">
        <v>0.021038769073570177</v>
      </c>
      <c r="L113" s="38">
        <v>0.5</v>
      </c>
      <c r="M113" s="38">
        <v>1.0127400390267314</v>
      </c>
      <c r="N113" s="38">
        <v>0.0885900488149893</v>
      </c>
      <c r="O113" s="38">
        <v>2902407.27</v>
      </c>
      <c r="P113" s="37" t="s">
        <v>50</v>
      </c>
      <c r="Q113" s="37" t="s">
        <v>221</v>
      </c>
      <c r="R113" s="37">
        <v>0</v>
      </c>
      <c r="S113" s="37" t="s">
        <v>221</v>
      </c>
      <c r="T113" s="37">
        <v>0</v>
      </c>
      <c r="U113" s="37">
        <v>0</v>
      </c>
      <c r="V113" s="37" t="s">
        <v>76</v>
      </c>
      <c r="W113" s="38">
        <v>0</v>
      </c>
      <c r="X113" s="38">
        <v>0</v>
      </c>
      <c r="Y113" s="38">
        <v>0</v>
      </c>
    </row>
    <row r="114" spans="1:25" x14ac:dyDescent="0.25">
      <c r="A114" s="37">
        <v>113</v>
      </c>
      <c r="B114" s="37" t="s">
        <v>27</v>
      </c>
      <c r="C114" s="37" t="s">
        <v>28</v>
      </c>
      <c r="D114" s="37" t="s">
        <v>397</v>
      </c>
      <c r="E114" s="37" t="s">
        <v>398</v>
      </c>
      <c r="F114" s="37">
        <v>1</v>
      </c>
      <c r="G114" s="37">
        <v>84</v>
      </c>
      <c r="H114" s="38">
        <v>8.4</v>
      </c>
      <c r="I114" s="38">
        <v>0.12111712738671987</v>
      </c>
      <c r="J114" s="38">
        <v>0.24532032863286454</v>
      </c>
      <c r="K114" s="38">
        <v>0.021459544455041578</v>
      </c>
      <c r="L114" s="38">
        <v>0.51</v>
      </c>
      <c r="M114" s="38">
        <v>1.0329948398072661</v>
      </c>
      <c r="N114" s="38">
        <v>0.09036184979128908</v>
      </c>
      <c r="O114" s="38">
        <v>2902407.27</v>
      </c>
      <c r="P114" s="37" t="s">
        <v>50</v>
      </c>
      <c r="Q114" s="37" t="s">
        <v>221</v>
      </c>
      <c r="R114" s="37">
        <v>0</v>
      </c>
      <c r="S114" s="37" t="s">
        <v>221</v>
      </c>
      <c r="T114" s="37">
        <v>0</v>
      </c>
      <c r="U114" s="37">
        <v>0</v>
      </c>
      <c r="V114" s="37" t="s">
        <v>76</v>
      </c>
      <c r="W114" s="38">
        <v>0</v>
      </c>
      <c r="X114" s="38">
        <v>0</v>
      </c>
      <c r="Y114" s="38">
        <v>0</v>
      </c>
    </row>
    <row r="115" spans="1:25" x14ac:dyDescent="0.25">
      <c r="A115" s="37">
        <v>114</v>
      </c>
      <c r="B115" s="37" t="s">
        <v>27</v>
      </c>
      <c r="C115" s="37" t="s">
        <v>28</v>
      </c>
      <c r="D115" s="37" t="s">
        <v>399</v>
      </c>
      <c r="E115" s="37" t="s">
        <v>400</v>
      </c>
      <c r="F115" s="37">
        <v>1</v>
      </c>
      <c r="G115" s="37">
        <v>84</v>
      </c>
      <c r="H115" s="38">
        <v>9.24</v>
      </c>
      <c r="I115" s="38">
        <v>0.09974351667141636</v>
      </c>
      <c r="J115" s="38">
        <v>0.20202850593294727</v>
      </c>
      <c r="K115" s="38">
        <v>0.01767256602179895</v>
      </c>
      <c r="L115" s="38">
        <v>0.42</v>
      </c>
      <c r="M115" s="38">
        <v>0.8507016327824544</v>
      </c>
      <c r="N115" s="38">
        <v>0.07441564100459101</v>
      </c>
      <c r="O115" s="38">
        <v>2902407.27</v>
      </c>
      <c r="P115" s="37" t="s">
        <v>50</v>
      </c>
      <c r="Q115" s="37" t="s">
        <v>221</v>
      </c>
      <c r="R115" s="37">
        <v>0</v>
      </c>
      <c r="S115" s="37" t="s">
        <v>221</v>
      </c>
      <c r="T115" s="37">
        <v>0</v>
      </c>
      <c r="U115" s="37">
        <v>0</v>
      </c>
      <c r="V115" s="37" t="s">
        <v>76</v>
      </c>
      <c r="W115" s="38">
        <v>0</v>
      </c>
      <c r="X115" s="38">
        <v>0</v>
      </c>
      <c r="Y115" s="38">
        <v>0</v>
      </c>
    </row>
    <row r="116" spans="1:25" x14ac:dyDescent="0.25">
      <c r="A116" s="37">
        <v>115</v>
      </c>
      <c r="B116" s="37" t="s">
        <v>27</v>
      </c>
      <c r="C116" s="37" t="s">
        <v>28</v>
      </c>
      <c r="D116" s="37" t="s">
        <v>371</v>
      </c>
      <c r="E116" s="37" t="s">
        <v>310</v>
      </c>
      <c r="F116" s="37">
        <v>2</v>
      </c>
      <c r="G116" s="37">
        <v>168</v>
      </c>
      <c r="H116" s="38">
        <v>1.85</v>
      </c>
      <c r="I116" s="38">
        <v>0.03799753016053956</v>
      </c>
      <c r="J116" s="38">
        <v>0.15392648071081697</v>
      </c>
      <c r="K116" s="38">
        <v>0.013464812207084913</v>
      </c>
      <c r="L116" s="38">
        <v>0.16</v>
      </c>
      <c r="M116" s="38">
        <v>0.6481536249771082</v>
      </c>
      <c r="N116" s="38">
        <v>0.05669763124159315</v>
      </c>
      <c r="O116" s="38">
        <v>2902407.27</v>
      </c>
      <c r="P116" s="37" t="s">
        <v>50</v>
      </c>
      <c r="Q116" s="37" t="s">
        <v>232</v>
      </c>
      <c r="R116" s="37">
        <v>0</v>
      </c>
      <c r="S116" s="37" t="s">
        <v>232</v>
      </c>
      <c r="T116" s="37">
        <v>0</v>
      </c>
      <c r="U116" s="37">
        <v>0</v>
      </c>
      <c r="V116" s="37" t="s">
        <v>76</v>
      </c>
      <c r="W116" s="38">
        <v>0</v>
      </c>
      <c r="X116" s="38">
        <v>0</v>
      </c>
      <c r="Y116" s="38">
        <v>0</v>
      </c>
    </row>
    <row r="117" spans="1:25" x14ac:dyDescent="0.25">
      <c r="A117" s="37">
        <v>116</v>
      </c>
      <c r="B117" s="37" t="s">
        <v>27</v>
      </c>
      <c r="C117" s="37" t="s">
        <v>28</v>
      </c>
      <c r="D117" s="37" t="s">
        <v>369</v>
      </c>
      <c r="E117" s="37" t="s">
        <v>370</v>
      </c>
      <c r="F117" s="37">
        <v>1</v>
      </c>
      <c r="G117" s="37">
        <v>84</v>
      </c>
      <c r="H117" s="38">
        <v>27.3</v>
      </c>
      <c r="I117" s="38">
        <v>0.23036002659827112</v>
      </c>
      <c r="J117" s="38">
        <v>0.46658964465466396</v>
      </c>
      <c r="K117" s="38">
        <v>0.04081521200272614</v>
      </c>
      <c r="L117" s="38">
        <v>0.97</v>
      </c>
      <c r="M117" s="38">
        <v>1.964715675711859</v>
      </c>
      <c r="N117" s="38">
        <v>0.17186469470107923</v>
      </c>
      <c r="O117" s="38">
        <v>2902407.27</v>
      </c>
      <c r="P117" s="37" t="s">
        <v>50</v>
      </c>
      <c r="Q117" s="37" t="s">
        <v>221</v>
      </c>
      <c r="R117" s="37">
        <v>0</v>
      </c>
      <c r="S117" s="37" t="s">
        <v>221</v>
      </c>
      <c r="T117" s="37">
        <v>0</v>
      </c>
      <c r="U117" s="37">
        <v>0</v>
      </c>
      <c r="V117" s="37" t="s">
        <v>76</v>
      </c>
      <c r="W117" s="38">
        <v>0</v>
      </c>
      <c r="X117" s="38">
        <v>0</v>
      </c>
      <c r="Y117" s="38">
        <v>0</v>
      </c>
    </row>
    <row r="118" spans="1:25" x14ac:dyDescent="0.25">
      <c r="A118" s="37">
        <v>117</v>
      </c>
      <c r="B118" s="37" t="s">
        <v>27</v>
      </c>
      <c r="C118" s="37" t="s">
        <v>28</v>
      </c>
      <c r="D118" s="37" t="s">
        <v>367</v>
      </c>
      <c r="E118" s="37" t="s">
        <v>368</v>
      </c>
      <c r="F118" s="37">
        <v>1</v>
      </c>
      <c r="G118" s="37">
        <v>84</v>
      </c>
      <c r="H118" s="38">
        <v>27.3</v>
      </c>
      <c r="I118" s="38">
        <v>0.2208606440581362</v>
      </c>
      <c r="J118" s="38">
        <v>0.4473488345658118</v>
      </c>
      <c r="K118" s="38">
        <v>0.03913211047684053</v>
      </c>
      <c r="L118" s="38">
        <v>0.93</v>
      </c>
      <c r="M118" s="38">
        <v>1.8836964725897205</v>
      </c>
      <c r="N118" s="38">
        <v>0.16477749079588008</v>
      </c>
      <c r="O118" s="38">
        <v>2902407.27</v>
      </c>
      <c r="P118" s="37" t="s">
        <v>50</v>
      </c>
      <c r="Q118" s="37" t="s">
        <v>221</v>
      </c>
      <c r="R118" s="37">
        <v>0</v>
      </c>
      <c r="S118" s="37" t="s">
        <v>221</v>
      </c>
      <c r="T118" s="37">
        <v>0</v>
      </c>
      <c r="U118" s="37">
        <v>0</v>
      </c>
      <c r="V118" s="37" t="s">
        <v>76</v>
      </c>
      <c r="W118" s="38">
        <v>0</v>
      </c>
      <c r="X118" s="38">
        <v>0</v>
      </c>
      <c r="Y118" s="38">
        <v>0</v>
      </c>
    </row>
    <row r="119" spans="1:25" x14ac:dyDescent="0.25">
      <c r="A119" s="37">
        <v>118</v>
      </c>
      <c r="B119" s="37" t="s">
        <v>27</v>
      </c>
      <c r="C119" s="37" t="s">
        <v>28</v>
      </c>
      <c r="D119" s="37" t="s">
        <v>342</v>
      </c>
      <c r="E119" s="37" t="s">
        <v>343</v>
      </c>
      <c r="F119" s="37">
        <v>2</v>
      </c>
      <c r="G119" s="37">
        <v>168</v>
      </c>
      <c r="H119" s="38">
        <v>1.01</v>
      </c>
      <c r="I119" s="38">
        <v>0.2279851809632374</v>
      </c>
      <c r="J119" s="38">
        <v>0.9235588842649018</v>
      </c>
      <c r="K119" s="38">
        <v>0.08078887324250947</v>
      </c>
      <c r="L119" s="38">
        <v>0.96</v>
      </c>
      <c r="M119" s="38">
        <v>3.8889217498626487</v>
      </c>
      <c r="N119" s="38">
        <v>0.3401857874495589</v>
      </c>
      <c r="O119" s="38">
        <v>2902407.27</v>
      </c>
      <c r="P119" s="37" t="s">
        <v>50</v>
      </c>
      <c r="Q119" s="37" t="s">
        <v>217</v>
      </c>
      <c r="R119" s="37">
        <v>0</v>
      </c>
      <c r="S119" s="37" t="s">
        <v>221</v>
      </c>
      <c r="T119" s="37">
        <v>0</v>
      </c>
      <c r="U119" s="37">
        <v>0</v>
      </c>
      <c r="V119" s="37" t="s">
        <v>76</v>
      </c>
      <c r="W119" s="38">
        <v>0</v>
      </c>
      <c r="X119" s="38">
        <v>0</v>
      </c>
      <c r="Y119" s="38">
        <v>0</v>
      </c>
    </row>
    <row r="120" spans="1:25" x14ac:dyDescent="0.25">
      <c r="A120" s="37">
        <v>119</v>
      </c>
      <c r="B120" s="37" t="s">
        <v>27</v>
      </c>
      <c r="C120" s="37" t="s">
        <v>28</v>
      </c>
      <c r="D120" s="37" t="s">
        <v>344</v>
      </c>
      <c r="E120" s="37" t="s">
        <v>345</v>
      </c>
      <c r="F120" s="37">
        <v>1</v>
      </c>
      <c r="G120" s="37">
        <v>84</v>
      </c>
      <c r="H120" s="38">
        <v>9.24</v>
      </c>
      <c r="I120" s="38">
        <v>0.09499382540134892</v>
      </c>
      <c r="J120" s="38">
        <v>0.19240810088852123</v>
      </c>
      <c r="K120" s="38">
        <v>0.01683101525885614</v>
      </c>
      <c r="L120" s="38">
        <v>0.4</v>
      </c>
      <c r="M120" s="38">
        <v>0.8101920312213852</v>
      </c>
      <c r="N120" s="38">
        <v>0.07087203905199144</v>
      </c>
      <c r="O120" s="38">
        <v>2902407.27</v>
      </c>
      <c r="P120" s="37" t="s">
        <v>50</v>
      </c>
      <c r="Q120" s="37" t="s">
        <v>221</v>
      </c>
      <c r="R120" s="37">
        <v>0</v>
      </c>
      <c r="S120" s="37" t="s">
        <v>221</v>
      </c>
      <c r="T120" s="37">
        <v>0</v>
      </c>
      <c r="U120" s="37">
        <v>0</v>
      </c>
      <c r="V120" s="37" t="s">
        <v>76</v>
      </c>
      <c r="W120" s="38">
        <v>0</v>
      </c>
      <c r="X120" s="38">
        <v>0</v>
      </c>
      <c r="Y120" s="38">
        <v>0</v>
      </c>
    </row>
    <row r="121" spans="1:25" x14ac:dyDescent="0.25">
      <c r="A121" s="37">
        <v>120</v>
      </c>
      <c r="B121" s="37" t="s">
        <v>27</v>
      </c>
      <c r="C121" s="37" t="s">
        <v>28</v>
      </c>
      <c r="D121" s="37" t="s">
        <v>346</v>
      </c>
      <c r="E121" s="37" t="s">
        <v>347</v>
      </c>
      <c r="F121" s="37">
        <v>1</v>
      </c>
      <c r="G121" s="37">
        <v>84</v>
      </c>
      <c r="H121" s="38">
        <v>9.24</v>
      </c>
      <c r="I121" s="38">
        <v>0.11874228175168614</v>
      </c>
      <c r="J121" s="38">
        <v>0.2405101261106515</v>
      </c>
      <c r="K121" s="38">
        <v>0.021038769073570177</v>
      </c>
      <c r="L121" s="38">
        <v>0.5</v>
      </c>
      <c r="M121" s="38">
        <v>1.0127400390267314</v>
      </c>
      <c r="N121" s="38">
        <v>0.0885900488149893</v>
      </c>
      <c r="O121" s="38">
        <v>2902407.27</v>
      </c>
      <c r="P121" s="37" t="s">
        <v>50</v>
      </c>
      <c r="Q121" s="37" t="s">
        <v>232</v>
      </c>
      <c r="R121" s="37">
        <v>0</v>
      </c>
      <c r="S121" s="37" t="s">
        <v>232</v>
      </c>
      <c r="T121" s="37">
        <v>0</v>
      </c>
      <c r="U121" s="37">
        <v>0</v>
      </c>
      <c r="V121" s="37" t="s">
        <v>127</v>
      </c>
      <c r="W121" s="38">
        <v>0</v>
      </c>
      <c r="X121" s="38">
        <v>0</v>
      </c>
      <c r="Y121" s="38">
        <v>0</v>
      </c>
    </row>
    <row r="122" spans="1:25" x14ac:dyDescent="0.25">
      <c r="A122" s="37">
        <v>121</v>
      </c>
      <c r="B122" s="37" t="s">
        <v>27</v>
      </c>
      <c r="C122" s="37" t="s">
        <v>28</v>
      </c>
      <c r="D122" s="37" t="s">
        <v>348</v>
      </c>
      <c r="E122" s="37" t="s">
        <v>347</v>
      </c>
      <c r="F122" s="37">
        <v>1</v>
      </c>
      <c r="G122" s="37">
        <v>84</v>
      </c>
      <c r="H122" s="38">
        <v>9.24</v>
      </c>
      <c r="I122" s="38">
        <v>0.11161774484658497</v>
      </c>
      <c r="J122" s="38">
        <v>0.22607951854401243</v>
      </c>
      <c r="K122" s="38">
        <v>0.019776442929155966</v>
      </c>
      <c r="L122" s="38">
        <v>0.47</v>
      </c>
      <c r="M122" s="38">
        <v>0.9519756366851275</v>
      </c>
      <c r="N122" s="38">
        <v>0.08327464588608993</v>
      </c>
      <c r="O122" s="38">
        <v>2902407.27</v>
      </c>
      <c r="P122" s="37" t="s">
        <v>50</v>
      </c>
      <c r="Q122" s="37" t="s">
        <v>232</v>
      </c>
      <c r="R122" s="37">
        <v>0</v>
      </c>
      <c r="S122" s="37" t="s">
        <v>232</v>
      </c>
      <c r="T122" s="37">
        <v>0</v>
      </c>
      <c r="U122" s="37">
        <v>0</v>
      </c>
      <c r="V122" s="37" t="s">
        <v>74</v>
      </c>
      <c r="W122" s="38">
        <v>0</v>
      </c>
      <c r="X122" s="38">
        <v>0</v>
      </c>
      <c r="Y122" s="38">
        <v>0</v>
      </c>
    </row>
    <row r="123" spans="1:25" x14ac:dyDescent="0.25">
      <c r="A123" s="37">
        <v>122</v>
      </c>
      <c r="B123" s="37" t="s">
        <v>27</v>
      </c>
      <c r="C123" s="37" t="s">
        <v>28</v>
      </c>
      <c r="D123" s="37" t="s">
        <v>349</v>
      </c>
      <c r="E123" s="37" t="s">
        <v>350</v>
      </c>
      <c r="F123" s="37">
        <v>1</v>
      </c>
      <c r="G123" s="37">
        <v>84</v>
      </c>
      <c r="H123" s="38">
        <v>3.36</v>
      </c>
      <c r="I123" s="38">
        <v>0.10686805357651753</v>
      </c>
      <c r="J123" s="38">
        <v>0.21645911349958638</v>
      </c>
      <c r="K123" s="38">
        <v>0.01893489216621316</v>
      </c>
      <c r="L123" s="38">
        <v>0.45</v>
      </c>
      <c r="M123" s="38">
        <v>0.9114660351240583</v>
      </c>
      <c r="N123" s="38">
        <v>0.07973104393349037</v>
      </c>
      <c r="O123" s="38">
        <v>2902407.27</v>
      </c>
      <c r="P123" s="37" t="s">
        <v>50</v>
      </c>
      <c r="Q123" s="37" t="s">
        <v>225</v>
      </c>
      <c r="R123" s="37">
        <v>0</v>
      </c>
      <c r="S123" s="37" t="s">
        <v>221</v>
      </c>
      <c r="T123" s="37">
        <v>0</v>
      </c>
      <c r="U123" s="37">
        <v>0</v>
      </c>
      <c r="V123" s="37" t="s">
        <v>76</v>
      </c>
      <c r="W123" s="38">
        <v>0</v>
      </c>
      <c r="X123" s="38">
        <v>0</v>
      </c>
      <c r="Y123" s="38">
        <v>0</v>
      </c>
    </row>
    <row r="124" spans="1:25" x14ac:dyDescent="0.25">
      <c r="A124" s="37">
        <v>123</v>
      </c>
      <c r="B124" s="37" t="s">
        <v>27</v>
      </c>
      <c r="C124" s="37" t="s">
        <v>28</v>
      </c>
      <c r="D124" s="37" t="s">
        <v>351</v>
      </c>
      <c r="E124" s="37" t="s">
        <v>352</v>
      </c>
      <c r="F124" s="37">
        <v>1</v>
      </c>
      <c r="G124" s="37">
        <v>84</v>
      </c>
      <c r="H124" s="38">
        <v>4.2</v>
      </c>
      <c r="I124" s="38">
        <v>0.1044932079414838</v>
      </c>
      <c r="J124" s="38">
        <v>0.21164891097737334</v>
      </c>
      <c r="K124" s="38">
        <v>0.018514116784741755</v>
      </c>
      <c r="L124" s="38">
        <v>0.44</v>
      </c>
      <c r="M124" s="38">
        <v>0.8912112343435237</v>
      </c>
      <c r="N124" s="38">
        <v>0.07795924295719057</v>
      </c>
      <c r="O124" s="38">
        <v>2902407.27</v>
      </c>
      <c r="P124" s="37" t="s">
        <v>50</v>
      </c>
      <c r="Q124" s="37" t="s">
        <v>225</v>
      </c>
      <c r="R124" s="37">
        <v>0</v>
      </c>
      <c r="S124" s="37" t="s">
        <v>221</v>
      </c>
      <c r="T124" s="37">
        <v>0</v>
      </c>
      <c r="U124" s="37">
        <v>0</v>
      </c>
      <c r="V124" s="37" t="s">
        <v>76</v>
      </c>
      <c r="W124" s="38">
        <v>0</v>
      </c>
      <c r="X124" s="38">
        <v>0</v>
      </c>
      <c r="Y124" s="38">
        <v>0</v>
      </c>
    </row>
    <row r="125" spans="1:25" x14ac:dyDescent="0.25">
      <c r="A125" s="37">
        <v>124</v>
      </c>
      <c r="B125" s="37" t="s">
        <v>27</v>
      </c>
      <c r="C125" s="37" t="s">
        <v>28</v>
      </c>
      <c r="D125" s="37" t="s">
        <v>353</v>
      </c>
      <c r="E125" s="37" t="s">
        <v>354</v>
      </c>
      <c r="F125" s="37">
        <v>1</v>
      </c>
      <c r="G125" s="37">
        <v>84</v>
      </c>
      <c r="H125" s="38">
        <v>11.34</v>
      </c>
      <c r="I125" s="38">
        <v>0.24460910040847345</v>
      </c>
      <c r="J125" s="38">
        <v>0.4954508597879421</v>
      </c>
      <c r="K125" s="38">
        <v>0.043339864291554564</v>
      </c>
      <c r="L125" s="38">
        <v>1.03</v>
      </c>
      <c r="M125" s="38">
        <v>2.0862444803950666</v>
      </c>
      <c r="N125" s="38">
        <v>0.18249550055887795</v>
      </c>
      <c r="O125" s="38">
        <v>2902407.27</v>
      </c>
      <c r="P125" s="37" t="s">
        <v>50</v>
      </c>
      <c r="Q125" s="37" t="s">
        <v>217</v>
      </c>
      <c r="R125" s="37">
        <v>0</v>
      </c>
      <c r="S125" s="37" t="s">
        <v>221</v>
      </c>
      <c r="T125" s="37">
        <v>0</v>
      </c>
      <c r="U125" s="37">
        <v>0</v>
      </c>
      <c r="V125" s="37" t="s">
        <v>76</v>
      </c>
      <c r="W125" s="38">
        <v>0</v>
      </c>
      <c r="X125" s="38">
        <v>0</v>
      </c>
      <c r="Y125" s="38">
        <v>0</v>
      </c>
    </row>
    <row r="126" spans="1:25" x14ac:dyDescent="0.25">
      <c r="A126" s="37">
        <v>125</v>
      </c>
      <c r="B126" s="37" t="s">
        <v>27</v>
      </c>
      <c r="C126" s="37" t="s">
        <v>28</v>
      </c>
      <c r="D126" s="37" t="s">
        <v>355</v>
      </c>
      <c r="E126" s="37" t="s">
        <v>354</v>
      </c>
      <c r="F126" s="37">
        <v>1</v>
      </c>
      <c r="G126" s="37">
        <v>84</v>
      </c>
      <c r="H126" s="38">
        <v>11.34</v>
      </c>
      <c r="I126" s="38">
        <v>0.24460910040847345</v>
      </c>
      <c r="J126" s="38">
        <v>0.4954508597879421</v>
      </c>
      <c r="K126" s="38">
        <v>0.043339864291554564</v>
      </c>
      <c r="L126" s="38">
        <v>1.03</v>
      </c>
      <c r="M126" s="38">
        <v>2.0862444803950666</v>
      </c>
      <c r="N126" s="38">
        <v>0.18249550055887795</v>
      </c>
      <c r="O126" s="38">
        <v>2902407.27</v>
      </c>
      <c r="P126" s="37" t="s">
        <v>50</v>
      </c>
      <c r="Q126" s="37" t="s">
        <v>217</v>
      </c>
      <c r="R126" s="37">
        <v>0</v>
      </c>
      <c r="S126" s="37" t="s">
        <v>221</v>
      </c>
      <c r="T126" s="37">
        <v>0</v>
      </c>
      <c r="U126" s="37">
        <v>0</v>
      </c>
      <c r="V126" s="37" t="s">
        <v>76</v>
      </c>
      <c r="W126" s="38">
        <v>0</v>
      </c>
      <c r="X126" s="38">
        <v>0</v>
      </c>
      <c r="Y126" s="38">
        <v>0</v>
      </c>
    </row>
    <row r="127" spans="1:25" x14ac:dyDescent="0.25">
      <c r="A127" s="37">
        <v>126</v>
      </c>
      <c r="B127" s="37" t="s">
        <v>27</v>
      </c>
      <c r="C127" s="37" t="s">
        <v>28</v>
      </c>
      <c r="D127" s="37" t="s">
        <v>356</v>
      </c>
      <c r="E127" s="37" t="s">
        <v>357</v>
      </c>
      <c r="F127" s="37">
        <v>1</v>
      </c>
      <c r="G127" s="37">
        <v>84</v>
      </c>
      <c r="H127" s="38">
        <v>11.76</v>
      </c>
      <c r="I127" s="38">
        <v>1.1518001329913556</v>
      </c>
      <c r="J127" s="38">
        <v>2.33294822327332</v>
      </c>
      <c r="K127" s="38">
        <v>0.2040760600136307</v>
      </c>
      <c r="L127" s="38">
        <v>4.85</v>
      </c>
      <c r="M127" s="38">
        <v>9.823578378559295</v>
      </c>
      <c r="N127" s="38">
        <v>0.8593234735053962</v>
      </c>
      <c r="O127" s="38">
        <v>2902407.27</v>
      </c>
      <c r="P127" s="37" t="s">
        <v>50</v>
      </c>
      <c r="Q127" s="37" t="s">
        <v>221</v>
      </c>
      <c r="R127" s="37">
        <v>0</v>
      </c>
      <c r="S127" s="37" t="s">
        <v>221</v>
      </c>
      <c r="T127" s="37">
        <v>0</v>
      </c>
      <c r="U127" s="37">
        <v>0</v>
      </c>
      <c r="V127" s="37" t="s">
        <v>78</v>
      </c>
      <c r="W127" s="38">
        <v>0</v>
      </c>
      <c r="X127" s="38">
        <v>0</v>
      </c>
      <c r="Y127" s="38">
        <v>0</v>
      </c>
    </row>
    <row r="128" spans="1:25" x14ac:dyDescent="0.25">
      <c r="A128" s="37">
        <v>127</v>
      </c>
      <c r="B128" s="37" t="s">
        <v>27</v>
      </c>
      <c r="C128" s="37" t="s">
        <v>28</v>
      </c>
      <c r="D128" s="37" t="s">
        <v>358</v>
      </c>
      <c r="E128" s="37" t="s">
        <v>357</v>
      </c>
      <c r="F128" s="37">
        <v>1</v>
      </c>
      <c r="G128" s="37">
        <v>84</v>
      </c>
      <c r="H128" s="38">
        <v>11.76</v>
      </c>
      <c r="I128" s="38">
        <v>1.1518001329913556</v>
      </c>
      <c r="J128" s="38">
        <v>2.33294822327332</v>
      </c>
      <c r="K128" s="38">
        <v>0.2040760600136307</v>
      </c>
      <c r="L128" s="38">
        <v>4.85</v>
      </c>
      <c r="M128" s="38">
        <v>9.823578378559295</v>
      </c>
      <c r="N128" s="38">
        <v>0.8593234735053962</v>
      </c>
      <c r="O128" s="38">
        <v>2902407.27</v>
      </c>
      <c r="P128" s="37" t="s">
        <v>50</v>
      </c>
      <c r="Q128" s="37" t="s">
        <v>221</v>
      </c>
      <c r="R128" s="37">
        <v>0</v>
      </c>
      <c r="S128" s="37" t="s">
        <v>221</v>
      </c>
      <c r="T128" s="37">
        <v>0</v>
      </c>
      <c r="U128" s="37">
        <v>0</v>
      </c>
      <c r="V128" s="37" t="s">
        <v>78</v>
      </c>
      <c r="W128" s="38">
        <v>0</v>
      </c>
      <c r="X128" s="38">
        <v>0</v>
      </c>
      <c r="Y128" s="38">
        <v>0</v>
      </c>
    </row>
    <row r="129" spans="1:25" x14ac:dyDescent="0.25">
      <c r="A129" s="37">
        <v>128</v>
      </c>
      <c r="B129" s="37" t="s">
        <v>27</v>
      </c>
      <c r="C129" s="37" t="s">
        <v>28</v>
      </c>
      <c r="D129" s="37" t="s">
        <v>361</v>
      </c>
      <c r="E129" s="37" t="s">
        <v>360</v>
      </c>
      <c r="F129" s="37">
        <v>1</v>
      </c>
      <c r="G129" s="37">
        <v>84</v>
      </c>
      <c r="H129" s="38">
        <v>0.25</v>
      </c>
      <c r="I129" s="38">
        <v>0.04987175833570818</v>
      </c>
      <c r="J129" s="38">
        <v>0.10101425296647364</v>
      </c>
      <c r="K129" s="38">
        <v>0.008836283010899474</v>
      </c>
      <c r="L129" s="38">
        <v>0.21</v>
      </c>
      <c r="M129" s="38">
        <v>0.4253508163912272</v>
      </c>
      <c r="N129" s="38">
        <v>0.037207820502295506</v>
      </c>
      <c r="O129" s="38">
        <v>2902407.27</v>
      </c>
      <c r="P129" s="37" t="s">
        <v>50</v>
      </c>
      <c r="Q129" s="37" t="s">
        <v>221</v>
      </c>
      <c r="R129" s="37">
        <v>0</v>
      </c>
      <c r="S129" s="37" t="s">
        <v>221</v>
      </c>
      <c r="T129" s="37">
        <v>0</v>
      </c>
      <c r="U129" s="37">
        <v>0</v>
      </c>
      <c r="V129" s="37" t="s">
        <v>78</v>
      </c>
      <c r="W129" s="38">
        <v>0</v>
      </c>
      <c r="X129" s="38">
        <v>0</v>
      </c>
      <c r="Y129" s="38">
        <v>0</v>
      </c>
    </row>
    <row r="130" spans="1:25" x14ac:dyDescent="0.25">
      <c r="A130" s="37">
        <v>129</v>
      </c>
      <c r="B130" s="37" t="s">
        <v>27</v>
      </c>
      <c r="C130" s="37" t="s">
        <v>28</v>
      </c>
      <c r="D130" s="37" t="s">
        <v>256</v>
      </c>
      <c r="E130" s="37" t="s">
        <v>257</v>
      </c>
      <c r="F130" s="37">
        <v>1</v>
      </c>
      <c r="G130" s="37">
        <v>84</v>
      </c>
      <c r="H130" s="38">
        <v>15.54</v>
      </c>
      <c r="I130" s="38">
        <v>0.2897311674741142</v>
      </c>
      <c r="J130" s="38">
        <v>0.5868447077099898</v>
      </c>
      <c r="K130" s="38">
        <v>0.05133459653951123</v>
      </c>
      <c r="L130" s="38">
        <v>1.22</v>
      </c>
      <c r="M130" s="38">
        <v>2.4710856952252245</v>
      </c>
      <c r="N130" s="38">
        <v>0.21615971910857387</v>
      </c>
      <c r="O130" s="38">
        <v>2902407.27</v>
      </c>
      <c r="P130" s="37" t="s">
        <v>50</v>
      </c>
      <c r="Q130" s="37" t="s">
        <v>217</v>
      </c>
      <c r="R130" s="37">
        <v>0</v>
      </c>
      <c r="S130" s="37" t="s">
        <v>221</v>
      </c>
      <c r="T130" s="37">
        <v>0</v>
      </c>
      <c r="U130" s="37">
        <v>0</v>
      </c>
      <c r="V130" s="37" t="s">
        <v>76</v>
      </c>
      <c r="W130" s="38">
        <v>0</v>
      </c>
      <c r="X130" s="38">
        <v>0</v>
      </c>
      <c r="Y130" s="38">
        <v>0</v>
      </c>
    </row>
    <row r="131" spans="1:25" x14ac:dyDescent="0.25">
      <c r="A131" s="37">
        <v>130</v>
      </c>
      <c r="B131" s="37" t="s">
        <v>27</v>
      </c>
      <c r="C131" s="37" t="s">
        <v>28</v>
      </c>
      <c r="D131" s="37" t="s">
        <v>258</v>
      </c>
      <c r="E131" s="37" t="s">
        <v>257</v>
      </c>
      <c r="F131" s="37">
        <v>1</v>
      </c>
      <c r="G131" s="37">
        <v>84</v>
      </c>
      <c r="H131" s="38">
        <v>15.54</v>
      </c>
      <c r="I131" s="38">
        <v>0.2897311674741142</v>
      </c>
      <c r="J131" s="38">
        <v>0.5868447077099898</v>
      </c>
      <c r="K131" s="38">
        <v>0.05133459653951123</v>
      </c>
      <c r="L131" s="38">
        <v>1.22</v>
      </c>
      <c r="M131" s="38">
        <v>2.4710856952252245</v>
      </c>
      <c r="N131" s="38">
        <v>0.21615971910857387</v>
      </c>
      <c r="O131" s="38">
        <v>2902407.27</v>
      </c>
      <c r="P131" s="37" t="s">
        <v>50</v>
      </c>
      <c r="Q131" s="37" t="s">
        <v>217</v>
      </c>
      <c r="R131" s="37">
        <v>0</v>
      </c>
      <c r="S131" s="37" t="s">
        <v>221</v>
      </c>
      <c r="T131" s="37">
        <v>0</v>
      </c>
      <c r="U131" s="37">
        <v>0</v>
      </c>
      <c r="V131" s="37" t="s">
        <v>76</v>
      </c>
      <c r="W131" s="38">
        <v>0</v>
      </c>
      <c r="X131" s="38">
        <v>0</v>
      </c>
      <c r="Y131" s="38">
        <v>0</v>
      </c>
    </row>
    <row r="132" spans="1:25" x14ac:dyDescent="0.25">
      <c r="A132" s="37">
        <v>131</v>
      </c>
      <c r="B132" s="37" t="s">
        <v>27</v>
      </c>
      <c r="C132" s="37" t="s">
        <v>28</v>
      </c>
      <c r="D132" s="37" t="s">
        <v>240</v>
      </c>
      <c r="E132" s="37" t="s">
        <v>241</v>
      </c>
      <c r="F132" s="37">
        <v>1</v>
      </c>
      <c r="G132" s="37">
        <v>84</v>
      </c>
      <c r="H132" s="38">
        <v>25.2</v>
      </c>
      <c r="I132" s="38">
        <v>2.2157309774864635</v>
      </c>
      <c r="J132" s="38">
        <v>4.487918953224757</v>
      </c>
      <c r="K132" s="38">
        <v>0.3925834309128195</v>
      </c>
      <c r="L132" s="38">
        <v>9.33</v>
      </c>
      <c r="M132" s="38">
        <v>18.897729128238808</v>
      </c>
      <c r="N132" s="38">
        <v>1.6530903108877002</v>
      </c>
      <c r="O132" s="38">
        <v>2902407.27</v>
      </c>
      <c r="P132" s="37" t="s">
        <v>50</v>
      </c>
      <c r="Q132" s="37" t="s">
        <v>217</v>
      </c>
      <c r="R132" s="37">
        <v>0</v>
      </c>
      <c r="S132" s="37" t="s">
        <v>221</v>
      </c>
      <c r="T132" s="37">
        <v>0</v>
      </c>
      <c r="U132" s="37">
        <v>0</v>
      </c>
      <c r="V132" s="37" t="s">
        <v>78</v>
      </c>
      <c r="W132" s="38">
        <v>0</v>
      </c>
      <c r="X132" s="38">
        <v>0</v>
      </c>
      <c r="Y132" s="38">
        <v>0</v>
      </c>
    </row>
    <row r="133" spans="1:25" x14ac:dyDescent="0.25">
      <c r="A133" s="37">
        <v>132</v>
      </c>
      <c r="B133" s="37" t="s">
        <v>27</v>
      </c>
      <c r="C133" s="37" t="s">
        <v>28</v>
      </c>
      <c r="D133" s="37" t="s">
        <v>242</v>
      </c>
      <c r="E133" s="37" t="s">
        <v>241</v>
      </c>
      <c r="F133" s="37">
        <v>1</v>
      </c>
      <c r="G133" s="37">
        <v>84</v>
      </c>
      <c r="H133" s="38">
        <v>25.2</v>
      </c>
      <c r="I133" s="38">
        <v>2.2157309774864635</v>
      </c>
      <c r="J133" s="38">
        <v>4.487918953224757</v>
      </c>
      <c r="K133" s="38">
        <v>0.3925834309128195</v>
      </c>
      <c r="L133" s="38">
        <v>9.33</v>
      </c>
      <c r="M133" s="38">
        <v>18.897729128238808</v>
      </c>
      <c r="N133" s="38">
        <v>1.6530903108877002</v>
      </c>
      <c r="O133" s="38">
        <v>2902407.27</v>
      </c>
      <c r="P133" s="37" t="s">
        <v>50</v>
      </c>
      <c r="Q133" s="37" t="s">
        <v>221</v>
      </c>
      <c r="R133" s="37">
        <v>0</v>
      </c>
      <c r="S133" s="37" t="s">
        <v>221</v>
      </c>
      <c r="T133" s="37">
        <v>0</v>
      </c>
      <c r="U133" s="37">
        <v>0</v>
      </c>
      <c r="V133" s="37" t="s">
        <v>74</v>
      </c>
      <c r="W133" s="38">
        <v>0</v>
      </c>
      <c r="X133" s="38">
        <v>0</v>
      </c>
      <c r="Y133" s="38">
        <v>0</v>
      </c>
    </row>
    <row r="134" spans="1:25" x14ac:dyDescent="0.25">
      <c r="A134" s="37">
        <v>133</v>
      </c>
      <c r="B134" s="37" t="s">
        <v>27</v>
      </c>
      <c r="C134" s="37" t="s">
        <v>28</v>
      </c>
      <c r="D134" s="37" t="s">
        <v>243</v>
      </c>
      <c r="E134" s="37" t="s">
        <v>244</v>
      </c>
      <c r="F134" s="37">
        <v>1</v>
      </c>
      <c r="G134" s="37">
        <v>84</v>
      </c>
      <c r="H134" s="38">
        <v>2.6</v>
      </c>
      <c r="I134" s="38">
        <v>0.0736202146860454</v>
      </c>
      <c r="J134" s="38">
        <v>0.14911627818860393</v>
      </c>
      <c r="K134" s="38">
        <v>0.013044036825613508</v>
      </c>
      <c r="L134" s="38">
        <v>0.31</v>
      </c>
      <c r="M134" s="38">
        <v>0.6278988241965735</v>
      </c>
      <c r="N134" s="38">
        <v>0.054925830265293366</v>
      </c>
      <c r="O134" s="38">
        <v>2902407.27</v>
      </c>
      <c r="P134" s="37" t="s">
        <v>50</v>
      </c>
      <c r="Q134" s="37" t="s">
        <v>232</v>
      </c>
      <c r="R134" s="37">
        <v>0</v>
      </c>
      <c r="S134" s="37" t="s">
        <v>232</v>
      </c>
      <c r="T134" s="37">
        <v>0</v>
      </c>
      <c r="U134" s="37">
        <v>0</v>
      </c>
      <c r="V134" s="37" t="s">
        <v>74</v>
      </c>
      <c r="W134" s="38">
        <v>0</v>
      </c>
      <c r="X134" s="38">
        <v>0</v>
      </c>
      <c r="Y134" s="38">
        <v>0</v>
      </c>
    </row>
    <row r="135" spans="1:25" x14ac:dyDescent="0.25">
      <c r="A135" s="37">
        <v>134</v>
      </c>
      <c r="B135" s="37" t="s">
        <v>27</v>
      </c>
      <c r="C135" s="37" t="s">
        <v>28</v>
      </c>
      <c r="D135" s="37" t="s">
        <v>237</v>
      </c>
      <c r="E135" s="37" t="s">
        <v>238</v>
      </c>
      <c r="F135" s="37">
        <v>12</v>
      </c>
      <c r="G135" s="37">
        <v>1008</v>
      </c>
      <c r="H135" s="38">
        <v>17.14</v>
      </c>
      <c r="I135" s="38">
        <v>0.09499382540134892</v>
      </c>
      <c r="J135" s="38">
        <v>2.3088972106622547</v>
      </c>
      <c r="K135" s="38">
        <v>0.20197218310627368</v>
      </c>
      <c r="L135" s="38">
        <v>0.4</v>
      </c>
      <c r="M135" s="38">
        <v>9.722304374656622</v>
      </c>
      <c r="N135" s="38">
        <v>0.8504644686238972</v>
      </c>
      <c r="O135" s="38">
        <v>2902407.27</v>
      </c>
      <c r="P135" s="37" t="s">
        <v>50</v>
      </c>
      <c r="Q135" s="37" t="s">
        <v>239</v>
      </c>
      <c r="R135" s="37">
        <v>0</v>
      </c>
      <c r="S135" s="37" t="s">
        <v>239</v>
      </c>
      <c r="T135" s="37">
        <v>0</v>
      </c>
      <c r="U135" s="37">
        <v>0</v>
      </c>
      <c r="V135" s="37" t="s">
        <v>53</v>
      </c>
      <c r="W135" s="38">
        <v>0</v>
      </c>
      <c r="X135" s="38">
        <v>0</v>
      </c>
      <c r="Y135" s="38">
        <v>0</v>
      </c>
    </row>
    <row r="136" spans="1:25" x14ac:dyDescent="0.25">
      <c r="A136" s="37">
        <v>135</v>
      </c>
      <c r="B136" s="37" t="s">
        <v>27</v>
      </c>
      <c r="C136" s="37" t="s">
        <v>28</v>
      </c>
      <c r="D136" s="37" t="s">
        <v>259</v>
      </c>
      <c r="E136" s="37" t="s">
        <v>260</v>
      </c>
      <c r="F136" s="37">
        <v>1</v>
      </c>
      <c r="G136" s="37">
        <v>84</v>
      </c>
      <c r="H136" s="38">
        <v>6.3</v>
      </c>
      <c r="I136" s="38">
        <v>0.7053291536050157</v>
      </c>
      <c r="J136" s="38">
        <v>1.42863014909727</v>
      </c>
      <c r="K136" s="38">
        <v>0.12497028829700685</v>
      </c>
      <c r="L136" s="38">
        <v>2.97</v>
      </c>
      <c r="M136" s="38">
        <v>6.015675831818784</v>
      </c>
      <c r="N136" s="38">
        <v>0.5262248899610364</v>
      </c>
      <c r="O136" s="38">
        <v>2902407.27</v>
      </c>
      <c r="P136" s="37" t="s">
        <v>50</v>
      </c>
      <c r="Q136" s="37" t="s">
        <v>221</v>
      </c>
      <c r="R136" s="37">
        <v>0</v>
      </c>
      <c r="S136" s="37" t="s">
        <v>221</v>
      </c>
      <c r="T136" s="37">
        <v>0</v>
      </c>
      <c r="U136" s="37">
        <v>0</v>
      </c>
      <c r="V136" s="37" t="s">
        <v>78</v>
      </c>
      <c r="W136" s="38">
        <v>0</v>
      </c>
      <c r="X136" s="38">
        <v>0</v>
      </c>
      <c r="Y136" s="38">
        <v>0</v>
      </c>
    </row>
    <row r="137" spans="1:25" x14ac:dyDescent="0.25">
      <c r="A137" s="37">
        <v>136</v>
      </c>
      <c r="B137" s="37" t="s">
        <v>27</v>
      </c>
      <c r="C137" s="37" t="s">
        <v>28</v>
      </c>
      <c r="D137" s="37" t="s">
        <v>261</v>
      </c>
      <c r="E137" s="37" t="s">
        <v>260</v>
      </c>
      <c r="F137" s="37">
        <v>1</v>
      </c>
      <c r="G137" s="37">
        <v>84</v>
      </c>
      <c r="H137" s="38">
        <v>6.3</v>
      </c>
      <c r="I137" s="38">
        <v>0.7053291536050157</v>
      </c>
      <c r="J137" s="38">
        <v>1.42863014909727</v>
      </c>
      <c r="K137" s="38">
        <v>0.12497028829700685</v>
      </c>
      <c r="L137" s="38">
        <v>2.97</v>
      </c>
      <c r="M137" s="38">
        <v>6.015675831818784</v>
      </c>
      <c r="N137" s="38">
        <v>0.5262248899610364</v>
      </c>
      <c r="O137" s="38">
        <v>2902407.27</v>
      </c>
      <c r="P137" s="37" t="s">
        <v>50</v>
      </c>
      <c r="Q137" s="37" t="s">
        <v>221</v>
      </c>
      <c r="R137" s="37">
        <v>0</v>
      </c>
      <c r="S137" s="37" t="s">
        <v>221</v>
      </c>
      <c r="T137" s="37">
        <v>0</v>
      </c>
      <c r="U137" s="37">
        <v>0</v>
      </c>
      <c r="V137" s="37" t="s">
        <v>78</v>
      </c>
      <c r="W137" s="38">
        <v>0</v>
      </c>
      <c r="X137" s="38">
        <v>0</v>
      </c>
      <c r="Y137" s="38">
        <v>0</v>
      </c>
    </row>
    <row r="138" spans="1:25" x14ac:dyDescent="0.25">
      <c r="A138" s="37">
        <v>137</v>
      </c>
      <c r="B138" s="37" t="s">
        <v>27</v>
      </c>
      <c r="C138" s="37" t="s">
        <v>28</v>
      </c>
      <c r="D138" s="37" t="s">
        <v>262</v>
      </c>
      <c r="E138" s="37" t="s">
        <v>263</v>
      </c>
      <c r="F138" s="37">
        <v>1</v>
      </c>
      <c r="G138" s="37">
        <v>84</v>
      </c>
      <c r="H138" s="38">
        <v>0.25</v>
      </c>
      <c r="I138" s="38">
        <v>0.04987175833570818</v>
      </c>
      <c r="J138" s="38">
        <v>0.10101425296647364</v>
      </c>
      <c r="K138" s="38">
        <v>0.008836283010899474</v>
      </c>
      <c r="L138" s="38">
        <v>0.21</v>
      </c>
      <c r="M138" s="38">
        <v>0.4253508163912272</v>
      </c>
      <c r="N138" s="38">
        <v>0.037207820502295506</v>
      </c>
      <c r="O138" s="38">
        <v>2902407.27</v>
      </c>
      <c r="P138" s="37" t="s">
        <v>50</v>
      </c>
      <c r="Q138" s="37" t="s">
        <v>221</v>
      </c>
      <c r="R138" s="37">
        <v>0</v>
      </c>
      <c r="S138" s="37" t="s">
        <v>221</v>
      </c>
      <c r="T138" s="37">
        <v>0</v>
      </c>
      <c r="U138" s="37">
        <v>0</v>
      </c>
      <c r="V138" s="37" t="s">
        <v>78</v>
      </c>
      <c r="W138" s="38">
        <v>0</v>
      </c>
      <c r="X138" s="38">
        <v>0</v>
      </c>
      <c r="Y138" s="38">
        <v>0</v>
      </c>
    </row>
    <row r="139" spans="1:25" x14ac:dyDescent="0.25">
      <c r="A139" s="37">
        <v>138</v>
      </c>
      <c r="B139" s="37" t="s">
        <v>27</v>
      </c>
      <c r="C139" s="37" t="s">
        <v>28</v>
      </c>
      <c r="D139" s="37" t="s">
        <v>264</v>
      </c>
      <c r="E139" s="37" t="s">
        <v>263</v>
      </c>
      <c r="F139" s="37">
        <v>1</v>
      </c>
      <c r="G139" s="37">
        <v>84</v>
      </c>
      <c r="H139" s="38">
        <v>0.25</v>
      </c>
      <c r="I139" s="38">
        <v>0.04987175833570818</v>
      </c>
      <c r="J139" s="38">
        <v>0.10101425296647364</v>
      </c>
      <c r="K139" s="38">
        <v>0.008836283010899474</v>
      </c>
      <c r="L139" s="38">
        <v>0.21</v>
      </c>
      <c r="M139" s="38">
        <v>0.4253508163912272</v>
      </c>
      <c r="N139" s="38">
        <v>0.037207820502295506</v>
      </c>
      <c r="O139" s="38">
        <v>2902407.27</v>
      </c>
      <c r="P139" s="37" t="s">
        <v>50</v>
      </c>
      <c r="Q139" s="37" t="s">
        <v>221</v>
      </c>
      <c r="R139" s="37">
        <v>0</v>
      </c>
      <c r="S139" s="37" t="s">
        <v>221</v>
      </c>
      <c r="T139" s="37">
        <v>0</v>
      </c>
      <c r="U139" s="37">
        <v>0</v>
      </c>
      <c r="V139" s="37" t="s">
        <v>78</v>
      </c>
      <c r="W139" s="38">
        <v>0</v>
      </c>
      <c r="X139" s="38">
        <v>0</v>
      </c>
      <c r="Y139" s="38">
        <v>0</v>
      </c>
    </row>
    <row r="140" spans="1:25" x14ac:dyDescent="0.25">
      <c r="A140" s="37">
        <v>139</v>
      </c>
      <c r="B140" s="37" t="s">
        <v>27</v>
      </c>
      <c r="C140" s="37" t="s">
        <v>28</v>
      </c>
      <c r="D140" s="37" t="s">
        <v>265</v>
      </c>
      <c r="E140" s="37" t="s">
        <v>266</v>
      </c>
      <c r="F140" s="37">
        <v>2</v>
      </c>
      <c r="G140" s="37">
        <v>168</v>
      </c>
      <c r="H140" s="38">
        <v>23.02</v>
      </c>
      <c r="I140" s="38">
        <v>0.28498147620404674</v>
      </c>
      <c r="J140" s="38">
        <v>1.1544486053311274</v>
      </c>
      <c r="K140" s="38">
        <v>0.10098609155313684</v>
      </c>
      <c r="L140" s="38">
        <v>1.2</v>
      </c>
      <c r="M140" s="38">
        <v>4.861152187328311</v>
      </c>
      <c r="N140" s="38">
        <v>0.4252322343119486</v>
      </c>
      <c r="O140" s="38">
        <v>2902407.27</v>
      </c>
      <c r="P140" s="37" t="s">
        <v>50</v>
      </c>
      <c r="Q140" s="37" t="s">
        <v>221</v>
      </c>
      <c r="R140" s="37">
        <v>0</v>
      </c>
      <c r="S140" s="37" t="s">
        <v>221</v>
      </c>
      <c r="T140" s="37">
        <v>0</v>
      </c>
      <c r="U140" s="37">
        <v>0</v>
      </c>
      <c r="V140" s="37" t="s">
        <v>78</v>
      </c>
      <c r="W140" s="38">
        <v>0</v>
      </c>
      <c r="X140" s="38">
        <v>0</v>
      </c>
      <c r="Y140" s="38">
        <v>0</v>
      </c>
    </row>
    <row r="141" spans="1:25" x14ac:dyDescent="0.25">
      <c r="A141" s="37">
        <v>140</v>
      </c>
      <c r="B141" s="37" t="s">
        <v>27</v>
      </c>
      <c r="C141" s="37" t="s">
        <v>28</v>
      </c>
      <c r="D141" s="37" t="s">
        <v>247</v>
      </c>
      <c r="E141" s="37" t="s">
        <v>248</v>
      </c>
      <c r="F141" s="37">
        <v>1</v>
      </c>
      <c r="G141" s="37">
        <v>84</v>
      </c>
      <c r="H141" s="38">
        <v>100.97</v>
      </c>
      <c r="I141" s="38">
        <v>3.0231784933979293</v>
      </c>
      <c r="J141" s="38">
        <v>6.123387810777188</v>
      </c>
      <c r="K141" s="38">
        <v>0.5356470606130966</v>
      </c>
      <c r="L141" s="38">
        <v>12.73</v>
      </c>
      <c r="M141" s="38">
        <v>25.784361393620582</v>
      </c>
      <c r="N141" s="38">
        <v>2.2555026428296276</v>
      </c>
      <c r="O141" s="38">
        <v>2902407.27</v>
      </c>
      <c r="P141" s="37" t="s">
        <v>50</v>
      </c>
      <c r="Q141" s="37" t="s">
        <v>221</v>
      </c>
      <c r="R141" s="37">
        <v>0</v>
      </c>
      <c r="S141" s="37" t="s">
        <v>221</v>
      </c>
      <c r="T141" s="37">
        <v>0</v>
      </c>
      <c r="U141" s="37">
        <v>0</v>
      </c>
      <c r="V141" s="37" t="s">
        <v>78</v>
      </c>
      <c r="W141" s="38">
        <v>0</v>
      </c>
      <c r="X141" s="38">
        <v>0</v>
      </c>
      <c r="Y141" s="38">
        <v>0</v>
      </c>
    </row>
    <row r="142" spans="1:25" x14ac:dyDescent="0.25">
      <c r="A142" s="37">
        <v>141</v>
      </c>
      <c r="B142" s="37" t="s">
        <v>27</v>
      </c>
      <c r="C142" s="37" t="s">
        <v>28</v>
      </c>
      <c r="D142" s="37" t="s">
        <v>245</v>
      </c>
      <c r="E142" s="37" t="s">
        <v>246</v>
      </c>
      <c r="F142" s="37">
        <v>1</v>
      </c>
      <c r="G142" s="37">
        <v>84</v>
      </c>
      <c r="H142" s="38">
        <v>100.97</v>
      </c>
      <c r="I142" s="38">
        <v>3.0231784933979293</v>
      </c>
      <c r="J142" s="38">
        <v>6.123387810777188</v>
      </c>
      <c r="K142" s="38">
        <v>0.5356470606130966</v>
      </c>
      <c r="L142" s="38">
        <v>12.73</v>
      </c>
      <c r="M142" s="38">
        <v>25.784361393620582</v>
      </c>
      <c r="N142" s="38">
        <v>2.2555026428296276</v>
      </c>
      <c r="O142" s="38">
        <v>2902407.27</v>
      </c>
      <c r="P142" s="37" t="s">
        <v>50</v>
      </c>
      <c r="Q142" s="37" t="s">
        <v>221</v>
      </c>
      <c r="R142" s="37">
        <v>0</v>
      </c>
      <c r="S142" s="37" t="s">
        <v>221</v>
      </c>
      <c r="T142" s="37">
        <v>0</v>
      </c>
      <c r="U142" s="37">
        <v>0</v>
      </c>
      <c r="V142" s="37" t="s">
        <v>78</v>
      </c>
      <c r="W142" s="38">
        <v>0</v>
      </c>
      <c r="X142" s="38">
        <v>0</v>
      </c>
      <c r="Y142" s="38">
        <v>0</v>
      </c>
    </row>
    <row r="143" spans="1:25" x14ac:dyDescent="0.25">
      <c r="A143" s="37">
        <v>142</v>
      </c>
      <c r="B143" s="37" t="s">
        <v>27</v>
      </c>
      <c r="C143" s="37" t="s">
        <v>28</v>
      </c>
      <c r="D143" s="37" t="s">
        <v>384</v>
      </c>
      <c r="E143" s="37" t="s">
        <v>385</v>
      </c>
      <c r="F143" s="37">
        <v>1</v>
      </c>
      <c r="G143" s="37">
        <v>84</v>
      </c>
      <c r="H143" s="38">
        <v>61.91</v>
      </c>
      <c r="I143" s="38">
        <v>0.7314524555903866</v>
      </c>
      <c r="J143" s="38">
        <v>1.4815423768416134</v>
      </c>
      <c r="K143" s="38">
        <v>0.12959881749319227</v>
      </c>
      <c r="L143" s="38">
        <v>3.08</v>
      </c>
      <c r="M143" s="38">
        <v>6.238478640404666</v>
      </c>
      <c r="N143" s="38">
        <v>0.545714700700334</v>
      </c>
      <c r="O143" s="38">
        <v>2902407.27</v>
      </c>
      <c r="P143" s="37" t="s">
        <v>50</v>
      </c>
      <c r="Q143" s="37" t="s">
        <v>217</v>
      </c>
      <c r="R143" s="37">
        <v>0</v>
      </c>
      <c r="S143" s="37" t="s">
        <v>221</v>
      </c>
      <c r="T143" s="37">
        <v>0</v>
      </c>
      <c r="U143" s="37">
        <v>0</v>
      </c>
      <c r="V143" s="37" t="s">
        <v>76</v>
      </c>
      <c r="W143" s="38">
        <v>0</v>
      </c>
      <c r="X143" s="38">
        <v>0</v>
      </c>
      <c r="Y143" s="38">
        <v>0</v>
      </c>
    </row>
    <row r="144" spans="1:25" x14ac:dyDescent="0.25">
      <c r="A144" s="37">
        <v>143</v>
      </c>
      <c r="B144" s="37" t="s">
        <v>27</v>
      </c>
      <c r="C144" s="37" t="s">
        <v>28</v>
      </c>
      <c r="D144" s="37" t="s">
        <v>219</v>
      </c>
      <c r="E144" s="37" t="s">
        <v>220</v>
      </c>
      <c r="F144" s="37">
        <v>1</v>
      </c>
      <c r="G144" s="37">
        <v>84</v>
      </c>
      <c r="H144" s="38">
        <v>22.68</v>
      </c>
      <c r="I144" s="38">
        <v>1.1707988980716253</v>
      </c>
      <c r="J144" s="38">
        <v>2.371429843451024</v>
      </c>
      <c r="K144" s="38">
        <v>0.20744226306540192</v>
      </c>
      <c r="L144" s="38">
        <v>4.93</v>
      </c>
      <c r="M144" s="38">
        <v>9.985616784803572</v>
      </c>
      <c r="N144" s="38">
        <v>0.8734978813157944</v>
      </c>
      <c r="O144" s="38">
        <v>2902407.27</v>
      </c>
      <c r="P144" s="37" t="s">
        <v>50</v>
      </c>
      <c r="Q144" s="37" t="s">
        <v>221</v>
      </c>
      <c r="R144" s="37">
        <v>0</v>
      </c>
      <c r="S144" s="37" t="s">
        <v>221</v>
      </c>
      <c r="T144" s="37">
        <v>0</v>
      </c>
      <c r="U144" s="37">
        <v>0</v>
      </c>
      <c r="V144" s="37" t="s">
        <v>78</v>
      </c>
      <c r="W144" s="38">
        <v>0</v>
      </c>
      <c r="X144" s="38">
        <v>0</v>
      </c>
      <c r="Y144" s="38">
        <v>0</v>
      </c>
    </row>
    <row r="145" spans="1:25" x14ac:dyDescent="0.25">
      <c r="A145" s="37">
        <v>144</v>
      </c>
      <c r="B145" s="37" t="s">
        <v>27</v>
      </c>
      <c r="C145" s="37" t="s">
        <v>28</v>
      </c>
      <c r="D145" s="37" t="s">
        <v>230</v>
      </c>
      <c r="E145" s="37" t="s">
        <v>231</v>
      </c>
      <c r="F145" s="37">
        <v>1</v>
      </c>
      <c r="G145" s="37">
        <v>84</v>
      </c>
      <c r="H145" s="38">
        <v>11.76</v>
      </c>
      <c r="I145" s="38">
        <v>0.43459675121117125</v>
      </c>
      <c r="J145" s="38">
        <v>0.8802670615649846</v>
      </c>
      <c r="K145" s="38">
        <v>0.07700189480926685</v>
      </c>
      <c r="L145" s="38">
        <v>1.83</v>
      </c>
      <c r="M145" s="38">
        <v>3.706628542837837</v>
      </c>
      <c r="N145" s="38">
        <v>0.32423957866286085</v>
      </c>
      <c r="O145" s="38">
        <v>2902407.27</v>
      </c>
      <c r="P145" s="37" t="s">
        <v>50</v>
      </c>
      <c r="Q145" s="37" t="s">
        <v>232</v>
      </c>
      <c r="R145" s="37">
        <v>0</v>
      </c>
      <c r="S145" s="37" t="s">
        <v>225</v>
      </c>
      <c r="T145" s="37">
        <v>0</v>
      </c>
      <c r="U145" s="37">
        <v>0</v>
      </c>
      <c r="V145" s="37" t="s">
        <v>129</v>
      </c>
      <c r="W145" s="38">
        <v>0</v>
      </c>
      <c r="X145" s="38">
        <v>0</v>
      </c>
      <c r="Y145" s="38">
        <v>0</v>
      </c>
    </row>
    <row r="146" spans="1:25" x14ac:dyDescent="0.25">
      <c r="A146" s="37">
        <v>145</v>
      </c>
      <c r="B146" s="37" t="s">
        <v>27</v>
      </c>
      <c r="C146" s="37" t="s">
        <v>28</v>
      </c>
      <c r="D146" s="37" t="s">
        <v>233</v>
      </c>
      <c r="E146" s="37" t="s">
        <v>231</v>
      </c>
      <c r="F146" s="37">
        <v>1</v>
      </c>
      <c r="G146" s="37">
        <v>84</v>
      </c>
      <c r="H146" s="38">
        <v>11.76</v>
      </c>
      <c r="I146" s="38">
        <v>0.43459675121117125</v>
      </c>
      <c r="J146" s="38">
        <v>0.8802670615649846</v>
      </c>
      <c r="K146" s="38">
        <v>0.07700189480926685</v>
      </c>
      <c r="L146" s="38">
        <v>1.83</v>
      </c>
      <c r="M146" s="38">
        <v>3.706628542837837</v>
      </c>
      <c r="N146" s="38">
        <v>0.32423957866286085</v>
      </c>
      <c r="O146" s="38">
        <v>2902407.27</v>
      </c>
      <c r="P146" s="37" t="s">
        <v>50</v>
      </c>
      <c r="Q146" s="37" t="s">
        <v>232</v>
      </c>
      <c r="R146" s="37">
        <v>0</v>
      </c>
      <c r="S146" s="37" t="s">
        <v>225</v>
      </c>
      <c r="T146" s="37">
        <v>0</v>
      </c>
      <c r="U146" s="37">
        <v>0</v>
      </c>
      <c r="V146" s="37" t="s">
        <v>129</v>
      </c>
      <c r="W146" s="38">
        <v>0</v>
      </c>
      <c r="X146" s="38">
        <v>0</v>
      </c>
      <c r="Y146" s="38">
        <v>0</v>
      </c>
    </row>
    <row r="147" spans="1:25" x14ac:dyDescent="0.25">
      <c r="A147" s="37">
        <v>146</v>
      </c>
      <c r="B147" s="37" t="s">
        <v>27</v>
      </c>
      <c r="C147" s="37" t="s">
        <v>28</v>
      </c>
      <c r="D147" s="37" t="s">
        <v>222</v>
      </c>
      <c r="E147" s="37" t="s">
        <v>220</v>
      </c>
      <c r="F147" s="37">
        <v>1</v>
      </c>
      <c r="G147" s="37">
        <v>84</v>
      </c>
      <c r="H147" s="38">
        <v>22.68</v>
      </c>
      <c r="I147" s="38">
        <v>1.1707988980716253</v>
      </c>
      <c r="J147" s="38">
        <v>2.371429843451024</v>
      </c>
      <c r="K147" s="38">
        <v>0.20744226306540192</v>
      </c>
      <c r="L147" s="38">
        <v>4.93</v>
      </c>
      <c r="M147" s="38">
        <v>9.985616784803572</v>
      </c>
      <c r="N147" s="38">
        <v>0.8734978813157944</v>
      </c>
      <c r="O147" s="38">
        <v>2902407.27</v>
      </c>
      <c r="P147" s="37" t="s">
        <v>50</v>
      </c>
      <c r="Q147" s="37" t="s">
        <v>221</v>
      </c>
      <c r="R147" s="37">
        <v>0</v>
      </c>
      <c r="S147" s="37" t="s">
        <v>221</v>
      </c>
      <c r="T147" s="37">
        <v>0</v>
      </c>
      <c r="U147" s="37">
        <v>0</v>
      </c>
      <c r="V147" s="37" t="s">
        <v>78</v>
      </c>
      <c r="W147" s="38">
        <v>0</v>
      </c>
      <c r="X147" s="38">
        <v>0</v>
      </c>
      <c r="Y147" s="38">
        <v>0</v>
      </c>
    </row>
    <row r="148" spans="1:25" x14ac:dyDescent="0.25">
      <c r="A148" s="37">
        <v>147</v>
      </c>
      <c r="B148" s="37" t="s">
        <v>27</v>
      </c>
      <c r="C148" s="37" t="s">
        <v>28</v>
      </c>
      <c r="D148" s="37" t="s">
        <v>406</v>
      </c>
      <c r="E148" s="37" t="s">
        <v>407</v>
      </c>
      <c r="F148" s="37">
        <v>1</v>
      </c>
      <c r="G148" s="37">
        <v>84</v>
      </c>
      <c r="H148" s="38">
        <v>1.34</v>
      </c>
      <c r="I148" s="38">
        <v>0.27310724802887815</v>
      </c>
      <c r="J148" s="38">
        <v>0.5531732900544984</v>
      </c>
      <c r="K148" s="38">
        <v>0.04838916886921141</v>
      </c>
      <c r="L148" s="38">
        <v>1.15</v>
      </c>
      <c r="M148" s="38">
        <v>2.3293020897614825</v>
      </c>
      <c r="N148" s="38">
        <v>0.20375711227447538</v>
      </c>
      <c r="O148" s="38">
        <v>2902407.27</v>
      </c>
      <c r="P148" s="37" t="s">
        <v>50</v>
      </c>
      <c r="Q148" s="37" t="s">
        <v>278</v>
      </c>
      <c r="R148" s="37">
        <v>0</v>
      </c>
      <c r="S148" s="37" t="s">
        <v>278</v>
      </c>
      <c r="T148" s="37">
        <v>0</v>
      </c>
      <c r="U148" s="37">
        <v>0</v>
      </c>
      <c r="V148" s="37" t="s">
        <v>80</v>
      </c>
      <c r="W148" s="38">
        <v>0</v>
      </c>
      <c r="X148" s="38">
        <v>0</v>
      </c>
      <c r="Y148" s="38">
        <v>0</v>
      </c>
    </row>
    <row r="149" spans="1:25" x14ac:dyDescent="0.25">
      <c r="A149" s="37">
        <v>148</v>
      </c>
      <c r="B149" s="37" t="s">
        <v>27</v>
      </c>
      <c r="C149" s="37" t="s">
        <v>28</v>
      </c>
      <c r="D149" s="37" t="s">
        <v>382</v>
      </c>
      <c r="E149" s="37" t="s">
        <v>383</v>
      </c>
      <c r="F149" s="37">
        <v>1</v>
      </c>
      <c r="G149" s="37">
        <v>84</v>
      </c>
      <c r="H149" s="38">
        <v>32.93</v>
      </c>
      <c r="I149" s="38">
        <v>0.8810677305975112</v>
      </c>
      <c r="J149" s="38">
        <v>1.7845851357410343</v>
      </c>
      <c r="K149" s="38">
        <v>0.1561076665258907</v>
      </c>
      <c r="L149" s="38">
        <v>3.71</v>
      </c>
      <c r="M149" s="38">
        <v>7.514531089578347</v>
      </c>
      <c r="N149" s="38">
        <v>0.6573381622072205</v>
      </c>
      <c r="O149" s="38">
        <v>2902407.27</v>
      </c>
      <c r="P149" s="37" t="s">
        <v>50</v>
      </c>
      <c r="Q149" s="37" t="s">
        <v>217</v>
      </c>
      <c r="R149" s="37">
        <v>0</v>
      </c>
      <c r="S149" s="37" t="s">
        <v>218</v>
      </c>
      <c r="T149" s="37">
        <v>0</v>
      </c>
      <c r="U149" s="37">
        <v>0</v>
      </c>
      <c r="V149" s="37" t="s">
        <v>76</v>
      </c>
      <c r="W149" s="38">
        <v>0</v>
      </c>
      <c r="X149" s="38">
        <v>0</v>
      </c>
      <c r="Y149" s="38">
        <v>0</v>
      </c>
    </row>
    <row r="150" spans="1:25" x14ac:dyDescent="0.25">
      <c r="A150" s="37">
        <v>149</v>
      </c>
      <c r="B150" s="37" t="s">
        <v>27</v>
      </c>
      <c r="C150" s="37" t="s">
        <v>28</v>
      </c>
      <c r="D150" s="37" t="s">
        <v>380</v>
      </c>
      <c r="E150" s="37" t="s">
        <v>381</v>
      </c>
      <c r="F150" s="37">
        <v>1</v>
      </c>
      <c r="G150" s="37">
        <v>84</v>
      </c>
      <c r="H150" s="38">
        <v>13.86</v>
      </c>
      <c r="I150" s="38">
        <v>0.8620689655172413</v>
      </c>
      <c r="J150" s="38">
        <v>1.74610351556333</v>
      </c>
      <c r="K150" s="38">
        <v>0.1527414634741195</v>
      </c>
      <c r="L150" s="38">
        <v>3.63</v>
      </c>
      <c r="M150" s="38">
        <v>7.35249268333407</v>
      </c>
      <c r="N150" s="38">
        <v>0.6431637543968223</v>
      </c>
      <c r="O150" s="38">
        <v>2902407.27</v>
      </c>
      <c r="P150" s="37" t="s">
        <v>50</v>
      </c>
      <c r="Q150" s="37" t="s">
        <v>217</v>
      </c>
      <c r="R150" s="37">
        <v>0</v>
      </c>
      <c r="S150" s="37" t="s">
        <v>218</v>
      </c>
      <c r="T150" s="37">
        <v>0</v>
      </c>
      <c r="U150" s="37">
        <v>0</v>
      </c>
      <c r="V150" s="37" t="s">
        <v>84</v>
      </c>
      <c r="W150" s="38">
        <v>0</v>
      </c>
      <c r="X150" s="38">
        <v>0</v>
      </c>
      <c r="Y150" s="38">
        <v>0</v>
      </c>
    </row>
    <row r="151" spans="1:25" x14ac:dyDescent="0.25">
      <c r="A151" s="37">
        <v>150</v>
      </c>
      <c r="B151" s="37" t="s">
        <v>27</v>
      </c>
      <c r="C151" s="37" t="s">
        <v>28</v>
      </c>
      <c r="D151" s="37" t="s">
        <v>408</v>
      </c>
      <c r="E151" s="37" t="s">
        <v>409</v>
      </c>
      <c r="F151" s="37">
        <v>1</v>
      </c>
      <c r="G151" s="37">
        <v>84</v>
      </c>
      <c r="H151" s="38">
        <v>14.2</v>
      </c>
      <c r="I151" s="38">
        <v>0.4915930464519806</v>
      </c>
      <c r="J151" s="38">
        <v>0.9957119220980973</v>
      </c>
      <c r="K151" s="38">
        <v>0.08710050396458052</v>
      </c>
      <c r="L151" s="38">
        <v>2.07</v>
      </c>
      <c r="M151" s="38">
        <v>4.192743761570668</v>
      </c>
      <c r="N151" s="38">
        <v>0.3667628020940557</v>
      </c>
      <c r="O151" s="38">
        <v>2902407.27</v>
      </c>
      <c r="P151" s="37" t="s">
        <v>50</v>
      </c>
      <c r="Q151" s="37" t="s">
        <v>410</v>
      </c>
      <c r="R151" s="37">
        <v>0</v>
      </c>
      <c r="S151" s="37" t="s">
        <v>221</v>
      </c>
      <c r="T151" s="37">
        <v>0</v>
      </c>
      <c r="U151" s="37">
        <v>0</v>
      </c>
      <c r="V151" s="37" t="s">
        <v>80</v>
      </c>
      <c r="W151" s="38">
        <v>0</v>
      </c>
      <c r="X151" s="38">
        <v>0</v>
      </c>
      <c r="Y151" s="38">
        <v>0</v>
      </c>
    </row>
    <row r="152" spans="1:25" x14ac:dyDescent="0.25">
      <c r="A152" s="37">
        <v>151</v>
      </c>
      <c r="B152" s="37" t="s">
        <v>27</v>
      </c>
      <c r="C152" s="37" t="s">
        <v>28</v>
      </c>
      <c r="D152" s="37" t="s">
        <v>411</v>
      </c>
      <c r="E152" s="37" t="s">
        <v>412</v>
      </c>
      <c r="F152" s="37">
        <v>1</v>
      </c>
      <c r="G152" s="37">
        <v>84</v>
      </c>
      <c r="H152" s="38">
        <v>3.02</v>
      </c>
      <c r="I152" s="38">
        <v>0.07124536905101168</v>
      </c>
      <c r="J152" s="38">
        <v>0.14430607566639092</v>
      </c>
      <c r="K152" s="38">
        <v>0.012623261444142105</v>
      </c>
      <c r="L152" s="38">
        <v>0.3</v>
      </c>
      <c r="M152" s="38">
        <v>0.6076440234160388</v>
      </c>
      <c r="N152" s="38">
        <v>0.05315402928899358</v>
      </c>
      <c r="O152" s="38">
        <v>2902407.27</v>
      </c>
      <c r="P152" s="37" t="s">
        <v>50</v>
      </c>
      <c r="Q152" s="37" t="s">
        <v>232</v>
      </c>
      <c r="R152" s="37">
        <v>0</v>
      </c>
      <c r="S152" s="37" t="s">
        <v>232</v>
      </c>
      <c r="T152" s="37">
        <v>0</v>
      </c>
      <c r="U152" s="37">
        <v>0</v>
      </c>
      <c r="V152" s="37" t="s">
        <v>80</v>
      </c>
      <c r="W152" s="38">
        <v>0</v>
      </c>
      <c r="X152" s="38">
        <v>0</v>
      </c>
      <c r="Y152" s="38">
        <v>0</v>
      </c>
    </row>
    <row r="153" spans="1:25" x14ac:dyDescent="0.25">
      <c r="A153" s="37">
        <v>152</v>
      </c>
      <c r="B153" s="37" t="s">
        <v>27</v>
      </c>
      <c r="C153" s="37" t="s">
        <v>28</v>
      </c>
      <c r="D153" s="37" t="s">
        <v>413</v>
      </c>
      <c r="E153" s="37" t="s">
        <v>414</v>
      </c>
      <c r="F153" s="37">
        <v>1</v>
      </c>
      <c r="G153" s="37">
        <v>84</v>
      </c>
      <c r="H153" s="38">
        <v>72.58</v>
      </c>
      <c r="I153" s="38">
        <v>1.7146385484943478</v>
      </c>
      <c r="J153" s="38">
        <v>3.472966221037808</v>
      </c>
      <c r="K153" s="38">
        <v>0.30379982542235334</v>
      </c>
      <c r="L153" s="38">
        <v>7.22</v>
      </c>
      <c r="M153" s="38">
        <v>14.623966163546001</v>
      </c>
      <c r="N153" s="38">
        <v>1.2792403048884455</v>
      </c>
      <c r="O153" s="38">
        <v>2902407.27</v>
      </c>
      <c r="P153" s="37" t="s">
        <v>50</v>
      </c>
      <c r="Q153" s="37" t="s">
        <v>232</v>
      </c>
      <c r="R153" s="37">
        <v>0</v>
      </c>
      <c r="S153" s="37" t="s">
        <v>232</v>
      </c>
      <c r="T153" s="37">
        <v>0</v>
      </c>
      <c r="U153" s="37">
        <v>0</v>
      </c>
      <c r="V153" s="37" t="s">
        <v>84</v>
      </c>
      <c r="W153" s="38">
        <v>0</v>
      </c>
      <c r="X153" s="38">
        <v>0</v>
      </c>
      <c r="Y153" s="38">
        <v>0</v>
      </c>
    </row>
    <row r="154" spans="1:25" x14ac:dyDescent="0.25">
      <c r="A154" s="37">
        <v>153</v>
      </c>
      <c r="B154" s="37" t="s">
        <v>27</v>
      </c>
      <c r="C154" s="37" t="s">
        <v>28</v>
      </c>
      <c r="D154" s="37" t="s">
        <v>402</v>
      </c>
      <c r="E154" s="37" t="s">
        <v>329</v>
      </c>
      <c r="F154" s="37">
        <v>1</v>
      </c>
      <c r="G154" s="37">
        <v>84</v>
      </c>
      <c r="H154" s="38">
        <v>38.72</v>
      </c>
      <c r="I154" s="38">
        <v>0.5129666571672842</v>
      </c>
      <c r="J154" s="38">
        <v>1.0390037447980145</v>
      </c>
      <c r="K154" s="38">
        <v>0.09088748239782315</v>
      </c>
      <c r="L154" s="38">
        <v>2.16</v>
      </c>
      <c r="M154" s="38">
        <v>4.37503696859548</v>
      </c>
      <c r="N154" s="38">
        <v>0.38270901088075376</v>
      </c>
      <c r="O154" s="38">
        <v>2902407.27</v>
      </c>
      <c r="P154" s="37" t="s">
        <v>50</v>
      </c>
      <c r="Q154" s="37" t="s">
        <v>217</v>
      </c>
      <c r="R154" s="37">
        <v>0</v>
      </c>
      <c r="S154" s="37" t="s">
        <v>221</v>
      </c>
      <c r="T154" s="37">
        <v>0</v>
      </c>
      <c r="U154" s="37">
        <v>0</v>
      </c>
      <c r="V154" s="37" t="s">
        <v>74</v>
      </c>
      <c r="W154" s="38">
        <v>0</v>
      </c>
      <c r="X154" s="38">
        <v>0</v>
      </c>
      <c r="Y154" s="38">
        <v>0</v>
      </c>
    </row>
    <row r="155" spans="1:25" x14ac:dyDescent="0.25">
      <c r="A155" s="37">
        <v>154</v>
      </c>
      <c r="B155" s="37" t="s">
        <v>27</v>
      </c>
      <c r="C155" s="37" t="s">
        <v>28</v>
      </c>
      <c r="D155" s="37" t="s">
        <v>328</v>
      </c>
      <c r="E155" s="37" t="s">
        <v>329</v>
      </c>
      <c r="F155" s="37">
        <v>1</v>
      </c>
      <c r="G155" s="37">
        <v>84</v>
      </c>
      <c r="H155" s="38">
        <v>38.72</v>
      </c>
      <c r="I155" s="38">
        <v>0.49396789208701436</v>
      </c>
      <c r="J155" s="38">
        <v>1.0005221246203104</v>
      </c>
      <c r="K155" s="38">
        <v>0.08752127934605193</v>
      </c>
      <c r="L155" s="38">
        <v>2.08</v>
      </c>
      <c r="M155" s="38">
        <v>4.212998562351203</v>
      </c>
      <c r="N155" s="38">
        <v>0.36853460307035546</v>
      </c>
      <c r="O155" s="38">
        <v>2902407.27</v>
      </c>
      <c r="P155" s="37" t="s">
        <v>50</v>
      </c>
      <c r="Q155" s="37" t="s">
        <v>217</v>
      </c>
      <c r="R155" s="37">
        <v>0</v>
      </c>
      <c r="S155" s="37" t="s">
        <v>221</v>
      </c>
      <c r="T155" s="37">
        <v>0</v>
      </c>
      <c r="U155" s="37">
        <v>0</v>
      </c>
      <c r="V155" s="37" t="s">
        <v>74</v>
      </c>
      <c r="W155" s="38">
        <v>0</v>
      </c>
      <c r="X155" s="38">
        <v>0</v>
      </c>
      <c r="Y155" s="38">
        <v>0</v>
      </c>
    </row>
    <row r="156" spans="1:25" x14ac:dyDescent="0.25">
      <c r="A156" s="37">
        <v>155</v>
      </c>
      <c r="B156" s="37" t="s">
        <v>27</v>
      </c>
      <c r="C156" s="37" t="s">
        <v>28</v>
      </c>
      <c r="D156" s="37" t="s">
        <v>415</v>
      </c>
      <c r="E156" s="37" t="s">
        <v>416</v>
      </c>
      <c r="F156" s="37">
        <v>1</v>
      </c>
      <c r="G156" s="37">
        <v>84</v>
      </c>
      <c r="H156" s="38">
        <v>10.16</v>
      </c>
      <c r="I156" s="38">
        <v>0.8834425762325449</v>
      </c>
      <c r="J156" s="38">
        <v>1.7893953382632473</v>
      </c>
      <c r="K156" s="38">
        <v>0.15652844190736212</v>
      </c>
      <c r="L156" s="38">
        <v>3.72</v>
      </c>
      <c r="M156" s="38">
        <v>7.534785890358882</v>
      </c>
      <c r="N156" s="38">
        <v>0.6591099631835203</v>
      </c>
      <c r="O156" s="38">
        <v>2902407.27</v>
      </c>
      <c r="P156" s="37" t="s">
        <v>50</v>
      </c>
      <c r="Q156" s="37" t="s">
        <v>417</v>
      </c>
      <c r="R156" s="37">
        <v>0</v>
      </c>
      <c r="S156" s="37" t="s">
        <v>418</v>
      </c>
      <c r="T156" s="37">
        <v>0</v>
      </c>
      <c r="U156" s="37">
        <v>0</v>
      </c>
      <c r="V156" s="37" t="s">
        <v>80</v>
      </c>
      <c r="W156" s="38">
        <v>0</v>
      </c>
      <c r="X156" s="38">
        <v>0</v>
      </c>
      <c r="Y156" s="38">
        <v>0</v>
      </c>
    </row>
    <row r="157" spans="1:25" x14ac:dyDescent="0.25">
      <c r="A157" s="37">
        <v>156</v>
      </c>
      <c r="B157" s="37" t="s">
        <v>27</v>
      </c>
      <c r="C157" s="37" t="s">
        <v>28</v>
      </c>
      <c r="D157" s="37" t="s">
        <v>419</v>
      </c>
      <c r="E157" s="37" t="s">
        <v>420</v>
      </c>
      <c r="F157" s="37">
        <v>1</v>
      </c>
      <c r="G157" s="37">
        <v>84</v>
      </c>
      <c r="H157" s="38">
        <v>1.26</v>
      </c>
      <c r="I157" s="38">
        <v>0.04987175833570818</v>
      </c>
      <c r="J157" s="38">
        <v>0.10101425296647364</v>
      </c>
      <c r="K157" s="38">
        <v>0.008836283010899474</v>
      </c>
      <c r="L157" s="38">
        <v>0.21</v>
      </c>
      <c r="M157" s="38">
        <v>0.4253508163912272</v>
      </c>
      <c r="N157" s="38">
        <v>0.037207820502295506</v>
      </c>
      <c r="O157" s="38">
        <v>2902407.27</v>
      </c>
      <c r="P157" s="37" t="s">
        <v>50</v>
      </c>
      <c r="Q157" s="37" t="s">
        <v>421</v>
      </c>
      <c r="R157" s="37">
        <v>0</v>
      </c>
      <c r="S157" s="37" t="s">
        <v>421</v>
      </c>
      <c r="T157" s="37">
        <v>0</v>
      </c>
      <c r="U157" s="37">
        <v>0</v>
      </c>
      <c r="V157" s="37" t="s">
        <v>53</v>
      </c>
      <c r="W157" s="38">
        <v>0</v>
      </c>
      <c r="X157" s="38">
        <v>0</v>
      </c>
      <c r="Y157" s="38">
        <v>0</v>
      </c>
    </row>
    <row r="158" spans="1:25" x14ac:dyDescent="0.25">
      <c r="A158" s="37">
        <v>157</v>
      </c>
      <c r="B158" s="37" t="s">
        <v>27</v>
      </c>
      <c r="C158" s="37" t="s">
        <v>28</v>
      </c>
      <c r="D158" s="37" t="s">
        <v>334</v>
      </c>
      <c r="E158" s="37" t="s">
        <v>335</v>
      </c>
      <c r="F158" s="37">
        <v>1</v>
      </c>
      <c r="G158" s="37">
        <v>84</v>
      </c>
      <c r="H158" s="38">
        <v>7.73</v>
      </c>
      <c r="I158" s="38">
        <v>0.27548209366391185</v>
      </c>
      <c r="J158" s="38">
        <v>0.5579834925767115</v>
      </c>
      <c r="K158" s="38">
        <v>0.04880994425068281</v>
      </c>
      <c r="L158" s="38">
        <v>1.16</v>
      </c>
      <c r="M158" s="38">
        <v>2.3495568905420168</v>
      </c>
      <c r="N158" s="38">
        <v>0.20552891325077516</v>
      </c>
      <c r="O158" s="38">
        <v>2902407.27</v>
      </c>
      <c r="P158" s="37" t="s">
        <v>50</v>
      </c>
      <c r="Q158" s="37" t="s">
        <v>232</v>
      </c>
      <c r="R158" s="37">
        <v>0</v>
      </c>
      <c r="S158" s="37" t="s">
        <v>232</v>
      </c>
      <c r="T158" s="37">
        <v>0</v>
      </c>
      <c r="U158" s="37">
        <v>0</v>
      </c>
      <c r="V158" s="37" t="s">
        <v>84</v>
      </c>
      <c r="W158" s="38">
        <v>0</v>
      </c>
      <c r="X158" s="38">
        <v>0</v>
      </c>
      <c r="Y158" s="38">
        <v>0</v>
      </c>
    </row>
    <row r="159" spans="1:25" x14ac:dyDescent="0.25">
      <c r="A159" s="37">
        <v>158</v>
      </c>
      <c r="B159" s="37" t="s">
        <v>27</v>
      </c>
      <c r="C159" s="37" t="s">
        <v>28</v>
      </c>
      <c r="D159" s="37" t="s">
        <v>336</v>
      </c>
      <c r="E159" s="37" t="s">
        <v>335</v>
      </c>
      <c r="F159" s="37">
        <v>1</v>
      </c>
      <c r="G159" s="37">
        <v>84</v>
      </c>
      <c r="H159" s="38">
        <v>5.88</v>
      </c>
      <c r="I159" s="38">
        <v>0.12111712738671987</v>
      </c>
      <c r="J159" s="38">
        <v>0.24532032863286454</v>
      </c>
      <c r="K159" s="38">
        <v>0.021459544455041578</v>
      </c>
      <c r="L159" s="38">
        <v>0.51</v>
      </c>
      <c r="M159" s="38">
        <v>1.0329948398072661</v>
      </c>
      <c r="N159" s="38">
        <v>0.09036184979128908</v>
      </c>
      <c r="O159" s="38">
        <v>2902407.27</v>
      </c>
      <c r="P159" s="37" t="s">
        <v>50</v>
      </c>
      <c r="Q159" s="37" t="s">
        <v>232</v>
      </c>
      <c r="R159" s="37">
        <v>0</v>
      </c>
      <c r="S159" s="37" t="s">
        <v>232</v>
      </c>
      <c r="T159" s="37">
        <v>0</v>
      </c>
      <c r="U159" s="37">
        <v>0</v>
      </c>
      <c r="V159" s="37" t="s">
        <v>80</v>
      </c>
      <c r="W159" s="38">
        <v>0</v>
      </c>
      <c r="X159" s="38">
        <v>0</v>
      </c>
      <c r="Y159" s="38">
        <v>0</v>
      </c>
    </row>
    <row r="160" spans="1:25" x14ac:dyDescent="0.25">
      <c r="A160" s="37">
        <v>159</v>
      </c>
      <c r="B160" s="37" t="s">
        <v>27</v>
      </c>
      <c r="C160" s="37" t="s">
        <v>28</v>
      </c>
      <c r="D160" s="37" t="s">
        <v>313</v>
      </c>
      <c r="E160" s="37" t="s">
        <v>314</v>
      </c>
      <c r="F160" s="37">
        <v>1</v>
      </c>
      <c r="G160" s="37">
        <v>84</v>
      </c>
      <c r="H160" s="38">
        <v>16.8</v>
      </c>
      <c r="I160" s="38">
        <v>0.5818371805832621</v>
      </c>
      <c r="J160" s="38">
        <v>1.1784996179421925</v>
      </c>
      <c r="K160" s="38">
        <v>0.10308996846049386</v>
      </c>
      <c r="L160" s="38">
        <v>2.45</v>
      </c>
      <c r="M160" s="38">
        <v>4.962426191230984</v>
      </c>
      <c r="N160" s="38">
        <v>0.43409123919344755</v>
      </c>
      <c r="O160" s="38">
        <v>2902407.27</v>
      </c>
      <c r="P160" s="37" t="s">
        <v>50</v>
      </c>
      <c r="Q160" s="37" t="s">
        <v>217</v>
      </c>
      <c r="R160" s="37">
        <v>0</v>
      </c>
      <c r="S160" s="37" t="s">
        <v>221</v>
      </c>
      <c r="T160" s="37">
        <v>0</v>
      </c>
      <c r="U160" s="37">
        <v>0</v>
      </c>
      <c r="V160" s="37" t="s">
        <v>80</v>
      </c>
      <c r="W160" s="38">
        <v>0</v>
      </c>
      <c r="X160" s="38">
        <v>0</v>
      </c>
      <c r="Y160" s="38">
        <v>0</v>
      </c>
    </row>
    <row r="161" spans="1:25" x14ac:dyDescent="0.25">
      <c r="A161" s="37">
        <v>160</v>
      </c>
      <c r="B161" s="37" t="s">
        <v>27</v>
      </c>
      <c r="C161" s="37" t="s">
        <v>28</v>
      </c>
      <c r="D161" s="37" t="s">
        <v>315</v>
      </c>
      <c r="E161" s="37" t="s">
        <v>314</v>
      </c>
      <c r="F161" s="37">
        <v>1</v>
      </c>
      <c r="G161" s="37">
        <v>84</v>
      </c>
      <c r="H161" s="38">
        <v>15.79</v>
      </c>
      <c r="I161" s="38">
        <v>0.4844685095468795</v>
      </c>
      <c r="J161" s="38">
        <v>0.9812813145314582</v>
      </c>
      <c r="K161" s="38">
        <v>0.08583817782016631</v>
      </c>
      <c r="L161" s="38">
        <v>2.04</v>
      </c>
      <c r="M161" s="38">
        <v>4.131979359229065</v>
      </c>
      <c r="N161" s="38">
        <v>0.36144739916515634</v>
      </c>
      <c r="O161" s="38">
        <v>2902407.27</v>
      </c>
      <c r="P161" s="37" t="s">
        <v>50</v>
      </c>
      <c r="Q161" s="37" t="s">
        <v>217</v>
      </c>
      <c r="R161" s="37">
        <v>0</v>
      </c>
      <c r="S161" s="37" t="s">
        <v>221</v>
      </c>
      <c r="T161" s="37">
        <v>0</v>
      </c>
      <c r="U161" s="37">
        <v>0</v>
      </c>
      <c r="V161" s="37" t="s">
        <v>80</v>
      </c>
      <c r="W161" s="38">
        <v>0</v>
      </c>
      <c r="X161" s="38">
        <v>0</v>
      </c>
      <c r="Y161" s="38">
        <v>0</v>
      </c>
    </row>
    <row r="162" spans="1:25" x14ac:dyDescent="0.25">
      <c r="A162" s="37">
        <v>161</v>
      </c>
      <c r="B162" s="37" t="s">
        <v>27</v>
      </c>
      <c r="C162" s="37" t="s">
        <v>28</v>
      </c>
      <c r="D162" s="37" t="s">
        <v>316</v>
      </c>
      <c r="E162" s="37" t="s">
        <v>317</v>
      </c>
      <c r="F162" s="37">
        <v>1</v>
      </c>
      <c r="G162" s="37">
        <v>84</v>
      </c>
      <c r="H162" s="38">
        <v>54.6</v>
      </c>
      <c r="I162" s="38">
        <v>0.7694499857509262</v>
      </c>
      <c r="J162" s="38">
        <v>1.5585056171970217</v>
      </c>
      <c r="K162" s="38">
        <v>0.13633122359673475</v>
      </c>
      <c r="L162" s="38">
        <v>3.24</v>
      </c>
      <c r="M162" s="38">
        <v>6.5625554528932195</v>
      </c>
      <c r="N162" s="38">
        <v>0.5740635163211306</v>
      </c>
      <c r="O162" s="38">
        <v>2902407.27</v>
      </c>
      <c r="P162" s="37" t="s">
        <v>50</v>
      </c>
      <c r="Q162" s="37" t="s">
        <v>318</v>
      </c>
      <c r="R162" s="37">
        <v>0</v>
      </c>
      <c r="S162" s="37" t="s">
        <v>318</v>
      </c>
      <c r="T162" s="37">
        <v>0</v>
      </c>
      <c r="U162" s="37">
        <v>0</v>
      </c>
      <c r="V162" s="37" t="s">
        <v>80</v>
      </c>
      <c r="W162" s="38">
        <v>0</v>
      </c>
      <c r="X162" s="38">
        <v>0</v>
      </c>
      <c r="Y162" s="38">
        <v>0</v>
      </c>
    </row>
    <row r="163" spans="1:25" x14ac:dyDescent="0.25">
      <c r="A163" s="37">
        <v>162</v>
      </c>
      <c r="B163" s="37" t="s">
        <v>27</v>
      </c>
      <c r="C163" s="37" t="s">
        <v>28</v>
      </c>
      <c r="D163" s="37" t="s">
        <v>319</v>
      </c>
      <c r="E163" s="37" t="s">
        <v>320</v>
      </c>
      <c r="F163" s="37">
        <v>1</v>
      </c>
      <c r="G163" s="37">
        <v>84</v>
      </c>
      <c r="H163" s="38">
        <v>54.6</v>
      </c>
      <c r="I163" s="38">
        <v>0.7694499857509262</v>
      </c>
      <c r="J163" s="38">
        <v>1.5585056171970217</v>
      </c>
      <c r="K163" s="38">
        <v>0.13633122359673475</v>
      </c>
      <c r="L163" s="38">
        <v>3.24</v>
      </c>
      <c r="M163" s="38">
        <v>6.5625554528932195</v>
      </c>
      <c r="N163" s="38">
        <v>0.5740635163211306</v>
      </c>
      <c r="O163" s="38">
        <v>2902407.27</v>
      </c>
      <c r="P163" s="37" t="s">
        <v>50</v>
      </c>
      <c r="Q163" s="37" t="s">
        <v>318</v>
      </c>
      <c r="R163" s="37">
        <v>0</v>
      </c>
      <c r="S163" s="37" t="s">
        <v>318</v>
      </c>
      <c r="T163" s="37">
        <v>0</v>
      </c>
      <c r="U163" s="37">
        <v>0</v>
      </c>
      <c r="V163" s="37" t="s">
        <v>80</v>
      </c>
      <c r="W163" s="38">
        <v>0</v>
      </c>
      <c r="X163" s="38">
        <v>0</v>
      </c>
      <c r="Y163" s="38">
        <v>0</v>
      </c>
    </row>
    <row r="164" spans="1:25" x14ac:dyDescent="0.25">
      <c r="A164" s="37">
        <v>163</v>
      </c>
      <c r="B164" s="37" t="s">
        <v>27</v>
      </c>
      <c r="C164" s="37" t="s">
        <v>28</v>
      </c>
      <c r="D164" s="37" t="s">
        <v>321</v>
      </c>
      <c r="E164" s="37" t="s">
        <v>322</v>
      </c>
      <c r="F164" s="37">
        <v>1</v>
      </c>
      <c r="G164" s="37">
        <v>84</v>
      </c>
      <c r="H164" s="38">
        <v>28.39</v>
      </c>
      <c r="I164" s="38">
        <v>1.8547544409613375</v>
      </c>
      <c r="J164" s="38">
        <v>3.756768169848377</v>
      </c>
      <c r="K164" s="38">
        <v>0.32862557292916617</v>
      </c>
      <c r="L164" s="38">
        <v>7.81</v>
      </c>
      <c r="M164" s="38">
        <v>15.818999409597545</v>
      </c>
      <c r="N164" s="38">
        <v>1.3837765624901328</v>
      </c>
      <c r="O164" s="38">
        <v>2902407.27</v>
      </c>
      <c r="P164" s="37" t="s">
        <v>50</v>
      </c>
      <c r="Q164" s="37" t="s">
        <v>323</v>
      </c>
      <c r="R164" s="37">
        <v>0</v>
      </c>
      <c r="S164" s="37" t="s">
        <v>232</v>
      </c>
      <c r="T164" s="37">
        <v>0</v>
      </c>
      <c r="U164" s="37">
        <v>0</v>
      </c>
      <c r="V164" s="37" t="s">
        <v>80</v>
      </c>
      <c r="W164" s="38">
        <v>0</v>
      </c>
      <c r="X164" s="38">
        <v>0</v>
      </c>
      <c r="Y164" s="38">
        <v>0</v>
      </c>
    </row>
    <row r="165" spans="1:25" x14ac:dyDescent="0.25">
      <c r="A165" s="37">
        <v>164</v>
      </c>
      <c r="B165" s="37" t="s">
        <v>27</v>
      </c>
      <c r="C165" s="37" t="s">
        <v>28</v>
      </c>
      <c r="D165" s="37" t="s">
        <v>324</v>
      </c>
      <c r="E165" s="37" t="s">
        <v>325</v>
      </c>
      <c r="F165" s="37">
        <v>1</v>
      </c>
      <c r="G165" s="37">
        <v>84</v>
      </c>
      <c r="H165" s="38">
        <v>12.68</v>
      </c>
      <c r="I165" s="38">
        <v>0.8193217440866344</v>
      </c>
      <c r="J165" s="38">
        <v>1.6595198701634954</v>
      </c>
      <c r="K165" s="38">
        <v>0.14516750660763422</v>
      </c>
      <c r="L165" s="38">
        <v>3.45</v>
      </c>
      <c r="M165" s="38">
        <v>6.987906269284447</v>
      </c>
      <c r="N165" s="38">
        <v>0.6112713368234262</v>
      </c>
      <c r="O165" s="38">
        <v>2902407.27</v>
      </c>
      <c r="P165" s="37" t="s">
        <v>50</v>
      </c>
      <c r="Q165" s="37" t="s">
        <v>323</v>
      </c>
      <c r="R165" s="37">
        <v>0</v>
      </c>
      <c r="S165" s="37" t="s">
        <v>323</v>
      </c>
      <c r="T165" s="37">
        <v>0</v>
      </c>
      <c r="U165" s="37">
        <v>0</v>
      </c>
      <c r="V165" s="37" t="s">
        <v>80</v>
      </c>
      <c r="W165" s="38">
        <v>0</v>
      </c>
      <c r="X165" s="38">
        <v>0</v>
      </c>
      <c r="Y165" s="38">
        <v>0</v>
      </c>
    </row>
    <row r="166" spans="1:25" x14ac:dyDescent="0.25">
      <c r="A166" s="37">
        <v>165</v>
      </c>
      <c r="B166" s="37" t="s">
        <v>27</v>
      </c>
      <c r="C166" s="37" t="s">
        <v>28</v>
      </c>
      <c r="D166" s="37" t="s">
        <v>340</v>
      </c>
      <c r="E166" s="37" t="s">
        <v>341</v>
      </c>
      <c r="F166" s="37">
        <v>1</v>
      </c>
      <c r="G166" s="37">
        <v>84</v>
      </c>
      <c r="H166" s="38">
        <v>22.43</v>
      </c>
      <c r="I166" s="38">
        <v>0.4084734492258003</v>
      </c>
      <c r="J166" s="38">
        <v>0.8273548338206412</v>
      </c>
      <c r="K166" s="38">
        <v>0.0723733656130814</v>
      </c>
      <c r="L166" s="38">
        <v>1.72</v>
      </c>
      <c r="M166" s="38">
        <v>3.483825734251956</v>
      </c>
      <c r="N166" s="38">
        <v>0.3047497679235632</v>
      </c>
      <c r="O166" s="38">
        <v>2902407.27</v>
      </c>
      <c r="P166" s="37" t="s">
        <v>50</v>
      </c>
      <c r="Q166" s="37" t="s">
        <v>217</v>
      </c>
      <c r="R166" s="37">
        <v>0</v>
      </c>
      <c r="S166" s="37" t="s">
        <v>221</v>
      </c>
      <c r="T166" s="37">
        <v>0</v>
      </c>
      <c r="U166" s="37">
        <v>0</v>
      </c>
      <c r="V166" s="37" t="s">
        <v>80</v>
      </c>
      <c r="W166" s="38">
        <v>0</v>
      </c>
      <c r="X166" s="38">
        <v>0</v>
      </c>
      <c r="Y166" s="38">
        <v>0</v>
      </c>
    </row>
    <row r="167" spans="1:25" x14ac:dyDescent="0.25">
      <c r="A167" s="37">
        <v>166</v>
      </c>
      <c r="B167" s="37" t="s">
        <v>27</v>
      </c>
      <c r="C167" s="37" t="s">
        <v>28</v>
      </c>
      <c r="D167" s="37" t="s">
        <v>372</v>
      </c>
      <c r="E167" s="37" t="s">
        <v>373</v>
      </c>
      <c r="F167" s="37">
        <v>7</v>
      </c>
      <c r="G167" s="37">
        <v>588</v>
      </c>
      <c r="H167" s="38">
        <v>1.18</v>
      </c>
      <c r="I167" s="38">
        <v>0.00949938254013489</v>
      </c>
      <c r="J167" s="38">
        <v>0.13468567062196485</v>
      </c>
      <c r="K167" s="38">
        <v>0.0117817106811993</v>
      </c>
      <c r="L167" s="38">
        <v>0.04</v>
      </c>
      <c r="M167" s="38">
        <v>0.5671344218549695</v>
      </c>
      <c r="N167" s="38">
        <v>0.04961042733639401</v>
      </c>
      <c r="O167" s="38">
        <v>2902407.27</v>
      </c>
      <c r="P167" s="37" t="s">
        <v>50</v>
      </c>
      <c r="Q167" s="37" t="s">
        <v>374</v>
      </c>
      <c r="R167" s="37">
        <v>0</v>
      </c>
      <c r="S167" s="37" t="s">
        <v>308</v>
      </c>
      <c r="T167" s="37">
        <v>0</v>
      </c>
      <c r="U167" s="37">
        <v>0</v>
      </c>
      <c r="V167" s="37" t="s">
        <v>74</v>
      </c>
      <c r="W167" s="38">
        <v>0</v>
      </c>
      <c r="X167" s="38">
        <v>0</v>
      </c>
      <c r="Y167" s="38">
        <v>0</v>
      </c>
    </row>
    <row r="168" spans="1:25" x14ac:dyDescent="0.25">
      <c r="A168" s="37">
        <v>167</v>
      </c>
      <c r="B168" s="37" t="s">
        <v>27</v>
      </c>
      <c r="C168" s="37" t="s">
        <v>28</v>
      </c>
      <c r="D168" s="37" t="s">
        <v>375</v>
      </c>
      <c r="E168" s="37" t="s">
        <v>376</v>
      </c>
      <c r="F168" s="37">
        <v>1</v>
      </c>
      <c r="G168" s="37">
        <v>84</v>
      </c>
      <c r="H168" s="38">
        <v>16.04</v>
      </c>
      <c r="I168" s="38">
        <v>1.0235584686995345</v>
      </c>
      <c r="J168" s="38">
        <v>2.0731972870738162</v>
      </c>
      <c r="K168" s="38">
        <v>0.18135418941417492</v>
      </c>
      <c r="L168" s="38">
        <v>4.31</v>
      </c>
      <c r="M168" s="38">
        <v>8.729819136410425</v>
      </c>
      <c r="N168" s="38">
        <v>0.7636462207852077</v>
      </c>
      <c r="O168" s="38">
        <v>2902407.27</v>
      </c>
      <c r="P168" s="37" t="s">
        <v>50</v>
      </c>
      <c r="Q168" s="37" t="s">
        <v>221</v>
      </c>
      <c r="R168" s="37">
        <v>0</v>
      </c>
      <c r="S168" s="37" t="s">
        <v>221</v>
      </c>
      <c r="T168" s="37">
        <v>0</v>
      </c>
      <c r="U168" s="37">
        <v>0</v>
      </c>
      <c r="V168" s="37" t="s">
        <v>74</v>
      </c>
      <c r="W168" s="38">
        <v>0</v>
      </c>
      <c r="X168" s="38">
        <v>0</v>
      </c>
      <c r="Y168" s="38">
        <v>0</v>
      </c>
    </row>
    <row r="169" spans="1:25" x14ac:dyDescent="0.25">
      <c r="A169" s="37">
        <v>168</v>
      </c>
      <c r="B169" s="37" t="s">
        <v>27</v>
      </c>
      <c r="C169" s="37" t="s">
        <v>28</v>
      </c>
      <c r="D169" s="37" t="s">
        <v>377</v>
      </c>
      <c r="E169" s="37" t="s">
        <v>378</v>
      </c>
      <c r="F169" s="37">
        <v>1</v>
      </c>
      <c r="G169" s="37">
        <v>84</v>
      </c>
      <c r="H169" s="38">
        <v>50.15</v>
      </c>
      <c r="I169" s="38">
        <v>2.96618219815712</v>
      </c>
      <c r="J169" s="38">
        <v>6.007942950244075</v>
      </c>
      <c r="K169" s="38">
        <v>0.525548451457783</v>
      </c>
      <c r="L169" s="38">
        <v>12.49</v>
      </c>
      <c r="M169" s="38">
        <v>25.29824617488775</v>
      </c>
      <c r="N169" s="38">
        <v>2.2129794193984327</v>
      </c>
      <c r="O169" s="38">
        <v>2902407.27</v>
      </c>
      <c r="P169" s="37" t="s">
        <v>50</v>
      </c>
      <c r="Q169" s="37" t="s">
        <v>221</v>
      </c>
      <c r="R169" s="37">
        <v>0</v>
      </c>
      <c r="S169" s="37" t="s">
        <v>221</v>
      </c>
      <c r="T169" s="37">
        <v>0</v>
      </c>
      <c r="U169" s="37">
        <v>0</v>
      </c>
      <c r="V169" s="37" t="s">
        <v>127</v>
      </c>
      <c r="W169" s="38">
        <v>0</v>
      </c>
      <c r="X169" s="38">
        <v>0</v>
      </c>
      <c r="Y169" s="38">
        <v>0</v>
      </c>
    </row>
    <row r="170" spans="1:25" x14ac:dyDescent="0.25">
      <c r="A170" s="37">
        <v>169</v>
      </c>
      <c r="B170" s="37" t="s">
        <v>27</v>
      </c>
      <c r="C170" s="37" t="s">
        <v>28</v>
      </c>
      <c r="D170" s="37" t="s">
        <v>379</v>
      </c>
      <c r="E170" s="37" t="s">
        <v>378</v>
      </c>
      <c r="F170" s="37">
        <v>1</v>
      </c>
      <c r="G170" s="37">
        <v>84</v>
      </c>
      <c r="H170" s="38">
        <v>50.15</v>
      </c>
      <c r="I170" s="38">
        <v>3.1632943858649187</v>
      </c>
      <c r="J170" s="38">
        <v>6.407189759587756</v>
      </c>
      <c r="K170" s="38">
        <v>0.5604728081199095</v>
      </c>
      <c r="L170" s="38">
        <v>13.32</v>
      </c>
      <c r="M170" s="38">
        <v>26.979394639672126</v>
      </c>
      <c r="N170" s="38">
        <v>2.3600389004313147</v>
      </c>
      <c r="O170" s="38">
        <v>2902407.27</v>
      </c>
      <c r="P170" s="37" t="s">
        <v>50</v>
      </c>
      <c r="Q170" s="37" t="s">
        <v>221</v>
      </c>
      <c r="R170" s="37">
        <v>0</v>
      </c>
      <c r="S170" s="37" t="s">
        <v>221</v>
      </c>
      <c r="T170" s="37">
        <v>0</v>
      </c>
      <c r="U170" s="37">
        <v>0</v>
      </c>
      <c r="V170" s="37" t="s">
        <v>127</v>
      </c>
      <c r="W170" s="38">
        <v>0</v>
      </c>
      <c r="X170" s="38">
        <v>0</v>
      </c>
      <c r="Y170" s="38">
        <v>0</v>
      </c>
    </row>
    <row r="171" spans="1:25" x14ac:dyDescent="0.25">
      <c r="A171" s="37">
        <v>170</v>
      </c>
      <c r="B171" s="37" t="s">
        <v>27</v>
      </c>
      <c r="C171" s="37" t="s">
        <v>28</v>
      </c>
      <c r="D171" s="37" t="s">
        <v>311</v>
      </c>
      <c r="E171" s="37" t="s">
        <v>312</v>
      </c>
      <c r="F171" s="37">
        <v>1</v>
      </c>
      <c r="G171" s="37">
        <v>84</v>
      </c>
      <c r="H171" s="38">
        <v>12.18</v>
      </c>
      <c r="I171" s="38">
        <v>0.21611095278806877</v>
      </c>
      <c r="J171" s="38">
        <v>0.43772842952138574</v>
      </c>
      <c r="K171" s="38">
        <v>0.03829055971389772</v>
      </c>
      <c r="L171" s="38">
        <v>0.91</v>
      </c>
      <c r="M171" s="38">
        <v>1.8431868710286512</v>
      </c>
      <c r="N171" s="38">
        <v>0.16123388884328052</v>
      </c>
      <c r="O171" s="38">
        <v>2902407.27</v>
      </c>
      <c r="P171" s="37" t="s">
        <v>50</v>
      </c>
      <c r="Q171" s="37" t="s">
        <v>232</v>
      </c>
      <c r="R171" s="37">
        <v>0</v>
      </c>
      <c r="S171" s="37" t="s">
        <v>232</v>
      </c>
      <c r="T171" s="37">
        <v>0</v>
      </c>
      <c r="U171" s="37">
        <v>0</v>
      </c>
      <c r="V171" s="37" t="s">
        <v>80</v>
      </c>
      <c r="W171" s="38">
        <v>0</v>
      </c>
      <c r="X171" s="38">
        <v>0</v>
      </c>
      <c r="Y171" s="38">
        <v>0</v>
      </c>
    </row>
    <row r="172" spans="1:25" x14ac:dyDescent="0.25">
      <c r="A172" s="37">
        <v>171</v>
      </c>
      <c r="B172" s="37" t="s">
        <v>27</v>
      </c>
      <c r="C172" s="37" t="s">
        <v>28</v>
      </c>
      <c r="D172" s="37" t="s">
        <v>309</v>
      </c>
      <c r="E172" s="37" t="s">
        <v>310</v>
      </c>
      <c r="F172" s="37">
        <v>1</v>
      </c>
      <c r="G172" s="37">
        <v>84</v>
      </c>
      <c r="H172" s="38">
        <v>12.18</v>
      </c>
      <c r="I172" s="38">
        <v>0.28498147620404674</v>
      </c>
      <c r="J172" s="38">
        <v>0.5772243026655637</v>
      </c>
      <c r="K172" s="38">
        <v>0.05049304577656842</v>
      </c>
      <c r="L172" s="38">
        <v>1.2</v>
      </c>
      <c r="M172" s="38">
        <v>2.4305760936641554</v>
      </c>
      <c r="N172" s="38">
        <v>0.2126161171559743</v>
      </c>
      <c r="O172" s="38">
        <v>2902407.27</v>
      </c>
      <c r="P172" s="37" t="s">
        <v>50</v>
      </c>
      <c r="Q172" s="37" t="s">
        <v>232</v>
      </c>
      <c r="R172" s="37">
        <v>0</v>
      </c>
      <c r="S172" s="37" t="s">
        <v>232</v>
      </c>
      <c r="T172" s="37">
        <v>0</v>
      </c>
      <c r="U172" s="37">
        <v>0</v>
      </c>
      <c r="V172" s="37" t="s">
        <v>80</v>
      </c>
      <c r="W172" s="38">
        <v>0</v>
      </c>
      <c r="X172" s="38">
        <v>0</v>
      </c>
      <c r="Y172" s="38">
        <v>0</v>
      </c>
    </row>
    <row r="173" spans="1:25" x14ac:dyDescent="0.25">
      <c r="A173" s="37">
        <v>172</v>
      </c>
      <c r="B173" s="37" t="s">
        <v>27</v>
      </c>
      <c r="C173" s="37" t="s">
        <v>28</v>
      </c>
      <c r="D173" s="37" t="s">
        <v>337</v>
      </c>
      <c r="E173" s="37" t="s">
        <v>335</v>
      </c>
      <c r="F173" s="37">
        <v>1</v>
      </c>
      <c r="G173" s="37">
        <v>84</v>
      </c>
      <c r="H173" s="38">
        <v>7.31</v>
      </c>
      <c r="I173" s="38">
        <v>0.15199012064215825</v>
      </c>
      <c r="J173" s="38">
        <v>0.30785296142163393</v>
      </c>
      <c r="K173" s="38">
        <v>0.026929624414169826</v>
      </c>
      <c r="L173" s="38">
        <v>0.64</v>
      </c>
      <c r="M173" s="38">
        <v>1.2963072499542163</v>
      </c>
      <c r="N173" s="38">
        <v>0.1133952624831863</v>
      </c>
      <c r="O173" s="38">
        <v>2902407.27</v>
      </c>
      <c r="P173" s="37" t="s">
        <v>50</v>
      </c>
      <c r="Q173" s="37" t="s">
        <v>232</v>
      </c>
      <c r="R173" s="37">
        <v>0</v>
      </c>
      <c r="S173" s="37" t="s">
        <v>232</v>
      </c>
      <c r="T173" s="37">
        <v>0</v>
      </c>
      <c r="U173" s="37">
        <v>0</v>
      </c>
      <c r="V173" s="37" t="s">
        <v>80</v>
      </c>
      <c r="W173" s="38">
        <v>0</v>
      </c>
      <c r="X173" s="38">
        <v>0</v>
      </c>
      <c r="Y173" s="38">
        <v>0</v>
      </c>
    </row>
    <row r="174" spans="1:25" x14ac:dyDescent="0.25">
      <c r="A174" s="37">
        <v>173</v>
      </c>
      <c r="B174" s="37" t="s">
        <v>27</v>
      </c>
      <c r="C174" s="37" t="s">
        <v>28</v>
      </c>
      <c r="D174" s="37" t="s">
        <v>326</v>
      </c>
      <c r="E174" s="37" t="s">
        <v>327</v>
      </c>
      <c r="F174" s="37">
        <v>2</v>
      </c>
      <c r="G174" s="37">
        <v>168</v>
      </c>
      <c r="H174" s="38">
        <v>75.6</v>
      </c>
      <c r="I174" s="38">
        <v>0.7718248313859599</v>
      </c>
      <c r="J174" s="38">
        <v>3.12663163943847</v>
      </c>
      <c r="K174" s="38">
        <v>0.2735039979564123</v>
      </c>
      <c r="L174" s="38">
        <v>3.25</v>
      </c>
      <c r="M174" s="38">
        <v>13.165620507347509</v>
      </c>
      <c r="N174" s="38">
        <v>1.1516706345948609</v>
      </c>
      <c r="O174" s="38">
        <v>2902407.27</v>
      </c>
      <c r="P174" s="37" t="s">
        <v>50</v>
      </c>
      <c r="Q174" s="37" t="s">
        <v>217</v>
      </c>
      <c r="R174" s="37">
        <v>0</v>
      </c>
      <c r="S174" s="37" t="s">
        <v>218</v>
      </c>
      <c r="T174" s="37">
        <v>0</v>
      </c>
      <c r="U174" s="37">
        <v>0</v>
      </c>
      <c r="V174" s="37" t="s">
        <v>74</v>
      </c>
      <c r="W174" s="38">
        <v>0</v>
      </c>
      <c r="X174" s="38">
        <v>0</v>
      </c>
      <c r="Y174" s="38">
        <v>0</v>
      </c>
    </row>
    <row r="175" spans="1:25" x14ac:dyDescent="0.25">
      <c r="A175" s="37">
        <v>174</v>
      </c>
      <c r="B175" s="37" t="s">
        <v>27</v>
      </c>
      <c r="C175" s="37" t="s">
        <v>28</v>
      </c>
      <c r="D175" s="37" t="s">
        <v>401</v>
      </c>
      <c r="E175" s="37" t="s">
        <v>381</v>
      </c>
      <c r="F175" s="37">
        <v>1</v>
      </c>
      <c r="G175" s="37">
        <v>84</v>
      </c>
      <c r="H175" s="38">
        <v>24.36</v>
      </c>
      <c r="I175" s="38">
        <v>1.2681675691080079</v>
      </c>
      <c r="J175" s="38">
        <v>2.5686481468617584</v>
      </c>
      <c r="K175" s="38">
        <v>0.22469405370572948</v>
      </c>
      <c r="L175" s="38">
        <v>5.34</v>
      </c>
      <c r="M175" s="38">
        <v>10.816063616805492</v>
      </c>
      <c r="N175" s="38">
        <v>0.9461417213440857</v>
      </c>
      <c r="O175" s="38">
        <v>2902407.27</v>
      </c>
      <c r="P175" s="37" t="s">
        <v>50</v>
      </c>
      <c r="Q175" s="37" t="s">
        <v>217</v>
      </c>
      <c r="R175" s="37">
        <v>0</v>
      </c>
      <c r="S175" s="37" t="s">
        <v>218</v>
      </c>
      <c r="T175" s="37">
        <v>0</v>
      </c>
      <c r="U175" s="37">
        <v>0</v>
      </c>
      <c r="V175" s="37" t="s">
        <v>74</v>
      </c>
      <c r="W175" s="38">
        <v>0</v>
      </c>
      <c r="X175" s="38">
        <v>0</v>
      </c>
      <c r="Y175" s="38">
        <v>0</v>
      </c>
    </row>
    <row r="176" spans="1:25" x14ac:dyDescent="0.25">
      <c r="A176" s="37">
        <v>175</v>
      </c>
      <c r="B176" s="37" t="s">
        <v>27</v>
      </c>
      <c r="C176" s="37" t="s">
        <v>28</v>
      </c>
      <c r="D176" s="37" t="s">
        <v>298</v>
      </c>
      <c r="E176" s="37" t="s">
        <v>299</v>
      </c>
      <c r="F176" s="37">
        <v>1</v>
      </c>
      <c r="G176" s="37">
        <v>84</v>
      </c>
      <c r="H176" s="38">
        <v>110.88</v>
      </c>
      <c r="I176" s="38">
        <v>2.9780564263322886</v>
      </c>
      <c r="J176" s="38">
        <v>6.0319939628551404</v>
      </c>
      <c r="K176" s="38">
        <v>0.52765232836514</v>
      </c>
      <c r="L176" s="38">
        <v>12.54</v>
      </c>
      <c r="M176" s="38">
        <v>25.399520178790425</v>
      </c>
      <c r="N176" s="38">
        <v>2.2218384242799316</v>
      </c>
      <c r="O176" s="38">
        <v>2902407.27</v>
      </c>
      <c r="P176" s="37" t="s">
        <v>50</v>
      </c>
      <c r="Q176" s="37" t="s">
        <v>225</v>
      </c>
      <c r="R176" s="37">
        <v>0</v>
      </c>
      <c r="S176" s="37" t="s">
        <v>225</v>
      </c>
      <c r="T176" s="37">
        <v>0</v>
      </c>
      <c r="U176" s="37">
        <v>0</v>
      </c>
      <c r="V176" s="37" t="s">
        <v>74</v>
      </c>
      <c r="W176" s="38">
        <v>0</v>
      </c>
      <c r="X176" s="38">
        <v>0</v>
      </c>
      <c r="Y176" s="38">
        <v>0</v>
      </c>
    </row>
    <row r="177" spans="1:25" x14ac:dyDescent="0.25">
      <c r="A177" s="37">
        <v>176</v>
      </c>
      <c r="B177" s="37" t="s">
        <v>27</v>
      </c>
      <c r="C177" s="37" t="s">
        <v>28</v>
      </c>
      <c r="D177" s="37" t="s">
        <v>300</v>
      </c>
      <c r="E177" s="37" t="s">
        <v>301</v>
      </c>
      <c r="F177" s="37">
        <v>1</v>
      </c>
      <c r="G177" s="37">
        <v>84</v>
      </c>
      <c r="H177" s="38">
        <v>173.63</v>
      </c>
      <c r="I177" s="38">
        <v>3.206041607295526</v>
      </c>
      <c r="J177" s="38">
        <v>6.493773404987591</v>
      </c>
      <c r="K177" s="38">
        <v>0.5680467649863947</v>
      </c>
      <c r="L177" s="38">
        <v>13.5</v>
      </c>
      <c r="M177" s="38">
        <v>27.34398105372175</v>
      </c>
      <c r="N177" s="38">
        <v>2.391931318004711</v>
      </c>
      <c r="O177" s="38">
        <v>2902407.27</v>
      </c>
      <c r="P177" s="37" t="s">
        <v>50</v>
      </c>
      <c r="Q177" s="37" t="s">
        <v>225</v>
      </c>
      <c r="R177" s="37">
        <v>0</v>
      </c>
      <c r="S177" s="37" t="s">
        <v>225</v>
      </c>
      <c r="T177" s="37">
        <v>0</v>
      </c>
      <c r="U177" s="37">
        <v>0</v>
      </c>
      <c r="V177" s="37" t="s">
        <v>74</v>
      </c>
      <c r="W177" s="38">
        <v>0</v>
      </c>
      <c r="X177" s="38">
        <v>0</v>
      </c>
      <c r="Y177" s="38">
        <v>0</v>
      </c>
    </row>
    <row r="178" spans="1:25" x14ac:dyDescent="0.25">
      <c r="A178" s="37">
        <v>177</v>
      </c>
      <c r="B178" s="37" t="s">
        <v>27</v>
      </c>
      <c r="C178" s="37" t="s">
        <v>28</v>
      </c>
      <c r="D178" s="37" t="s">
        <v>302</v>
      </c>
      <c r="E178" s="37" t="s">
        <v>303</v>
      </c>
      <c r="F178" s="37">
        <v>1</v>
      </c>
      <c r="G178" s="37">
        <v>84</v>
      </c>
      <c r="H178" s="38">
        <v>6.97</v>
      </c>
      <c r="I178" s="38">
        <v>0.15436496627719198</v>
      </c>
      <c r="J178" s="38">
        <v>0.31266316394384697</v>
      </c>
      <c r="K178" s="38">
        <v>0.027350399795641227</v>
      </c>
      <c r="L178" s="38">
        <v>0.65</v>
      </c>
      <c r="M178" s="38">
        <v>1.3165620507347509</v>
      </c>
      <c r="N178" s="38">
        <v>0.11516706345948609</v>
      </c>
      <c r="O178" s="38">
        <v>2902407.27</v>
      </c>
      <c r="P178" s="37" t="s">
        <v>50</v>
      </c>
      <c r="Q178" s="37" t="s">
        <v>232</v>
      </c>
      <c r="R178" s="37">
        <v>0</v>
      </c>
      <c r="S178" s="37" t="s">
        <v>225</v>
      </c>
      <c r="T178" s="37">
        <v>0</v>
      </c>
      <c r="U178" s="37">
        <v>0</v>
      </c>
      <c r="V178" s="37" t="s">
        <v>80</v>
      </c>
      <c r="W178" s="38">
        <v>0</v>
      </c>
      <c r="X178" s="38">
        <v>0</v>
      </c>
      <c r="Y178" s="38">
        <v>0</v>
      </c>
    </row>
    <row r="179" spans="1:25" x14ac:dyDescent="0.25">
      <c r="A179" s="37">
        <v>178</v>
      </c>
      <c r="B179" s="37" t="s">
        <v>27</v>
      </c>
      <c r="C179" s="37" t="s">
        <v>28</v>
      </c>
      <c r="D179" s="37" t="s">
        <v>304</v>
      </c>
      <c r="E179" s="37" t="s">
        <v>305</v>
      </c>
      <c r="F179" s="37">
        <v>1</v>
      </c>
      <c r="G179" s="37">
        <v>84</v>
      </c>
      <c r="H179" s="38">
        <v>6.97</v>
      </c>
      <c r="I179" s="38">
        <v>0.15436496627719198</v>
      </c>
      <c r="J179" s="38">
        <v>0.31266316394384697</v>
      </c>
      <c r="K179" s="38">
        <v>0.027350399795641227</v>
      </c>
      <c r="L179" s="38">
        <v>0.65</v>
      </c>
      <c r="M179" s="38">
        <v>1.3165620507347509</v>
      </c>
      <c r="N179" s="38">
        <v>0.11516706345948609</v>
      </c>
      <c r="O179" s="38">
        <v>2902407.27</v>
      </c>
      <c r="P179" s="37" t="s">
        <v>50</v>
      </c>
      <c r="Q179" s="37" t="s">
        <v>232</v>
      </c>
      <c r="R179" s="37">
        <v>0</v>
      </c>
      <c r="S179" s="37" t="s">
        <v>225</v>
      </c>
      <c r="T179" s="37">
        <v>0</v>
      </c>
      <c r="U179" s="37">
        <v>0</v>
      </c>
      <c r="V179" s="37" t="s">
        <v>80</v>
      </c>
      <c r="W179" s="38">
        <v>0</v>
      </c>
      <c r="X179" s="38">
        <v>0</v>
      </c>
      <c r="Y179" s="38">
        <v>0</v>
      </c>
    </row>
    <row r="180" spans="1:25" x14ac:dyDescent="0.25">
      <c r="A180" s="37">
        <v>179</v>
      </c>
      <c r="B180" s="37" t="s">
        <v>25</v>
      </c>
      <c r="C180" s="37" t="s">
        <v>26</v>
      </c>
      <c r="D180" s="37" t="s">
        <v>413</v>
      </c>
      <c r="E180" s="37" t="s">
        <v>414</v>
      </c>
      <c r="F180" s="37">
        <v>1</v>
      </c>
      <c r="G180" s="37">
        <v>216</v>
      </c>
      <c r="H180" s="38">
        <v>186.62</v>
      </c>
      <c r="I180" s="38">
        <v>1.7146385484943478</v>
      </c>
      <c r="J180" s="38">
        <v>11.018712048468222</v>
      </c>
      <c r="K180" s="38">
        <v>0.7822303364410257</v>
      </c>
      <c r="L180" s="38">
        <v>7.22</v>
      </c>
      <c r="M180" s="38">
        <v>46.39759269368999</v>
      </c>
      <c r="N180" s="38">
        <v>3.293815500685871</v>
      </c>
      <c r="O180" s="38">
        <v>2902407.27</v>
      </c>
      <c r="P180" s="37" t="s">
        <v>50</v>
      </c>
      <c r="Q180" s="37" t="s">
        <v>232</v>
      </c>
      <c r="R180" s="37">
        <v>0</v>
      </c>
      <c r="S180" s="37" t="s">
        <v>232</v>
      </c>
      <c r="T180" s="37">
        <v>0</v>
      </c>
      <c r="U180" s="37">
        <v>0</v>
      </c>
      <c r="V180" s="37" t="s">
        <v>84</v>
      </c>
      <c r="W180" s="38">
        <v>0</v>
      </c>
      <c r="X180" s="38">
        <v>0</v>
      </c>
      <c r="Y180" s="38">
        <v>0</v>
      </c>
    </row>
    <row r="181" spans="1:25" x14ac:dyDescent="0.25">
      <c r="A181" s="37">
        <v>180</v>
      </c>
      <c r="B181" s="37" t="s">
        <v>25</v>
      </c>
      <c r="C181" s="37" t="s">
        <v>26</v>
      </c>
      <c r="D181" s="37" t="s">
        <v>422</v>
      </c>
      <c r="E181" s="37" t="s">
        <v>423</v>
      </c>
      <c r="F181" s="37">
        <v>1</v>
      </c>
      <c r="G181" s="37">
        <v>216</v>
      </c>
      <c r="H181" s="38">
        <v>1548.72</v>
      </c>
      <c r="I181" s="38">
        <v>14.021088629239099</v>
      </c>
      <c r="J181" s="38">
        <v>90.10315226337448</v>
      </c>
      <c r="K181" s="38">
        <v>6.396520645911102</v>
      </c>
      <c r="L181" s="38">
        <v>59.04</v>
      </c>
      <c r="M181" s="38">
        <v>379.40635355061727</v>
      </c>
      <c r="N181" s="38">
        <v>26.93446913580247</v>
      </c>
      <c r="O181" s="38">
        <v>2902407.27</v>
      </c>
      <c r="P181" s="37" t="s">
        <v>50</v>
      </c>
      <c r="Q181" s="37" t="s">
        <v>424</v>
      </c>
      <c r="R181" s="37">
        <v>0</v>
      </c>
      <c r="S181" s="37" t="s">
        <v>218</v>
      </c>
      <c r="T181" s="37">
        <v>0</v>
      </c>
      <c r="U181" s="37">
        <v>0</v>
      </c>
      <c r="V181" s="37" t="s">
        <v>84</v>
      </c>
      <c r="W181" s="38">
        <v>0</v>
      </c>
      <c r="X181" s="38">
        <v>0</v>
      </c>
      <c r="Y181" s="38">
        <v>0</v>
      </c>
    </row>
    <row r="182" spans="1:25" x14ac:dyDescent="0.25">
      <c r="A182" s="37">
        <v>181</v>
      </c>
      <c r="B182" s="37" t="s">
        <v>25</v>
      </c>
      <c r="C182" s="37" t="s">
        <v>26</v>
      </c>
      <c r="D182" s="37" t="s">
        <v>425</v>
      </c>
      <c r="E182" s="37" t="s">
        <v>426</v>
      </c>
      <c r="F182" s="37">
        <v>1</v>
      </c>
      <c r="G182" s="37">
        <v>216</v>
      </c>
      <c r="H182" s="38">
        <v>2010.96</v>
      </c>
      <c r="I182" s="38">
        <v>19.53310534815237</v>
      </c>
      <c r="J182" s="38">
        <v>125.5248013831733</v>
      </c>
      <c r="K182" s="38">
        <v>8.911141990619718</v>
      </c>
      <c r="L182" s="38">
        <v>82.25</v>
      </c>
      <c r="M182" s="38">
        <v>528.5598336642661</v>
      </c>
      <c r="N182" s="38">
        <v>37.523036694101506</v>
      </c>
      <c r="O182" s="38">
        <v>2902407.27</v>
      </c>
      <c r="P182" s="37" t="s">
        <v>50</v>
      </c>
      <c r="Q182" s="37" t="s">
        <v>424</v>
      </c>
      <c r="R182" s="37">
        <v>0</v>
      </c>
      <c r="S182" s="37" t="s">
        <v>218</v>
      </c>
      <c r="T182" s="37">
        <v>0</v>
      </c>
      <c r="U182" s="37">
        <v>0</v>
      </c>
      <c r="V182" s="37" t="s">
        <v>84</v>
      </c>
      <c r="W182" s="38">
        <v>0</v>
      </c>
      <c r="X182" s="38">
        <v>0</v>
      </c>
      <c r="Y182" s="38">
        <v>0</v>
      </c>
    </row>
    <row r="183" spans="1:25" x14ac:dyDescent="0.25">
      <c r="A183" s="37">
        <v>182</v>
      </c>
      <c r="B183" s="37" t="s">
        <v>29</v>
      </c>
      <c r="C183" s="37" t="s">
        <v>30</v>
      </c>
      <c r="D183" s="37" t="s">
        <v>427</v>
      </c>
      <c r="E183" s="37" t="s">
        <v>428</v>
      </c>
      <c r="F183" s="37">
        <v>1</v>
      </c>
      <c r="G183" s="37">
        <v>36</v>
      </c>
      <c r="H183" s="38">
        <v>5.33</v>
      </c>
      <c r="I183" s="38">
        <v>0.23748456350337227</v>
      </c>
      <c r="J183" s="38">
        <v>0.21728160290664938</v>
      </c>
      <c r="K183" s="38">
        <v>0.01803796796701718</v>
      </c>
      <c r="L183" s="38">
        <v>1</v>
      </c>
      <c r="M183" s="38">
        <v>0.9149293735193192</v>
      </c>
      <c r="N183" s="38">
        <v>0.07595427551551594</v>
      </c>
      <c r="O183" s="38">
        <v>2902407.27</v>
      </c>
      <c r="P183" s="37" t="s">
        <v>50</v>
      </c>
      <c r="Q183" s="37" t="s">
        <v>232</v>
      </c>
      <c r="R183" s="37">
        <v>0</v>
      </c>
      <c r="S183" s="37" t="s">
        <v>232</v>
      </c>
      <c r="T183" s="37">
        <v>0</v>
      </c>
      <c r="U183" s="37">
        <v>0</v>
      </c>
      <c r="V183" s="37" t="s">
        <v>127</v>
      </c>
      <c r="W183" s="38">
        <v>0</v>
      </c>
      <c r="X183" s="38">
        <v>0</v>
      </c>
      <c r="Y183" s="38">
        <v>0</v>
      </c>
    </row>
    <row r="184" spans="1:25" x14ac:dyDescent="0.25">
      <c r="A184" s="37">
        <v>183</v>
      </c>
      <c r="B184" s="37" t="s">
        <v>29</v>
      </c>
      <c r="C184" s="37" t="s">
        <v>30</v>
      </c>
      <c r="D184" s="37" t="s">
        <v>429</v>
      </c>
      <c r="E184" s="37" t="s">
        <v>428</v>
      </c>
      <c r="F184" s="37">
        <v>1</v>
      </c>
      <c r="G184" s="37">
        <v>36</v>
      </c>
      <c r="H184" s="38">
        <v>5.44</v>
      </c>
      <c r="I184" s="38">
        <v>0.20423672461290016</v>
      </c>
      <c r="J184" s="38">
        <v>0.18686217849971848</v>
      </c>
      <c r="K184" s="38">
        <v>0.015512652451634775</v>
      </c>
      <c r="L184" s="38">
        <v>0.86</v>
      </c>
      <c r="M184" s="38">
        <v>0.7868392612266145</v>
      </c>
      <c r="N184" s="38">
        <v>0.0653206769433437</v>
      </c>
      <c r="O184" s="38">
        <v>2902407.27</v>
      </c>
      <c r="P184" s="37" t="s">
        <v>50</v>
      </c>
      <c r="Q184" s="37" t="s">
        <v>232</v>
      </c>
      <c r="R184" s="37">
        <v>0</v>
      </c>
      <c r="S184" s="37" t="s">
        <v>232</v>
      </c>
      <c r="T184" s="37">
        <v>0</v>
      </c>
      <c r="U184" s="37">
        <v>0</v>
      </c>
      <c r="V184" s="37" t="s">
        <v>129</v>
      </c>
      <c r="W184" s="38">
        <v>0</v>
      </c>
      <c r="X184" s="38">
        <v>0</v>
      </c>
      <c r="Y184" s="38">
        <v>0</v>
      </c>
    </row>
    <row r="185" spans="1:25" x14ac:dyDescent="0.25">
      <c r="A185" s="37">
        <v>184</v>
      </c>
      <c r="B185" s="37" t="s">
        <v>29</v>
      </c>
      <c r="C185" s="37" t="s">
        <v>30</v>
      </c>
      <c r="D185" s="37" t="s">
        <v>430</v>
      </c>
      <c r="E185" s="37" t="s">
        <v>428</v>
      </c>
      <c r="F185" s="37">
        <v>1</v>
      </c>
      <c r="G185" s="37">
        <v>36</v>
      </c>
      <c r="H185" s="38">
        <v>3.02</v>
      </c>
      <c r="I185" s="38">
        <v>0.13061650992685475</v>
      </c>
      <c r="J185" s="38">
        <v>0.11950488159865716</v>
      </c>
      <c r="K185" s="38">
        <v>0.00992088238185945</v>
      </c>
      <c r="L185" s="38">
        <v>0.55</v>
      </c>
      <c r="M185" s="38">
        <v>0.5032111554356256</v>
      </c>
      <c r="N185" s="38">
        <v>0.04177485153353377</v>
      </c>
      <c r="O185" s="38">
        <v>2902407.27</v>
      </c>
      <c r="P185" s="37" t="s">
        <v>50</v>
      </c>
      <c r="Q185" s="37" t="s">
        <v>232</v>
      </c>
      <c r="R185" s="37">
        <v>0</v>
      </c>
      <c r="S185" s="37" t="s">
        <v>232</v>
      </c>
      <c r="T185" s="37">
        <v>0</v>
      </c>
      <c r="U185" s="37">
        <v>0</v>
      </c>
      <c r="V185" s="37" t="s">
        <v>127</v>
      </c>
      <c r="W185" s="38">
        <v>0</v>
      </c>
      <c r="X185" s="38">
        <v>0</v>
      </c>
      <c r="Y185" s="38">
        <v>0</v>
      </c>
    </row>
    <row r="186" spans="1:25" x14ac:dyDescent="0.25">
      <c r="A186" s="37">
        <v>185</v>
      </c>
      <c r="B186" s="37" t="s">
        <v>29</v>
      </c>
      <c r="C186" s="37" t="s">
        <v>30</v>
      </c>
      <c r="D186" s="37" t="s">
        <v>431</v>
      </c>
      <c r="E186" s="37" t="s">
        <v>428</v>
      </c>
      <c r="F186" s="37">
        <v>1</v>
      </c>
      <c r="G186" s="37">
        <v>36</v>
      </c>
      <c r="H186" s="38">
        <v>2.16</v>
      </c>
      <c r="I186" s="38">
        <v>0.13061650992685475</v>
      </c>
      <c r="J186" s="38">
        <v>0.11950488159865716</v>
      </c>
      <c r="K186" s="38">
        <v>0.00992088238185945</v>
      </c>
      <c r="L186" s="38">
        <v>0.55</v>
      </c>
      <c r="M186" s="38">
        <v>0.5032111554356256</v>
      </c>
      <c r="N186" s="38">
        <v>0.04177485153353377</v>
      </c>
      <c r="O186" s="38">
        <v>2902407.27</v>
      </c>
      <c r="P186" s="37" t="s">
        <v>50</v>
      </c>
      <c r="Q186" s="37" t="s">
        <v>232</v>
      </c>
      <c r="R186" s="37">
        <v>0</v>
      </c>
      <c r="S186" s="37" t="s">
        <v>232</v>
      </c>
      <c r="T186" s="37">
        <v>0</v>
      </c>
      <c r="U186" s="37">
        <v>0</v>
      </c>
      <c r="V186" s="37" t="s">
        <v>127</v>
      </c>
      <c r="W186" s="38">
        <v>0</v>
      </c>
      <c r="X186" s="38">
        <v>0</v>
      </c>
      <c r="Y186" s="38">
        <v>0</v>
      </c>
    </row>
    <row r="187" spans="1:25" x14ac:dyDescent="0.25">
      <c r="A187" s="37">
        <v>186</v>
      </c>
      <c r="B187" s="37" t="s">
        <v>29</v>
      </c>
      <c r="C187" s="37" t="s">
        <v>30</v>
      </c>
      <c r="D187" s="37" t="s">
        <v>270</v>
      </c>
      <c r="E187" s="37" t="s">
        <v>271</v>
      </c>
      <c r="F187" s="37">
        <v>1</v>
      </c>
      <c r="G187" s="37">
        <v>36</v>
      </c>
      <c r="H187" s="38">
        <v>0.94</v>
      </c>
      <c r="I187" s="38">
        <v>0.06412083214591052</v>
      </c>
      <c r="J187" s="38">
        <v>0.05866603278479533</v>
      </c>
      <c r="K187" s="38">
        <v>0.0048702513510946385</v>
      </c>
      <c r="L187" s="38">
        <v>0.27</v>
      </c>
      <c r="M187" s="38">
        <v>0.24703093085021618</v>
      </c>
      <c r="N187" s="38">
        <v>0.020507654389189302</v>
      </c>
      <c r="O187" s="38">
        <v>2902407.27</v>
      </c>
      <c r="P187" s="37" t="s">
        <v>50</v>
      </c>
      <c r="Q187" s="37" t="s">
        <v>232</v>
      </c>
      <c r="R187" s="37">
        <v>0</v>
      </c>
      <c r="S187" s="37" t="s">
        <v>232</v>
      </c>
      <c r="T187" s="37">
        <v>0</v>
      </c>
      <c r="U187" s="37">
        <v>0</v>
      </c>
      <c r="V187" s="37" t="s">
        <v>74</v>
      </c>
      <c r="W187" s="38">
        <v>0</v>
      </c>
      <c r="X187" s="38">
        <v>0</v>
      </c>
      <c r="Y187" s="38">
        <v>0</v>
      </c>
    </row>
    <row r="188" spans="1:25" x14ac:dyDescent="0.25">
      <c r="A188" s="37">
        <v>187</v>
      </c>
      <c r="B188" s="37" t="s">
        <v>29</v>
      </c>
      <c r="C188" s="37" t="s">
        <v>30</v>
      </c>
      <c r="D188" s="37" t="s">
        <v>272</v>
      </c>
      <c r="E188" s="37" t="s">
        <v>271</v>
      </c>
      <c r="F188" s="37">
        <v>1</v>
      </c>
      <c r="G188" s="37">
        <v>36</v>
      </c>
      <c r="H188" s="38">
        <v>1.48</v>
      </c>
      <c r="I188" s="38">
        <v>0.08786928849624774</v>
      </c>
      <c r="J188" s="38">
        <v>0.08039419307546027</v>
      </c>
      <c r="K188" s="38">
        <v>0.006674048147796357</v>
      </c>
      <c r="L188" s="38">
        <v>0.37</v>
      </c>
      <c r="M188" s="38">
        <v>0.33852386820214814</v>
      </c>
      <c r="N188" s="38">
        <v>0.028103081940740897</v>
      </c>
      <c r="O188" s="38">
        <v>2902407.27</v>
      </c>
      <c r="P188" s="37" t="s">
        <v>50</v>
      </c>
      <c r="Q188" s="37" t="s">
        <v>232</v>
      </c>
      <c r="R188" s="37">
        <v>0</v>
      </c>
      <c r="S188" s="37" t="s">
        <v>232</v>
      </c>
      <c r="T188" s="37">
        <v>0</v>
      </c>
      <c r="U188" s="37">
        <v>0</v>
      </c>
      <c r="V188" s="37" t="s">
        <v>74</v>
      </c>
      <c r="W188" s="38">
        <v>0</v>
      </c>
      <c r="X188" s="38">
        <v>0</v>
      </c>
      <c r="Y188" s="38">
        <v>0</v>
      </c>
    </row>
    <row r="189" spans="1:25" x14ac:dyDescent="0.25">
      <c r="A189" s="37">
        <v>188</v>
      </c>
      <c r="B189" s="37" t="s">
        <v>29</v>
      </c>
      <c r="C189" s="37" t="s">
        <v>30</v>
      </c>
      <c r="D189" s="37" t="s">
        <v>273</v>
      </c>
      <c r="E189" s="37" t="s">
        <v>274</v>
      </c>
      <c r="F189" s="37">
        <v>1</v>
      </c>
      <c r="G189" s="37">
        <v>36</v>
      </c>
      <c r="H189" s="38">
        <v>9.36</v>
      </c>
      <c r="I189" s="38">
        <v>3.875748076375036</v>
      </c>
      <c r="J189" s="38">
        <v>3.546035759436518</v>
      </c>
      <c r="K189" s="38">
        <v>0.2943796372217204</v>
      </c>
      <c r="L189" s="38">
        <v>16.32</v>
      </c>
      <c r="M189" s="38">
        <v>14.93164737583529</v>
      </c>
      <c r="N189" s="38">
        <v>1.2395737764132202</v>
      </c>
      <c r="O189" s="38">
        <v>2902407.27</v>
      </c>
      <c r="P189" s="37" t="s">
        <v>50</v>
      </c>
      <c r="Q189" s="37" t="s">
        <v>275</v>
      </c>
      <c r="R189" s="37">
        <v>0</v>
      </c>
      <c r="S189" s="37" t="s">
        <v>218</v>
      </c>
      <c r="T189" s="37">
        <v>0</v>
      </c>
      <c r="U189" s="37">
        <v>0</v>
      </c>
      <c r="V189" s="37" t="s">
        <v>74</v>
      </c>
      <c r="W189" s="38">
        <v>0</v>
      </c>
      <c r="X189" s="38">
        <v>0</v>
      </c>
      <c r="Y189" s="38">
        <v>0</v>
      </c>
    </row>
    <row r="190" spans="1:25" x14ac:dyDescent="0.25">
      <c r="A190" s="37">
        <v>189</v>
      </c>
      <c r="B190" s="37" t="s">
        <v>29</v>
      </c>
      <c r="C190" s="37" t="s">
        <v>30</v>
      </c>
      <c r="D190" s="37" t="s">
        <v>276</v>
      </c>
      <c r="E190" s="37" t="s">
        <v>277</v>
      </c>
      <c r="F190" s="37">
        <v>1</v>
      </c>
      <c r="G190" s="37">
        <v>36</v>
      </c>
      <c r="H190" s="38">
        <v>0.54</v>
      </c>
      <c r="I190" s="38">
        <v>0.5462144960577563</v>
      </c>
      <c r="J190" s="38">
        <v>0.49974768668529357</v>
      </c>
      <c r="K190" s="38">
        <v>0.04148732632413951</v>
      </c>
      <c r="L190" s="38">
        <v>2.3</v>
      </c>
      <c r="M190" s="38">
        <v>2.1043375590944344</v>
      </c>
      <c r="N190" s="38">
        <v>0.17469483368568667</v>
      </c>
      <c r="O190" s="38">
        <v>2902407.27</v>
      </c>
      <c r="P190" s="37" t="s">
        <v>50</v>
      </c>
      <c r="Q190" s="37" t="s">
        <v>278</v>
      </c>
      <c r="R190" s="37">
        <v>0</v>
      </c>
      <c r="S190" s="37" t="s">
        <v>278</v>
      </c>
      <c r="T190" s="37">
        <v>0</v>
      </c>
      <c r="U190" s="37">
        <v>0</v>
      </c>
      <c r="V190" s="37" t="s">
        <v>80</v>
      </c>
      <c r="W190" s="38">
        <v>0</v>
      </c>
      <c r="X190" s="38">
        <v>0</v>
      </c>
      <c r="Y190" s="38">
        <v>0</v>
      </c>
    </row>
    <row r="191" spans="1:25" x14ac:dyDescent="0.25">
      <c r="A191" s="37">
        <v>190</v>
      </c>
      <c r="B191" s="37" t="s">
        <v>29</v>
      </c>
      <c r="C191" s="37" t="s">
        <v>30</v>
      </c>
      <c r="D191" s="37" t="s">
        <v>432</v>
      </c>
      <c r="E191" s="37" t="s">
        <v>297</v>
      </c>
      <c r="F191" s="37">
        <v>1</v>
      </c>
      <c r="G191" s="37">
        <v>36</v>
      </c>
      <c r="H191" s="38">
        <v>0.68</v>
      </c>
      <c r="I191" s="38">
        <v>0.5818371805832621</v>
      </c>
      <c r="J191" s="38">
        <v>0.532339927121291</v>
      </c>
      <c r="K191" s="38">
        <v>0.04419302151919209</v>
      </c>
      <c r="L191" s="38">
        <v>2.45</v>
      </c>
      <c r="M191" s="38">
        <v>2.241576965122332</v>
      </c>
      <c r="N191" s="38">
        <v>0.18608797501301405</v>
      </c>
      <c r="O191" s="38">
        <v>2902407.27</v>
      </c>
      <c r="P191" s="37" t="s">
        <v>50</v>
      </c>
      <c r="Q191" s="37" t="s">
        <v>278</v>
      </c>
      <c r="R191" s="37">
        <v>0</v>
      </c>
      <c r="S191" s="37" t="s">
        <v>278</v>
      </c>
      <c r="T191" s="37">
        <v>0</v>
      </c>
      <c r="U191" s="37">
        <v>0</v>
      </c>
      <c r="V191" s="37" t="s">
        <v>127</v>
      </c>
      <c r="W191" s="38">
        <v>0</v>
      </c>
      <c r="X191" s="38">
        <v>0</v>
      </c>
      <c r="Y191" s="38">
        <v>0</v>
      </c>
    </row>
    <row r="192" spans="1:25" x14ac:dyDescent="0.25">
      <c r="A192" s="37">
        <v>191</v>
      </c>
      <c r="B192" s="37" t="s">
        <v>29</v>
      </c>
      <c r="C192" s="37" t="s">
        <v>30</v>
      </c>
      <c r="D192" s="37" t="s">
        <v>296</v>
      </c>
      <c r="E192" s="37" t="s">
        <v>297</v>
      </c>
      <c r="F192" s="37">
        <v>1</v>
      </c>
      <c r="G192" s="37">
        <v>36</v>
      </c>
      <c r="H192" s="38">
        <v>0.54</v>
      </c>
      <c r="I192" s="38">
        <v>0.436971596846205</v>
      </c>
      <c r="J192" s="38">
        <v>0.3997981493482349</v>
      </c>
      <c r="K192" s="38">
        <v>0.03318986105931161</v>
      </c>
      <c r="L192" s="38">
        <v>1.84</v>
      </c>
      <c r="M192" s="38">
        <v>1.6834700472755473</v>
      </c>
      <c r="N192" s="38">
        <v>0.13975586694854933</v>
      </c>
      <c r="O192" s="38">
        <v>2902407.27</v>
      </c>
      <c r="P192" s="37" t="s">
        <v>50</v>
      </c>
      <c r="Q192" s="37" t="s">
        <v>278</v>
      </c>
      <c r="R192" s="37">
        <v>0</v>
      </c>
      <c r="S192" s="37" t="s">
        <v>278</v>
      </c>
      <c r="T192" s="37">
        <v>0</v>
      </c>
      <c r="U192" s="37">
        <v>0</v>
      </c>
      <c r="V192" s="37" t="s">
        <v>74</v>
      </c>
      <c r="W192" s="38">
        <v>0</v>
      </c>
      <c r="X192" s="38">
        <v>0</v>
      </c>
      <c r="Y192" s="38">
        <v>0</v>
      </c>
    </row>
    <row r="193" spans="1:25" x14ac:dyDescent="0.25">
      <c r="A193" s="37">
        <v>192</v>
      </c>
      <c r="B193" s="37" t="s">
        <v>29</v>
      </c>
      <c r="C193" s="37" t="s">
        <v>30</v>
      </c>
      <c r="D193" s="37" t="s">
        <v>406</v>
      </c>
      <c r="E193" s="37" t="s">
        <v>407</v>
      </c>
      <c r="F193" s="37">
        <v>1</v>
      </c>
      <c r="G193" s="37">
        <v>36</v>
      </c>
      <c r="H193" s="38">
        <v>0.58</v>
      </c>
      <c r="I193" s="38">
        <v>0.27310724802887815</v>
      </c>
      <c r="J193" s="38">
        <v>0.24987384334264678</v>
      </c>
      <c r="K193" s="38">
        <v>0.020743663162069756</v>
      </c>
      <c r="L193" s="38">
        <v>1.15</v>
      </c>
      <c r="M193" s="38">
        <v>1.0521687795472172</v>
      </c>
      <c r="N193" s="38">
        <v>0.08734741684284333</v>
      </c>
      <c r="O193" s="38">
        <v>2902407.27</v>
      </c>
      <c r="P193" s="37" t="s">
        <v>50</v>
      </c>
      <c r="Q193" s="37" t="s">
        <v>278</v>
      </c>
      <c r="R193" s="37">
        <v>0</v>
      </c>
      <c r="S193" s="37" t="s">
        <v>278</v>
      </c>
      <c r="T193" s="37">
        <v>0</v>
      </c>
      <c r="U193" s="37">
        <v>0</v>
      </c>
      <c r="V193" s="37" t="s">
        <v>80</v>
      </c>
      <c r="W193" s="38">
        <v>0</v>
      </c>
      <c r="X193" s="38">
        <v>0</v>
      </c>
      <c r="Y193" s="38">
        <v>0</v>
      </c>
    </row>
    <row r="194" spans="1:25" x14ac:dyDescent="0.25">
      <c r="A194" s="37">
        <v>193</v>
      </c>
      <c r="B194" s="37" t="s">
        <v>29</v>
      </c>
      <c r="C194" s="37" t="s">
        <v>30</v>
      </c>
      <c r="D194" s="37" t="s">
        <v>403</v>
      </c>
      <c r="E194" s="37" t="s">
        <v>404</v>
      </c>
      <c r="F194" s="37">
        <v>1</v>
      </c>
      <c r="G194" s="37">
        <v>36</v>
      </c>
      <c r="H194" s="38">
        <v>6.08</v>
      </c>
      <c r="I194" s="38">
        <v>1.5460245084069535</v>
      </c>
      <c r="J194" s="38">
        <v>1.4145032349222875</v>
      </c>
      <c r="K194" s="38">
        <v>0.11742717146528184</v>
      </c>
      <c r="L194" s="38">
        <v>6.51</v>
      </c>
      <c r="M194" s="38">
        <v>5.956190221610768</v>
      </c>
      <c r="N194" s="38">
        <v>0.4944623336060088</v>
      </c>
      <c r="O194" s="38">
        <v>2902407.27</v>
      </c>
      <c r="P194" s="37" t="s">
        <v>50</v>
      </c>
      <c r="Q194" s="37" t="s">
        <v>405</v>
      </c>
      <c r="R194" s="37">
        <v>0</v>
      </c>
      <c r="S194" s="37" t="s">
        <v>218</v>
      </c>
      <c r="T194" s="37">
        <v>0</v>
      </c>
      <c r="U194" s="37">
        <v>0</v>
      </c>
      <c r="V194" s="37" t="s">
        <v>74</v>
      </c>
      <c r="W194" s="38">
        <v>0</v>
      </c>
      <c r="X194" s="38">
        <v>0</v>
      </c>
      <c r="Y194" s="38">
        <v>0</v>
      </c>
    </row>
    <row r="195" spans="1:25" x14ac:dyDescent="0.25">
      <c r="A195" s="37">
        <v>194</v>
      </c>
      <c r="B195" s="37" t="s">
        <v>29</v>
      </c>
      <c r="C195" s="37" t="s">
        <v>30</v>
      </c>
      <c r="D195" s="37" t="s">
        <v>269</v>
      </c>
      <c r="E195" s="37" t="s">
        <v>268</v>
      </c>
      <c r="F195" s="37">
        <v>1</v>
      </c>
      <c r="G195" s="37">
        <v>36</v>
      </c>
      <c r="H195" s="38">
        <v>15.08</v>
      </c>
      <c r="I195" s="38">
        <v>0.6530825496342738</v>
      </c>
      <c r="J195" s="38">
        <v>0.5975244079932858</v>
      </c>
      <c r="K195" s="38">
        <v>0.04960441190929724</v>
      </c>
      <c r="L195" s="38">
        <v>2.75</v>
      </c>
      <c r="M195" s="38">
        <v>2.516055777178128</v>
      </c>
      <c r="N195" s="38">
        <v>0.20887425766766884</v>
      </c>
      <c r="O195" s="38">
        <v>2902407.27</v>
      </c>
      <c r="P195" s="37" t="s">
        <v>50</v>
      </c>
      <c r="Q195" s="37" t="s">
        <v>232</v>
      </c>
      <c r="R195" s="37">
        <v>0</v>
      </c>
      <c r="S195" s="37" t="s">
        <v>232</v>
      </c>
      <c r="T195" s="37">
        <v>0</v>
      </c>
      <c r="U195" s="37">
        <v>0</v>
      </c>
      <c r="V195" s="37" t="s">
        <v>74</v>
      </c>
      <c r="W195" s="38">
        <v>0</v>
      </c>
      <c r="X195" s="38">
        <v>0</v>
      </c>
      <c r="Y195" s="38">
        <v>0</v>
      </c>
    </row>
    <row r="196" spans="1:25" x14ac:dyDescent="0.25">
      <c r="A196" s="37">
        <v>195</v>
      </c>
      <c r="B196" s="37" t="s">
        <v>29</v>
      </c>
      <c r="C196" s="37" t="s">
        <v>30</v>
      </c>
      <c r="D196" s="37" t="s">
        <v>433</v>
      </c>
      <c r="E196" s="37" t="s">
        <v>268</v>
      </c>
      <c r="F196" s="37">
        <v>1</v>
      </c>
      <c r="G196" s="37">
        <v>36</v>
      </c>
      <c r="H196" s="38">
        <v>3.78</v>
      </c>
      <c r="I196" s="38">
        <v>0.1686140400873943</v>
      </c>
      <c r="J196" s="38">
        <v>0.15426993806372105</v>
      </c>
      <c r="K196" s="38">
        <v>0.012806957256582197</v>
      </c>
      <c r="L196" s="38">
        <v>0.71</v>
      </c>
      <c r="M196" s="38">
        <v>0.6495998551987167</v>
      </c>
      <c r="N196" s="38">
        <v>0.05392753561601632</v>
      </c>
      <c r="O196" s="38">
        <v>2902407.27</v>
      </c>
      <c r="P196" s="37" t="s">
        <v>50</v>
      </c>
      <c r="Q196" s="37" t="s">
        <v>232</v>
      </c>
      <c r="R196" s="37">
        <v>0</v>
      </c>
      <c r="S196" s="37" t="s">
        <v>232</v>
      </c>
      <c r="T196" s="37">
        <v>0</v>
      </c>
      <c r="U196" s="37">
        <v>0</v>
      </c>
      <c r="V196" s="37" t="s">
        <v>127</v>
      </c>
      <c r="W196" s="38">
        <v>0</v>
      </c>
      <c r="X196" s="38">
        <v>0</v>
      </c>
      <c r="Y196" s="38">
        <v>0</v>
      </c>
    </row>
    <row r="197" spans="1:25" x14ac:dyDescent="0.25">
      <c r="A197" s="37">
        <v>196</v>
      </c>
      <c r="B197" s="37" t="s">
        <v>29</v>
      </c>
      <c r="C197" s="37" t="s">
        <v>30</v>
      </c>
      <c r="D197" s="37" t="s">
        <v>434</v>
      </c>
      <c r="E197" s="37" t="s">
        <v>435</v>
      </c>
      <c r="F197" s="37">
        <v>1</v>
      </c>
      <c r="G197" s="37">
        <v>36</v>
      </c>
      <c r="H197" s="38">
        <v>29.88</v>
      </c>
      <c r="I197" s="38">
        <v>3.7380070295430796</v>
      </c>
      <c r="J197" s="38">
        <v>3.420012429750661</v>
      </c>
      <c r="K197" s="38">
        <v>0.2839176158008504</v>
      </c>
      <c r="L197" s="38">
        <v>15.74</v>
      </c>
      <c r="M197" s="38">
        <v>14.400988339194084</v>
      </c>
      <c r="N197" s="38">
        <v>1.1955202966142209</v>
      </c>
      <c r="O197" s="38">
        <v>2902407.27</v>
      </c>
      <c r="P197" s="37" t="s">
        <v>50</v>
      </c>
      <c r="Q197" s="37" t="s">
        <v>217</v>
      </c>
      <c r="R197" s="37">
        <v>0</v>
      </c>
      <c r="S197" s="37" t="s">
        <v>221</v>
      </c>
      <c r="T197" s="37">
        <v>0</v>
      </c>
      <c r="U197" s="37">
        <v>0</v>
      </c>
      <c r="V197" s="37" t="s">
        <v>129</v>
      </c>
      <c r="W197" s="38">
        <v>0</v>
      </c>
      <c r="X197" s="38">
        <v>0</v>
      </c>
      <c r="Y197" s="38">
        <v>0</v>
      </c>
    </row>
    <row r="198" spans="1:25" x14ac:dyDescent="0.25">
      <c r="A198" s="37">
        <v>197</v>
      </c>
      <c r="B198" s="37" t="s">
        <v>29</v>
      </c>
      <c r="C198" s="37" t="s">
        <v>30</v>
      </c>
      <c r="D198" s="37" t="s">
        <v>285</v>
      </c>
      <c r="E198" s="37" t="s">
        <v>238</v>
      </c>
      <c r="F198" s="37">
        <v>4</v>
      </c>
      <c r="G198" s="37">
        <v>144</v>
      </c>
      <c r="H198" s="38">
        <v>0.72</v>
      </c>
      <c r="I198" s="38">
        <v>0.03799753016053956</v>
      </c>
      <c r="J198" s="38">
        <v>0.1390602258602556</v>
      </c>
      <c r="K198" s="38">
        <v>0.011544299498890995</v>
      </c>
      <c r="L198" s="38">
        <v>0.16</v>
      </c>
      <c r="M198" s="38">
        <v>0.5855547990523643</v>
      </c>
      <c r="N198" s="38">
        <v>0.0486107363299302</v>
      </c>
      <c r="O198" s="38">
        <v>2902407.27</v>
      </c>
      <c r="P198" s="37" t="s">
        <v>50</v>
      </c>
      <c r="Q198" s="37" t="s">
        <v>239</v>
      </c>
      <c r="R198" s="37">
        <v>0</v>
      </c>
      <c r="S198" s="37" t="s">
        <v>239</v>
      </c>
      <c r="T198" s="37">
        <v>0</v>
      </c>
      <c r="U198" s="37">
        <v>0</v>
      </c>
      <c r="V198" s="37" t="s">
        <v>129</v>
      </c>
      <c r="W198" s="38">
        <v>0</v>
      </c>
      <c r="X198" s="38">
        <v>0</v>
      </c>
      <c r="Y198" s="38">
        <v>0</v>
      </c>
    </row>
    <row r="199" spans="1:25" x14ac:dyDescent="0.25">
      <c r="A199" s="37">
        <v>198</v>
      </c>
      <c r="B199" s="37" t="s">
        <v>29</v>
      </c>
      <c r="C199" s="37" t="s">
        <v>30</v>
      </c>
      <c r="D199" s="37" t="s">
        <v>436</v>
      </c>
      <c r="E199" s="37" t="s">
        <v>437</v>
      </c>
      <c r="F199" s="37">
        <v>1</v>
      </c>
      <c r="G199" s="37">
        <v>36</v>
      </c>
      <c r="H199" s="38">
        <v>42.12</v>
      </c>
      <c r="I199" s="38">
        <v>3.3105348152370095</v>
      </c>
      <c r="J199" s="38">
        <v>3.0289055445186923</v>
      </c>
      <c r="K199" s="38">
        <v>0.2514492734602195</v>
      </c>
      <c r="L199" s="38">
        <v>13.94</v>
      </c>
      <c r="M199" s="38">
        <v>12.75411546685931</v>
      </c>
      <c r="N199" s="38">
        <v>1.0588026006862923</v>
      </c>
      <c r="O199" s="38">
        <v>2902407.27</v>
      </c>
      <c r="P199" s="37" t="s">
        <v>50</v>
      </c>
      <c r="Q199" s="37" t="s">
        <v>438</v>
      </c>
      <c r="R199" s="37">
        <v>0</v>
      </c>
      <c r="S199" s="37" t="s">
        <v>438</v>
      </c>
      <c r="T199" s="37">
        <v>0</v>
      </c>
      <c r="U199" s="37">
        <v>0</v>
      </c>
      <c r="V199" s="37" t="s">
        <v>129</v>
      </c>
      <c r="W199" s="38">
        <v>0</v>
      </c>
      <c r="X199" s="38">
        <v>0</v>
      </c>
      <c r="Y199" s="38">
        <v>0</v>
      </c>
    </row>
    <row r="200" spans="1:25" x14ac:dyDescent="0.25">
      <c r="A200" s="37">
        <v>199</v>
      </c>
      <c r="B200" s="37" t="s">
        <v>29</v>
      </c>
      <c r="C200" s="37" t="s">
        <v>30</v>
      </c>
      <c r="D200" s="37" t="s">
        <v>439</v>
      </c>
      <c r="E200" s="37" t="s">
        <v>440</v>
      </c>
      <c r="F200" s="37">
        <v>1</v>
      </c>
      <c r="G200" s="37">
        <v>36</v>
      </c>
      <c r="H200" s="38">
        <v>34.92</v>
      </c>
      <c r="I200" s="38">
        <v>3.324783889047212</v>
      </c>
      <c r="J200" s="38">
        <v>3.0419424406930915</v>
      </c>
      <c r="K200" s="38">
        <v>0.25253155153824053</v>
      </c>
      <c r="L200" s="38">
        <v>14</v>
      </c>
      <c r="M200" s="38">
        <v>12.80901122927047</v>
      </c>
      <c r="N200" s="38">
        <v>1.0633598572172231</v>
      </c>
      <c r="O200" s="38">
        <v>2902407.27</v>
      </c>
      <c r="P200" s="37" t="s">
        <v>50</v>
      </c>
      <c r="Q200" s="37" t="s">
        <v>221</v>
      </c>
      <c r="R200" s="37">
        <v>0</v>
      </c>
      <c r="S200" s="37" t="s">
        <v>221</v>
      </c>
      <c r="T200" s="37">
        <v>0</v>
      </c>
      <c r="U200" s="37">
        <v>0</v>
      </c>
      <c r="V200" s="37" t="s">
        <v>129</v>
      </c>
      <c r="W200" s="38">
        <v>0</v>
      </c>
      <c r="X200" s="38">
        <v>0</v>
      </c>
      <c r="Y200" s="38">
        <v>0</v>
      </c>
    </row>
    <row r="201" spans="1:25" x14ac:dyDescent="0.25">
      <c r="A201" s="37">
        <v>200</v>
      </c>
      <c r="B201" s="37" t="s">
        <v>29</v>
      </c>
      <c r="C201" s="37" t="s">
        <v>30</v>
      </c>
      <c r="D201" s="37" t="s">
        <v>286</v>
      </c>
      <c r="E201" s="37" t="s">
        <v>287</v>
      </c>
      <c r="F201" s="37">
        <v>1</v>
      </c>
      <c r="G201" s="37">
        <v>36</v>
      </c>
      <c r="H201" s="38">
        <v>2.41</v>
      </c>
      <c r="I201" s="38">
        <v>0.14249073810202337</v>
      </c>
      <c r="J201" s="38">
        <v>0.13036896174398963</v>
      </c>
      <c r="K201" s="38">
        <v>0.010822780780210308</v>
      </c>
      <c r="L201" s="38">
        <v>0.6</v>
      </c>
      <c r="M201" s="38">
        <v>0.5489576241115915</v>
      </c>
      <c r="N201" s="38">
        <v>0.045572565309309566</v>
      </c>
      <c r="O201" s="38">
        <v>2902407.27</v>
      </c>
      <c r="P201" s="37" t="s">
        <v>50</v>
      </c>
      <c r="Q201" s="37" t="s">
        <v>232</v>
      </c>
      <c r="R201" s="37">
        <v>0</v>
      </c>
      <c r="S201" s="37" t="s">
        <v>232</v>
      </c>
      <c r="T201" s="37">
        <v>0</v>
      </c>
      <c r="U201" s="37">
        <v>0</v>
      </c>
      <c r="V201" s="37" t="s">
        <v>78</v>
      </c>
      <c r="W201" s="38">
        <v>0</v>
      </c>
      <c r="X201" s="38">
        <v>0</v>
      </c>
      <c r="Y201" s="38">
        <v>0</v>
      </c>
    </row>
    <row r="202" spans="1:25" x14ac:dyDescent="0.25">
      <c r="A202" s="37">
        <v>201</v>
      </c>
      <c r="B202" s="37" t="s">
        <v>29</v>
      </c>
      <c r="C202" s="37" t="s">
        <v>30</v>
      </c>
      <c r="D202" s="37" t="s">
        <v>441</v>
      </c>
      <c r="E202" s="37" t="s">
        <v>442</v>
      </c>
      <c r="F202" s="37">
        <v>1</v>
      </c>
      <c r="G202" s="37">
        <v>36</v>
      </c>
      <c r="H202" s="38">
        <v>34.2</v>
      </c>
      <c r="I202" s="38">
        <v>10.406573572717774</v>
      </c>
      <c r="J202" s="38">
        <v>9.521279839369376</v>
      </c>
      <c r="K202" s="38">
        <v>0.7904237563146929</v>
      </c>
      <c r="L202" s="38">
        <v>43.82</v>
      </c>
      <c r="M202" s="38">
        <v>40.09220514761657</v>
      </c>
      <c r="N202" s="38">
        <v>3.3283163530899085</v>
      </c>
      <c r="O202" s="38">
        <v>2902407.27</v>
      </c>
      <c r="P202" s="37" t="s">
        <v>50</v>
      </c>
      <c r="Q202" s="37" t="s">
        <v>443</v>
      </c>
      <c r="R202" s="37">
        <v>0</v>
      </c>
      <c r="S202" s="37" t="s">
        <v>444</v>
      </c>
      <c r="T202" s="37">
        <v>0</v>
      </c>
      <c r="U202" s="37">
        <v>0</v>
      </c>
      <c r="V202" s="37" t="s">
        <v>129</v>
      </c>
      <c r="W202" s="38">
        <v>0</v>
      </c>
      <c r="X202" s="38">
        <v>0</v>
      </c>
      <c r="Y202" s="38">
        <v>0</v>
      </c>
    </row>
    <row r="203" spans="1:25" x14ac:dyDescent="0.25">
      <c r="A203" s="37">
        <v>202</v>
      </c>
      <c r="B203" s="37" t="s">
        <v>29</v>
      </c>
      <c r="C203" s="37" t="s">
        <v>30</v>
      </c>
      <c r="D203" s="37" t="s">
        <v>445</v>
      </c>
      <c r="E203" s="37" t="s">
        <v>446</v>
      </c>
      <c r="F203" s="37">
        <v>1</v>
      </c>
      <c r="G203" s="37">
        <v>36</v>
      </c>
      <c r="H203" s="38">
        <v>4.64</v>
      </c>
      <c r="I203" s="38">
        <v>0.15199012064215825</v>
      </c>
      <c r="J203" s="38">
        <v>0.1390602258602556</v>
      </c>
      <c r="K203" s="38">
        <v>0.011544299498890995</v>
      </c>
      <c r="L203" s="38">
        <v>0.64</v>
      </c>
      <c r="M203" s="38">
        <v>0.5855547990523643</v>
      </c>
      <c r="N203" s="38">
        <v>0.0486107363299302</v>
      </c>
      <c r="O203" s="38">
        <v>2902407.27</v>
      </c>
      <c r="P203" s="37" t="s">
        <v>50</v>
      </c>
      <c r="Q203" s="37" t="s">
        <v>232</v>
      </c>
      <c r="R203" s="37">
        <v>0</v>
      </c>
      <c r="S203" s="37" t="s">
        <v>232</v>
      </c>
      <c r="T203" s="37">
        <v>0</v>
      </c>
      <c r="U203" s="37">
        <v>0</v>
      </c>
      <c r="V203" s="37" t="s">
        <v>127</v>
      </c>
      <c r="W203" s="38">
        <v>0</v>
      </c>
      <c r="X203" s="38">
        <v>0</v>
      </c>
      <c r="Y203" s="38">
        <v>0</v>
      </c>
    </row>
    <row r="204" spans="1:25" x14ac:dyDescent="0.25">
      <c r="A204" s="37">
        <v>203</v>
      </c>
      <c r="B204" s="37" t="s">
        <v>29</v>
      </c>
      <c r="C204" s="37" t="s">
        <v>30</v>
      </c>
      <c r="D204" s="37" t="s">
        <v>288</v>
      </c>
      <c r="E204" s="37" t="s">
        <v>216</v>
      </c>
      <c r="F204" s="37">
        <v>1</v>
      </c>
      <c r="G204" s="37">
        <v>36</v>
      </c>
      <c r="H204" s="38">
        <v>9.43</v>
      </c>
      <c r="I204" s="38">
        <v>1.833380830246034</v>
      </c>
      <c r="J204" s="38">
        <v>1.6774139744393333</v>
      </c>
      <c r="K204" s="38">
        <v>0.13925311270537263</v>
      </c>
      <c r="L204" s="38">
        <v>7.72</v>
      </c>
      <c r="M204" s="38">
        <v>7.0632547635691445</v>
      </c>
      <c r="N204" s="38">
        <v>0.5863670069797831</v>
      </c>
      <c r="O204" s="38">
        <v>2902407.27</v>
      </c>
      <c r="P204" s="37" t="s">
        <v>50</v>
      </c>
      <c r="Q204" s="37" t="s">
        <v>289</v>
      </c>
      <c r="R204" s="37">
        <v>0</v>
      </c>
      <c r="S204" s="37" t="s">
        <v>218</v>
      </c>
      <c r="T204" s="37">
        <v>0</v>
      </c>
      <c r="U204" s="37">
        <v>0</v>
      </c>
      <c r="V204" s="37" t="s">
        <v>53</v>
      </c>
      <c r="W204" s="38">
        <v>0</v>
      </c>
      <c r="X204" s="38">
        <v>0</v>
      </c>
      <c r="Y204" s="38">
        <v>0</v>
      </c>
    </row>
    <row r="205" spans="1:25" x14ac:dyDescent="0.25">
      <c r="A205" s="37">
        <v>204</v>
      </c>
      <c r="B205" s="37" t="s">
        <v>29</v>
      </c>
      <c r="C205" s="37" t="s">
        <v>30</v>
      </c>
      <c r="D205" s="37" t="s">
        <v>293</v>
      </c>
      <c r="E205" s="37" t="s">
        <v>238</v>
      </c>
      <c r="F205" s="37">
        <v>4</v>
      </c>
      <c r="G205" s="37">
        <v>144</v>
      </c>
      <c r="H205" s="38">
        <v>3.02</v>
      </c>
      <c r="I205" s="38">
        <v>0.09024413413128146</v>
      </c>
      <c r="J205" s="38">
        <v>0.3302680364181071</v>
      </c>
      <c r="K205" s="38">
        <v>0.027417711309866113</v>
      </c>
      <c r="L205" s="38">
        <v>0.38</v>
      </c>
      <c r="M205" s="38">
        <v>1.3906926477493653</v>
      </c>
      <c r="N205" s="38">
        <v>0.11545049878358422</v>
      </c>
      <c r="O205" s="38">
        <v>2902407.27</v>
      </c>
      <c r="P205" s="37" t="s">
        <v>50</v>
      </c>
      <c r="Q205" s="37" t="s">
        <v>239</v>
      </c>
      <c r="R205" s="37">
        <v>0</v>
      </c>
      <c r="S205" s="37" t="s">
        <v>239</v>
      </c>
      <c r="T205" s="37">
        <v>0</v>
      </c>
      <c r="U205" s="37">
        <v>0</v>
      </c>
      <c r="V205" s="37" t="s">
        <v>51</v>
      </c>
      <c r="W205" s="38">
        <v>0</v>
      </c>
      <c r="X205" s="38">
        <v>0</v>
      </c>
      <c r="Y205" s="38">
        <v>0</v>
      </c>
    </row>
    <row r="206" spans="1:25" x14ac:dyDescent="0.25">
      <c r="A206" s="37">
        <v>205</v>
      </c>
      <c r="B206" s="37" t="s">
        <v>29</v>
      </c>
      <c r="C206" s="37" t="s">
        <v>30</v>
      </c>
      <c r="D206" s="37" t="s">
        <v>294</v>
      </c>
      <c r="E206" s="37" t="s">
        <v>280</v>
      </c>
      <c r="F206" s="37">
        <v>1</v>
      </c>
      <c r="G206" s="37">
        <v>36</v>
      </c>
      <c r="H206" s="38">
        <v>19.3</v>
      </c>
      <c r="I206" s="38">
        <v>0.5367151135176214</v>
      </c>
      <c r="J206" s="38">
        <v>0.4910564225690276</v>
      </c>
      <c r="K206" s="38">
        <v>0.04076580760545882</v>
      </c>
      <c r="L206" s="38">
        <v>2.26</v>
      </c>
      <c r="M206" s="38">
        <v>2.0677403841536615</v>
      </c>
      <c r="N206" s="38">
        <v>0.17165666266506602</v>
      </c>
      <c r="O206" s="38">
        <v>2902407.27</v>
      </c>
      <c r="P206" s="37" t="s">
        <v>50</v>
      </c>
      <c r="Q206" s="37" t="s">
        <v>232</v>
      </c>
      <c r="R206" s="37">
        <v>0</v>
      </c>
      <c r="S206" s="37" t="s">
        <v>232</v>
      </c>
      <c r="T206" s="37">
        <v>0</v>
      </c>
      <c r="U206" s="37">
        <v>0</v>
      </c>
      <c r="V206" s="37" t="s">
        <v>80</v>
      </c>
      <c r="W206" s="38">
        <v>0</v>
      </c>
      <c r="X206" s="38">
        <v>0</v>
      </c>
      <c r="Y206" s="38">
        <v>0</v>
      </c>
    </row>
    <row r="207" spans="1:25" x14ac:dyDescent="0.25">
      <c r="A207" s="37">
        <v>206</v>
      </c>
      <c r="B207" s="37" t="s">
        <v>29</v>
      </c>
      <c r="C207" s="37" t="s">
        <v>30</v>
      </c>
      <c r="D207" s="37" t="s">
        <v>295</v>
      </c>
      <c r="E207" s="37" t="s">
        <v>280</v>
      </c>
      <c r="F207" s="37">
        <v>1</v>
      </c>
      <c r="G207" s="37">
        <v>36</v>
      </c>
      <c r="H207" s="38">
        <v>45.9</v>
      </c>
      <c r="I207" s="38">
        <v>1.3916595421297615</v>
      </c>
      <c r="J207" s="38">
        <v>1.2732701930329653</v>
      </c>
      <c r="K207" s="38">
        <v>0.10570249228672067</v>
      </c>
      <c r="L207" s="38">
        <v>5.86</v>
      </c>
      <c r="M207" s="38">
        <v>5.361486128823211</v>
      </c>
      <c r="N207" s="38">
        <v>0.44509205452092343</v>
      </c>
      <c r="O207" s="38">
        <v>2902407.27</v>
      </c>
      <c r="P207" s="37" t="s">
        <v>50</v>
      </c>
      <c r="Q207" s="37" t="s">
        <v>232</v>
      </c>
      <c r="R207" s="37">
        <v>0</v>
      </c>
      <c r="S207" s="37" t="s">
        <v>232</v>
      </c>
      <c r="T207" s="37">
        <v>0</v>
      </c>
      <c r="U207" s="37">
        <v>0</v>
      </c>
      <c r="V207" s="37" t="s">
        <v>80</v>
      </c>
      <c r="W207" s="38">
        <v>0</v>
      </c>
      <c r="X207" s="38">
        <v>0</v>
      </c>
      <c r="Y207" s="38">
        <v>0</v>
      </c>
    </row>
    <row r="208" spans="1:25" x14ac:dyDescent="0.25">
      <c r="A208" s="37">
        <v>207</v>
      </c>
      <c r="B208" s="37" t="s">
        <v>29</v>
      </c>
      <c r="C208" s="37" t="s">
        <v>30</v>
      </c>
      <c r="D208" s="37" t="s">
        <v>279</v>
      </c>
      <c r="E208" s="37" t="s">
        <v>280</v>
      </c>
      <c r="F208" s="37">
        <v>1</v>
      </c>
      <c r="G208" s="37">
        <v>36</v>
      </c>
      <c r="H208" s="38">
        <v>40</v>
      </c>
      <c r="I208" s="38">
        <v>1.0591811532250404</v>
      </c>
      <c r="J208" s="38">
        <v>0.9690759489636562</v>
      </c>
      <c r="K208" s="38">
        <v>0.08044933713289662</v>
      </c>
      <c r="L208" s="38">
        <v>4.46</v>
      </c>
      <c r="M208" s="38">
        <v>4.080585005896164</v>
      </c>
      <c r="N208" s="38">
        <v>0.3387560687992011</v>
      </c>
      <c r="O208" s="38">
        <v>2902407.27</v>
      </c>
      <c r="P208" s="37" t="s">
        <v>50</v>
      </c>
      <c r="Q208" s="37" t="s">
        <v>232</v>
      </c>
      <c r="R208" s="37">
        <v>0</v>
      </c>
      <c r="S208" s="37" t="s">
        <v>232</v>
      </c>
      <c r="T208" s="37">
        <v>0</v>
      </c>
      <c r="U208" s="37">
        <v>0</v>
      </c>
      <c r="V208" s="37" t="s">
        <v>53</v>
      </c>
      <c r="W208" s="38">
        <v>0</v>
      </c>
      <c r="X208" s="38">
        <v>0</v>
      </c>
      <c r="Y208" s="38">
        <v>0</v>
      </c>
    </row>
    <row r="209" spans="1:25" x14ac:dyDescent="0.25">
      <c r="A209" s="37">
        <v>208</v>
      </c>
      <c r="B209" s="37" t="s">
        <v>29</v>
      </c>
      <c r="C209" s="37" t="s">
        <v>30</v>
      </c>
      <c r="D209" s="37" t="s">
        <v>447</v>
      </c>
      <c r="E209" s="37" t="s">
        <v>448</v>
      </c>
      <c r="F209" s="37">
        <v>1</v>
      </c>
      <c r="G209" s="37">
        <v>36</v>
      </c>
      <c r="H209" s="38">
        <v>22.68</v>
      </c>
      <c r="I209" s="38">
        <v>18.47392419492733</v>
      </c>
      <c r="J209" s="38">
        <v>16.902335890108255</v>
      </c>
      <c r="K209" s="38">
        <v>1.4031735281542663</v>
      </c>
      <c r="L209" s="38">
        <v>77.79</v>
      </c>
      <c r="M209" s="38">
        <v>71.17235596606784</v>
      </c>
      <c r="N209" s="38">
        <v>5.908483092351985</v>
      </c>
      <c r="O209" s="38">
        <v>2902407.27</v>
      </c>
      <c r="P209" s="37" t="s">
        <v>50</v>
      </c>
      <c r="Q209" s="37" t="s">
        <v>221</v>
      </c>
      <c r="R209" s="37">
        <v>0</v>
      </c>
      <c r="S209" s="37" t="s">
        <v>221</v>
      </c>
      <c r="T209" s="37">
        <v>0</v>
      </c>
      <c r="U209" s="37">
        <v>0</v>
      </c>
      <c r="V209" s="37" t="s">
        <v>127</v>
      </c>
      <c r="W209" s="38">
        <v>0</v>
      </c>
      <c r="X209" s="38">
        <v>0</v>
      </c>
      <c r="Y209" s="38">
        <v>0</v>
      </c>
    </row>
    <row r="210" spans="1:25" x14ac:dyDescent="0.25">
      <c r="A210" s="37">
        <v>209</v>
      </c>
      <c r="B210" s="37" t="s">
        <v>29</v>
      </c>
      <c r="C210" s="37" t="s">
        <v>30</v>
      </c>
      <c r="D210" s="37" t="s">
        <v>267</v>
      </c>
      <c r="E210" s="37" t="s">
        <v>268</v>
      </c>
      <c r="F210" s="37">
        <v>1</v>
      </c>
      <c r="G210" s="37">
        <v>36</v>
      </c>
      <c r="H210" s="38">
        <v>4.21</v>
      </c>
      <c r="I210" s="38">
        <v>0.21611095278806877</v>
      </c>
      <c r="J210" s="38">
        <v>0.19772625864505095</v>
      </c>
      <c r="K210" s="38">
        <v>0.016414550849985634</v>
      </c>
      <c r="L210" s="38">
        <v>0.91</v>
      </c>
      <c r="M210" s="38">
        <v>0.8325857299025805</v>
      </c>
      <c r="N210" s="38">
        <v>0.0691183907191195</v>
      </c>
      <c r="O210" s="38">
        <v>2902407.27</v>
      </c>
      <c r="P210" s="37" t="s">
        <v>50</v>
      </c>
      <c r="Q210" s="37" t="s">
        <v>232</v>
      </c>
      <c r="R210" s="37">
        <v>0</v>
      </c>
      <c r="S210" s="37" t="s">
        <v>232</v>
      </c>
      <c r="T210" s="37">
        <v>0</v>
      </c>
      <c r="U210" s="37">
        <v>0</v>
      </c>
      <c r="V210" s="37" t="s">
        <v>74</v>
      </c>
      <c r="W210" s="38">
        <v>0</v>
      </c>
      <c r="X210" s="38">
        <v>0</v>
      </c>
      <c r="Y210" s="38">
        <v>0</v>
      </c>
    </row>
    <row r="211" spans="1:25" x14ac:dyDescent="0.25">
      <c r="A211" s="37">
        <v>210</v>
      </c>
      <c r="B211" s="37" t="s">
        <v>29</v>
      </c>
      <c r="C211" s="37" t="s">
        <v>30</v>
      </c>
      <c r="D211" s="37" t="s">
        <v>330</v>
      </c>
      <c r="E211" s="37" t="s">
        <v>331</v>
      </c>
      <c r="F211" s="37">
        <v>1</v>
      </c>
      <c r="G211" s="37">
        <v>36</v>
      </c>
      <c r="H211" s="38">
        <v>126</v>
      </c>
      <c r="I211" s="38">
        <v>13.980716253443527</v>
      </c>
      <c r="J211" s="38">
        <v>12.79136796311445</v>
      </c>
      <c r="K211" s="38">
        <v>1.0618951742183014</v>
      </c>
      <c r="L211" s="38">
        <v>58.87</v>
      </c>
      <c r="M211" s="38">
        <v>53.86189221908232</v>
      </c>
      <c r="N211" s="38">
        <v>4.4714281995984235</v>
      </c>
      <c r="O211" s="38">
        <v>2902407.27</v>
      </c>
      <c r="P211" s="37" t="s">
        <v>50</v>
      </c>
      <c r="Q211" s="37" t="s">
        <v>332</v>
      </c>
      <c r="R211" s="37">
        <v>0</v>
      </c>
      <c r="S211" s="37" t="s">
        <v>333</v>
      </c>
      <c r="T211" s="37">
        <v>0</v>
      </c>
      <c r="U211" s="37">
        <v>0</v>
      </c>
      <c r="V211" s="37" t="s">
        <v>129</v>
      </c>
      <c r="W211" s="38">
        <v>0</v>
      </c>
      <c r="X211" s="38">
        <v>0</v>
      </c>
      <c r="Y211" s="38">
        <v>0</v>
      </c>
    </row>
    <row r="212" spans="1:25" x14ac:dyDescent="0.25">
      <c r="A212" s="37">
        <v>211</v>
      </c>
      <c r="B212" s="37" t="s">
        <v>29</v>
      </c>
      <c r="C212" s="37" t="s">
        <v>30</v>
      </c>
      <c r="D212" s="37" t="s">
        <v>336</v>
      </c>
      <c r="E212" s="37" t="s">
        <v>335</v>
      </c>
      <c r="F212" s="37">
        <v>1</v>
      </c>
      <c r="G212" s="37">
        <v>36</v>
      </c>
      <c r="H212" s="38">
        <v>2.52</v>
      </c>
      <c r="I212" s="38">
        <v>0.12111712738671987</v>
      </c>
      <c r="J212" s="38">
        <v>0.11081361748239119</v>
      </c>
      <c r="K212" s="38">
        <v>0.009199363663178762</v>
      </c>
      <c r="L212" s="38">
        <v>0.51</v>
      </c>
      <c r="M212" s="38">
        <v>0.4666139804948528</v>
      </c>
      <c r="N212" s="38">
        <v>0.03873668051291313</v>
      </c>
      <c r="O212" s="38">
        <v>2902407.27</v>
      </c>
      <c r="P212" s="37" t="s">
        <v>50</v>
      </c>
      <c r="Q212" s="37" t="s">
        <v>232</v>
      </c>
      <c r="R212" s="37">
        <v>0</v>
      </c>
      <c r="S212" s="37" t="s">
        <v>232</v>
      </c>
      <c r="T212" s="37">
        <v>0</v>
      </c>
      <c r="U212" s="37">
        <v>0</v>
      </c>
      <c r="V212" s="37" t="s">
        <v>80</v>
      </c>
      <c r="W212" s="38">
        <v>0</v>
      </c>
      <c r="X212" s="38">
        <v>0</v>
      </c>
      <c r="Y212" s="38">
        <v>0</v>
      </c>
    </row>
    <row r="213" spans="1:25" x14ac:dyDescent="0.25">
      <c r="A213" s="37">
        <v>212</v>
      </c>
      <c r="B213" s="37" t="s">
        <v>29</v>
      </c>
      <c r="C213" s="37" t="s">
        <v>30</v>
      </c>
      <c r="D213" s="37" t="s">
        <v>337</v>
      </c>
      <c r="E213" s="37" t="s">
        <v>335</v>
      </c>
      <c r="F213" s="37">
        <v>1</v>
      </c>
      <c r="G213" s="37">
        <v>36</v>
      </c>
      <c r="H213" s="38">
        <v>3.13</v>
      </c>
      <c r="I213" s="38">
        <v>0.15199012064215825</v>
      </c>
      <c r="J213" s="38">
        <v>0.1390602258602556</v>
      </c>
      <c r="K213" s="38">
        <v>0.011544299498890995</v>
      </c>
      <c r="L213" s="38">
        <v>0.64</v>
      </c>
      <c r="M213" s="38">
        <v>0.5855547990523643</v>
      </c>
      <c r="N213" s="38">
        <v>0.0486107363299302</v>
      </c>
      <c r="O213" s="38">
        <v>2902407.27</v>
      </c>
      <c r="P213" s="37" t="s">
        <v>50</v>
      </c>
      <c r="Q213" s="37" t="s">
        <v>232</v>
      </c>
      <c r="R213" s="37">
        <v>0</v>
      </c>
      <c r="S213" s="37" t="s">
        <v>232</v>
      </c>
      <c r="T213" s="37">
        <v>0</v>
      </c>
      <c r="U213" s="37">
        <v>0</v>
      </c>
      <c r="V213" s="37" t="s">
        <v>80</v>
      </c>
      <c r="W213" s="38">
        <v>0</v>
      </c>
      <c r="X213" s="38">
        <v>0</v>
      </c>
      <c r="Y213" s="38">
        <v>0</v>
      </c>
    </row>
    <row r="214" spans="1:25" x14ac:dyDescent="0.25">
      <c r="A214" s="37">
        <v>213</v>
      </c>
      <c r="B214" s="37" t="s">
        <v>29</v>
      </c>
      <c r="C214" s="37" t="s">
        <v>30</v>
      </c>
      <c r="D214" s="37" t="s">
        <v>338</v>
      </c>
      <c r="E214" s="37" t="s">
        <v>339</v>
      </c>
      <c r="F214" s="37">
        <v>1</v>
      </c>
      <c r="G214" s="37">
        <v>36</v>
      </c>
      <c r="H214" s="38">
        <v>28.22</v>
      </c>
      <c r="I214" s="38">
        <v>1.8713783604065737</v>
      </c>
      <c r="J214" s="38">
        <v>1.7121790309043972</v>
      </c>
      <c r="K214" s="38">
        <v>0.1421391875800954</v>
      </c>
      <c r="L214" s="38">
        <v>7.88</v>
      </c>
      <c r="M214" s="38">
        <v>7.2096434633322355</v>
      </c>
      <c r="N214" s="38">
        <v>0.5985196910622657</v>
      </c>
      <c r="O214" s="38">
        <v>2902407.27</v>
      </c>
      <c r="P214" s="37" t="s">
        <v>50</v>
      </c>
      <c r="Q214" s="37" t="s">
        <v>232</v>
      </c>
      <c r="R214" s="37">
        <v>0</v>
      </c>
      <c r="S214" s="37" t="s">
        <v>232</v>
      </c>
      <c r="T214" s="37">
        <v>0</v>
      </c>
      <c r="U214" s="37">
        <v>0</v>
      </c>
      <c r="V214" s="37" t="s">
        <v>129</v>
      </c>
      <c r="W214" s="38">
        <v>0</v>
      </c>
      <c r="X214" s="38">
        <v>0</v>
      </c>
      <c r="Y214" s="38">
        <v>0</v>
      </c>
    </row>
    <row r="215" spans="1:25" x14ac:dyDescent="0.25">
      <c r="A215" s="37">
        <v>214</v>
      </c>
      <c r="B215" s="37" t="s">
        <v>29</v>
      </c>
      <c r="C215" s="37" t="s">
        <v>30</v>
      </c>
      <c r="D215" s="37" t="s">
        <v>328</v>
      </c>
      <c r="E215" s="37" t="s">
        <v>329</v>
      </c>
      <c r="F215" s="37">
        <v>1</v>
      </c>
      <c r="G215" s="37">
        <v>36</v>
      </c>
      <c r="H215" s="38">
        <v>16.6</v>
      </c>
      <c r="I215" s="38">
        <v>0.49396789208701436</v>
      </c>
      <c r="J215" s="38">
        <v>0.4519457340458307</v>
      </c>
      <c r="K215" s="38">
        <v>0.03751897337139573</v>
      </c>
      <c r="L215" s="38">
        <v>2.08</v>
      </c>
      <c r="M215" s="38">
        <v>1.903053096920184</v>
      </c>
      <c r="N215" s="38">
        <v>0.15798489307227315</v>
      </c>
      <c r="O215" s="38">
        <v>2902407.27</v>
      </c>
      <c r="P215" s="37" t="s">
        <v>50</v>
      </c>
      <c r="Q215" s="37" t="s">
        <v>217</v>
      </c>
      <c r="R215" s="37">
        <v>0</v>
      </c>
      <c r="S215" s="37" t="s">
        <v>221</v>
      </c>
      <c r="T215" s="37">
        <v>0</v>
      </c>
      <c r="U215" s="37">
        <v>0</v>
      </c>
      <c r="V215" s="37" t="s">
        <v>74</v>
      </c>
      <c r="W215" s="38">
        <v>0</v>
      </c>
      <c r="X215" s="38">
        <v>0</v>
      </c>
      <c r="Y215" s="38">
        <v>0</v>
      </c>
    </row>
    <row r="216" spans="1:25" x14ac:dyDescent="0.25">
      <c r="A216" s="37">
        <v>215</v>
      </c>
      <c r="B216" s="37" t="s">
        <v>29</v>
      </c>
      <c r="C216" s="37" t="s">
        <v>30</v>
      </c>
      <c r="D216" s="37" t="s">
        <v>402</v>
      </c>
      <c r="E216" s="37" t="s">
        <v>329</v>
      </c>
      <c r="F216" s="37">
        <v>1</v>
      </c>
      <c r="G216" s="37">
        <v>36</v>
      </c>
      <c r="H216" s="38">
        <v>16.6</v>
      </c>
      <c r="I216" s="38">
        <v>0.5129666571672842</v>
      </c>
      <c r="J216" s="38">
        <v>0.46932826227836266</v>
      </c>
      <c r="K216" s="38">
        <v>0.03896201080875711</v>
      </c>
      <c r="L216" s="38">
        <v>2.16</v>
      </c>
      <c r="M216" s="38">
        <v>1.9762474468017295</v>
      </c>
      <c r="N216" s="38">
        <v>0.16406123511351442</v>
      </c>
      <c r="O216" s="38">
        <v>2902407.27</v>
      </c>
      <c r="P216" s="37" t="s">
        <v>50</v>
      </c>
      <c r="Q216" s="37" t="s">
        <v>217</v>
      </c>
      <c r="R216" s="37">
        <v>0</v>
      </c>
      <c r="S216" s="37" t="s">
        <v>221</v>
      </c>
      <c r="T216" s="37">
        <v>0</v>
      </c>
      <c r="U216" s="37">
        <v>0</v>
      </c>
      <c r="V216" s="37" t="s">
        <v>74</v>
      </c>
      <c r="W216" s="38">
        <v>0</v>
      </c>
      <c r="X216" s="38">
        <v>0</v>
      </c>
      <c r="Y216" s="38">
        <v>0</v>
      </c>
    </row>
    <row r="217" spans="1:25" x14ac:dyDescent="0.25">
      <c r="A217" s="37">
        <v>216</v>
      </c>
      <c r="B217" s="37" t="s">
        <v>29</v>
      </c>
      <c r="C217" s="37" t="s">
        <v>30</v>
      </c>
      <c r="D217" s="37" t="s">
        <v>449</v>
      </c>
      <c r="E217" s="37" t="s">
        <v>414</v>
      </c>
      <c r="F217" s="37">
        <v>1</v>
      </c>
      <c r="G217" s="37">
        <v>36</v>
      </c>
      <c r="H217" s="38">
        <v>43.49</v>
      </c>
      <c r="I217" s="38">
        <v>2.132611380260283</v>
      </c>
      <c r="J217" s="38">
        <v>1.9511887941017114</v>
      </c>
      <c r="K217" s="38">
        <v>0.16198095234381427</v>
      </c>
      <c r="L217" s="38">
        <v>8.98</v>
      </c>
      <c r="M217" s="38">
        <v>8.216065774203487</v>
      </c>
      <c r="N217" s="38">
        <v>0.6820693941293331</v>
      </c>
      <c r="O217" s="38">
        <v>2902407.27</v>
      </c>
      <c r="P217" s="37" t="s">
        <v>50</v>
      </c>
      <c r="Q217" s="37" t="s">
        <v>232</v>
      </c>
      <c r="R217" s="37">
        <v>0</v>
      </c>
      <c r="S217" s="37" t="s">
        <v>232</v>
      </c>
      <c r="T217" s="37">
        <v>0</v>
      </c>
      <c r="U217" s="37">
        <v>0</v>
      </c>
      <c r="V217" s="37" t="s">
        <v>127</v>
      </c>
      <c r="W217" s="38">
        <v>0</v>
      </c>
      <c r="X217" s="38">
        <v>0</v>
      </c>
      <c r="Y217" s="38">
        <v>0</v>
      </c>
    </row>
    <row r="218" spans="1:25" x14ac:dyDescent="0.25">
      <c r="A218" s="37">
        <v>217</v>
      </c>
      <c r="B218" s="37" t="s">
        <v>29</v>
      </c>
      <c r="C218" s="37" t="s">
        <v>30</v>
      </c>
      <c r="D218" s="37" t="s">
        <v>450</v>
      </c>
      <c r="E218" s="37" t="s">
        <v>423</v>
      </c>
      <c r="F218" s="37">
        <v>1</v>
      </c>
      <c r="G218" s="37">
        <v>36</v>
      </c>
      <c r="H218" s="38">
        <v>251.64</v>
      </c>
      <c r="I218" s="38">
        <v>14.101833380830247</v>
      </c>
      <c r="J218" s="38">
        <v>12.90218158059684</v>
      </c>
      <c r="K218" s="38">
        <v>1.0710945378814802</v>
      </c>
      <c r="L218" s="38">
        <v>59.38</v>
      </c>
      <c r="M218" s="38">
        <v>54.32850619957718</v>
      </c>
      <c r="N218" s="38">
        <v>4.510164880111336</v>
      </c>
      <c r="O218" s="38">
        <v>2902407.27</v>
      </c>
      <c r="P218" s="37" t="s">
        <v>50</v>
      </c>
      <c r="Q218" s="37" t="s">
        <v>424</v>
      </c>
      <c r="R218" s="37">
        <v>0</v>
      </c>
      <c r="S218" s="37" t="s">
        <v>218</v>
      </c>
      <c r="T218" s="37">
        <v>0</v>
      </c>
      <c r="U218" s="37">
        <v>0</v>
      </c>
      <c r="V218" s="37" t="s">
        <v>127</v>
      </c>
      <c r="W218" s="38">
        <v>0</v>
      </c>
      <c r="X218" s="38">
        <v>0</v>
      </c>
      <c r="Y218" s="38">
        <v>0</v>
      </c>
    </row>
    <row r="219" spans="1:25" x14ac:dyDescent="0.25">
      <c r="A219" s="37">
        <v>218</v>
      </c>
      <c r="B219" s="37" t="s">
        <v>29</v>
      </c>
      <c r="C219" s="37" t="s">
        <v>30</v>
      </c>
      <c r="D219" s="37" t="s">
        <v>415</v>
      </c>
      <c r="E219" s="37" t="s">
        <v>416</v>
      </c>
      <c r="F219" s="37">
        <v>1</v>
      </c>
      <c r="G219" s="37">
        <v>36</v>
      </c>
      <c r="H219" s="38">
        <v>4.36</v>
      </c>
      <c r="I219" s="38">
        <v>0.8834425762325449</v>
      </c>
      <c r="J219" s="38">
        <v>0.8082875628127357</v>
      </c>
      <c r="K219" s="38">
        <v>0.06710124083730391</v>
      </c>
      <c r="L219" s="38">
        <v>3.72</v>
      </c>
      <c r="M219" s="38">
        <v>3.4035372694918675</v>
      </c>
      <c r="N219" s="38">
        <v>0.2825499049177193</v>
      </c>
      <c r="O219" s="38">
        <v>2902407.27</v>
      </c>
      <c r="P219" s="37" t="s">
        <v>50</v>
      </c>
      <c r="Q219" s="37" t="s">
        <v>417</v>
      </c>
      <c r="R219" s="37">
        <v>0</v>
      </c>
      <c r="S219" s="37" t="s">
        <v>418</v>
      </c>
      <c r="T219" s="37">
        <v>0</v>
      </c>
      <c r="U219" s="37">
        <v>0</v>
      </c>
      <c r="V219" s="37" t="s">
        <v>80</v>
      </c>
      <c r="W219" s="38">
        <v>0</v>
      </c>
      <c r="X219" s="38">
        <v>0</v>
      </c>
      <c r="Y219" s="38">
        <v>0</v>
      </c>
    </row>
    <row r="220" spans="1:25" x14ac:dyDescent="0.25">
      <c r="A220" s="37">
        <v>219</v>
      </c>
      <c r="B220" s="37" t="s">
        <v>29</v>
      </c>
      <c r="C220" s="37" t="s">
        <v>30</v>
      </c>
      <c r="D220" s="37" t="s">
        <v>419</v>
      </c>
      <c r="E220" s="37" t="s">
        <v>420</v>
      </c>
      <c r="F220" s="37">
        <v>1</v>
      </c>
      <c r="G220" s="37">
        <v>36</v>
      </c>
      <c r="H220" s="38">
        <v>0.54</v>
      </c>
      <c r="I220" s="38">
        <v>0.04987175833570818</v>
      </c>
      <c r="J220" s="38">
        <v>0.04562913661039637</v>
      </c>
      <c r="K220" s="38">
        <v>0.0037879732730736076</v>
      </c>
      <c r="L220" s="38">
        <v>0.21</v>
      </c>
      <c r="M220" s="38">
        <v>0.19213516843905704</v>
      </c>
      <c r="N220" s="38">
        <v>0.015950397858258348</v>
      </c>
      <c r="O220" s="38">
        <v>2902407.27</v>
      </c>
      <c r="P220" s="37" t="s">
        <v>50</v>
      </c>
      <c r="Q220" s="37" t="s">
        <v>421</v>
      </c>
      <c r="R220" s="37">
        <v>0</v>
      </c>
      <c r="S220" s="37" t="s">
        <v>421</v>
      </c>
      <c r="T220" s="37">
        <v>0</v>
      </c>
      <c r="U220" s="37">
        <v>0</v>
      </c>
      <c r="V220" s="37" t="s">
        <v>53</v>
      </c>
      <c r="W220" s="38">
        <v>0</v>
      </c>
      <c r="X220" s="38">
        <v>0</v>
      </c>
      <c r="Y220" s="38">
        <v>0</v>
      </c>
    </row>
    <row r="221" spans="1:25" x14ac:dyDescent="0.25">
      <c r="A221" s="37">
        <v>220</v>
      </c>
      <c r="B221" s="37" t="s">
        <v>29</v>
      </c>
      <c r="C221" s="37" t="s">
        <v>30</v>
      </c>
      <c r="D221" s="37" t="s">
        <v>408</v>
      </c>
      <c r="E221" s="37" t="s">
        <v>409</v>
      </c>
      <c r="F221" s="37">
        <v>1</v>
      </c>
      <c r="G221" s="37">
        <v>36</v>
      </c>
      <c r="H221" s="38">
        <v>6.08</v>
      </c>
      <c r="I221" s="38">
        <v>0.4915930464519806</v>
      </c>
      <c r="J221" s="38">
        <v>0.4497729180167642</v>
      </c>
      <c r="K221" s="38">
        <v>0.03733859369172556</v>
      </c>
      <c r="L221" s="38">
        <v>2.07</v>
      </c>
      <c r="M221" s="38">
        <v>1.8939038031849909</v>
      </c>
      <c r="N221" s="38">
        <v>0.15722535031711798</v>
      </c>
      <c r="O221" s="38">
        <v>2902407.27</v>
      </c>
      <c r="P221" s="37" t="s">
        <v>50</v>
      </c>
      <c r="Q221" s="37" t="s">
        <v>410</v>
      </c>
      <c r="R221" s="37">
        <v>0</v>
      </c>
      <c r="S221" s="37" t="s">
        <v>221</v>
      </c>
      <c r="T221" s="37">
        <v>0</v>
      </c>
      <c r="U221" s="37">
        <v>0</v>
      </c>
      <c r="V221" s="37" t="s">
        <v>80</v>
      </c>
      <c r="W221" s="38">
        <v>0</v>
      </c>
      <c r="X221" s="38">
        <v>0</v>
      </c>
      <c r="Y221" s="38">
        <v>0</v>
      </c>
    </row>
    <row r="222" spans="1:25" x14ac:dyDescent="0.25">
      <c r="A222" s="37">
        <v>221</v>
      </c>
      <c r="B222" s="37" t="s">
        <v>29</v>
      </c>
      <c r="C222" s="37" t="s">
        <v>30</v>
      </c>
      <c r="D222" s="37" t="s">
        <v>451</v>
      </c>
      <c r="E222" s="37" t="s">
        <v>452</v>
      </c>
      <c r="F222" s="37">
        <v>1</v>
      </c>
      <c r="G222" s="37">
        <v>36</v>
      </c>
      <c r="H222" s="38">
        <v>1.73</v>
      </c>
      <c r="I222" s="38">
        <v>0.12349197302175359</v>
      </c>
      <c r="J222" s="38">
        <v>0.11298643351145768</v>
      </c>
      <c r="K222" s="38">
        <v>0.009379743342848933</v>
      </c>
      <c r="L222" s="38">
        <v>0.52</v>
      </c>
      <c r="M222" s="38">
        <v>0.475763274230046</v>
      </c>
      <c r="N222" s="38">
        <v>0.03949622326806829</v>
      </c>
      <c r="O222" s="38">
        <v>2902407.27</v>
      </c>
      <c r="P222" s="37" t="s">
        <v>50</v>
      </c>
      <c r="Q222" s="37" t="s">
        <v>221</v>
      </c>
      <c r="R222" s="37">
        <v>0</v>
      </c>
      <c r="S222" s="37" t="s">
        <v>221</v>
      </c>
      <c r="T222" s="37">
        <v>0</v>
      </c>
      <c r="U222" s="37">
        <v>0</v>
      </c>
      <c r="V222" s="37" t="s">
        <v>127</v>
      </c>
      <c r="W222" s="38">
        <v>0</v>
      </c>
      <c r="X222" s="38">
        <v>0</v>
      </c>
      <c r="Y222" s="38">
        <v>0</v>
      </c>
    </row>
    <row r="223" spans="1:25" x14ac:dyDescent="0.25">
      <c r="A223" s="37">
        <v>222</v>
      </c>
      <c r="B223" s="37" t="s">
        <v>29</v>
      </c>
      <c r="C223" s="37" t="s">
        <v>30</v>
      </c>
      <c r="D223" s="37" t="s">
        <v>453</v>
      </c>
      <c r="E223" s="37" t="s">
        <v>454</v>
      </c>
      <c r="F223" s="37">
        <v>1</v>
      </c>
      <c r="G223" s="37">
        <v>36</v>
      </c>
      <c r="H223" s="38">
        <v>9.32</v>
      </c>
      <c r="I223" s="38">
        <v>0.4678445901016434</v>
      </c>
      <c r="J223" s="38">
        <v>0.4280447577260993</v>
      </c>
      <c r="K223" s="38">
        <v>0.03553479689502385</v>
      </c>
      <c r="L223" s="38">
        <v>1.97</v>
      </c>
      <c r="M223" s="38">
        <v>1.8024108658330589</v>
      </c>
      <c r="N223" s="38">
        <v>0.14962992276556641</v>
      </c>
      <c r="O223" s="38">
        <v>2902407.27</v>
      </c>
      <c r="P223" s="37" t="s">
        <v>50</v>
      </c>
      <c r="Q223" s="37" t="s">
        <v>232</v>
      </c>
      <c r="R223" s="37">
        <v>0</v>
      </c>
      <c r="S223" s="37" t="s">
        <v>232</v>
      </c>
      <c r="T223" s="37">
        <v>0</v>
      </c>
      <c r="U223" s="37">
        <v>0</v>
      </c>
      <c r="V223" s="37" t="s">
        <v>129</v>
      </c>
      <c r="W223" s="38">
        <v>0</v>
      </c>
      <c r="X223" s="38">
        <v>0</v>
      </c>
      <c r="Y223" s="38">
        <v>0</v>
      </c>
    </row>
    <row r="224" spans="1:25" x14ac:dyDescent="0.25">
      <c r="A224" s="37">
        <v>223</v>
      </c>
      <c r="B224" s="37" t="s">
        <v>29</v>
      </c>
      <c r="C224" s="37" t="s">
        <v>30</v>
      </c>
      <c r="D224" s="37" t="s">
        <v>455</v>
      </c>
      <c r="E224" s="37" t="s">
        <v>456</v>
      </c>
      <c r="F224" s="37">
        <v>1</v>
      </c>
      <c r="G224" s="37">
        <v>36</v>
      </c>
      <c r="H224" s="38">
        <v>22.14</v>
      </c>
      <c r="I224" s="38">
        <v>2.3938444001139927</v>
      </c>
      <c r="J224" s="38">
        <v>2.1901985572990257</v>
      </c>
      <c r="K224" s="38">
        <v>0.18182271710753317</v>
      </c>
      <c r="L224" s="38">
        <v>10.08</v>
      </c>
      <c r="M224" s="38">
        <v>9.222488085074739</v>
      </c>
      <c r="N224" s="38">
        <v>0.7656190971964006</v>
      </c>
      <c r="O224" s="38">
        <v>2902407.27</v>
      </c>
      <c r="P224" s="37" t="s">
        <v>50</v>
      </c>
      <c r="Q224" s="37" t="s">
        <v>457</v>
      </c>
      <c r="R224" s="37">
        <v>0</v>
      </c>
      <c r="S224" s="37" t="s">
        <v>457</v>
      </c>
      <c r="T224" s="37">
        <v>0</v>
      </c>
      <c r="U224" s="37">
        <v>0</v>
      </c>
      <c r="V224" s="37" t="s">
        <v>53</v>
      </c>
      <c r="W224" s="38">
        <v>0</v>
      </c>
      <c r="X224" s="38">
        <v>0</v>
      </c>
      <c r="Y224" s="38">
        <v>0</v>
      </c>
    </row>
    <row r="225" spans="1:25" x14ac:dyDescent="0.25">
      <c r="A225" s="37">
        <v>224</v>
      </c>
      <c r="B225" s="37" t="s">
        <v>29</v>
      </c>
      <c r="C225" s="37" t="s">
        <v>30</v>
      </c>
      <c r="D225" s="37" t="s">
        <v>458</v>
      </c>
      <c r="E225" s="37" t="s">
        <v>412</v>
      </c>
      <c r="F225" s="37">
        <v>1</v>
      </c>
      <c r="G225" s="37">
        <v>36</v>
      </c>
      <c r="H225" s="38">
        <v>6.3</v>
      </c>
      <c r="I225" s="38">
        <v>0.20186187897786645</v>
      </c>
      <c r="J225" s="38">
        <v>0.18468936247065199</v>
      </c>
      <c r="K225" s="38">
        <v>0.015332272771964603</v>
      </c>
      <c r="L225" s="38">
        <v>0.85</v>
      </c>
      <c r="M225" s="38">
        <v>0.7776899674914214</v>
      </c>
      <c r="N225" s="38">
        <v>0.06456113418818855</v>
      </c>
      <c r="O225" s="38">
        <v>2902407.27</v>
      </c>
      <c r="P225" s="37" t="s">
        <v>50</v>
      </c>
      <c r="Q225" s="37" t="s">
        <v>232</v>
      </c>
      <c r="R225" s="37">
        <v>0</v>
      </c>
      <c r="S225" s="37" t="s">
        <v>232</v>
      </c>
      <c r="T225" s="37">
        <v>0</v>
      </c>
      <c r="U225" s="37">
        <v>0</v>
      </c>
      <c r="V225" s="37" t="s">
        <v>127</v>
      </c>
      <c r="W225" s="38">
        <v>0</v>
      </c>
      <c r="X225" s="38">
        <v>0</v>
      </c>
      <c r="Y225" s="38">
        <v>0</v>
      </c>
    </row>
    <row r="226" spans="1:25" x14ac:dyDescent="0.25">
      <c r="A226" s="37">
        <v>225</v>
      </c>
      <c r="B226" s="37" t="s">
        <v>29</v>
      </c>
      <c r="C226" s="37" t="s">
        <v>30</v>
      </c>
      <c r="D226" s="37" t="s">
        <v>411</v>
      </c>
      <c r="E226" s="37" t="s">
        <v>412</v>
      </c>
      <c r="F226" s="37">
        <v>1</v>
      </c>
      <c r="G226" s="37">
        <v>36</v>
      </c>
      <c r="H226" s="38">
        <v>1.3</v>
      </c>
      <c r="I226" s="38">
        <v>0.07124536905101168</v>
      </c>
      <c r="J226" s="38">
        <v>0.06518448087199481</v>
      </c>
      <c r="K226" s="38">
        <v>0.005411390390105154</v>
      </c>
      <c r="L226" s="38">
        <v>0.3</v>
      </c>
      <c r="M226" s="38">
        <v>0.2744788120557958</v>
      </c>
      <c r="N226" s="38">
        <v>0.022786282654654783</v>
      </c>
      <c r="O226" s="38">
        <v>2902407.27</v>
      </c>
      <c r="P226" s="37" t="s">
        <v>50</v>
      </c>
      <c r="Q226" s="37" t="s">
        <v>232</v>
      </c>
      <c r="R226" s="37">
        <v>0</v>
      </c>
      <c r="S226" s="37" t="s">
        <v>232</v>
      </c>
      <c r="T226" s="37">
        <v>0</v>
      </c>
      <c r="U226" s="37">
        <v>0</v>
      </c>
      <c r="V226" s="37" t="s">
        <v>80</v>
      </c>
      <c r="W226" s="38">
        <v>0</v>
      </c>
      <c r="X226" s="38">
        <v>0</v>
      </c>
      <c r="Y226" s="38">
        <v>0</v>
      </c>
    </row>
    <row r="227" spans="1:25" x14ac:dyDescent="0.25">
      <c r="A227" s="37">
        <v>226</v>
      </c>
      <c r="B227" s="37" t="s">
        <v>29</v>
      </c>
      <c r="C227" s="37" t="s">
        <v>30</v>
      </c>
      <c r="D227" s="37" t="s">
        <v>459</v>
      </c>
      <c r="E227" s="37" t="s">
        <v>426</v>
      </c>
      <c r="F227" s="37">
        <v>1</v>
      </c>
      <c r="G227" s="37">
        <v>36</v>
      </c>
      <c r="H227" s="38">
        <v>330.84</v>
      </c>
      <c r="I227" s="38">
        <v>18.663911845730027</v>
      </c>
      <c r="J227" s="38">
        <v>17.076161172433576</v>
      </c>
      <c r="K227" s="38">
        <v>1.4176039025278802</v>
      </c>
      <c r="L227" s="38">
        <v>78.59</v>
      </c>
      <c r="M227" s="38">
        <v>71.9042994648833</v>
      </c>
      <c r="N227" s="38">
        <v>5.969246512764398</v>
      </c>
      <c r="O227" s="38">
        <v>2902407.27</v>
      </c>
      <c r="P227" s="37" t="s">
        <v>50</v>
      </c>
      <c r="Q227" s="37" t="s">
        <v>424</v>
      </c>
      <c r="R227" s="37">
        <v>0</v>
      </c>
      <c r="S227" s="37" t="s">
        <v>218</v>
      </c>
      <c r="T227" s="37">
        <v>0</v>
      </c>
      <c r="U227" s="37">
        <v>0</v>
      </c>
      <c r="V227" s="37" t="s">
        <v>127</v>
      </c>
      <c r="W227" s="38">
        <v>0</v>
      </c>
      <c r="X227" s="38">
        <v>0</v>
      </c>
      <c r="Y227" s="38">
        <v>0</v>
      </c>
    </row>
    <row r="228" spans="1:25" x14ac:dyDescent="0.25">
      <c r="A228" s="37">
        <v>227</v>
      </c>
      <c r="B228" s="37" t="s">
        <v>29</v>
      </c>
      <c r="C228" s="37" t="s">
        <v>30</v>
      </c>
      <c r="D228" s="37" t="s">
        <v>281</v>
      </c>
      <c r="E228" s="37" t="s">
        <v>282</v>
      </c>
      <c r="F228" s="37">
        <v>1</v>
      </c>
      <c r="G228" s="37">
        <v>36</v>
      </c>
      <c r="H228" s="38">
        <v>30.31</v>
      </c>
      <c r="I228" s="38">
        <v>2.3463474874133183</v>
      </c>
      <c r="J228" s="38">
        <v>2.146742236717696</v>
      </c>
      <c r="K228" s="38">
        <v>0.17821512351412974</v>
      </c>
      <c r="L228" s="38">
        <v>9.88</v>
      </c>
      <c r="M228" s="38">
        <v>9.039502210370873</v>
      </c>
      <c r="N228" s="38">
        <v>0.7504282420932975</v>
      </c>
      <c r="O228" s="38">
        <v>2902407.27</v>
      </c>
      <c r="P228" s="37" t="s">
        <v>50</v>
      </c>
      <c r="Q228" s="37" t="s">
        <v>217</v>
      </c>
      <c r="R228" s="37">
        <v>0</v>
      </c>
      <c r="S228" s="37" t="s">
        <v>221</v>
      </c>
      <c r="T228" s="37">
        <v>0</v>
      </c>
      <c r="U228" s="37">
        <v>0</v>
      </c>
      <c r="V228" s="37" t="s">
        <v>78</v>
      </c>
      <c r="W228" s="38">
        <v>0</v>
      </c>
      <c r="X228" s="38">
        <v>0</v>
      </c>
      <c r="Y228" s="38">
        <v>0</v>
      </c>
    </row>
    <row r="229" spans="1:25" x14ac:dyDescent="0.25">
      <c r="A229" s="37">
        <v>228</v>
      </c>
      <c r="B229" s="37" t="s">
        <v>29</v>
      </c>
      <c r="C229" s="37" t="s">
        <v>30</v>
      </c>
      <c r="D229" s="37" t="s">
        <v>460</v>
      </c>
      <c r="E229" s="37" t="s">
        <v>461</v>
      </c>
      <c r="F229" s="37">
        <v>1</v>
      </c>
      <c r="G229" s="37">
        <v>36</v>
      </c>
      <c r="H229" s="38">
        <v>41.29</v>
      </c>
      <c r="I229" s="38">
        <v>1.123301985370951</v>
      </c>
      <c r="J229" s="38">
        <v>1.0277419817484517</v>
      </c>
      <c r="K229" s="38">
        <v>0.08531958848399127</v>
      </c>
      <c r="L229" s="38">
        <v>4.73</v>
      </c>
      <c r="M229" s="38">
        <v>4.32761593674638</v>
      </c>
      <c r="N229" s="38">
        <v>0.3592637231883904</v>
      </c>
      <c r="O229" s="38">
        <v>2902407.27</v>
      </c>
      <c r="P229" s="37" t="s">
        <v>50</v>
      </c>
      <c r="Q229" s="37" t="s">
        <v>232</v>
      </c>
      <c r="R229" s="37">
        <v>0</v>
      </c>
      <c r="S229" s="37" t="s">
        <v>232</v>
      </c>
      <c r="T229" s="37">
        <v>0</v>
      </c>
      <c r="U229" s="37">
        <v>0</v>
      </c>
      <c r="V229" s="37" t="s">
        <v>129</v>
      </c>
      <c r="W229" s="38">
        <v>0</v>
      </c>
      <c r="X229" s="38">
        <v>0</v>
      </c>
      <c r="Y229" s="38">
        <v>0</v>
      </c>
    </row>
    <row r="230" spans="1:25" x14ac:dyDescent="0.25">
      <c r="A230" s="37">
        <v>229</v>
      </c>
      <c r="B230" s="37" t="s">
        <v>23</v>
      </c>
      <c r="C230" s="37" t="s">
        <v>24</v>
      </c>
      <c r="D230" s="37" t="s">
        <v>462</v>
      </c>
      <c r="E230" s="37" t="s">
        <v>463</v>
      </c>
      <c r="F230" s="37">
        <v>1</v>
      </c>
      <c r="G230" s="37">
        <v>180</v>
      </c>
      <c r="H230" s="38">
        <v>14.94</v>
      </c>
      <c r="I230" s="38">
        <v>0.4892182008169469</v>
      </c>
      <c r="J230" s="38">
        <v>3.4332006953834266</v>
      </c>
      <c r="K230" s="38">
        <v>0.186388638070571</v>
      </c>
      <c r="L230" s="38">
        <v>2.06</v>
      </c>
      <c r="M230" s="38">
        <v>14.456521488120533</v>
      </c>
      <c r="N230" s="38">
        <v>0.7848452771875604</v>
      </c>
      <c r="O230" s="38">
        <v>2902407.27</v>
      </c>
      <c r="P230" s="37" t="s">
        <v>50</v>
      </c>
      <c r="Q230" s="37" t="s">
        <v>221</v>
      </c>
      <c r="R230" s="37">
        <v>0</v>
      </c>
      <c r="S230" s="37" t="s">
        <v>221</v>
      </c>
      <c r="T230" s="37">
        <v>0</v>
      </c>
      <c r="U230" s="37">
        <v>0</v>
      </c>
      <c r="V230" s="37" t="s">
        <v>51</v>
      </c>
      <c r="W230" s="38">
        <v>0</v>
      </c>
      <c r="X230" s="38">
        <v>0</v>
      </c>
      <c r="Y230" s="38">
        <v>0</v>
      </c>
    </row>
    <row r="231" spans="1:25" x14ac:dyDescent="0.25">
      <c r="A231" s="37">
        <v>230</v>
      </c>
      <c r="B231" s="37" t="s">
        <v>23</v>
      </c>
      <c r="C231" s="37" t="s">
        <v>24</v>
      </c>
      <c r="D231" s="37" t="s">
        <v>464</v>
      </c>
      <c r="E231" s="37" t="s">
        <v>465</v>
      </c>
      <c r="F231" s="37">
        <v>1</v>
      </c>
      <c r="G231" s="37">
        <v>180</v>
      </c>
      <c r="H231" s="38">
        <v>14.94</v>
      </c>
      <c r="I231" s="38">
        <v>0.4892182008169469</v>
      </c>
      <c r="J231" s="38">
        <v>3.4332006953834266</v>
      </c>
      <c r="K231" s="38">
        <v>0.186388638070571</v>
      </c>
      <c r="L231" s="38">
        <v>2.06</v>
      </c>
      <c r="M231" s="38">
        <v>14.456521488120533</v>
      </c>
      <c r="N231" s="38">
        <v>0.7848452771875604</v>
      </c>
      <c r="O231" s="38">
        <v>2902407.27</v>
      </c>
      <c r="P231" s="37" t="s">
        <v>50</v>
      </c>
      <c r="Q231" s="37" t="s">
        <v>221</v>
      </c>
      <c r="R231" s="37">
        <v>0</v>
      </c>
      <c r="S231" s="37" t="s">
        <v>221</v>
      </c>
      <c r="T231" s="37">
        <v>0</v>
      </c>
      <c r="U231" s="37">
        <v>0</v>
      </c>
      <c r="V231" s="37" t="s">
        <v>51</v>
      </c>
      <c r="W231" s="38">
        <v>0</v>
      </c>
      <c r="X231" s="38">
        <v>0</v>
      </c>
      <c r="Y231" s="38">
        <v>0</v>
      </c>
    </row>
    <row r="232" spans="1:25" x14ac:dyDescent="0.25">
      <c r="A232" s="37">
        <v>231</v>
      </c>
      <c r="B232" s="37" t="s">
        <v>23</v>
      </c>
      <c r="C232" s="37" t="s">
        <v>24</v>
      </c>
      <c r="D232" s="37" t="s">
        <v>466</v>
      </c>
      <c r="E232" s="37" t="s">
        <v>354</v>
      </c>
      <c r="F232" s="37">
        <v>1</v>
      </c>
      <c r="G232" s="37">
        <v>180</v>
      </c>
      <c r="H232" s="38">
        <v>30.6</v>
      </c>
      <c r="I232" s="38">
        <v>0.5770874893131946</v>
      </c>
      <c r="J232" s="38">
        <v>4.049843538728994</v>
      </c>
      <c r="K232" s="38">
        <v>0.219866208986159</v>
      </c>
      <c r="L232" s="38">
        <v>2.43</v>
      </c>
      <c r="M232" s="38">
        <v>17.053081172880045</v>
      </c>
      <c r="N232" s="38">
        <v>0.9258126327989183</v>
      </c>
      <c r="O232" s="38">
        <v>2902407.27</v>
      </c>
      <c r="P232" s="37" t="s">
        <v>50</v>
      </c>
      <c r="Q232" s="37" t="s">
        <v>217</v>
      </c>
      <c r="R232" s="37">
        <v>0</v>
      </c>
      <c r="S232" s="37" t="s">
        <v>221</v>
      </c>
      <c r="T232" s="37">
        <v>0</v>
      </c>
      <c r="U232" s="37">
        <v>0</v>
      </c>
      <c r="V232" s="37" t="s">
        <v>53</v>
      </c>
      <c r="W232" s="38">
        <v>0</v>
      </c>
      <c r="X232" s="38">
        <v>0</v>
      </c>
      <c r="Y232" s="38">
        <v>0</v>
      </c>
    </row>
    <row r="233" spans="1:25" x14ac:dyDescent="0.25">
      <c r="A233" s="37">
        <v>232</v>
      </c>
      <c r="B233" s="37" t="s">
        <v>23</v>
      </c>
      <c r="C233" s="37" t="s">
        <v>24</v>
      </c>
      <c r="D233" s="37" t="s">
        <v>467</v>
      </c>
      <c r="E233" s="37" t="s">
        <v>354</v>
      </c>
      <c r="F233" s="37">
        <v>1</v>
      </c>
      <c r="G233" s="37">
        <v>180</v>
      </c>
      <c r="H233" s="38">
        <v>30.6</v>
      </c>
      <c r="I233" s="38">
        <v>0.5770874893131946</v>
      </c>
      <c r="J233" s="38">
        <v>4.049843538728994</v>
      </c>
      <c r="K233" s="38">
        <v>0.219866208986159</v>
      </c>
      <c r="L233" s="38">
        <v>2.43</v>
      </c>
      <c r="M233" s="38">
        <v>17.053081172880045</v>
      </c>
      <c r="N233" s="38">
        <v>0.9258126327989183</v>
      </c>
      <c r="O233" s="38">
        <v>2902407.27</v>
      </c>
      <c r="P233" s="37" t="s">
        <v>50</v>
      </c>
      <c r="Q233" s="37" t="s">
        <v>217</v>
      </c>
      <c r="R233" s="37">
        <v>0</v>
      </c>
      <c r="S233" s="37" t="s">
        <v>221</v>
      </c>
      <c r="T233" s="37">
        <v>0</v>
      </c>
      <c r="U233" s="37">
        <v>0</v>
      </c>
      <c r="V233" s="37" t="s">
        <v>53</v>
      </c>
      <c r="W233" s="38">
        <v>0</v>
      </c>
      <c r="X233" s="38">
        <v>0</v>
      </c>
      <c r="Y233" s="38">
        <v>0</v>
      </c>
    </row>
    <row r="234" spans="1:25" x14ac:dyDescent="0.25">
      <c r="A234" s="37">
        <v>233</v>
      </c>
      <c r="B234" s="37" t="s">
        <v>23</v>
      </c>
      <c r="C234" s="37" t="s">
        <v>24</v>
      </c>
      <c r="D234" s="37" t="s">
        <v>468</v>
      </c>
      <c r="E234" s="37" t="s">
        <v>469</v>
      </c>
      <c r="F234" s="37">
        <v>1</v>
      </c>
      <c r="G234" s="37">
        <v>180</v>
      </c>
      <c r="H234" s="38">
        <v>55.08</v>
      </c>
      <c r="I234" s="38">
        <v>0.8074475159114658</v>
      </c>
      <c r="J234" s="38">
        <v>5.666447749661966</v>
      </c>
      <c r="K234" s="38">
        <v>0.3076317327378356</v>
      </c>
      <c r="L234" s="38">
        <v>3.4</v>
      </c>
      <c r="M234" s="38">
        <v>23.86027818427661</v>
      </c>
      <c r="N234" s="38">
        <v>1.2953757002124782</v>
      </c>
      <c r="O234" s="38">
        <v>2902407.27</v>
      </c>
      <c r="P234" s="37" t="s">
        <v>50</v>
      </c>
      <c r="Q234" s="37" t="s">
        <v>217</v>
      </c>
      <c r="R234" s="37">
        <v>0</v>
      </c>
      <c r="S234" s="37" t="s">
        <v>221</v>
      </c>
      <c r="T234" s="37">
        <v>0</v>
      </c>
      <c r="U234" s="37">
        <v>0</v>
      </c>
      <c r="V234" s="37" t="s">
        <v>53</v>
      </c>
      <c r="W234" s="38">
        <v>0</v>
      </c>
      <c r="X234" s="38">
        <v>0</v>
      </c>
      <c r="Y234" s="38">
        <v>0</v>
      </c>
    </row>
    <row r="235" spans="1:25" x14ac:dyDescent="0.25">
      <c r="A235" s="37">
        <v>234</v>
      </c>
      <c r="B235" s="37" t="s">
        <v>23</v>
      </c>
      <c r="C235" s="37" t="s">
        <v>24</v>
      </c>
      <c r="D235" s="37" t="s">
        <v>470</v>
      </c>
      <c r="E235" s="37" t="s">
        <v>469</v>
      </c>
      <c r="F235" s="37">
        <v>1</v>
      </c>
      <c r="G235" s="37">
        <v>180</v>
      </c>
      <c r="H235" s="38">
        <v>55.08</v>
      </c>
      <c r="I235" s="38">
        <v>0.8074475159114658</v>
      </c>
      <c r="J235" s="38">
        <v>5.666447749661966</v>
      </c>
      <c r="K235" s="38">
        <v>0.3076317327378356</v>
      </c>
      <c r="L235" s="38">
        <v>3.4</v>
      </c>
      <c r="M235" s="38">
        <v>23.86027818427661</v>
      </c>
      <c r="N235" s="38">
        <v>1.2953757002124782</v>
      </c>
      <c r="O235" s="38">
        <v>2902407.27</v>
      </c>
      <c r="P235" s="37" t="s">
        <v>50</v>
      </c>
      <c r="Q235" s="37" t="s">
        <v>217</v>
      </c>
      <c r="R235" s="37">
        <v>0</v>
      </c>
      <c r="S235" s="37" t="s">
        <v>221</v>
      </c>
      <c r="T235" s="37">
        <v>0</v>
      </c>
      <c r="U235" s="37">
        <v>0</v>
      </c>
      <c r="V235" s="37" t="s">
        <v>53</v>
      </c>
      <c r="W235" s="38">
        <v>0</v>
      </c>
      <c r="X235" s="38">
        <v>0</v>
      </c>
      <c r="Y235" s="38">
        <v>0</v>
      </c>
    </row>
    <row r="236" spans="1:25" x14ac:dyDescent="0.25">
      <c r="A236" s="37">
        <v>235</v>
      </c>
      <c r="B236" s="37" t="s">
        <v>23</v>
      </c>
      <c r="C236" s="37" t="s">
        <v>24</v>
      </c>
      <c r="D236" s="37" t="s">
        <v>471</v>
      </c>
      <c r="E236" s="37" t="s">
        <v>472</v>
      </c>
      <c r="F236" s="37">
        <v>2</v>
      </c>
      <c r="G236" s="37">
        <v>360</v>
      </c>
      <c r="H236" s="38">
        <v>365.4</v>
      </c>
      <c r="I236" s="38">
        <v>1.0425572337798044</v>
      </c>
      <c r="J236" s="38">
        <v>14.632768012362373</v>
      </c>
      <c r="K236" s="38">
        <v>0.7944137098347638</v>
      </c>
      <c r="L236" s="38">
        <v>4.39</v>
      </c>
      <c r="M236" s="38">
        <v>61.615659546455475</v>
      </c>
      <c r="N236" s="38">
        <v>3.3451172493722234</v>
      </c>
      <c r="O236" s="38">
        <v>2902407.27</v>
      </c>
      <c r="P236" s="37" t="s">
        <v>50</v>
      </c>
      <c r="Q236" s="37" t="s">
        <v>318</v>
      </c>
      <c r="R236" s="37">
        <v>0</v>
      </c>
      <c r="S236" s="37" t="s">
        <v>318</v>
      </c>
      <c r="T236" s="37">
        <v>0</v>
      </c>
      <c r="U236" s="37">
        <v>0</v>
      </c>
      <c r="V236" s="37" t="s">
        <v>53</v>
      </c>
      <c r="W236" s="38">
        <v>0</v>
      </c>
      <c r="X236" s="38">
        <v>0</v>
      </c>
      <c r="Y236" s="38">
        <v>0</v>
      </c>
    </row>
    <row r="237" spans="1:25" x14ac:dyDescent="0.25">
      <c r="A237" s="37">
        <v>236</v>
      </c>
      <c r="B237" s="37" t="s">
        <v>23</v>
      </c>
      <c r="C237" s="37" t="s">
        <v>24</v>
      </c>
      <c r="D237" s="37" t="s">
        <v>473</v>
      </c>
      <c r="E237" s="37" t="s">
        <v>474</v>
      </c>
      <c r="F237" s="37">
        <v>1</v>
      </c>
      <c r="G237" s="37">
        <v>180</v>
      </c>
      <c r="H237" s="38">
        <v>49.86</v>
      </c>
      <c r="I237" s="38">
        <v>0.38947468414553055</v>
      </c>
      <c r="J237" s="38">
        <v>2.7332277380722427</v>
      </c>
      <c r="K237" s="38">
        <v>0.14838707108530896</v>
      </c>
      <c r="L237" s="38">
        <v>1.64</v>
      </c>
      <c r="M237" s="38">
        <v>11.509075359474599</v>
      </c>
      <c r="N237" s="38">
        <v>0.6248282789260189</v>
      </c>
      <c r="O237" s="38">
        <v>2902407.27</v>
      </c>
      <c r="P237" s="37" t="s">
        <v>50</v>
      </c>
      <c r="Q237" s="37" t="s">
        <v>217</v>
      </c>
      <c r="R237" s="37">
        <v>0</v>
      </c>
      <c r="S237" s="37" t="s">
        <v>221</v>
      </c>
      <c r="T237" s="37">
        <v>0</v>
      </c>
      <c r="U237" s="37">
        <v>0</v>
      </c>
      <c r="V237" s="37" t="s">
        <v>53</v>
      </c>
      <c r="W237" s="38">
        <v>0</v>
      </c>
      <c r="X237" s="38">
        <v>0</v>
      </c>
      <c r="Y237" s="38">
        <v>0</v>
      </c>
    </row>
    <row r="238" spans="1:25" x14ac:dyDescent="0.25">
      <c r="A238" s="37">
        <v>237</v>
      </c>
      <c r="B238" s="37" t="s">
        <v>23</v>
      </c>
      <c r="C238" s="37" t="s">
        <v>24</v>
      </c>
      <c r="D238" s="37" t="s">
        <v>475</v>
      </c>
      <c r="E238" s="37" t="s">
        <v>474</v>
      </c>
      <c r="F238" s="37">
        <v>1</v>
      </c>
      <c r="G238" s="37">
        <v>180</v>
      </c>
      <c r="H238" s="38">
        <v>50.4</v>
      </c>
      <c r="I238" s="38">
        <v>0.39422437541559796</v>
      </c>
      <c r="J238" s="38">
        <v>2.7665597836584896</v>
      </c>
      <c r="K238" s="38">
        <v>0.15019666951317856</v>
      </c>
      <c r="L238" s="38">
        <v>1.66</v>
      </c>
      <c r="M238" s="38">
        <v>11.649429937029167</v>
      </c>
      <c r="N238" s="38">
        <v>0.6324481359860923</v>
      </c>
      <c r="O238" s="38">
        <v>2902407.27</v>
      </c>
      <c r="P238" s="37" t="s">
        <v>50</v>
      </c>
      <c r="Q238" s="37" t="s">
        <v>217</v>
      </c>
      <c r="R238" s="37">
        <v>0</v>
      </c>
      <c r="S238" s="37" t="s">
        <v>221</v>
      </c>
      <c r="T238" s="37">
        <v>0</v>
      </c>
      <c r="U238" s="37">
        <v>0</v>
      </c>
      <c r="V238" s="37" t="s">
        <v>53</v>
      </c>
      <c r="W238" s="38">
        <v>0</v>
      </c>
      <c r="X238" s="38">
        <v>0</v>
      </c>
      <c r="Y238" s="38">
        <v>0</v>
      </c>
    </row>
    <row r="239" spans="1:25" x14ac:dyDescent="0.25">
      <c r="A239" s="37">
        <v>238</v>
      </c>
      <c r="B239" s="37" t="s">
        <v>23</v>
      </c>
      <c r="C239" s="37" t="s">
        <v>24</v>
      </c>
      <c r="D239" s="37" t="s">
        <v>476</v>
      </c>
      <c r="E239" s="37" t="s">
        <v>477</v>
      </c>
      <c r="F239" s="37">
        <v>1</v>
      </c>
      <c r="G239" s="37">
        <v>180</v>
      </c>
      <c r="H239" s="38">
        <v>24.66</v>
      </c>
      <c r="I239" s="38">
        <v>0.5343402678825876</v>
      </c>
      <c r="J239" s="38">
        <v>3.7498551284527717</v>
      </c>
      <c r="K239" s="38">
        <v>0.2035798231353324</v>
      </c>
      <c r="L239" s="38">
        <v>2.25</v>
      </c>
      <c r="M239" s="38">
        <v>15.789889974888931</v>
      </c>
      <c r="N239" s="38">
        <v>0.8572339192582576</v>
      </c>
      <c r="O239" s="38">
        <v>2902407.27</v>
      </c>
      <c r="P239" s="37" t="s">
        <v>50</v>
      </c>
      <c r="Q239" s="37" t="s">
        <v>217</v>
      </c>
      <c r="R239" s="37">
        <v>0</v>
      </c>
      <c r="S239" s="37" t="s">
        <v>478</v>
      </c>
      <c r="T239" s="37">
        <v>0</v>
      </c>
      <c r="U239" s="37">
        <v>0</v>
      </c>
      <c r="V239" s="37" t="s">
        <v>51</v>
      </c>
      <c r="W239" s="38">
        <v>0</v>
      </c>
      <c r="X239" s="38">
        <v>0</v>
      </c>
      <c r="Y239" s="38">
        <v>0</v>
      </c>
    </row>
    <row r="240" spans="1:25" x14ac:dyDescent="0.25">
      <c r="A240" s="37">
        <v>239</v>
      </c>
      <c r="B240" s="37" t="s">
        <v>23</v>
      </c>
      <c r="C240" s="37" t="s">
        <v>24</v>
      </c>
      <c r="D240" s="37" t="s">
        <v>479</v>
      </c>
      <c r="E240" s="37" t="s">
        <v>480</v>
      </c>
      <c r="F240" s="37">
        <v>1</v>
      </c>
      <c r="G240" s="37">
        <v>180</v>
      </c>
      <c r="H240" s="38">
        <v>34.2</v>
      </c>
      <c r="I240" s="38">
        <v>1.3037902536335138</v>
      </c>
      <c r="J240" s="38">
        <v>9.149646513424763</v>
      </c>
      <c r="K240" s="38">
        <v>0.4967347684502111</v>
      </c>
      <c r="L240" s="38">
        <v>5.49</v>
      </c>
      <c r="M240" s="38">
        <v>38.527331538728994</v>
      </c>
      <c r="N240" s="38">
        <v>2.091650762990149</v>
      </c>
      <c r="O240" s="38">
        <v>2902407.27</v>
      </c>
      <c r="P240" s="37" t="s">
        <v>50</v>
      </c>
      <c r="Q240" s="37" t="s">
        <v>323</v>
      </c>
      <c r="R240" s="37">
        <v>0</v>
      </c>
      <c r="S240" s="37" t="s">
        <v>323</v>
      </c>
      <c r="T240" s="37">
        <v>0</v>
      </c>
      <c r="U240" s="37">
        <v>0</v>
      </c>
      <c r="V240" s="37" t="s">
        <v>51</v>
      </c>
      <c r="W240" s="38">
        <v>0</v>
      </c>
      <c r="X240" s="38">
        <v>0</v>
      </c>
      <c r="Y240" s="38">
        <v>0</v>
      </c>
    </row>
    <row r="241" spans="1:25" x14ac:dyDescent="0.25">
      <c r="A241" s="37">
        <v>240</v>
      </c>
      <c r="B241" s="37" t="s">
        <v>23</v>
      </c>
      <c r="C241" s="37" t="s">
        <v>24</v>
      </c>
      <c r="D241" s="37" t="s">
        <v>481</v>
      </c>
      <c r="E241" s="37" t="s">
        <v>482</v>
      </c>
      <c r="F241" s="37">
        <v>1</v>
      </c>
      <c r="G241" s="37">
        <v>180</v>
      </c>
      <c r="H241" s="38">
        <v>3.6</v>
      </c>
      <c r="I241" s="38">
        <v>0.05699629524080935</v>
      </c>
      <c r="J241" s="38">
        <v>0.39998454703496233</v>
      </c>
      <c r="K241" s="38">
        <v>0.021715181134435456</v>
      </c>
      <c r="L241" s="38">
        <v>0.24</v>
      </c>
      <c r="M241" s="38">
        <v>1.6842549306548193</v>
      </c>
      <c r="N241" s="38">
        <v>0.09143828472088082</v>
      </c>
      <c r="O241" s="38">
        <v>2902407.27</v>
      </c>
      <c r="P241" s="37" t="s">
        <v>50</v>
      </c>
      <c r="Q241" s="37" t="s">
        <v>217</v>
      </c>
      <c r="R241" s="37">
        <v>0</v>
      </c>
      <c r="S241" s="37" t="s">
        <v>478</v>
      </c>
      <c r="T241" s="37">
        <v>0</v>
      </c>
      <c r="U241" s="37">
        <v>0</v>
      </c>
      <c r="V241" s="37" t="s">
        <v>53</v>
      </c>
      <c r="W241" s="38">
        <v>0</v>
      </c>
      <c r="X241" s="38">
        <v>0</v>
      </c>
      <c r="Y241" s="38">
        <v>0</v>
      </c>
    </row>
    <row r="242" spans="1:25" x14ac:dyDescent="0.25">
      <c r="A242" s="37">
        <v>241</v>
      </c>
      <c r="B242" s="37" t="s">
        <v>23</v>
      </c>
      <c r="C242" s="37" t="s">
        <v>24</v>
      </c>
      <c r="D242" s="37" t="s">
        <v>483</v>
      </c>
      <c r="E242" s="37" t="s">
        <v>484</v>
      </c>
      <c r="F242" s="37">
        <v>1</v>
      </c>
      <c r="G242" s="37">
        <v>180</v>
      </c>
      <c r="H242" s="38">
        <v>52.2</v>
      </c>
      <c r="I242" s="38">
        <v>0.6910800797948133</v>
      </c>
      <c r="J242" s="38">
        <v>4.849812632798918</v>
      </c>
      <c r="K242" s="38">
        <v>0.2632965712550299</v>
      </c>
      <c r="L242" s="38">
        <v>2.91</v>
      </c>
      <c r="M242" s="38">
        <v>20.421591034189685</v>
      </c>
      <c r="N242" s="38">
        <v>1.10868920224068</v>
      </c>
      <c r="O242" s="38">
        <v>2902407.27</v>
      </c>
      <c r="P242" s="37" t="s">
        <v>50</v>
      </c>
      <c r="Q242" s="37" t="s">
        <v>217</v>
      </c>
      <c r="R242" s="37">
        <v>0</v>
      </c>
      <c r="S242" s="37" t="s">
        <v>221</v>
      </c>
      <c r="T242" s="37">
        <v>0</v>
      </c>
      <c r="U242" s="37">
        <v>0</v>
      </c>
      <c r="V242" s="37" t="s">
        <v>53</v>
      </c>
      <c r="W242" s="38">
        <v>0</v>
      </c>
      <c r="X242" s="38">
        <v>0</v>
      </c>
      <c r="Y242" s="38">
        <v>0</v>
      </c>
    </row>
    <row r="243" spans="1:25" x14ac:dyDescent="0.25">
      <c r="A243" s="37">
        <v>242</v>
      </c>
      <c r="B243" s="37" t="s">
        <v>23</v>
      </c>
      <c r="C243" s="37" t="s">
        <v>24</v>
      </c>
      <c r="D243" s="37" t="s">
        <v>237</v>
      </c>
      <c r="E243" s="37" t="s">
        <v>238</v>
      </c>
      <c r="F243" s="37">
        <v>4</v>
      </c>
      <c r="G243" s="37">
        <v>720</v>
      </c>
      <c r="H243" s="38">
        <v>12.24</v>
      </c>
      <c r="I243" s="38">
        <v>0.09499382540134892</v>
      </c>
      <c r="J243" s="38">
        <v>2.666563646899749</v>
      </c>
      <c r="K243" s="38">
        <v>0.14476787422956972</v>
      </c>
      <c r="L243" s="38">
        <v>0.4</v>
      </c>
      <c r="M243" s="38">
        <v>11.228366204365463</v>
      </c>
      <c r="N243" s="38">
        <v>0.6095885648058721</v>
      </c>
      <c r="O243" s="38">
        <v>2902407.27</v>
      </c>
      <c r="P243" s="37" t="s">
        <v>50</v>
      </c>
      <c r="Q243" s="37" t="s">
        <v>239</v>
      </c>
      <c r="R243" s="37">
        <v>0</v>
      </c>
      <c r="S243" s="37" t="s">
        <v>239</v>
      </c>
      <c r="T243" s="37">
        <v>0</v>
      </c>
      <c r="U243" s="37">
        <v>0</v>
      </c>
      <c r="V243" s="37" t="s">
        <v>53</v>
      </c>
      <c r="W243" s="38">
        <v>0</v>
      </c>
      <c r="X243" s="38">
        <v>0</v>
      </c>
      <c r="Y243" s="38">
        <v>0</v>
      </c>
    </row>
    <row r="244" spans="1:25" x14ac:dyDescent="0.25">
      <c r="A244" s="37">
        <v>243</v>
      </c>
      <c r="B244" s="37" t="s">
        <v>23</v>
      </c>
      <c r="C244" s="37" t="s">
        <v>24</v>
      </c>
      <c r="D244" s="37" t="s">
        <v>485</v>
      </c>
      <c r="E244" s="37" t="s">
        <v>486</v>
      </c>
      <c r="F244" s="37">
        <v>1</v>
      </c>
      <c r="G244" s="37">
        <v>180</v>
      </c>
      <c r="H244" s="38">
        <v>269.1</v>
      </c>
      <c r="I244" s="38">
        <v>1.4700294480858744</v>
      </c>
      <c r="J244" s="38">
        <v>10.316268108943403</v>
      </c>
      <c r="K244" s="38">
        <v>0.5600707134256478</v>
      </c>
      <c r="L244" s="38">
        <v>6.19</v>
      </c>
      <c r="M244" s="38">
        <v>43.43974175313888</v>
      </c>
      <c r="N244" s="38">
        <v>2.3583457600927176</v>
      </c>
      <c r="O244" s="38">
        <v>2902407.27</v>
      </c>
      <c r="P244" s="37" t="s">
        <v>50</v>
      </c>
      <c r="Q244" s="37" t="s">
        <v>487</v>
      </c>
      <c r="R244" s="37">
        <v>0</v>
      </c>
      <c r="S244" s="37" t="s">
        <v>488</v>
      </c>
      <c r="T244" s="37">
        <v>0</v>
      </c>
      <c r="U244" s="37">
        <v>0</v>
      </c>
      <c r="V244" s="37" t="s">
        <v>53</v>
      </c>
      <c r="W244" s="38">
        <v>0</v>
      </c>
      <c r="X244" s="38">
        <v>0</v>
      </c>
      <c r="Y244" s="38">
        <v>0</v>
      </c>
    </row>
    <row r="245" spans="1:25" x14ac:dyDescent="0.25">
      <c r="A245" s="37">
        <v>244</v>
      </c>
      <c r="B245" s="37" t="s">
        <v>31</v>
      </c>
      <c r="C245" s="37" t="s">
        <v>32</v>
      </c>
      <c r="D245" s="37" t="s">
        <v>215</v>
      </c>
      <c r="E245" s="37" t="s">
        <v>216</v>
      </c>
      <c r="F245" s="37">
        <v>1</v>
      </c>
      <c r="G245" s="37">
        <v>180</v>
      </c>
      <c r="H245" s="38">
        <v>50.76</v>
      </c>
      <c r="I245" s="38">
        <v>1.629144105633134</v>
      </c>
      <c r="J245" s="38">
        <v>9.566214119472459</v>
      </c>
      <c r="K245" s="38">
        <v>0.6197762147399907</v>
      </c>
      <c r="L245" s="38">
        <v>6.86</v>
      </c>
      <c r="M245" s="38">
        <v>40.28141441427463</v>
      </c>
      <c r="N245" s="38">
        <v>2.6097536850271528</v>
      </c>
      <c r="O245" s="38">
        <v>2902407.27</v>
      </c>
      <c r="P245" s="37" t="s">
        <v>50</v>
      </c>
      <c r="Q245" s="37" t="s">
        <v>289</v>
      </c>
      <c r="R245" s="37">
        <v>0</v>
      </c>
      <c r="S245" s="37" t="s">
        <v>218</v>
      </c>
      <c r="T245" s="37">
        <v>0</v>
      </c>
      <c r="U245" s="37">
        <v>0</v>
      </c>
      <c r="V245" s="37" t="s">
        <v>51</v>
      </c>
      <c r="W245" s="38">
        <v>0</v>
      </c>
      <c r="X245" s="38">
        <v>0</v>
      </c>
      <c r="Y245" s="38">
        <v>0</v>
      </c>
    </row>
    <row r="246" spans="1:25" x14ac:dyDescent="0.25">
      <c r="A246" s="37">
        <v>245</v>
      </c>
      <c r="B246" s="37" t="s">
        <v>31</v>
      </c>
      <c r="C246" s="37" t="s">
        <v>32</v>
      </c>
      <c r="D246" s="37" t="s">
        <v>293</v>
      </c>
      <c r="E246" s="37" t="s">
        <v>238</v>
      </c>
      <c r="F246" s="37">
        <v>2</v>
      </c>
      <c r="G246" s="37">
        <v>360</v>
      </c>
      <c r="H246" s="38">
        <v>7.56</v>
      </c>
      <c r="I246" s="38">
        <v>0.09024413413128146</v>
      </c>
      <c r="J246" s="38">
        <v>1.0598138091543832</v>
      </c>
      <c r="K246" s="38">
        <v>0.068663254111136</v>
      </c>
      <c r="L246" s="38">
        <v>0.38</v>
      </c>
      <c r="M246" s="38">
        <v>4.462663987587277</v>
      </c>
      <c r="N246" s="38">
        <v>0.28912723041117144</v>
      </c>
      <c r="O246" s="38">
        <v>2902407.27</v>
      </c>
      <c r="P246" s="37" t="s">
        <v>50</v>
      </c>
      <c r="Q246" s="37" t="s">
        <v>239</v>
      </c>
      <c r="R246" s="37">
        <v>0</v>
      </c>
      <c r="S246" s="37" t="s">
        <v>239</v>
      </c>
      <c r="T246" s="37">
        <v>0</v>
      </c>
      <c r="U246" s="37">
        <v>0</v>
      </c>
      <c r="V246" s="37" t="s">
        <v>51</v>
      </c>
      <c r="W246" s="38">
        <v>0</v>
      </c>
      <c r="X246" s="38">
        <v>0</v>
      </c>
      <c r="Y246" s="38">
        <v>0</v>
      </c>
    </row>
    <row r="247" spans="1:25" x14ac:dyDescent="0.25">
      <c r="A247" s="37">
        <v>246</v>
      </c>
      <c r="B247" s="37" t="s">
        <v>31</v>
      </c>
      <c r="C247" s="37" t="s">
        <v>32</v>
      </c>
      <c r="D247" s="37" t="s">
        <v>489</v>
      </c>
      <c r="E247" s="37" t="s">
        <v>490</v>
      </c>
      <c r="F247" s="37">
        <v>2</v>
      </c>
      <c r="G247" s="37">
        <v>360</v>
      </c>
      <c r="H247" s="38">
        <v>0.36</v>
      </c>
      <c r="I247" s="38">
        <v>0.02612330198537095</v>
      </c>
      <c r="J247" s="38">
        <v>0.30678820791311096</v>
      </c>
      <c r="K247" s="38">
        <v>0.019876205137434103</v>
      </c>
      <c r="L247" s="38">
        <v>0.11</v>
      </c>
      <c r="M247" s="38">
        <v>1.2918237858805275</v>
      </c>
      <c r="N247" s="38">
        <v>0.08369472459270752</v>
      </c>
      <c r="O247" s="38">
        <v>2902407.27</v>
      </c>
      <c r="P247" s="37" t="s">
        <v>50</v>
      </c>
      <c r="Q247" s="37" t="s">
        <v>491</v>
      </c>
      <c r="R247" s="37">
        <v>0</v>
      </c>
      <c r="S247" s="37" t="s">
        <v>308</v>
      </c>
      <c r="T247" s="37">
        <v>0</v>
      </c>
      <c r="U247" s="37">
        <v>0</v>
      </c>
      <c r="V247" s="37" t="s">
        <v>51</v>
      </c>
      <c r="W247" s="38">
        <v>0</v>
      </c>
      <c r="X247" s="38">
        <v>0</v>
      </c>
      <c r="Y247" s="38">
        <v>0</v>
      </c>
    </row>
    <row r="248" spans="1:25" x14ac:dyDescent="0.25">
      <c r="A248" s="37">
        <v>247</v>
      </c>
      <c r="B248" s="37" t="s">
        <v>23</v>
      </c>
      <c r="C248" s="37" t="s">
        <v>24</v>
      </c>
      <c r="D248" s="37" t="s">
        <v>492</v>
      </c>
      <c r="E248" s="37" t="s">
        <v>373</v>
      </c>
      <c r="F248" s="37">
        <v>5</v>
      </c>
      <c r="G248" s="37">
        <v>900</v>
      </c>
      <c r="H248" s="38">
        <v>0.9</v>
      </c>
      <c r="I248" s="38">
        <v>0.007124536905101168</v>
      </c>
      <c r="J248" s="38">
        <v>0.24999034189685146</v>
      </c>
      <c r="K248" s="38">
        <v>0.01357198820902216</v>
      </c>
      <c r="L248" s="38">
        <v>0.03</v>
      </c>
      <c r="M248" s="38">
        <v>1.052659331659262</v>
      </c>
      <c r="N248" s="38">
        <v>0.05714892795055051</v>
      </c>
      <c r="O248" s="38">
        <v>2902407.27</v>
      </c>
      <c r="P248" s="37" t="s">
        <v>50</v>
      </c>
      <c r="Q248" s="37" t="s">
        <v>374</v>
      </c>
      <c r="R248" s="37">
        <v>0</v>
      </c>
      <c r="S248" s="37" t="s">
        <v>308</v>
      </c>
      <c r="T248" s="37">
        <v>0</v>
      </c>
      <c r="U248" s="37">
        <v>0</v>
      </c>
      <c r="V248" s="37" t="s">
        <v>53</v>
      </c>
      <c r="W248" s="38">
        <v>0</v>
      </c>
      <c r="X248" s="38">
        <v>0</v>
      </c>
      <c r="Y248" s="38">
        <v>0</v>
      </c>
    </row>
    <row r="249" spans="1:25" x14ac:dyDescent="0.25">
      <c r="A249" s="37">
        <v>248</v>
      </c>
      <c r="B249" s="37" t="s">
        <v>23</v>
      </c>
      <c r="C249" s="37" t="s">
        <v>24</v>
      </c>
      <c r="D249" s="37" t="s">
        <v>293</v>
      </c>
      <c r="E249" s="37" t="s">
        <v>238</v>
      </c>
      <c r="F249" s="37">
        <v>2</v>
      </c>
      <c r="G249" s="37">
        <v>360</v>
      </c>
      <c r="H249" s="38">
        <v>7.56</v>
      </c>
      <c r="I249" s="38">
        <v>0.09024413413128146</v>
      </c>
      <c r="J249" s="38">
        <v>1.2666177322773806</v>
      </c>
      <c r="K249" s="38">
        <v>0.06876474025904561</v>
      </c>
      <c r="L249" s="38">
        <v>0.38</v>
      </c>
      <c r="M249" s="38">
        <v>5.333473947073594</v>
      </c>
      <c r="N249" s="38">
        <v>0.28955456828278925</v>
      </c>
      <c r="O249" s="38">
        <v>2902407.27</v>
      </c>
      <c r="P249" s="37" t="s">
        <v>50</v>
      </c>
      <c r="Q249" s="37" t="s">
        <v>239</v>
      </c>
      <c r="R249" s="37">
        <v>0</v>
      </c>
      <c r="S249" s="37" t="s">
        <v>239</v>
      </c>
      <c r="T249" s="37">
        <v>0</v>
      </c>
      <c r="U249" s="37">
        <v>0</v>
      </c>
      <c r="V249" s="37" t="s">
        <v>51</v>
      </c>
      <c r="W249" s="38">
        <v>0</v>
      </c>
      <c r="X249" s="38">
        <v>0</v>
      </c>
      <c r="Y249" s="38">
        <v>0</v>
      </c>
    </row>
    <row r="250" spans="1:25" x14ac:dyDescent="0.25">
      <c r="A250" s="37">
        <v>249</v>
      </c>
      <c r="B250" s="37" t="s">
        <v>23</v>
      </c>
      <c r="C250" s="37" t="s">
        <v>24</v>
      </c>
      <c r="D250" s="37" t="s">
        <v>489</v>
      </c>
      <c r="E250" s="37" t="s">
        <v>490</v>
      </c>
      <c r="F250" s="37">
        <v>2</v>
      </c>
      <c r="G250" s="37">
        <v>360</v>
      </c>
      <c r="H250" s="38">
        <v>0.36</v>
      </c>
      <c r="I250" s="38">
        <v>0.02612330198537095</v>
      </c>
      <c r="J250" s="38">
        <v>0.3666525014487155</v>
      </c>
      <c r="K250" s="38">
        <v>0.019905582706565835</v>
      </c>
      <c r="L250" s="38">
        <v>0.11</v>
      </c>
      <c r="M250" s="38">
        <v>1.543900353100251</v>
      </c>
      <c r="N250" s="38">
        <v>0.08381842766080742</v>
      </c>
      <c r="O250" s="38">
        <v>2902407.27</v>
      </c>
      <c r="P250" s="37" t="s">
        <v>50</v>
      </c>
      <c r="Q250" s="37" t="s">
        <v>491</v>
      </c>
      <c r="R250" s="37">
        <v>0</v>
      </c>
      <c r="S250" s="37" t="s">
        <v>308</v>
      </c>
      <c r="T250" s="37">
        <v>0</v>
      </c>
      <c r="U250" s="37">
        <v>0</v>
      </c>
      <c r="V250" s="37" t="s">
        <v>51</v>
      </c>
      <c r="W250" s="38">
        <v>0</v>
      </c>
      <c r="X250" s="38">
        <v>0</v>
      </c>
      <c r="Y250" s="38">
        <v>0</v>
      </c>
    </row>
    <row r="251" spans="1:25" x14ac:dyDescent="0.25">
      <c r="A251" s="37">
        <v>250</v>
      </c>
      <c r="B251" s="37" t="s">
        <v>23</v>
      </c>
      <c r="C251" s="37" t="s">
        <v>24</v>
      </c>
      <c r="D251" s="37" t="s">
        <v>493</v>
      </c>
      <c r="E251" s="37" t="s">
        <v>494</v>
      </c>
      <c r="F251" s="37">
        <v>1</v>
      </c>
      <c r="G251" s="37">
        <v>180</v>
      </c>
      <c r="H251" s="38">
        <v>9.36</v>
      </c>
      <c r="I251" s="38">
        <v>0.1139925904816187</v>
      </c>
      <c r="J251" s="38">
        <v>0.7999690940699247</v>
      </c>
      <c r="K251" s="38">
        <v>0.04343036226887091</v>
      </c>
      <c r="L251" s="38">
        <v>0.48</v>
      </c>
      <c r="M251" s="38">
        <v>3.3685098613096387</v>
      </c>
      <c r="N251" s="38">
        <v>0.18287656944176164</v>
      </c>
      <c r="O251" s="38">
        <v>2902407.27</v>
      </c>
      <c r="P251" s="37" t="s">
        <v>50</v>
      </c>
      <c r="Q251" s="37" t="s">
        <v>308</v>
      </c>
      <c r="R251" s="37">
        <v>0</v>
      </c>
      <c r="S251" s="37" t="s">
        <v>308</v>
      </c>
      <c r="T251" s="37">
        <v>0</v>
      </c>
      <c r="U251" s="37">
        <v>0</v>
      </c>
      <c r="V251" s="37" t="s">
        <v>51</v>
      </c>
      <c r="W251" s="38">
        <v>0</v>
      </c>
      <c r="X251" s="38">
        <v>0</v>
      </c>
      <c r="Y251" s="38">
        <v>0</v>
      </c>
    </row>
    <row r="252" spans="1:25" x14ac:dyDescent="0.25">
      <c r="A252" s="37">
        <v>251</v>
      </c>
      <c r="B252" s="37" t="s">
        <v>23</v>
      </c>
      <c r="C252" s="37" t="s">
        <v>24</v>
      </c>
      <c r="D252" s="37" t="s">
        <v>495</v>
      </c>
      <c r="E252" s="37" t="s">
        <v>496</v>
      </c>
      <c r="F252" s="37">
        <v>1</v>
      </c>
      <c r="G252" s="37">
        <v>180</v>
      </c>
      <c r="H252" s="38">
        <v>12.6</v>
      </c>
      <c r="I252" s="38">
        <v>0.4440961337513062</v>
      </c>
      <c r="J252" s="38">
        <v>3.1165462623140816</v>
      </c>
      <c r="K252" s="38">
        <v>0.1691974530058096</v>
      </c>
      <c r="L252" s="38">
        <v>1.87</v>
      </c>
      <c r="M252" s="38">
        <v>13.123153001352135</v>
      </c>
      <c r="N252" s="38">
        <v>0.7124566351168631</v>
      </c>
      <c r="O252" s="38">
        <v>2902407.27</v>
      </c>
      <c r="P252" s="37" t="s">
        <v>50</v>
      </c>
      <c r="Q252" s="37" t="s">
        <v>417</v>
      </c>
      <c r="R252" s="37">
        <v>0</v>
      </c>
      <c r="S252" s="37" t="s">
        <v>418</v>
      </c>
      <c r="T252" s="37">
        <v>0</v>
      </c>
      <c r="U252" s="37">
        <v>0</v>
      </c>
      <c r="V252" s="37" t="s">
        <v>51</v>
      </c>
      <c r="W252" s="38">
        <v>0</v>
      </c>
      <c r="X252" s="38">
        <v>0</v>
      </c>
      <c r="Y252" s="38">
        <v>0</v>
      </c>
    </row>
    <row r="253" spans="1:25" x14ac:dyDescent="0.25">
      <c r="A253" s="37">
        <v>252</v>
      </c>
      <c r="B253" s="37" t="s">
        <v>23</v>
      </c>
      <c r="C253" s="37" t="s">
        <v>24</v>
      </c>
      <c r="D253" s="37" t="s">
        <v>497</v>
      </c>
      <c r="E253" s="37" t="s">
        <v>456</v>
      </c>
      <c r="F253" s="37">
        <v>1</v>
      </c>
      <c r="G253" s="37">
        <v>180</v>
      </c>
      <c r="H253" s="38">
        <v>117.18</v>
      </c>
      <c r="I253" s="38">
        <v>2.372470789398689</v>
      </c>
      <c r="J253" s="38">
        <v>16.649356770330307</v>
      </c>
      <c r="K253" s="38">
        <v>0.9038944147208758</v>
      </c>
      <c r="L253" s="38">
        <v>9.99</v>
      </c>
      <c r="M253" s="38">
        <v>70.10711148850686</v>
      </c>
      <c r="N253" s="38">
        <v>3.806118601506664</v>
      </c>
      <c r="O253" s="38">
        <v>2902407.27</v>
      </c>
      <c r="P253" s="37" t="s">
        <v>50</v>
      </c>
      <c r="Q253" s="37" t="s">
        <v>457</v>
      </c>
      <c r="R253" s="37">
        <v>0</v>
      </c>
      <c r="S253" s="37" t="s">
        <v>457</v>
      </c>
      <c r="T253" s="37">
        <v>0</v>
      </c>
      <c r="U253" s="37">
        <v>0</v>
      </c>
      <c r="V253" s="37" t="s">
        <v>51</v>
      </c>
      <c r="W253" s="38">
        <v>0</v>
      </c>
      <c r="X253" s="38">
        <v>0</v>
      </c>
      <c r="Y253" s="38">
        <v>0</v>
      </c>
    </row>
    <row r="254" spans="1:25" x14ac:dyDescent="0.25">
      <c r="A254" s="37">
        <v>253</v>
      </c>
      <c r="B254" s="37" t="s">
        <v>23</v>
      </c>
      <c r="C254" s="37" t="s">
        <v>24</v>
      </c>
      <c r="D254" s="37" t="s">
        <v>498</v>
      </c>
      <c r="E254" s="37" t="s">
        <v>499</v>
      </c>
      <c r="F254" s="37">
        <v>1</v>
      </c>
      <c r="G254" s="37">
        <v>180</v>
      </c>
      <c r="H254" s="38">
        <v>48.6</v>
      </c>
      <c r="I254" s="38">
        <v>0.32772869763465373</v>
      </c>
      <c r="J254" s="38">
        <v>2.2999111454510333</v>
      </c>
      <c r="K254" s="38">
        <v>0.12486229152300388</v>
      </c>
      <c r="L254" s="38">
        <v>1.38</v>
      </c>
      <c r="M254" s="38">
        <v>9.68446585126521</v>
      </c>
      <c r="N254" s="38">
        <v>0.5257701371450647</v>
      </c>
      <c r="O254" s="38">
        <v>2902407.27</v>
      </c>
      <c r="P254" s="37" t="s">
        <v>50</v>
      </c>
      <c r="Q254" s="37" t="s">
        <v>500</v>
      </c>
      <c r="R254" s="37">
        <v>0</v>
      </c>
      <c r="S254" s="37" t="s">
        <v>500</v>
      </c>
      <c r="T254" s="37">
        <v>0</v>
      </c>
      <c r="U254" s="37">
        <v>0</v>
      </c>
      <c r="V254" s="37" t="s">
        <v>51</v>
      </c>
      <c r="W254" s="38">
        <v>0</v>
      </c>
      <c r="X254" s="38">
        <v>0</v>
      </c>
      <c r="Y254" s="38">
        <v>0</v>
      </c>
    </row>
    <row r="255" spans="1:25" x14ac:dyDescent="0.25">
      <c r="A255" s="37">
        <v>254</v>
      </c>
      <c r="B255" s="37" t="s">
        <v>23</v>
      </c>
      <c r="C255" s="37" t="s">
        <v>24</v>
      </c>
      <c r="D255" s="37" t="s">
        <v>501</v>
      </c>
      <c r="E255" s="37" t="s">
        <v>502</v>
      </c>
      <c r="F255" s="37">
        <v>1</v>
      </c>
      <c r="G255" s="37">
        <v>180</v>
      </c>
      <c r="H255" s="38">
        <v>1251</v>
      </c>
      <c r="I255" s="38">
        <v>5.070295430796998</v>
      </c>
      <c r="J255" s="38">
        <v>35.581958663318524</v>
      </c>
      <c r="K255" s="38">
        <v>1.9317463217508208</v>
      </c>
      <c r="L255" s="38">
        <v>21.35</v>
      </c>
      <c r="M255" s="38">
        <v>149.82851153950165</v>
      </c>
      <c r="N255" s="38">
        <v>8.134197411628357</v>
      </c>
      <c r="O255" s="38">
        <v>2902407.27</v>
      </c>
      <c r="P255" s="37" t="s">
        <v>50</v>
      </c>
      <c r="Q255" s="37" t="s">
        <v>503</v>
      </c>
      <c r="R255" s="37">
        <v>0</v>
      </c>
      <c r="S255" s="37" t="s">
        <v>504</v>
      </c>
      <c r="T255" s="37">
        <v>0</v>
      </c>
      <c r="U255" s="37">
        <v>0</v>
      </c>
      <c r="V255" s="37" t="s">
        <v>51</v>
      </c>
      <c r="W255" s="38">
        <v>0</v>
      </c>
      <c r="X255" s="38">
        <v>0</v>
      </c>
      <c r="Y255" s="38">
        <v>0</v>
      </c>
    </row>
    <row r="256" spans="1:25" x14ac:dyDescent="0.25">
      <c r="A256" s="37">
        <v>255</v>
      </c>
      <c r="B256" s="37" t="s">
        <v>23</v>
      </c>
      <c r="C256" s="37" t="s">
        <v>24</v>
      </c>
      <c r="D256" s="37" t="s">
        <v>505</v>
      </c>
      <c r="E256" s="37" t="s">
        <v>506</v>
      </c>
      <c r="F256" s="37">
        <v>1</v>
      </c>
      <c r="G256" s="37">
        <v>180</v>
      </c>
      <c r="H256" s="38">
        <v>414</v>
      </c>
      <c r="I256" s="38">
        <v>4.564453310534815</v>
      </c>
      <c r="J256" s="38">
        <v>32.03209580838323</v>
      </c>
      <c r="K256" s="38">
        <v>1.739024089182706</v>
      </c>
      <c r="L256" s="38">
        <v>19.22</v>
      </c>
      <c r="M256" s="38">
        <v>134.88074902994012</v>
      </c>
      <c r="N256" s="38">
        <v>7.322682634730539</v>
      </c>
      <c r="O256" s="38">
        <v>2902407.27</v>
      </c>
      <c r="P256" s="37" t="s">
        <v>50</v>
      </c>
      <c r="Q256" s="37" t="s">
        <v>507</v>
      </c>
      <c r="R256" s="37">
        <v>0</v>
      </c>
      <c r="S256" s="37" t="s">
        <v>333</v>
      </c>
      <c r="T256" s="37">
        <v>0</v>
      </c>
      <c r="U256" s="37">
        <v>0</v>
      </c>
      <c r="V256" s="37" t="s">
        <v>51</v>
      </c>
      <c r="W256" s="38">
        <v>0</v>
      </c>
      <c r="X256" s="38">
        <v>0</v>
      </c>
      <c r="Y256" s="38">
        <v>0</v>
      </c>
    </row>
    <row r="257" spans="1:25" x14ac:dyDescent="0.25">
      <c r="A257" s="37">
        <v>256</v>
      </c>
      <c r="B257" s="37" t="s">
        <v>23</v>
      </c>
      <c r="C257" s="37" t="s">
        <v>24</v>
      </c>
      <c r="D257" s="37" t="s">
        <v>508</v>
      </c>
      <c r="E257" s="37" t="s">
        <v>509</v>
      </c>
      <c r="F257" s="37">
        <v>1</v>
      </c>
      <c r="G257" s="37">
        <v>180</v>
      </c>
      <c r="H257" s="38">
        <v>414</v>
      </c>
      <c r="I257" s="38">
        <v>4.564453310534815</v>
      </c>
      <c r="J257" s="38">
        <v>32.03209580838323</v>
      </c>
      <c r="K257" s="38">
        <v>1.739024089182706</v>
      </c>
      <c r="L257" s="38">
        <v>19.22</v>
      </c>
      <c r="M257" s="38">
        <v>134.88074902994012</v>
      </c>
      <c r="N257" s="38">
        <v>7.322682634730539</v>
      </c>
      <c r="O257" s="38">
        <v>2902407.27</v>
      </c>
      <c r="P257" s="37" t="s">
        <v>50</v>
      </c>
      <c r="Q257" s="37" t="s">
        <v>507</v>
      </c>
      <c r="R257" s="37">
        <v>0</v>
      </c>
      <c r="S257" s="37" t="s">
        <v>333</v>
      </c>
      <c r="T257" s="37">
        <v>0</v>
      </c>
      <c r="U257" s="37">
        <v>0</v>
      </c>
      <c r="V257" s="37" t="s">
        <v>51</v>
      </c>
      <c r="W257" s="38">
        <v>0</v>
      </c>
      <c r="X257" s="38">
        <v>0</v>
      </c>
      <c r="Y257" s="38">
        <v>0</v>
      </c>
    </row>
    <row r="258" spans="1:25" x14ac:dyDescent="0.25">
      <c r="A258" s="37">
        <v>257</v>
      </c>
      <c r="B258" s="37" t="s">
        <v>23</v>
      </c>
      <c r="C258" s="37" t="s">
        <v>24</v>
      </c>
      <c r="D258" s="37" t="s">
        <v>510</v>
      </c>
      <c r="E258" s="37" t="s">
        <v>511</v>
      </c>
      <c r="F258" s="37">
        <v>1</v>
      </c>
      <c r="G258" s="37">
        <v>180</v>
      </c>
      <c r="H258" s="38">
        <v>256.86</v>
      </c>
      <c r="I258" s="38">
        <v>18.97739146955448</v>
      </c>
      <c r="J258" s="38">
        <v>133.17818813984934</v>
      </c>
      <c r="K258" s="38">
        <v>7.230250518553072</v>
      </c>
      <c r="L258" s="38">
        <v>79.91</v>
      </c>
      <c r="M258" s="38">
        <v>560.7867146192775</v>
      </c>
      <c r="N258" s="38">
        <v>30.445138883523278</v>
      </c>
      <c r="O258" s="38">
        <v>2902407.27</v>
      </c>
      <c r="P258" s="37" t="s">
        <v>50</v>
      </c>
      <c r="Q258" s="37" t="s">
        <v>332</v>
      </c>
      <c r="R258" s="37">
        <v>0</v>
      </c>
      <c r="S258" s="37" t="s">
        <v>332</v>
      </c>
      <c r="T258" s="37">
        <v>0</v>
      </c>
      <c r="U258" s="37">
        <v>0</v>
      </c>
      <c r="V258" s="37" t="s">
        <v>51</v>
      </c>
      <c r="W258" s="38">
        <v>0</v>
      </c>
      <c r="X258" s="38">
        <v>0</v>
      </c>
      <c r="Y258" s="38">
        <v>0</v>
      </c>
    </row>
    <row r="259" spans="1:25" x14ac:dyDescent="0.25">
      <c r="A259" s="37">
        <v>258</v>
      </c>
      <c r="B259" s="37" t="s">
        <v>23</v>
      </c>
      <c r="C259" s="37" t="s">
        <v>24</v>
      </c>
      <c r="D259" s="37" t="s">
        <v>512</v>
      </c>
      <c r="E259" s="37" t="s">
        <v>513</v>
      </c>
      <c r="F259" s="37">
        <v>1</v>
      </c>
      <c r="G259" s="37">
        <v>180</v>
      </c>
      <c r="H259" s="38">
        <v>3.06</v>
      </c>
      <c r="I259" s="38">
        <v>0.04987175833570818</v>
      </c>
      <c r="J259" s="38">
        <v>0.349986478655592</v>
      </c>
      <c r="K259" s="38">
        <v>0.019000783492631023</v>
      </c>
      <c r="L259" s="38">
        <v>0.21</v>
      </c>
      <c r="M259" s="38">
        <v>1.473723064322967</v>
      </c>
      <c r="N259" s="38">
        <v>0.08000849913077071</v>
      </c>
      <c r="O259" s="38">
        <v>2902407.27</v>
      </c>
      <c r="P259" s="37" t="s">
        <v>50</v>
      </c>
      <c r="Q259" s="37" t="s">
        <v>232</v>
      </c>
      <c r="R259" s="37">
        <v>0</v>
      </c>
      <c r="S259" s="37" t="s">
        <v>514</v>
      </c>
      <c r="T259" s="37">
        <v>0</v>
      </c>
      <c r="U259" s="37">
        <v>0</v>
      </c>
      <c r="V259" s="37" t="s">
        <v>51</v>
      </c>
      <c r="W259" s="38">
        <v>0</v>
      </c>
      <c r="X259" s="38">
        <v>0</v>
      </c>
      <c r="Y259" s="38">
        <v>0</v>
      </c>
    </row>
    <row r="260" spans="1:25" x14ac:dyDescent="0.25">
      <c r="A260" s="37">
        <v>259</v>
      </c>
      <c r="B260" s="37" t="s">
        <v>23</v>
      </c>
      <c r="C260" s="37" t="s">
        <v>24</v>
      </c>
      <c r="D260" s="37" t="s">
        <v>515</v>
      </c>
      <c r="E260" s="37" t="s">
        <v>516</v>
      </c>
      <c r="F260" s="37">
        <v>1</v>
      </c>
      <c r="G260" s="37">
        <v>180</v>
      </c>
      <c r="H260" s="38">
        <v>3.06</v>
      </c>
      <c r="I260" s="38">
        <v>0.04512206706564073</v>
      </c>
      <c r="J260" s="38">
        <v>0.31665443306934515</v>
      </c>
      <c r="K260" s="38">
        <v>0.017191185064761402</v>
      </c>
      <c r="L260" s="38">
        <v>0.19</v>
      </c>
      <c r="M260" s="38">
        <v>1.3333684867683986</v>
      </c>
      <c r="N260" s="38">
        <v>0.07238864207069731</v>
      </c>
      <c r="O260" s="38">
        <v>2902407.27</v>
      </c>
      <c r="P260" s="37" t="s">
        <v>50</v>
      </c>
      <c r="Q260" s="37" t="s">
        <v>232</v>
      </c>
      <c r="R260" s="37">
        <v>0</v>
      </c>
      <c r="S260" s="37" t="s">
        <v>514</v>
      </c>
      <c r="T260" s="37">
        <v>0</v>
      </c>
      <c r="U260" s="37">
        <v>0</v>
      </c>
      <c r="V260" s="37" t="s">
        <v>51</v>
      </c>
      <c r="W260" s="38">
        <v>0</v>
      </c>
      <c r="X260" s="38">
        <v>0</v>
      </c>
      <c r="Y260" s="38">
        <v>0</v>
      </c>
    </row>
    <row r="261" spans="1:25" x14ac:dyDescent="0.25">
      <c r="A261" s="37">
        <v>260</v>
      </c>
      <c r="B261" s="37" t="s">
        <v>23</v>
      </c>
      <c r="C261" s="37" t="s">
        <v>24</v>
      </c>
      <c r="D261" s="37" t="s">
        <v>517</v>
      </c>
      <c r="E261" s="37" t="s">
        <v>518</v>
      </c>
      <c r="F261" s="37">
        <v>1</v>
      </c>
      <c r="G261" s="37">
        <v>180</v>
      </c>
      <c r="H261" s="38">
        <v>955.8</v>
      </c>
      <c r="I261" s="38">
        <v>5.158164719293246</v>
      </c>
      <c r="J261" s="38">
        <v>36.19860150666409</v>
      </c>
      <c r="K261" s="38">
        <v>1.9652238926664087</v>
      </c>
      <c r="L261" s="38">
        <v>21.72</v>
      </c>
      <c r="M261" s="38">
        <v>152.42507122426116</v>
      </c>
      <c r="N261" s="38">
        <v>8.275164767239714</v>
      </c>
      <c r="O261" s="38">
        <v>2902407.27</v>
      </c>
      <c r="P261" s="37" t="s">
        <v>50</v>
      </c>
      <c r="Q261" s="37" t="s">
        <v>225</v>
      </c>
      <c r="R261" s="37">
        <v>0</v>
      </c>
      <c r="S261" s="37" t="s">
        <v>225</v>
      </c>
      <c r="T261" s="37">
        <v>0</v>
      </c>
      <c r="U261" s="37">
        <v>0</v>
      </c>
      <c r="V261" s="37" t="s">
        <v>51</v>
      </c>
      <c r="W261" s="38">
        <v>0</v>
      </c>
      <c r="X261" s="38">
        <v>0</v>
      </c>
      <c r="Y261" s="38">
        <v>0</v>
      </c>
    </row>
    <row r="262" spans="1:25" x14ac:dyDescent="0.25">
      <c r="A262" s="37">
        <v>261</v>
      </c>
      <c r="B262" s="37" t="s">
        <v>23</v>
      </c>
      <c r="C262" s="37" t="s">
        <v>24</v>
      </c>
      <c r="D262" s="37" t="s">
        <v>519</v>
      </c>
      <c r="E262" s="37" t="s">
        <v>307</v>
      </c>
      <c r="F262" s="37">
        <v>1</v>
      </c>
      <c r="G262" s="37">
        <v>180</v>
      </c>
      <c r="H262" s="38">
        <v>6.66</v>
      </c>
      <c r="I262" s="38">
        <v>0.3704759190652608</v>
      </c>
      <c r="J262" s="38">
        <v>2.599899555727255</v>
      </c>
      <c r="K262" s="38">
        <v>0.14114867737383047</v>
      </c>
      <c r="L262" s="38">
        <v>1.56</v>
      </c>
      <c r="M262" s="38">
        <v>10.947657049256327</v>
      </c>
      <c r="N262" s="38">
        <v>0.5943488506857253</v>
      </c>
      <c r="O262" s="38">
        <v>2902407.27</v>
      </c>
      <c r="P262" s="37" t="s">
        <v>50</v>
      </c>
      <c r="Q262" s="37" t="s">
        <v>308</v>
      </c>
      <c r="R262" s="37">
        <v>0</v>
      </c>
      <c r="S262" s="37" t="s">
        <v>308</v>
      </c>
      <c r="T262" s="37">
        <v>0</v>
      </c>
      <c r="U262" s="37">
        <v>0</v>
      </c>
      <c r="V262" s="37" t="s">
        <v>51</v>
      </c>
      <c r="W262" s="38">
        <v>0</v>
      </c>
      <c r="X262" s="38">
        <v>0</v>
      </c>
      <c r="Y262" s="38">
        <v>0</v>
      </c>
    </row>
    <row r="263" spans="1:25" x14ac:dyDescent="0.25">
      <c r="A263" s="37">
        <v>262</v>
      </c>
      <c r="B263" s="37" t="s">
        <v>23</v>
      </c>
      <c r="C263" s="37" t="s">
        <v>24</v>
      </c>
      <c r="D263" s="37" t="s">
        <v>520</v>
      </c>
      <c r="E263" s="37" t="s">
        <v>521</v>
      </c>
      <c r="F263" s="37">
        <v>1</v>
      </c>
      <c r="G263" s="37">
        <v>180</v>
      </c>
      <c r="H263" s="38">
        <v>1.62</v>
      </c>
      <c r="I263" s="38">
        <v>0.1686140400873943</v>
      </c>
      <c r="J263" s="38">
        <v>1.1832876183117635</v>
      </c>
      <c r="K263" s="38">
        <v>0.06424074418937156</v>
      </c>
      <c r="L263" s="38">
        <v>0.71</v>
      </c>
      <c r="M263" s="38">
        <v>4.982587503187174</v>
      </c>
      <c r="N263" s="38">
        <v>0.27050492563260575</v>
      </c>
      <c r="O263" s="38">
        <v>2902407.27</v>
      </c>
      <c r="P263" s="37" t="s">
        <v>50</v>
      </c>
      <c r="Q263" s="37" t="s">
        <v>217</v>
      </c>
      <c r="R263" s="37">
        <v>0</v>
      </c>
      <c r="S263" s="37" t="s">
        <v>308</v>
      </c>
      <c r="T263" s="37">
        <v>0</v>
      </c>
      <c r="U263" s="37">
        <v>0</v>
      </c>
      <c r="V263" s="37" t="s">
        <v>51</v>
      </c>
      <c r="W263" s="38">
        <v>0</v>
      </c>
      <c r="X263" s="38">
        <v>0</v>
      </c>
      <c r="Y263" s="38">
        <v>0</v>
      </c>
    </row>
    <row r="264" spans="1:25" x14ac:dyDescent="0.25">
      <c r="A264" s="37">
        <v>263</v>
      </c>
      <c r="B264" s="37" t="s">
        <v>31</v>
      </c>
      <c r="C264" s="37" t="s">
        <v>32</v>
      </c>
      <c r="D264" s="37" t="s">
        <v>493</v>
      </c>
      <c r="E264" s="37" t="s">
        <v>494</v>
      </c>
      <c r="F264" s="37">
        <v>1</v>
      </c>
      <c r="G264" s="37">
        <v>180</v>
      </c>
      <c r="H264" s="38">
        <v>9.36</v>
      </c>
      <c r="I264" s="38">
        <v>0.1139925904816187</v>
      </c>
      <c r="J264" s="38">
        <v>0.669356089992242</v>
      </c>
      <c r="K264" s="38">
        <v>0.04336626575440168</v>
      </c>
      <c r="L264" s="38">
        <v>0.48</v>
      </c>
      <c r="M264" s="38">
        <v>2.8185246237393327</v>
      </c>
      <c r="N264" s="38">
        <v>0.1826066718386346</v>
      </c>
      <c r="O264" s="38">
        <v>2902407.27</v>
      </c>
      <c r="P264" s="37" t="s">
        <v>50</v>
      </c>
      <c r="Q264" s="37" t="s">
        <v>308</v>
      </c>
      <c r="R264" s="37">
        <v>0</v>
      </c>
      <c r="S264" s="37" t="s">
        <v>308</v>
      </c>
      <c r="T264" s="37">
        <v>0</v>
      </c>
      <c r="U264" s="37">
        <v>0</v>
      </c>
      <c r="V264" s="37" t="s">
        <v>51</v>
      </c>
      <c r="W264" s="38">
        <v>0</v>
      </c>
      <c r="X264" s="38">
        <v>0</v>
      </c>
      <c r="Y264" s="38">
        <v>0</v>
      </c>
    </row>
    <row r="265" spans="1:25" x14ac:dyDescent="0.25">
      <c r="A265" s="37">
        <v>264</v>
      </c>
      <c r="B265" s="37" t="s">
        <v>31</v>
      </c>
      <c r="C265" s="37" t="s">
        <v>32</v>
      </c>
      <c r="D265" s="37" t="s">
        <v>522</v>
      </c>
      <c r="E265" s="37" t="s">
        <v>523</v>
      </c>
      <c r="F265" s="37">
        <v>1</v>
      </c>
      <c r="G265" s="37">
        <v>180</v>
      </c>
      <c r="H265" s="38">
        <v>2.7</v>
      </c>
      <c r="I265" s="38">
        <v>0.7836990595611285</v>
      </c>
      <c r="J265" s="38">
        <v>4.6018231186966645</v>
      </c>
      <c r="K265" s="38">
        <v>0.29814307706151155</v>
      </c>
      <c r="L265" s="38">
        <v>3.3</v>
      </c>
      <c r="M265" s="38">
        <v>19.377356788207912</v>
      </c>
      <c r="N265" s="38">
        <v>1.2554208688906128</v>
      </c>
      <c r="O265" s="38">
        <v>2902407.27</v>
      </c>
      <c r="P265" s="37" t="s">
        <v>50</v>
      </c>
      <c r="Q265" s="37" t="s">
        <v>278</v>
      </c>
      <c r="R265" s="37">
        <v>0</v>
      </c>
      <c r="S265" s="37" t="s">
        <v>278</v>
      </c>
      <c r="T265" s="37">
        <v>0</v>
      </c>
      <c r="U265" s="37">
        <v>0</v>
      </c>
      <c r="V265" s="37" t="s">
        <v>53</v>
      </c>
      <c r="W265" s="38">
        <v>0</v>
      </c>
      <c r="X265" s="38">
        <v>0</v>
      </c>
      <c r="Y265" s="38">
        <v>0</v>
      </c>
    </row>
    <row r="266" spans="1:25" x14ac:dyDescent="0.25">
      <c r="A266" s="37">
        <v>265</v>
      </c>
      <c r="B266" s="37" t="s">
        <v>31</v>
      </c>
      <c r="C266" s="37" t="s">
        <v>32</v>
      </c>
      <c r="D266" s="37" t="s">
        <v>462</v>
      </c>
      <c r="E266" s="37" t="s">
        <v>463</v>
      </c>
      <c r="F266" s="37">
        <v>1</v>
      </c>
      <c r="G266" s="37">
        <v>180</v>
      </c>
      <c r="H266" s="38">
        <v>14.94</v>
      </c>
      <c r="I266" s="38">
        <v>0.4892182008169469</v>
      </c>
      <c r="J266" s="38">
        <v>2.8726532195500387</v>
      </c>
      <c r="K266" s="38">
        <v>0.1861135571959739</v>
      </c>
      <c r="L266" s="38">
        <v>2.06</v>
      </c>
      <c r="M266" s="38">
        <v>12.096168176881303</v>
      </c>
      <c r="N266" s="38">
        <v>0.7836869666408068</v>
      </c>
      <c r="O266" s="38">
        <v>2902407.27</v>
      </c>
      <c r="P266" s="37" t="s">
        <v>50</v>
      </c>
      <c r="Q266" s="37" t="s">
        <v>221</v>
      </c>
      <c r="R266" s="37">
        <v>0</v>
      </c>
      <c r="S266" s="37" t="s">
        <v>221</v>
      </c>
      <c r="T266" s="37">
        <v>0</v>
      </c>
      <c r="U266" s="37">
        <v>0</v>
      </c>
      <c r="V266" s="37" t="s">
        <v>51</v>
      </c>
      <c r="W266" s="38">
        <v>0</v>
      </c>
      <c r="X266" s="38">
        <v>0</v>
      </c>
      <c r="Y266" s="38">
        <v>0</v>
      </c>
    </row>
    <row r="267" spans="1:25" x14ac:dyDescent="0.25">
      <c r="A267" s="37">
        <v>266</v>
      </c>
      <c r="B267" s="37" t="s">
        <v>31</v>
      </c>
      <c r="C267" s="37" t="s">
        <v>32</v>
      </c>
      <c r="D267" s="37" t="s">
        <v>464</v>
      </c>
      <c r="E267" s="37" t="s">
        <v>465</v>
      </c>
      <c r="F267" s="37">
        <v>1</v>
      </c>
      <c r="G267" s="37">
        <v>180</v>
      </c>
      <c r="H267" s="38">
        <v>14.94</v>
      </c>
      <c r="I267" s="38">
        <v>0.4892182008169469</v>
      </c>
      <c r="J267" s="38">
        <v>2.8726532195500387</v>
      </c>
      <c r="K267" s="38">
        <v>0.1861135571959739</v>
      </c>
      <c r="L267" s="38">
        <v>2.06</v>
      </c>
      <c r="M267" s="38">
        <v>12.096168176881303</v>
      </c>
      <c r="N267" s="38">
        <v>0.7836869666408068</v>
      </c>
      <c r="O267" s="38">
        <v>2902407.27</v>
      </c>
      <c r="P267" s="37" t="s">
        <v>50</v>
      </c>
      <c r="Q267" s="37" t="s">
        <v>221</v>
      </c>
      <c r="R267" s="37">
        <v>0</v>
      </c>
      <c r="S267" s="37" t="s">
        <v>221</v>
      </c>
      <c r="T267" s="37">
        <v>0</v>
      </c>
      <c r="U267" s="37">
        <v>0</v>
      </c>
      <c r="V267" s="37" t="s">
        <v>51</v>
      </c>
      <c r="W267" s="38">
        <v>0</v>
      </c>
      <c r="X267" s="38">
        <v>0</v>
      </c>
      <c r="Y267" s="38">
        <v>0</v>
      </c>
    </row>
    <row r="268" spans="1:25" x14ac:dyDescent="0.25">
      <c r="A268" s="37">
        <v>267</v>
      </c>
      <c r="B268" s="37" t="s">
        <v>31</v>
      </c>
      <c r="C268" s="37" t="s">
        <v>32</v>
      </c>
      <c r="D268" s="37" t="s">
        <v>466</v>
      </c>
      <c r="E268" s="37" t="s">
        <v>354</v>
      </c>
      <c r="F268" s="37">
        <v>1</v>
      </c>
      <c r="G268" s="37">
        <v>180</v>
      </c>
      <c r="H268" s="38">
        <v>30.6</v>
      </c>
      <c r="I268" s="38">
        <v>0.5770874893131946</v>
      </c>
      <c r="J268" s="38">
        <v>3.3886152055857255</v>
      </c>
      <c r="K268" s="38">
        <v>0.2195417203816585</v>
      </c>
      <c r="L268" s="38">
        <v>2.43</v>
      </c>
      <c r="M268" s="38">
        <v>14.268780907680373</v>
      </c>
      <c r="N268" s="38">
        <v>0.9244462761830876</v>
      </c>
      <c r="O268" s="38">
        <v>2902407.27</v>
      </c>
      <c r="P268" s="37" t="s">
        <v>50</v>
      </c>
      <c r="Q268" s="37" t="s">
        <v>217</v>
      </c>
      <c r="R268" s="37">
        <v>0</v>
      </c>
      <c r="S268" s="37" t="s">
        <v>221</v>
      </c>
      <c r="T268" s="37">
        <v>0</v>
      </c>
      <c r="U268" s="37">
        <v>0</v>
      </c>
      <c r="V268" s="37" t="s">
        <v>53</v>
      </c>
      <c r="W268" s="38">
        <v>0</v>
      </c>
      <c r="X268" s="38">
        <v>0</v>
      </c>
      <c r="Y268" s="38">
        <v>0</v>
      </c>
    </row>
    <row r="269" spans="1:25" x14ac:dyDescent="0.25">
      <c r="A269" s="37">
        <v>268</v>
      </c>
      <c r="B269" s="37" t="s">
        <v>31</v>
      </c>
      <c r="C269" s="37" t="s">
        <v>32</v>
      </c>
      <c r="D269" s="37" t="s">
        <v>467</v>
      </c>
      <c r="E269" s="37" t="s">
        <v>354</v>
      </c>
      <c r="F269" s="37">
        <v>1</v>
      </c>
      <c r="G269" s="37">
        <v>180</v>
      </c>
      <c r="H269" s="38">
        <v>30.6</v>
      </c>
      <c r="I269" s="38">
        <v>0.5770874893131946</v>
      </c>
      <c r="J269" s="38">
        <v>3.3886152055857255</v>
      </c>
      <c r="K269" s="38">
        <v>0.2195417203816585</v>
      </c>
      <c r="L269" s="38">
        <v>2.43</v>
      </c>
      <c r="M269" s="38">
        <v>14.268780907680373</v>
      </c>
      <c r="N269" s="38">
        <v>0.9244462761830876</v>
      </c>
      <c r="O269" s="38">
        <v>2902407.27</v>
      </c>
      <c r="P269" s="37" t="s">
        <v>50</v>
      </c>
      <c r="Q269" s="37" t="s">
        <v>217</v>
      </c>
      <c r="R269" s="37">
        <v>0</v>
      </c>
      <c r="S269" s="37" t="s">
        <v>221</v>
      </c>
      <c r="T269" s="37">
        <v>0</v>
      </c>
      <c r="U269" s="37">
        <v>0</v>
      </c>
      <c r="V269" s="37" t="s">
        <v>53</v>
      </c>
      <c r="W269" s="38">
        <v>0</v>
      </c>
      <c r="X269" s="38">
        <v>0</v>
      </c>
      <c r="Y269" s="38">
        <v>0</v>
      </c>
    </row>
    <row r="270" spans="1:25" x14ac:dyDescent="0.25">
      <c r="A270" s="37">
        <v>269</v>
      </c>
      <c r="B270" s="37" t="s">
        <v>31</v>
      </c>
      <c r="C270" s="37" t="s">
        <v>32</v>
      </c>
      <c r="D270" s="37" t="s">
        <v>468</v>
      </c>
      <c r="E270" s="37" t="s">
        <v>469</v>
      </c>
      <c r="F270" s="37">
        <v>1</v>
      </c>
      <c r="G270" s="37">
        <v>180</v>
      </c>
      <c r="H270" s="38">
        <v>55.08</v>
      </c>
      <c r="I270" s="38">
        <v>0.8074475159114658</v>
      </c>
      <c r="J270" s="38">
        <v>4.741272304111715</v>
      </c>
      <c r="K270" s="38">
        <v>0.30717771576034525</v>
      </c>
      <c r="L270" s="38">
        <v>3.4</v>
      </c>
      <c r="M270" s="38">
        <v>19.964549418153606</v>
      </c>
      <c r="N270" s="38">
        <v>1.2934639255236617</v>
      </c>
      <c r="O270" s="38">
        <v>2902407.27</v>
      </c>
      <c r="P270" s="37" t="s">
        <v>50</v>
      </c>
      <c r="Q270" s="37" t="s">
        <v>217</v>
      </c>
      <c r="R270" s="37">
        <v>0</v>
      </c>
      <c r="S270" s="37" t="s">
        <v>221</v>
      </c>
      <c r="T270" s="37">
        <v>0</v>
      </c>
      <c r="U270" s="37">
        <v>0</v>
      </c>
      <c r="V270" s="37" t="s">
        <v>53</v>
      </c>
      <c r="W270" s="38">
        <v>0</v>
      </c>
      <c r="X270" s="38">
        <v>0</v>
      </c>
      <c r="Y270" s="38">
        <v>0</v>
      </c>
    </row>
    <row r="271" spans="1:25" x14ac:dyDescent="0.25">
      <c r="A271" s="37">
        <v>270</v>
      </c>
      <c r="B271" s="37" t="s">
        <v>31</v>
      </c>
      <c r="C271" s="37" t="s">
        <v>32</v>
      </c>
      <c r="D271" s="37" t="s">
        <v>470</v>
      </c>
      <c r="E271" s="37" t="s">
        <v>469</v>
      </c>
      <c r="F271" s="37">
        <v>1</v>
      </c>
      <c r="G271" s="37">
        <v>180</v>
      </c>
      <c r="H271" s="38">
        <v>55.08</v>
      </c>
      <c r="I271" s="38">
        <v>0.8074475159114658</v>
      </c>
      <c r="J271" s="38">
        <v>4.741272304111715</v>
      </c>
      <c r="K271" s="38">
        <v>0.30717771576034525</v>
      </c>
      <c r="L271" s="38">
        <v>3.4</v>
      </c>
      <c r="M271" s="38">
        <v>19.964549418153606</v>
      </c>
      <c r="N271" s="38">
        <v>1.2934639255236617</v>
      </c>
      <c r="O271" s="38">
        <v>2902407.27</v>
      </c>
      <c r="P271" s="37" t="s">
        <v>50</v>
      </c>
      <c r="Q271" s="37" t="s">
        <v>217</v>
      </c>
      <c r="R271" s="37">
        <v>0</v>
      </c>
      <c r="S271" s="37" t="s">
        <v>221</v>
      </c>
      <c r="T271" s="37">
        <v>0</v>
      </c>
      <c r="U271" s="37">
        <v>0</v>
      </c>
      <c r="V271" s="37" t="s">
        <v>53</v>
      </c>
      <c r="W271" s="38">
        <v>0</v>
      </c>
      <c r="X271" s="38">
        <v>0</v>
      </c>
      <c r="Y271" s="38">
        <v>0</v>
      </c>
    </row>
    <row r="272" spans="1:25" x14ac:dyDescent="0.25">
      <c r="A272" s="37">
        <v>271</v>
      </c>
      <c r="B272" s="37" t="s">
        <v>31</v>
      </c>
      <c r="C272" s="37" t="s">
        <v>32</v>
      </c>
      <c r="D272" s="37" t="s">
        <v>471</v>
      </c>
      <c r="E272" s="37" t="s">
        <v>472</v>
      </c>
      <c r="F272" s="37">
        <v>2</v>
      </c>
      <c r="G272" s="37">
        <v>360</v>
      </c>
      <c r="H272" s="38">
        <v>365.4</v>
      </c>
      <c r="I272" s="38">
        <v>1.0425572337798044</v>
      </c>
      <c r="J272" s="38">
        <v>12.243638479441428</v>
      </c>
      <c r="K272" s="38">
        <v>0.7932412777575975</v>
      </c>
      <c r="L272" s="38">
        <v>4.39</v>
      </c>
      <c r="M272" s="38">
        <v>51.555512909231965</v>
      </c>
      <c r="N272" s="38">
        <v>3.3401803723816914</v>
      </c>
      <c r="O272" s="38">
        <v>2902407.27</v>
      </c>
      <c r="P272" s="37" t="s">
        <v>50</v>
      </c>
      <c r="Q272" s="37" t="s">
        <v>318</v>
      </c>
      <c r="R272" s="37">
        <v>0</v>
      </c>
      <c r="S272" s="37" t="s">
        <v>318</v>
      </c>
      <c r="T272" s="37">
        <v>0</v>
      </c>
      <c r="U272" s="37">
        <v>0</v>
      </c>
      <c r="V272" s="37" t="s">
        <v>53</v>
      </c>
      <c r="W272" s="38">
        <v>0</v>
      </c>
      <c r="X272" s="38">
        <v>0</v>
      </c>
      <c r="Y272" s="38">
        <v>0</v>
      </c>
    </row>
    <row r="273" spans="1:25" x14ac:dyDescent="0.25">
      <c r="A273" s="37">
        <v>272</v>
      </c>
      <c r="B273" s="37" t="s">
        <v>31</v>
      </c>
      <c r="C273" s="37" t="s">
        <v>32</v>
      </c>
      <c r="D273" s="37" t="s">
        <v>473</v>
      </c>
      <c r="E273" s="37" t="s">
        <v>474</v>
      </c>
      <c r="F273" s="37">
        <v>1</v>
      </c>
      <c r="G273" s="37">
        <v>180</v>
      </c>
      <c r="H273" s="38">
        <v>49.86</v>
      </c>
      <c r="I273" s="38">
        <v>0.38947468414553055</v>
      </c>
      <c r="J273" s="38">
        <v>2.286966640806827</v>
      </c>
      <c r="K273" s="38">
        <v>0.14816807466087242</v>
      </c>
      <c r="L273" s="38">
        <v>1.64</v>
      </c>
      <c r="M273" s="38">
        <v>9.629959131109388</v>
      </c>
      <c r="N273" s="38">
        <v>0.6239061287820016</v>
      </c>
      <c r="O273" s="38">
        <v>2902407.27</v>
      </c>
      <c r="P273" s="37" t="s">
        <v>50</v>
      </c>
      <c r="Q273" s="37" t="s">
        <v>217</v>
      </c>
      <c r="R273" s="37">
        <v>0</v>
      </c>
      <c r="S273" s="37" t="s">
        <v>221</v>
      </c>
      <c r="T273" s="37">
        <v>0</v>
      </c>
      <c r="U273" s="37">
        <v>0</v>
      </c>
      <c r="V273" s="37" t="s">
        <v>53</v>
      </c>
      <c r="W273" s="38">
        <v>0</v>
      </c>
      <c r="X273" s="38">
        <v>0</v>
      </c>
      <c r="Y273" s="38">
        <v>0</v>
      </c>
    </row>
    <row r="274" spans="1:25" x14ac:dyDescent="0.25">
      <c r="A274" s="37">
        <v>273</v>
      </c>
      <c r="B274" s="37" t="s">
        <v>31</v>
      </c>
      <c r="C274" s="37" t="s">
        <v>32</v>
      </c>
      <c r="D274" s="37" t="s">
        <v>475</v>
      </c>
      <c r="E274" s="37" t="s">
        <v>474</v>
      </c>
      <c r="F274" s="37">
        <v>1</v>
      </c>
      <c r="G274" s="37">
        <v>180</v>
      </c>
      <c r="H274" s="38">
        <v>50.4</v>
      </c>
      <c r="I274" s="38">
        <v>0.39422437541559796</v>
      </c>
      <c r="J274" s="38">
        <v>2.3148564778898373</v>
      </c>
      <c r="K274" s="38">
        <v>0.14997500240063916</v>
      </c>
      <c r="L274" s="38">
        <v>1.66</v>
      </c>
      <c r="M274" s="38">
        <v>9.747397657098526</v>
      </c>
      <c r="N274" s="38">
        <v>0.6315147401086113</v>
      </c>
      <c r="O274" s="38">
        <v>2902407.27</v>
      </c>
      <c r="P274" s="37" t="s">
        <v>50</v>
      </c>
      <c r="Q274" s="37" t="s">
        <v>217</v>
      </c>
      <c r="R274" s="37">
        <v>0</v>
      </c>
      <c r="S274" s="37" t="s">
        <v>221</v>
      </c>
      <c r="T274" s="37">
        <v>0</v>
      </c>
      <c r="U274" s="37">
        <v>0</v>
      </c>
      <c r="V274" s="37" t="s">
        <v>53</v>
      </c>
      <c r="W274" s="38">
        <v>0</v>
      </c>
      <c r="X274" s="38">
        <v>0</v>
      </c>
      <c r="Y274" s="38">
        <v>0</v>
      </c>
    </row>
    <row r="275" spans="1:25" x14ac:dyDescent="0.25">
      <c r="A275" s="37">
        <v>274</v>
      </c>
      <c r="B275" s="37" t="s">
        <v>31</v>
      </c>
      <c r="C275" s="37" t="s">
        <v>32</v>
      </c>
      <c r="D275" s="37" t="s">
        <v>476</v>
      </c>
      <c r="E275" s="37" t="s">
        <v>477</v>
      </c>
      <c r="F275" s="37">
        <v>1</v>
      </c>
      <c r="G275" s="37">
        <v>180</v>
      </c>
      <c r="H275" s="38">
        <v>24.66</v>
      </c>
      <c r="I275" s="38">
        <v>0.5343402678825876</v>
      </c>
      <c r="J275" s="38">
        <v>3.1376066718386344</v>
      </c>
      <c r="K275" s="38">
        <v>0.20327937072375787</v>
      </c>
      <c r="L275" s="38">
        <v>2.25</v>
      </c>
      <c r="M275" s="38">
        <v>13.211834173778122</v>
      </c>
      <c r="N275" s="38">
        <v>0.8559687742435997</v>
      </c>
      <c r="O275" s="38">
        <v>2902407.27</v>
      </c>
      <c r="P275" s="37" t="s">
        <v>50</v>
      </c>
      <c r="Q275" s="37" t="s">
        <v>217</v>
      </c>
      <c r="R275" s="37">
        <v>0</v>
      </c>
      <c r="S275" s="37" t="s">
        <v>478</v>
      </c>
      <c r="T275" s="37">
        <v>0</v>
      </c>
      <c r="U275" s="37">
        <v>0</v>
      </c>
      <c r="V275" s="37" t="s">
        <v>51</v>
      </c>
      <c r="W275" s="38">
        <v>0</v>
      </c>
      <c r="X275" s="38">
        <v>0</v>
      </c>
      <c r="Y275" s="38">
        <v>0</v>
      </c>
    </row>
    <row r="276" spans="1:25" x14ac:dyDescent="0.25">
      <c r="A276" s="37">
        <v>275</v>
      </c>
      <c r="B276" s="37" t="s">
        <v>31</v>
      </c>
      <c r="C276" s="37" t="s">
        <v>32</v>
      </c>
      <c r="D276" s="37" t="s">
        <v>524</v>
      </c>
      <c r="E276" s="37" t="s">
        <v>480</v>
      </c>
      <c r="F276" s="37">
        <v>1</v>
      </c>
      <c r="G276" s="37">
        <v>180</v>
      </c>
      <c r="H276" s="38">
        <v>47.88</v>
      </c>
      <c r="I276" s="38">
        <v>1.8286311389759666</v>
      </c>
      <c r="J276" s="38">
        <v>10.737587276958882</v>
      </c>
      <c r="K276" s="38">
        <v>0.6956671798101937</v>
      </c>
      <c r="L276" s="38">
        <v>7.7</v>
      </c>
      <c r="M276" s="38">
        <v>45.213832505818466</v>
      </c>
      <c r="N276" s="38">
        <v>2.9293153607447633</v>
      </c>
      <c r="O276" s="38">
        <v>2902407.27</v>
      </c>
      <c r="P276" s="37" t="s">
        <v>50</v>
      </c>
      <c r="Q276" s="37" t="s">
        <v>323</v>
      </c>
      <c r="R276" s="37">
        <v>0</v>
      </c>
      <c r="S276" s="37" t="s">
        <v>323</v>
      </c>
      <c r="T276" s="37">
        <v>0</v>
      </c>
      <c r="U276" s="37">
        <v>0</v>
      </c>
      <c r="V276" s="37" t="s">
        <v>53</v>
      </c>
      <c r="W276" s="38">
        <v>0</v>
      </c>
      <c r="X276" s="38">
        <v>0</v>
      </c>
      <c r="Y276" s="38">
        <v>0</v>
      </c>
    </row>
    <row r="277" spans="1:25" x14ac:dyDescent="0.25">
      <c r="A277" s="37">
        <v>276</v>
      </c>
      <c r="B277" s="37" t="s">
        <v>31</v>
      </c>
      <c r="C277" s="37" t="s">
        <v>32</v>
      </c>
      <c r="D277" s="37" t="s">
        <v>481</v>
      </c>
      <c r="E277" s="37" t="s">
        <v>482</v>
      </c>
      <c r="F277" s="37">
        <v>1</v>
      </c>
      <c r="G277" s="37">
        <v>180</v>
      </c>
      <c r="H277" s="38">
        <v>3.6</v>
      </c>
      <c r="I277" s="38">
        <v>0.05699629524080935</v>
      </c>
      <c r="J277" s="38">
        <v>0.334678044996121</v>
      </c>
      <c r="K277" s="38">
        <v>0.02168313287720084</v>
      </c>
      <c r="L277" s="38">
        <v>0.24</v>
      </c>
      <c r="M277" s="38">
        <v>1.4092623118696663</v>
      </c>
      <c r="N277" s="38">
        <v>0.0913033359193173</v>
      </c>
      <c r="O277" s="38">
        <v>2902407.27</v>
      </c>
      <c r="P277" s="37" t="s">
        <v>50</v>
      </c>
      <c r="Q277" s="37" t="s">
        <v>217</v>
      </c>
      <c r="R277" s="37">
        <v>0</v>
      </c>
      <c r="S277" s="37" t="s">
        <v>478</v>
      </c>
      <c r="T277" s="37">
        <v>0</v>
      </c>
      <c r="U277" s="37">
        <v>0</v>
      </c>
      <c r="V277" s="37" t="s">
        <v>53</v>
      </c>
      <c r="W277" s="38">
        <v>0</v>
      </c>
      <c r="X277" s="38">
        <v>0</v>
      </c>
      <c r="Y277" s="38">
        <v>0</v>
      </c>
    </row>
    <row r="278" spans="1:25" x14ac:dyDescent="0.25">
      <c r="A278" s="37">
        <v>277</v>
      </c>
      <c r="B278" s="37" t="s">
        <v>31</v>
      </c>
      <c r="C278" s="37" t="s">
        <v>32</v>
      </c>
      <c r="D278" s="37" t="s">
        <v>483</v>
      </c>
      <c r="E278" s="37" t="s">
        <v>484</v>
      </c>
      <c r="F278" s="37">
        <v>1</v>
      </c>
      <c r="G278" s="37">
        <v>180</v>
      </c>
      <c r="H278" s="38">
        <v>52.2</v>
      </c>
      <c r="I278" s="38">
        <v>0.6910800797948133</v>
      </c>
      <c r="J278" s="38">
        <v>4.057971295577968</v>
      </c>
      <c r="K278" s="38">
        <v>0.2629079861360602</v>
      </c>
      <c r="L278" s="38">
        <v>2.91</v>
      </c>
      <c r="M278" s="38">
        <v>17.087305531419705</v>
      </c>
      <c r="N278" s="38">
        <v>1.1070529480217222</v>
      </c>
      <c r="O278" s="38">
        <v>2902407.27</v>
      </c>
      <c r="P278" s="37" t="s">
        <v>50</v>
      </c>
      <c r="Q278" s="37" t="s">
        <v>217</v>
      </c>
      <c r="R278" s="37">
        <v>0</v>
      </c>
      <c r="S278" s="37" t="s">
        <v>221</v>
      </c>
      <c r="T278" s="37">
        <v>0</v>
      </c>
      <c r="U278" s="37">
        <v>0</v>
      </c>
      <c r="V278" s="37" t="s">
        <v>53</v>
      </c>
      <c r="W278" s="38">
        <v>0</v>
      </c>
      <c r="X278" s="38">
        <v>0</v>
      </c>
      <c r="Y278" s="38">
        <v>0</v>
      </c>
    </row>
    <row r="279" spans="1:25" x14ac:dyDescent="0.25">
      <c r="A279" s="37">
        <v>278</v>
      </c>
      <c r="B279" s="37" t="s">
        <v>31</v>
      </c>
      <c r="C279" s="37" t="s">
        <v>32</v>
      </c>
      <c r="D279" s="37" t="s">
        <v>237</v>
      </c>
      <c r="E279" s="37" t="s">
        <v>238</v>
      </c>
      <c r="F279" s="37">
        <v>4</v>
      </c>
      <c r="G279" s="37">
        <v>720</v>
      </c>
      <c r="H279" s="38">
        <v>12.24</v>
      </c>
      <c r="I279" s="38">
        <v>0.09499382540134892</v>
      </c>
      <c r="J279" s="38">
        <v>2.2311869666408066</v>
      </c>
      <c r="K279" s="38">
        <v>0.14455421918133893</v>
      </c>
      <c r="L279" s="38">
        <v>0.4</v>
      </c>
      <c r="M279" s="38">
        <v>9.39508207913111</v>
      </c>
      <c r="N279" s="38">
        <v>0.608688906128782</v>
      </c>
      <c r="O279" s="38">
        <v>2902407.27</v>
      </c>
      <c r="P279" s="37" t="s">
        <v>50</v>
      </c>
      <c r="Q279" s="37" t="s">
        <v>239</v>
      </c>
      <c r="R279" s="37">
        <v>0</v>
      </c>
      <c r="S279" s="37" t="s">
        <v>239</v>
      </c>
      <c r="T279" s="37">
        <v>0</v>
      </c>
      <c r="U279" s="37">
        <v>0</v>
      </c>
      <c r="V279" s="37" t="s">
        <v>53</v>
      </c>
      <c r="W279" s="38">
        <v>0</v>
      </c>
      <c r="X279" s="38">
        <v>0</v>
      </c>
      <c r="Y279" s="38">
        <v>0</v>
      </c>
    </row>
    <row r="280" spans="1:25" x14ac:dyDescent="0.25">
      <c r="A280" s="37">
        <v>279</v>
      </c>
      <c r="B280" s="37" t="s">
        <v>31</v>
      </c>
      <c r="C280" s="37" t="s">
        <v>32</v>
      </c>
      <c r="D280" s="37" t="s">
        <v>485</v>
      </c>
      <c r="E280" s="37" t="s">
        <v>486</v>
      </c>
      <c r="F280" s="37">
        <v>1</v>
      </c>
      <c r="G280" s="37">
        <v>180</v>
      </c>
      <c r="H280" s="38">
        <v>269.1</v>
      </c>
      <c r="I280" s="38">
        <v>1.4700294480858744</v>
      </c>
      <c r="J280" s="38">
        <v>8.631904577191621</v>
      </c>
      <c r="K280" s="38">
        <v>0.559244135457805</v>
      </c>
      <c r="L280" s="38">
        <v>6.19</v>
      </c>
      <c r="M280" s="38">
        <v>36.34722379363848</v>
      </c>
      <c r="N280" s="38">
        <v>2.3548652055857255</v>
      </c>
      <c r="O280" s="38">
        <v>2902407.27</v>
      </c>
      <c r="P280" s="37" t="s">
        <v>50</v>
      </c>
      <c r="Q280" s="37" t="s">
        <v>487</v>
      </c>
      <c r="R280" s="37">
        <v>0</v>
      </c>
      <c r="S280" s="37" t="s">
        <v>488</v>
      </c>
      <c r="T280" s="37">
        <v>0</v>
      </c>
      <c r="U280" s="37">
        <v>0</v>
      </c>
      <c r="V280" s="37" t="s">
        <v>53</v>
      </c>
      <c r="W280" s="38">
        <v>0</v>
      </c>
      <c r="X280" s="38">
        <v>0</v>
      </c>
      <c r="Y280" s="38">
        <v>0</v>
      </c>
    </row>
    <row r="281" spans="1:25" x14ac:dyDescent="0.25">
      <c r="A281" s="37">
        <v>280</v>
      </c>
      <c r="B281" s="37" t="s">
        <v>29</v>
      </c>
      <c r="C281" s="37" t="s">
        <v>30</v>
      </c>
      <c r="D281" s="37" t="s">
        <v>525</v>
      </c>
      <c r="E281" s="37" t="s">
        <v>526</v>
      </c>
      <c r="F281" s="37">
        <v>1</v>
      </c>
      <c r="G281" s="37">
        <v>36</v>
      </c>
      <c r="H281" s="38">
        <v>86.08</v>
      </c>
      <c r="I281" s="38">
        <v>4.854184478008929</v>
      </c>
      <c r="J281" s="38">
        <v>4.441235963411914</v>
      </c>
      <c r="K281" s="38">
        <v>0.36869606524583115</v>
      </c>
      <c r="L281" s="38">
        <v>20.44</v>
      </c>
      <c r="M281" s="38">
        <v>18.701156394734884</v>
      </c>
      <c r="N281" s="38">
        <v>1.5525053915371458</v>
      </c>
      <c r="O281" s="38">
        <v>2902407.27</v>
      </c>
      <c r="P281" s="37" t="s">
        <v>50</v>
      </c>
      <c r="Q281" s="37" t="s">
        <v>221</v>
      </c>
      <c r="R281" s="37">
        <v>0</v>
      </c>
      <c r="S281" s="37" t="s">
        <v>221</v>
      </c>
      <c r="T281" s="37">
        <v>0</v>
      </c>
      <c r="U281" s="37">
        <v>0</v>
      </c>
      <c r="V281" s="37" t="s">
        <v>129</v>
      </c>
      <c r="W281" s="38">
        <v>0</v>
      </c>
      <c r="X281" s="38">
        <v>0</v>
      </c>
      <c r="Y281" s="38">
        <v>0</v>
      </c>
    </row>
    <row r="282" spans="1:25" x14ac:dyDescent="0.25">
      <c r="A282" s="37">
        <v>281</v>
      </c>
      <c r="B282" s="37" t="s">
        <v>31</v>
      </c>
      <c r="C282" s="37" t="s">
        <v>32</v>
      </c>
      <c r="D282" s="37" t="s">
        <v>492</v>
      </c>
      <c r="E282" s="37" t="s">
        <v>373</v>
      </c>
      <c r="F282" s="37">
        <v>5</v>
      </c>
      <c r="G282" s="37">
        <v>900</v>
      </c>
      <c r="H282" s="38">
        <v>0.9</v>
      </c>
      <c r="I282" s="38">
        <v>0.007124536905101168</v>
      </c>
      <c r="J282" s="38">
        <v>0.20917377812257565</v>
      </c>
      <c r="K282" s="38">
        <v>0.013551958048250526</v>
      </c>
      <c r="L282" s="38">
        <v>0.03</v>
      </c>
      <c r="M282" s="38">
        <v>0.8807889449185415</v>
      </c>
      <c r="N282" s="38">
        <v>0.05706458494957331</v>
      </c>
      <c r="O282" s="38">
        <v>2902407.27</v>
      </c>
      <c r="P282" s="37" t="s">
        <v>50</v>
      </c>
      <c r="Q282" s="37" t="s">
        <v>374</v>
      </c>
      <c r="R282" s="37">
        <v>0</v>
      </c>
      <c r="S282" s="37" t="s">
        <v>308</v>
      </c>
      <c r="T282" s="37">
        <v>0</v>
      </c>
      <c r="U282" s="37">
        <v>0</v>
      </c>
      <c r="V282" s="37" t="s">
        <v>53</v>
      </c>
      <c r="W282" s="38">
        <v>0</v>
      </c>
      <c r="X282" s="38">
        <v>0</v>
      </c>
      <c r="Y282" s="38">
        <v>0</v>
      </c>
    </row>
    <row r="283" spans="1:25" x14ac:dyDescent="0.25">
      <c r="A283" s="37">
        <v>282</v>
      </c>
      <c r="B283" s="37" t="s">
        <v>31</v>
      </c>
      <c r="C283" s="37" t="s">
        <v>32</v>
      </c>
      <c r="D283" s="37" t="s">
        <v>520</v>
      </c>
      <c r="E283" s="37" t="s">
        <v>521</v>
      </c>
      <c r="F283" s="37">
        <v>1</v>
      </c>
      <c r="G283" s="37">
        <v>180</v>
      </c>
      <c r="H283" s="38">
        <v>1.62</v>
      </c>
      <c r="I283" s="38">
        <v>0.1686140400873943</v>
      </c>
      <c r="J283" s="38">
        <v>0.990089216446858</v>
      </c>
      <c r="K283" s="38">
        <v>0.06414593476171915</v>
      </c>
      <c r="L283" s="38">
        <v>0.71</v>
      </c>
      <c r="M283" s="38">
        <v>4.16906767261443</v>
      </c>
      <c r="N283" s="38">
        <v>0.270105702094647</v>
      </c>
      <c r="O283" s="38">
        <v>2902407.27</v>
      </c>
      <c r="P283" s="37" t="s">
        <v>50</v>
      </c>
      <c r="Q283" s="37" t="s">
        <v>217</v>
      </c>
      <c r="R283" s="37">
        <v>0</v>
      </c>
      <c r="S283" s="37" t="s">
        <v>308</v>
      </c>
      <c r="T283" s="37">
        <v>0</v>
      </c>
      <c r="U283" s="37">
        <v>0</v>
      </c>
      <c r="V283" s="37" t="s">
        <v>51</v>
      </c>
      <c r="W283" s="38">
        <v>0</v>
      </c>
      <c r="X283" s="38">
        <v>0</v>
      </c>
      <c r="Y283" s="38">
        <v>0</v>
      </c>
    </row>
    <row r="284" spans="1:25" x14ac:dyDescent="0.25">
      <c r="A284" s="37">
        <v>283</v>
      </c>
      <c r="B284" s="37" t="s">
        <v>31</v>
      </c>
      <c r="C284" s="37" t="s">
        <v>32</v>
      </c>
      <c r="D284" s="37" t="s">
        <v>527</v>
      </c>
      <c r="E284" s="37" t="s">
        <v>528</v>
      </c>
      <c r="F284" s="37">
        <v>1</v>
      </c>
      <c r="G284" s="37">
        <v>180</v>
      </c>
      <c r="H284" s="38">
        <v>0.9</v>
      </c>
      <c r="I284" s="38">
        <v>0.0522466039707419</v>
      </c>
      <c r="J284" s="38">
        <v>0.30678820791311096</v>
      </c>
      <c r="K284" s="38">
        <v>0.019876205137434103</v>
      </c>
      <c r="L284" s="38">
        <v>0.22</v>
      </c>
      <c r="M284" s="38">
        <v>1.2918237858805275</v>
      </c>
      <c r="N284" s="38">
        <v>0.08369472459270752</v>
      </c>
      <c r="O284" s="38">
        <v>2902407.27</v>
      </c>
      <c r="P284" s="37" t="s">
        <v>50</v>
      </c>
      <c r="Q284" s="37" t="s">
        <v>232</v>
      </c>
      <c r="R284" s="37">
        <v>0</v>
      </c>
      <c r="S284" s="37" t="s">
        <v>308</v>
      </c>
      <c r="T284" s="37">
        <v>0</v>
      </c>
      <c r="U284" s="37">
        <v>0</v>
      </c>
      <c r="V284" s="37" t="s">
        <v>53</v>
      </c>
      <c r="W284" s="38">
        <v>0</v>
      </c>
      <c r="X284" s="38">
        <v>0</v>
      </c>
      <c r="Y284" s="38">
        <v>0</v>
      </c>
    </row>
    <row r="285" spans="1:25" x14ac:dyDescent="0.25">
      <c r="A285" s="37">
        <v>284</v>
      </c>
      <c r="B285" s="37" t="s">
        <v>31</v>
      </c>
      <c r="C285" s="37" t="s">
        <v>32</v>
      </c>
      <c r="D285" s="37" t="s">
        <v>495</v>
      </c>
      <c r="E285" s="37" t="s">
        <v>496</v>
      </c>
      <c r="F285" s="37">
        <v>1</v>
      </c>
      <c r="G285" s="37">
        <v>180</v>
      </c>
      <c r="H285" s="38">
        <v>12.6</v>
      </c>
      <c r="I285" s="38">
        <v>0.4440961337513062</v>
      </c>
      <c r="J285" s="38">
        <v>2.607699767261443</v>
      </c>
      <c r="K285" s="38">
        <v>0.16894774366818988</v>
      </c>
      <c r="L285" s="38">
        <v>1.87</v>
      </c>
      <c r="M285" s="38">
        <v>10.980502179984484</v>
      </c>
      <c r="N285" s="38">
        <v>0.7114051590380139</v>
      </c>
      <c r="O285" s="38">
        <v>2902407.27</v>
      </c>
      <c r="P285" s="37" t="s">
        <v>50</v>
      </c>
      <c r="Q285" s="37" t="s">
        <v>417</v>
      </c>
      <c r="R285" s="37">
        <v>0</v>
      </c>
      <c r="S285" s="37" t="s">
        <v>418</v>
      </c>
      <c r="T285" s="37">
        <v>0</v>
      </c>
      <c r="U285" s="37">
        <v>0</v>
      </c>
      <c r="V285" s="37" t="s">
        <v>51</v>
      </c>
      <c r="W285" s="38">
        <v>0</v>
      </c>
      <c r="X285" s="38">
        <v>0</v>
      </c>
      <c r="Y285" s="38">
        <v>0</v>
      </c>
    </row>
    <row r="286" spans="1:25" x14ac:dyDescent="0.25">
      <c r="A286" s="37">
        <v>285</v>
      </c>
      <c r="B286" s="37" t="s">
        <v>29</v>
      </c>
      <c r="C286" s="37" t="s">
        <v>30</v>
      </c>
      <c r="D286" s="37" t="s">
        <v>529</v>
      </c>
      <c r="E286" s="37" t="s">
        <v>530</v>
      </c>
      <c r="F286" s="37">
        <v>1</v>
      </c>
      <c r="G286" s="37">
        <v>36</v>
      </c>
      <c r="H286" s="38">
        <v>22.75</v>
      </c>
      <c r="I286" s="38">
        <v>1.5127766695164815</v>
      </c>
      <c r="J286" s="38">
        <v>1.3840838105153566</v>
      </c>
      <c r="K286" s="38">
        <v>0.11490185594989943</v>
      </c>
      <c r="L286" s="38">
        <v>6.37</v>
      </c>
      <c r="M286" s="38">
        <v>5.828100109318063</v>
      </c>
      <c r="N286" s="38">
        <v>0.48382873503383655</v>
      </c>
      <c r="O286" s="38">
        <v>2902407.27</v>
      </c>
      <c r="P286" s="37" t="s">
        <v>50</v>
      </c>
      <c r="Q286" s="37" t="s">
        <v>217</v>
      </c>
      <c r="R286" s="37">
        <v>0</v>
      </c>
      <c r="S286" s="37" t="s">
        <v>221</v>
      </c>
      <c r="T286" s="37">
        <v>0</v>
      </c>
      <c r="U286" s="37">
        <v>0</v>
      </c>
      <c r="V286" s="37" t="s">
        <v>129</v>
      </c>
      <c r="W286" s="38">
        <v>0</v>
      </c>
      <c r="X286" s="38">
        <v>0</v>
      </c>
      <c r="Y286" s="38">
        <v>0</v>
      </c>
    </row>
    <row r="287" spans="1:25" x14ac:dyDescent="0.25">
      <c r="A287" s="37">
        <v>286</v>
      </c>
      <c r="B287" s="37" t="s">
        <v>31</v>
      </c>
      <c r="C287" s="37" t="s">
        <v>32</v>
      </c>
      <c r="D287" s="37" t="s">
        <v>531</v>
      </c>
      <c r="E287" s="37" t="s">
        <v>532</v>
      </c>
      <c r="F287" s="37">
        <v>2</v>
      </c>
      <c r="G287" s="37">
        <v>360</v>
      </c>
      <c r="H287" s="38">
        <v>7.56</v>
      </c>
      <c r="I287" s="38">
        <v>2.72394794338368</v>
      </c>
      <c r="J287" s="38">
        <v>31.989643134212567</v>
      </c>
      <c r="K287" s="38">
        <v>2.072546117512447</v>
      </c>
      <c r="L287" s="38">
        <v>11.47</v>
      </c>
      <c r="M287" s="38">
        <v>134.70198930954228</v>
      </c>
      <c r="N287" s="38">
        <v>8.727077191621412</v>
      </c>
      <c r="O287" s="38">
        <v>2902407.27</v>
      </c>
      <c r="P287" s="37" t="s">
        <v>50</v>
      </c>
      <c r="Q287" s="37" t="s">
        <v>533</v>
      </c>
      <c r="R287" s="37">
        <v>0</v>
      </c>
      <c r="S287" s="37" t="s">
        <v>533</v>
      </c>
      <c r="T287" s="37">
        <v>0</v>
      </c>
      <c r="U287" s="37">
        <v>0</v>
      </c>
      <c r="V287" s="37" t="s">
        <v>53</v>
      </c>
      <c r="W287" s="38">
        <v>0</v>
      </c>
      <c r="X287" s="38">
        <v>0</v>
      </c>
      <c r="Y287" s="38">
        <v>0</v>
      </c>
    </row>
    <row r="288" spans="1:25" x14ac:dyDescent="0.25">
      <c r="A288" s="37">
        <v>287</v>
      </c>
      <c r="B288" s="37" t="s">
        <v>31</v>
      </c>
      <c r="C288" s="37" t="s">
        <v>32</v>
      </c>
      <c r="D288" s="37" t="s">
        <v>498</v>
      </c>
      <c r="E288" s="37" t="s">
        <v>499</v>
      </c>
      <c r="F288" s="37">
        <v>1</v>
      </c>
      <c r="G288" s="37">
        <v>180</v>
      </c>
      <c r="H288" s="38">
        <v>48.6</v>
      </c>
      <c r="I288" s="38">
        <v>0.32772869763465373</v>
      </c>
      <c r="J288" s="38">
        <v>1.9243987587276958</v>
      </c>
      <c r="K288" s="38">
        <v>0.12467801404390483</v>
      </c>
      <c r="L288" s="38">
        <v>1.38</v>
      </c>
      <c r="M288" s="38">
        <v>8.103258293250581</v>
      </c>
      <c r="N288" s="38">
        <v>0.5249941815360745</v>
      </c>
      <c r="O288" s="38">
        <v>2902407.27</v>
      </c>
      <c r="P288" s="37" t="s">
        <v>50</v>
      </c>
      <c r="Q288" s="37" t="s">
        <v>500</v>
      </c>
      <c r="R288" s="37">
        <v>0</v>
      </c>
      <c r="S288" s="37" t="s">
        <v>500</v>
      </c>
      <c r="T288" s="37">
        <v>0</v>
      </c>
      <c r="U288" s="37">
        <v>0</v>
      </c>
      <c r="V288" s="37" t="s">
        <v>51</v>
      </c>
      <c r="W288" s="38">
        <v>0</v>
      </c>
      <c r="X288" s="38">
        <v>0</v>
      </c>
      <c r="Y288" s="38">
        <v>0</v>
      </c>
    </row>
    <row r="289" spans="1:25" x14ac:dyDescent="0.25">
      <c r="A289" s="37">
        <v>288</v>
      </c>
      <c r="B289" s="37" t="s">
        <v>31</v>
      </c>
      <c r="C289" s="37" t="s">
        <v>32</v>
      </c>
      <c r="D289" s="37" t="s">
        <v>501</v>
      </c>
      <c r="E289" s="37" t="s">
        <v>502</v>
      </c>
      <c r="F289" s="37">
        <v>1</v>
      </c>
      <c r="G289" s="37">
        <v>180</v>
      </c>
      <c r="H289" s="38">
        <v>1251</v>
      </c>
      <c r="I289" s="38">
        <v>5.070295430796998</v>
      </c>
      <c r="J289" s="38">
        <v>29.772401086113266</v>
      </c>
      <c r="K289" s="38">
        <v>1.9288953622009914</v>
      </c>
      <c r="L289" s="38">
        <v>21.35</v>
      </c>
      <c r="M289" s="38">
        <v>125.36562649340574</v>
      </c>
      <c r="N289" s="38">
        <v>8.122192591155935</v>
      </c>
      <c r="O289" s="38">
        <v>2902407.27</v>
      </c>
      <c r="P289" s="37" t="s">
        <v>50</v>
      </c>
      <c r="Q289" s="37" t="s">
        <v>503</v>
      </c>
      <c r="R289" s="37">
        <v>0</v>
      </c>
      <c r="S289" s="37" t="s">
        <v>504</v>
      </c>
      <c r="T289" s="37">
        <v>0</v>
      </c>
      <c r="U289" s="37">
        <v>0</v>
      </c>
      <c r="V289" s="37" t="s">
        <v>51</v>
      </c>
      <c r="W289" s="38">
        <v>0</v>
      </c>
      <c r="X289" s="38">
        <v>0</v>
      </c>
      <c r="Y289" s="38">
        <v>0</v>
      </c>
    </row>
    <row r="290" spans="1:25" x14ac:dyDescent="0.25">
      <c r="A290" s="37">
        <v>289</v>
      </c>
      <c r="B290" s="37" t="s">
        <v>31</v>
      </c>
      <c r="C290" s="37" t="s">
        <v>32</v>
      </c>
      <c r="D290" s="37" t="s">
        <v>505</v>
      </c>
      <c r="E290" s="37" t="s">
        <v>506</v>
      </c>
      <c r="F290" s="37">
        <v>1</v>
      </c>
      <c r="G290" s="37">
        <v>180</v>
      </c>
      <c r="H290" s="38">
        <v>414</v>
      </c>
      <c r="I290" s="38">
        <v>4.564453310534815</v>
      </c>
      <c r="J290" s="38">
        <v>26.802133436772692</v>
      </c>
      <c r="K290" s="38">
        <v>1.736457557915834</v>
      </c>
      <c r="L290" s="38">
        <v>19.22</v>
      </c>
      <c r="M290" s="38">
        <v>112.85842347556245</v>
      </c>
      <c r="N290" s="38">
        <v>7.311875484871994</v>
      </c>
      <c r="O290" s="38">
        <v>2902407.27</v>
      </c>
      <c r="P290" s="37" t="s">
        <v>50</v>
      </c>
      <c r="Q290" s="37" t="s">
        <v>507</v>
      </c>
      <c r="R290" s="37">
        <v>0</v>
      </c>
      <c r="S290" s="37" t="s">
        <v>333</v>
      </c>
      <c r="T290" s="37">
        <v>0</v>
      </c>
      <c r="U290" s="37">
        <v>0</v>
      </c>
      <c r="V290" s="37" t="s">
        <v>51</v>
      </c>
      <c r="W290" s="38">
        <v>0</v>
      </c>
      <c r="X290" s="38">
        <v>0</v>
      </c>
      <c r="Y290" s="38">
        <v>0</v>
      </c>
    </row>
    <row r="291" spans="1:25" x14ac:dyDescent="0.25">
      <c r="A291" s="37">
        <v>290</v>
      </c>
      <c r="B291" s="37" t="s">
        <v>31</v>
      </c>
      <c r="C291" s="37" t="s">
        <v>32</v>
      </c>
      <c r="D291" s="37" t="s">
        <v>508</v>
      </c>
      <c r="E291" s="37" t="s">
        <v>509</v>
      </c>
      <c r="F291" s="37">
        <v>1</v>
      </c>
      <c r="G291" s="37">
        <v>180</v>
      </c>
      <c r="H291" s="38">
        <v>414</v>
      </c>
      <c r="I291" s="38">
        <v>4.564453310534815</v>
      </c>
      <c r="J291" s="38">
        <v>26.802133436772692</v>
      </c>
      <c r="K291" s="38">
        <v>1.736457557915834</v>
      </c>
      <c r="L291" s="38">
        <v>19.22</v>
      </c>
      <c r="M291" s="38">
        <v>112.85842347556245</v>
      </c>
      <c r="N291" s="38">
        <v>7.311875484871994</v>
      </c>
      <c r="O291" s="38">
        <v>2902407.27</v>
      </c>
      <c r="P291" s="37" t="s">
        <v>50</v>
      </c>
      <c r="Q291" s="37" t="s">
        <v>507</v>
      </c>
      <c r="R291" s="37">
        <v>0</v>
      </c>
      <c r="S291" s="37" t="s">
        <v>333</v>
      </c>
      <c r="T291" s="37">
        <v>0</v>
      </c>
      <c r="U291" s="37">
        <v>0</v>
      </c>
      <c r="V291" s="37" t="s">
        <v>51</v>
      </c>
      <c r="W291" s="38">
        <v>0</v>
      </c>
      <c r="X291" s="38">
        <v>0</v>
      </c>
      <c r="Y291" s="38">
        <v>0</v>
      </c>
    </row>
    <row r="292" spans="1:25" x14ac:dyDescent="0.25">
      <c r="A292" s="37">
        <v>291</v>
      </c>
      <c r="B292" s="37" t="s">
        <v>31</v>
      </c>
      <c r="C292" s="37" t="s">
        <v>32</v>
      </c>
      <c r="D292" s="37" t="s">
        <v>510</v>
      </c>
      <c r="E292" s="37" t="s">
        <v>511</v>
      </c>
      <c r="F292" s="37">
        <v>1</v>
      </c>
      <c r="G292" s="37">
        <v>180</v>
      </c>
      <c r="H292" s="38">
        <v>256.86</v>
      </c>
      <c r="I292" s="38">
        <v>18.97739146955448</v>
      </c>
      <c r="J292" s="38">
        <v>111.4338440651668</v>
      </c>
      <c r="K292" s="38">
        <v>7.219579784237997</v>
      </c>
      <c r="L292" s="38">
        <v>79.91</v>
      </c>
      <c r="M292" s="38">
        <v>469.22563058960435</v>
      </c>
      <c r="N292" s="38">
        <v>30.400206555469357</v>
      </c>
      <c r="O292" s="38">
        <v>2902407.27</v>
      </c>
      <c r="P292" s="37" t="s">
        <v>50</v>
      </c>
      <c r="Q292" s="37" t="s">
        <v>332</v>
      </c>
      <c r="R292" s="37">
        <v>0</v>
      </c>
      <c r="S292" s="37" t="s">
        <v>332</v>
      </c>
      <c r="T292" s="37">
        <v>0</v>
      </c>
      <c r="U292" s="37">
        <v>0</v>
      </c>
      <c r="V292" s="37" t="s">
        <v>51</v>
      </c>
      <c r="W292" s="38">
        <v>0</v>
      </c>
      <c r="X292" s="38">
        <v>0</v>
      </c>
      <c r="Y292" s="38">
        <v>0</v>
      </c>
    </row>
    <row r="293" spans="1:25" x14ac:dyDescent="0.25">
      <c r="A293" s="37">
        <v>292</v>
      </c>
      <c r="B293" s="37" t="s">
        <v>31</v>
      </c>
      <c r="C293" s="37" t="s">
        <v>32</v>
      </c>
      <c r="D293" s="37" t="s">
        <v>512</v>
      </c>
      <c r="E293" s="37" t="s">
        <v>513</v>
      </c>
      <c r="F293" s="37">
        <v>1</v>
      </c>
      <c r="G293" s="37">
        <v>180</v>
      </c>
      <c r="H293" s="38">
        <v>3.06</v>
      </c>
      <c r="I293" s="38">
        <v>0.04987175833570818</v>
      </c>
      <c r="J293" s="38">
        <v>0.2928432893716059</v>
      </c>
      <c r="K293" s="38">
        <v>0.018972741267550736</v>
      </c>
      <c r="L293" s="38">
        <v>0.21</v>
      </c>
      <c r="M293" s="38">
        <v>1.233104522885958</v>
      </c>
      <c r="N293" s="38">
        <v>0.07989041892940264</v>
      </c>
      <c r="O293" s="38">
        <v>2902407.27</v>
      </c>
      <c r="P293" s="37" t="s">
        <v>50</v>
      </c>
      <c r="Q293" s="37" t="s">
        <v>232</v>
      </c>
      <c r="R293" s="37">
        <v>0</v>
      </c>
      <c r="S293" s="37" t="s">
        <v>514</v>
      </c>
      <c r="T293" s="37">
        <v>0</v>
      </c>
      <c r="U293" s="37">
        <v>0</v>
      </c>
      <c r="V293" s="37" t="s">
        <v>51</v>
      </c>
      <c r="W293" s="38">
        <v>0</v>
      </c>
      <c r="X293" s="38">
        <v>0</v>
      </c>
      <c r="Y293" s="38">
        <v>0</v>
      </c>
    </row>
    <row r="294" spans="1:25" x14ac:dyDescent="0.25">
      <c r="A294" s="37">
        <v>293</v>
      </c>
      <c r="B294" s="37" t="s">
        <v>31</v>
      </c>
      <c r="C294" s="37" t="s">
        <v>32</v>
      </c>
      <c r="D294" s="37" t="s">
        <v>515</v>
      </c>
      <c r="E294" s="37" t="s">
        <v>516</v>
      </c>
      <c r="F294" s="37">
        <v>1</v>
      </c>
      <c r="G294" s="37">
        <v>180</v>
      </c>
      <c r="H294" s="38">
        <v>3.06</v>
      </c>
      <c r="I294" s="38">
        <v>0.04512206706564073</v>
      </c>
      <c r="J294" s="38">
        <v>0.2649534522885958</v>
      </c>
      <c r="K294" s="38">
        <v>0.017165813527784</v>
      </c>
      <c r="L294" s="38">
        <v>0.19</v>
      </c>
      <c r="M294" s="38">
        <v>1.1156659968968192</v>
      </c>
      <c r="N294" s="38">
        <v>0.07228180760279286</v>
      </c>
      <c r="O294" s="38">
        <v>2902407.27</v>
      </c>
      <c r="P294" s="37" t="s">
        <v>50</v>
      </c>
      <c r="Q294" s="37" t="s">
        <v>232</v>
      </c>
      <c r="R294" s="37">
        <v>0</v>
      </c>
      <c r="S294" s="37" t="s">
        <v>514</v>
      </c>
      <c r="T294" s="37">
        <v>0</v>
      </c>
      <c r="U294" s="37">
        <v>0</v>
      </c>
      <c r="V294" s="37" t="s">
        <v>51</v>
      </c>
      <c r="W294" s="38">
        <v>0</v>
      </c>
      <c r="X294" s="38">
        <v>0</v>
      </c>
      <c r="Y294" s="38">
        <v>0</v>
      </c>
    </row>
    <row r="295" spans="1:25" x14ac:dyDescent="0.25">
      <c r="A295" s="37">
        <v>294</v>
      </c>
      <c r="B295" s="37" t="s">
        <v>31</v>
      </c>
      <c r="C295" s="37" t="s">
        <v>32</v>
      </c>
      <c r="D295" s="37" t="s">
        <v>517</v>
      </c>
      <c r="E295" s="37" t="s">
        <v>518</v>
      </c>
      <c r="F295" s="37">
        <v>1</v>
      </c>
      <c r="G295" s="37">
        <v>180</v>
      </c>
      <c r="H295" s="38">
        <v>955.8</v>
      </c>
      <c r="I295" s="38">
        <v>5.158164719293246</v>
      </c>
      <c r="J295" s="38">
        <v>30.288363072148954</v>
      </c>
      <c r="K295" s="38">
        <v>1.962323525386676</v>
      </c>
      <c r="L295" s="38">
        <v>21.72</v>
      </c>
      <c r="M295" s="38">
        <v>127.53823922420482</v>
      </c>
      <c r="N295" s="38">
        <v>8.262951900698216</v>
      </c>
      <c r="O295" s="38">
        <v>2902407.27</v>
      </c>
      <c r="P295" s="37" t="s">
        <v>50</v>
      </c>
      <c r="Q295" s="37" t="s">
        <v>225</v>
      </c>
      <c r="R295" s="37">
        <v>0</v>
      </c>
      <c r="S295" s="37" t="s">
        <v>225</v>
      </c>
      <c r="T295" s="37">
        <v>0</v>
      </c>
      <c r="U295" s="37">
        <v>0</v>
      </c>
      <c r="V295" s="37" t="s">
        <v>51</v>
      </c>
      <c r="W295" s="38">
        <v>0</v>
      </c>
      <c r="X295" s="38">
        <v>0</v>
      </c>
      <c r="Y295" s="38">
        <v>0</v>
      </c>
    </row>
    <row r="296" spans="1:25" x14ac:dyDescent="0.25">
      <c r="A296" s="37">
        <v>295</v>
      </c>
      <c r="B296" s="37" t="s">
        <v>31</v>
      </c>
      <c r="C296" s="37" t="s">
        <v>32</v>
      </c>
      <c r="D296" s="37" t="s">
        <v>519</v>
      </c>
      <c r="E296" s="37" t="s">
        <v>307</v>
      </c>
      <c r="F296" s="37">
        <v>1</v>
      </c>
      <c r="G296" s="37">
        <v>180</v>
      </c>
      <c r="H296" s="38">
        <v>6.66</v>
      </c>
      <c r="I296" s="38">
        <v>0.3704759190652608</v>
      </c>
      <c r="J296" s="38">
        <v>2.1754072924747865</v>
      </c>
      <c r="K296" s="38">
        <v>0.14094036370180546</v>
      </c>
      <c r="L296" s="38">
        <v>1.56</v>
      </c>
      <c r="M296" s="38">
        <v>9.160205027152832</v>
      </c>
      <c r="N296" s="38">
        <v>0.5934716834755625</v>
      </c>
      <c r="O296" s="38">
        <v>2902407.27</v>
      </c>
      <c r="P296" s="37" t="s">
        <v>50</v>
      </c>
      <c r="Q296" s="37" t="s">
        <v>308</v>
      </c>
      <c r="R296" s="37">
        <v>0</v>
      </c>
      <c r="S296" s="37" t="s">
        <v>308</v>
      </c>
      <c r="T296" s="37">
        <v>0</v>
      </c>
      <c r="U296" s="37">
        <v>0</v>
      </c>
      <c r="V296" s="37" t="s">
        <v>51</v>
      </c>
      <c r="W296" s="38">
        <v>0</v>
      </c>
      <c r="X296" s="38">
        <v>0</v>
      </c>
      <c r="Y296" s="38">
        <v>0</v>
      </c>
    </row>
    <row r="297" spans="1:25" x14ac:dyDescent="0.25">
      <c r="A297" s="37">
        <v>296</v>
      </c>
      <c r="B297" s="37" t="s">
        <v>31</v>
      </c>
      <c r="C297" s="37" t="s">
        <v>32</v>
      </c>
      <c r="D297" s="37" t="s">
        <v>497</v>
      </c>
      <c r="E297" s="37" t="s">
        <v>456</v>
      </c>
      <c r="F297" s="37">
        <v>1</v>
      </c>
      <c r="G297" s="37">
        <v>180</v>
      </c>
      <c r="H297" s="38">
        <v>117.18</v>
      </c>
      <c r="I297" s="38">
        <v>2.372470789398689</v>
      </c>
      <c r="J297" s="38">
        <v>13.930973622963538</v>
      </c>
      <c r="K297" s="38">
        <v>0.902560406013485</v>
      </c>
      <c r="L297" s="38">
        <v>9.99</v>
      </c>
      <c r="M297" s="38">
        <v>58.66054373157486</v>
      </c>
      <c r="N297" s="38">
        <v>3.8005013576415827</v>
      </c>
      <c r="O297" s="38">
        <v>2902407.27</v>
      </c>
      <c r="P297" s="37" t="s">
        <v>50</v>
      </c>
      <c r="Q297" s="37" t="s">
        <v>457</v>
      </c>
      <c r="R297" s="37">
        <v>0</v>
      </c>
      <c r="S297" s="37" t="s">
        <v>457</v>
      </c>
      <c r="T297" s="37">
        <v>0</v>
      </c>
      <c r="U297" s="37">
        <v>0</v>
      </c>
      <c r="V297" s="37" t="s">
        <v>51</v>
      </c>
      <c r="W297" s="38">
        <v>0</v>
      </c>
      <c r="X297" s="38">
        <v>0</v>
      </c>
      <c r="Y297" s="38">
        <v>0</v>
      </c>
    </row>
    <row r="298" spans="1:25" x14ac:dyDescent="0.25">
      <c r="A298" s="37">
        <v>297</v>
      </c>
      <c r="B298" s="37" t="s">
        <v>29</v>
      </c>
      <c r="C298" s="37" t="s">
        <v>30</v>
      </c>
      <c r="D298" s="37" t="s">
        <v>326</v>
      </c>
      <c r="E298" s="37" t="s">
        <v>327</v>
      </c>
      <c r="F298" s="37">
        <v>2</v>
      </c>
      <c r="G298" s="37">
        <v>72</v>
      </c>
      <c r="H298" s="38">
        <v>32.4</v>
      </c>
      <c r="I298" s="38">
        <v>0.7718248313859599</v>
      </c>
      <c r="J298" s="38">
        <v>1.412330418893221</v>
      </c>
      <c r="K298" s="38">
        <v>0.11724679178561168</v>
      </c>
      <c r="L298" s="38">
        <v>3.25</v>
      </c>
      <c r="M298" s="38">
        <v>5.947040927875575</v>
      </c>
      <c r="N298" s="38">
        <v>0.4937027908508536</v>
      </c>
      <c r="O298" s="38">
        <v>2902407.27</v>
      </c>
      <c r="P298" s="37" t="s">
        <v>50</v>
      </c>
      <c r="Q298" s="37" t="s">
        <v>217</v>
      </c>
      <c r="R298" s="37">
        <v>0</v>
      </c>
      <c r="S298" s="37" t="s">
        <v>218</v>
      </c>
      <c r="T298" s="37">
        <v>0</v>
      </c>
      <c r="U298" s="37">
        <v>0</v>
      </c>
      <c r="V298" s="37" t="s">
        <v>74</v>
      </c>
      <c r="W298" s="38">
        <v>0</v>
      </c>
      <c r="X298" s="38">
        <v>0</v>
      </c>
      <c r="Y298" s="38">
        <v>0</v>
      </c>
    </row>
    <row r="299" spans="1:25" x14ac:dyDescent="0.25">
      <c r="A299" s="37">
        <v>298</v>
      </c>
      <c r="B299" s="37" t="s">
        <v>29</v>
      </c>
      <c r="C299" s="37" t="s">
        <v>30</v>
      </c>
      <c r="D299" s="37" t="s">
        <v>534</v>
      </c>
      <c r="E299" s="37" t="s">
        <v>535</v>
      </c>
      <c r="F299" s="37">
        <v>1</v>
      </c>
      <c r="G299" s="37">
        <v>36</v>
      </c>
      <c r="H299" s="38">
        <v>47.3</v>
      </c>
      <c r="I299" s="38">
        <v>2.2584781989170706</v>
      </c>
      <c r="J299" s="38">
        <v>2.0663480436422357</v>
      </c>
      <c r="K299" s="38">
        <v>0.17154107536633337</v>
      </c>
      <c r="L299" s="38">
        <v>9.51</v>
      </c>
      <c r="M299" s="38">
        <v>8.700978342168726</v>
      </c>
      <c r="N299" s="38">
        <v>0.7223251601525565</v>
      </c>
      <c r="O299" s="38">
        <v>2902407.27</v>
      </c>
      <c r="P299" s="37" t="s">
        <v>50</v>
      </c>
      <c r="Q299" s="37" t="s">
        <v>232</v>
      </c>
      <c r="R299" s="37">
        <v>0</v>
      </c>
      <c r="S299" s="37" t="s">
        <v>232</v>
      </c>
      <c r="T299" s="37">
        <v>0</v>
      </c>
      <c r="U299" s="37">
        <v>0</v>
      </c>
      <c r="V299" s="37" t="s">
        <v>127</v>
      </c>
      <c r="W299" s="38">
        <v>0</v>
      </c>
      <c r="X299" s="38">
        <v>0</v>
      </c>
      <c r="Y299" s="38">
        <v>0</v>
      </c>
    </row>
    <row r="300" spans="1:25" x14ac:dyDescent="0.25">
      <c r="A300" s="37">
        <v>299</v>
      </c>
      <c r="B300" s="37" t="s">
        <v>25</v>
      </c>
      <c r="C300" s="37" t="s">
        <v>26</v>
      </c>
      <c r="D300" s="37" t="s">
        <v>536</v>
      </c>
      <c r="E300" s="37" t="s">
        <v>435</v>
      </c>
      <c r="F300" s="37">
        <v>1</v>
      </c>
      <c r="G300" s="37">
        <v>216</v>
      </c>
      <c r="H300" s="38">
        <v>162</v>
      </c>
      <c r="I300" s="38">
        <v>3.9018713783604064</v>
      </c>
      <c r="J300" s="38">
        <v>25.07443752857796</v>
      </c>
      <c r="K300" s="38">
        <v>1.780061555086711</v>
      </c>
      <c r="L300" s="38">
        <v>16.43</v>
      </c>
      <c r="M300" s="38">
        <v>105.58344154533607</v>
      </c>
      <c r="N300" s="38">
        <v>7.495483196159122</v>
      </c>
      <c r="O300" s="38">
        <v>2902407.27</v>
      </c>
      <c r="P300" s="37" t="s">
        <v>50</v>
      </c>
      <c r="Q300" s="37" t="s">
        <v>217</v>
      </c>
      <c r="R300" s="37">
        <v>0</v>
      </c>
      <c r="S300" s="37" t="s">
        <v>221</v>
      </c>
      <c r="T300" s="37">
        <v>0</v>
      </c>
      <c r="U300" s="37">
        <v>0</v>
      </c>
      <c r="V300" s="37" t="s">
        <v>127</v>
      </c>
      <c r="W300" s="38">
        <v>0</v>
      </c>
      <c r="X300" s="38">
        <v>0</v>
      </c>
      <c r="Y300" s="38">
        <v>0</v>
      </c>
    </row>
    <row r="301" spans="1:25" x14ac:dyDescent="0.25">
      <c r="A301" s="37">
        <v>300</v>
      </c>
      <c r="B301" s="37" t="s">
        <v>25</v>
      </c>
      <c r="C301" s="37" t="s">
        <v>26</v>
      </c>
      <c r="D301" s="37" t="s">
        <v>283</v>
      </c>
      <c r="E301" s="37" t="s">
        <v>284</v>
      </c>
      <c r="F301" s="37">
        <v>1</v>
      </c>
      <c r="G301" s="37">
        <v>216</v>
      </c>
      <c r="H301" s="38">
        <v>31.32</v>
      </c>
      <c r="I301" s="38">
        <v>0.13299135556188849</v>
      </c>
      <c r="J301" s="38">
        <v>0.8546369455875629</v>
      </c>
      <c r="K301" s="38">
        <v>0.06067160504251723</v>
      </c>
      <c r="L301" s="38">
        <v>0.56</v>
      </c>
      <c r="M301" s="38">
        <v>3.59870525048011</v>
      </c>
      <c r="N301" s="38">
        <v>0.25547599451303155</v>
      </c>
      <c r="O301" s="38">
        <v>2902407.27</v>
      </c>
      <c r="P301" s="37" t="s">
        <v>50</v>
      </c>
      <c r="Q301" s="37" t="s">
        <v>217</v>
      </c>
      <c r="R301" s="37">
        <v>0</v>
      </c>
      <c r="S301" s="37" t="s">
        <v>221</v>
      </c>
      <c r="T301" s="37">
        <v>0</v>
      </c>
      <c r="U301" s="37">
        <v>0</v>
      </c>
      <c r="V301" s="37" t="s">
        <v>84</v>
      </c>
      <c r="W301" s="38">
        <v>0</v>
      </c>
      <c r="X301" s="38">
        <v>0</v>
      </c>
      <c r="Y301" s="38">
        <v>0</v>
      </c>
    </row>
    <row r="302" spans="1:25" x14ac:dyDescent="0.25">
      <c r="A302" s="37">
        <v>301</v>
      </c>
      <c r="B302" s="37" t="s">
        <v>25</v>
      </c>
      <c r="C302" s="37" t="s">
        <v>26</v>
      </c>
      <c r="D302" s="37" t="s">
        <v>285</v>
      </c>
      <c r="E302" s="37" t="s">
        <v>238</v>
      </c>
      <c r="F302" s="37">
        <v>7</v>
      </c>
      <c r="G302" s="37">
        <v>1512</v>
      </c>
      <c r="H302" s="38">
        <v>7.56</v>
      </c>
      <c r="I302" s="38">
        <v>0.03799753016053956</v>
      </c>
      <c r="J302" s="38">
        <v>1.7092738911751257</v>
      </c>
      <c r="K302" s="38">
        <v>0.12134321008503446</v>
      </c>
      <c r="L302" s="38">
        <v>0.16</v>
      </c>
      <c r="M302" s="38">
        <v>7.19741050096022</v>
      </c>
      <c r="N302" s="38">
        <v>0.5109519890260631</v>
      </c>
      <c r="O302" s="38">
        <v>2902407.27</v>
      </c>
      <c r="P302" s="37" t="s">
        <v>50</v>
      </c>
      <c r="Q302" s="37" t="s">
        <v>239</v>
      </c>
      <c r="R302" s="37">
        <v>0</v>
      </c>
      <c r="S302" s="37" t="s">
        <v>239</v>
      </c>
      <c r="T302" s="37">
        <v>0</v>
      </c>
      <c r="U302" s="37">
        <v>0</v>
      </c>
      <c r="V302" s="37" t="s">
        <v>129</v>
      </c>
      <c r="W302" s="38">
        <v>0</v>
      </c>
      <c r="X302" s="38">
        <v>0</v>
      </c>
      <c r="Y302" s="38">
        <v>0</v>
      </c>
    </row>
    <row r="303" spans="1:25" x14ac:dyDescent="0.25">
      <c r="A303" s="37">
        <v>302</v>
      </c>
      <c r="B303" s="37" t="s">
        <v>25</v>
      </c>
      <c r="C303" s="37" t="s">
        <v>26</v>
      </c>
      <c r="D303" s="37" t="s">
        <v>537</v>
      </c>
      <c r="E303" s="37" t="s">
        <v>437</v>
      </c>
      <c r="F303" s="37">
        <v>1</v>
      </c>
      <c r="G303" s="37">
        <v>216</v>
      </c>
      <c r="H303" s="38">
        <v>250.56</v>
      </c>
      <c r="I303" s="38">
        <v>3.7308824926379787</v>
      </c>
      <c r="J303" s="38">
        <v>23.97561859853681</v>
      </c>
      <c r="K303" s="38">
        <v>1.7020552057463316</v>
      </c>
      <c r="L303" s="38">
        <v>15.71</v>
      </c>
      <c r="M303" s="38">
        <v>100.95653479471879</v>
      </c>
      <c r="N303" s="38">
        <v>7.167014060356653</v>
      </c>
      <c r="O303" s="38">
        <v>2902407.27</v>
      </c>
      <c r="P303" s="37" t="s">
        <v>50</v>
      </c>
      <c r="Q303" s="37" t="s">
        <v>538</v>
      </c>
      <c r="R303" s="37">
        <v>0</v>
      </c>
      <c r="S303" s="37" t="s">
        <v>438</v>
      </c>
      <c r="T303" s="37">
        <v>0</v>
      </c>
      <c r="U303" s="37">
        <v>0</v>
      </c>
      <c r="V303" s="37" t="s">
        <v>84</v>
      </c>
      <c r="W303" s="38">
        <v>0</v>
      </c>
      <c r="X303" s="38">
        <v>0</v>
      </c>
      <c r="Y303" s="38">
        <v>0</v>
      </c>
    </row>
    <row r="304" spans="1:25" x14ac:dyDescent="0.25">
      <c r="A304" s="37">
        <v>303</v>
      </c>
      <c r="B304" s="37" t="s">
        <v>25</v>
      </c>
      <c r="C304" s="37" t="s">
        <v>26</v>
      </c>
      <c r="D304" s="37" t="s">
        <v>539</v>
      </c>
      <c r="E304" s="37" t="s">
        <v>540</v>
      </c>
      <c r="F304" s="37">
        <v>1</v>
      </c>
      <c r="G304" s="37">
        <v>216</v>
      </c>
      <c r="H304" s="38">
        <v>164.16</v>
      </c>
      <c r="I304" s="38">
        <v>2.495962762420443</v>
      </c>
      <c r="J304" s="38">
        <v>16.039704103795152</v>
      </c>
      <c r="K304" s="38">
        <v>1.1386760160658145</v>
      </c>
      <c r="L304" s="38">
        <v>10.51</v>
      </c>
      <c r="M304" s="38">
        <v>67.53998604026063</v>
      </c>
      <c r="N304" s="38">
        <v>4.794736968449931</v>
      </c>
      <c r="O304" s="38">
        <v>2902407.27</v>
      </c>
      <c r="P304" s="37" t="s">
        <v>50</v>
      </c>
      <c r="Q304" s="37" t="s">
        <v>217</v>
      </c>
      <c r="R304" s="37">
        <v>0</v>
      </c>
      <c r="S304" s="37" t="s">
        <v>221</v>
      </c>
      <c r="T304" s="37">
        <v>0</v>
      </c>
      <c r="U304" s="37">
        <v>0</v>
      </c>
      <c r="V304" s="37" t="s">
        <v>84</v>
      </c>
      <c r="W304" s="38">
        <v>0</v>
      </c>
      <c r="X304" s="38">
        <v>0</v>
      </c>
      <c r="Y304" s="38">
        <v>0</v>
      </c>
    </row>
    <row r="305" spans="1:25" x14ac:dyDescent="0.25">
      <c r="A305" s="37">
        <v>304</v>
      </c>
      <c r="B305" s="37" t="s">
        <v>25</v>
      </c>
      <c r="C305" s="37" t="s">
        <v>26</v>
      </c>
      <c r="D305" s="37" t="s">
        <v>541</v>
      </c>
      <c r="E305" s="37" t="s">
        <v>440</v>
      </c>
      <c r="F305" s="37">
        <v>1</v>
      </c>
      <c r="G305" s="37">
        <v>216</v>
      </c>
      <c r="H305" s="38">
        <v>246.24</v>
      </c>
      <c r="I305" s="38">
        <v>3.897121687090339</v>
      </c>
      <c r="J305" s="38">
        <v>25.043914780521263</v>
      </c>
      <c r="K305" s="38">
        <v>1.7778947120494781</v>
      </c>
      <c r="L305" s="38">
        <v>16.41</v>
      </c>
      <c r="M305" s="38">
        <v>105.45491635781893</v>
      </c>
      <c r="N305" s="38">
        <v>7.486359053497942</v>
      </c>
      <c r="O305" s="38">
        <v>2902407.27</v>
      </c>
      <c r="P305" s="37" t="s">
        <v>50</v>
      </c>
      <c r="Q305" s="37" t="s">
        <v>217</v>
      </c>
      <c r="R305" s="37">
        <v>0</v>
      </c>
      <c r="S305" s="37" t="s">
        <v>221</v>
      </c>
      <c r="T305" s="37">
        <v>0</v>
      </c>
      <c r="U305" s="37">
        <v>0</v>
      </c>
      <c r="V305" s="37" t="s">
        <v>84</v>
      </c>
      <c r="W305" s="38">
        <v>0</v>
      </c>
      <c r="X305" s="38">
        <v>0</v>
      </c>
      <c r="Y305" s="38">
        <v>0</v>
      </c>
    </row>
    <row r="306" spans="1:25" x14ac:dyDescent="0.25">
      <c r="A306" s="37">
        <v>305</v>
      </c>
      <c r="B306" s="37" t="s">
        <v>25</v>
      </c>
      <c r="C306" s="37" t="s">
        <v>26</v>
      </c>
      <c r="D306" s="37" t="s">
        <v>286</v>
      </c>
      <c r="E306" s="37" t="s">
        <v>287</v>
      </c>
      <c r="F306" s="37">
        <v>1</v>
      </c>
      <c r="G306" s="37">
        <v>216</v>
      </c>
      <c r="H306" s="38">
        <v>14.47</v>
      </c>
      <c r="I306" s="38">
        <v>0.14249073810202337</v>
      </c>
      <c r="J306" s="38">
        <v>0.9156824417009602</v>
      </c>
      <c r="K306" s="38">
        <v>0.06500529111698275</v>
      </c>
      <c r="L306" s="38">
        <v>0.6</v>
      </c>
      <c r="M306" s="38">
        <v>3.855755625514403</v>
      </c>
      <c r="N306" s="38">
        <v>0.27372427983539094</v>
      </c>
      <c r="O306" s="38">
        <v>2902407.27</v>
      </c>
      <c r="P306" s="37" t="s">
        <v>50</v>
      </c>
      <c r="Q306" s="37" t="s">
        <v>232</v>
      </c>
      <c r="R306" s="37">
        <v>0</v>
      </c>
      <c r="S306" s="37" t="s">
        <v>232</v>
      </c>
      <c r="T306" s="37">
        <v>0</v>
      </c>
      <c r="U306" s="37">
        <v>0</v>
      </c>
      <c r="V306" s="37" t="s">
        <v>78</v>
      </c>
      <c r="W306" s="38">
        <v>0</v>
      </c>
      <c r="X306" s="38">
        <v>0</v>
      </c>
      <c r="Y306" s="38">
        <v>0</v>
      </c>
    </row>
    <row r="307" spans="1:25" x14ac:dyDescent="0.25">
      <c r="A307" s="37">
        <v>306</v>
      </c>
      <c r="B307" s="37" t="s">
        <v>25</v>
      </c>
      <c r="C307" s="37" t="s">
        <v>26</v>
      </c>
      <c r="D307" s="37" t="s">
        <v>542</v>
      </c>
      <c r="E307" s="37" t="s">
        <v>543</v>
      </c>
      <c r="F307" s="37">
        <v>1</v>
      </c>
      <c r="G307" s="37">
        <v>216</v>
      </c>
      <c r="H307" s="38">
        <v>19.44</v>
      </c>
      <c r="I307" s="38">
        <v>0.1662391944523606</v>
      </c>
      <c r="J307" s="38">
        <v>1.0682961819844536</v>
      </c>
      <c r="K307" s="38">
        <v>0.07583950630314654</v>
      </c>
      <c r="L307" s="38">
        <v>0.7</v>
      </c>
      <c r="M307" s="38">
        <v>4.498381563100137</v>
      </c>
      <c r="N307" s="38">
        <v>0.31934499314128945</v>
      </c>
      <c r="O307" s="38">
        <v>2902407.27</v>
      </c>
      <c r="P307" s="37" t="s">
        <v>50</v>
      </c>
      <c r="Q307" s="37" t="s">
        <v>232</v>
      </c>
      <c r="R307" s="37">
        <v>0</v>
      </c>
      <c r="S307" s="37" t="s">
        <v>232</v>
      </c>
      <c r="T307" s="37">
        <v>0</v>
      </c>
      <c r="U307" s="37">
        <v>0</v>
      </c>
      <c r="V307" s="37" t="s">
        <v>84</v>
      </c>
      <c r="W307" s="38">
        <v>0</v>
      </c>
      <c r="X307" s="38">
        <v>0</v>
      </c>
      <c r="Y307" s="38">
        <v>0</v>
      </c>
    </row>
    <row r="308" spans="1:25" x14ac:dyDescent="0.25">
      <c r="A308" s="37">
        <v>307</v>
      </c>
      <c r="B308" s="37" t="s">
        <v>25</v>
      </c>
      <c r="C308" s="37" t="s">
        <v>26</v>
      </c>
      <c r="D308" s="37" t="s">
        <v>544</v>
      </c>
      <c r="E308" s="37" t="s">
        <v>543</v>
      </c>
      <c r="F308" s="37">
        <v>2</v>
      </c>
      <c r="G308" s="37">
        <v>432</v>
      </c>
      <c r="H308" s="38">
        <v>13.82</v>
      </c>
      <c r="I308" s="38">
        <v>0.06412083214591052</v>
      </c>
      <c r="J308" s="38">
        <v>0.8241141975308642</v>
      </c>
      <c r="K308" s="38">
        <v>0.05850476200528447</v>
      </c>
      <c r="L308" s="38">
        <v>0.27</v>
      </c>
      <c r="M308" s="38">
        <v>3.470180062962963</v>
      </c>
      <c r="N308" s="38">
        <v>0.24635185185185185</v>
      </c>
      <c r="O308" s="38">
        <v>2902407.27</v>
      </c>
      <c r="P308" s="37" t="s">
        <v>50</v>
      </c>
      <c r="Q308" s="37" t="s">
        <v>232</v>
      </c>
      <c r="R308" s="37">
        <v>0</v>
      </c>
      <c r="S308" s="37" t="s">
        <v>232</v>
      </c>
      <c r="T308" s="37">
        <v>0</v>
      </c>
      <c r="U308" s="37">
        <v>0</v>
      </c>
      <c r="V308" s="37" t="s">
        <v>84</v>
      </c>
      <c r="W308" s="38">
        <v>0</v>
      </c>
      <c r="X308" s="38">
        <v>0</v>
      </c>
      <c r="Y308" s="38">
        <v>0</v>
      </c>
    </row>
    <row r="309" spans="1:25" x14ac:dyDescent="0.25">
      <c r="A309" s="37">
        <v>308</v>
      </c>
      <c r="B309" s="37" t="s">
        <v>25</v>
      </c>
      <c r="C309" s="37" t="s">
        <v>26</v>
      </c>
      <c r="D309" s="37" t="s">
        <v>545</v>
      </c>
      <c r="E309" s="37" t="s">
        <v>442</v>
      </c>
      <c r="F309" s="37">
        <v>1</v>
      </c>
      <c r="G309" s="37">
        <v>216</v>
      </c>
      <c r="H309" s="38">
        <v>205.2</v>
      </c>
      <c r="I309" s="38">
        <v>11.48950318229315</v>
      </c>
      <c r="J309" s="38">
        <v>73.83452754915409</v>
      </c>
      <c r="K309" s="38">
        <v>5.241593307066042</v>
      </c>
      <c r="L309" s="38">
        <v>48.38</v>
      </c>
      <c r="M309" s="38">
        <v>310.9024286039781</v>
      </c>
      <c r="N309" s="38">
        <v>22.07130109739369</v>
      </c>
      <c r="O309" s="38">
        <v>2902407.27</v>
      </c>
      <c r="P309" s="37" t="s">
        <v>50</v>
      </c>
      <c r="Q309" s="37" t="s">
        <v>443</v>
      </c>
      <c r="R309" s="37">
        <v>0</v>
      </c>
      <c r="S309" s="37" t="s">
        <v>444</v>
      </c>
      <c r="T309" s="37">
        <v>0</v>
      </c>
      <c r="U309" s="37">
        <v>0</v>
      </c>
      <c r="V309" s="37" t="s">
        <v>84</v>
      </c>
      <c r="W309" s="38">
        <v>0</v>
      </c>
      <c r="X309" s="38">
        <v>0</v>
      </c>
      <c r="Y309" s="38">
        <v>0</v>
      </c>
    </row>
    <row r="310" spans="1:25" x14ac:dyDescent="0.25">
      <c r="A310" s="37">
        <v>309</v>
      </c>
      <c r="B310" s="37" t="s">
        <v>25</v>
      </c>
      <c r="C310" s="37" t="s">
        <v>26</v>
      </c>
      <c r="D310" s="37" t="s">
        <v>288</v>
      </c>
      <c r="E310" s="37" t="s">
        <v>216</v>
      </c>
      <c r="F310" s="37">
        <v>1</v>
      </c>
      <c r="G310" s="37">
        <v>216</v>
      </c>
      <c r="H310" s="38">
        <v>56.59</v>
      </c>
      <c r="I310" s="38">
        <v>1.833380830246034</v>
      </c>
      <c r="J310" s="38">
        <v>11.781780749885689</v>
      </c>
      <c r="K310" s="38">
        <v>0.8364014123718446</v>
      </c>
      <c r="L310" s="38">
        <v>7.72</v>
      </c>
      <c r="M310" s="38">
        <v>49.61072238161866</v>
      </c>
      <c r="N310" s="38">
        <v>3.5219190672153635</v>
      </c>
      <c r="O310" s="38">
        <v>2902407.27</v>
      </c>
      <c r="P310" s="37" t="s">
        <v>50</v>
      </c>
      <c r="Q310" s="37" t="s">
        <v>289</v>
      </c>
      <c r="R310" s="37">
        <v>0</v>
      </c>
      <c r="S310" s="37" t="s">
        <v>218</v>
      </c>
      <c r="T310" s="37">
        <v>0</v>
      </c>
      <c r="U310" s="37">
        <v>0</v>
      </c>
      <c r="V310" s="37" t="s">
        <v>53</v>
      </c>
      <c r="W310" s="38">
        <v>0</v>
      </c>
      <c r="X310" s="38">
        <v>0</v>
      </c>
      <c r="Y310" s="38">
        <v>0</v>
      </c>
    </row>
    <row r="311" spans="1:25" x14ac:dyDescent="0.25">
      <c r="A311" s="37">
        <v>310</v>
      </c>
      <c r="B311" s="37" t="s">
        <v>25</v>
      </c>
      <c r="C311" s="37" t="s">
        <v>26</v>
      </c>
      <c r="D311" s="37" t="s">
        <v>290</v>
      </c>
      <c r="E311" s="37" t="s">
        <v>291</v>
      </c>
      <c r="F311" s="37">
        <v>1</v>
      </c>
      <c r="G311" s="37">
        <v>216</v>
      </c>
      <c r="H311" s="38">
        <v>54</v>
      </c>
      <c r="I311" s="38">
        <v>0.5842120262182958</v>
      </c>
      <c r="J311" s="38">
        <v>3.754298010973937</v>
      </c>
      <c r="K311" s="38">
        <v>0.26652169357962924</v>
      </c>
      <c r="L311" s="38">
        <v>2.46</v>
      </c>
      <c r="M311" s="38">
        <v>15.808598064609054</v>
      </c>
      <c r="N311" s="38">
        <v>1.122269547325103</v>
      </c>
      <c r="O311" s="38">
        <v>2902407.27</v>
      </c>
      <c r="P311" s="37" t="s">
        <v>50</v>
      </c>
      <c r="Q311" s="37" t="s">
        <v>292</v>
      </c>
      <c r="R311" s="37">
        <v>0</v>
      </c>
      <c r="S311" s="37" t="s">
        <v>221</v>
      </c>
      <c r="T311" s="37">
        <v>0</v>
      </c>
      <c r="U311" s="37">
        <v>0</v>
      </c>
      <c r="V311" s="37" t="s">
        <v>84</v>
      </c>
      <c r="W311" s="38">
        <v>0</v>
      </c>
      <c r="X311" s="38">
        <v>0</v>
      </c>
      <c r="Y311" s="38">
        <v>0</v>
      </c>
    </row>
    <row r="312" spans="1:25" x14ac:dyDescent="0.25">
      <c r="A312" s="37">
        <v>311</v>
      </c>
      <c r="B312" s="37" t="s">
        <v>25</v>
      </c>
      <c r="C312" s="37" t="s">
        <v>26</v>
      </c>
      <c r="D312" s="37" t="s">
        <v>546</v>
      </c>
      <c r="E312" s="37" t="s">
        <v>547</v>
      </c>
      <c r="F312" s="37">
        <v>1</v>
      </c>
      <c r="G312" s="37">
        <v>216</v>
      </c>
      <c r="H312" s="38">
        <v>59.83</v>
      </c>
      <c r="I312" s="38">
        <v>3.685760425572338</v>
      </c>
      <c r="J312" s="38">
        <v>23.68565249199817</v>
      </c>
      <c r="K312" s="38">
        <v>1.6814701968926205</v>
      </c>
      <c r="L312" s="38">
        <v>15.52</v>
      </c>
      <c r="M312" s="38">
        <v>99.7355455133059</v>
      </c>
      <c r="N312" s="38">
        <v>7.080334705075446</v>
      </c>
      <c r="O312" s="38">
        <v>2902407.27</v>
      </c>
      <c r="P312" s="37" t="s">
        <v>50</v>
      </c>
      <c r="Q312" s="37" t="s">
        <v>217</v>
      </c>
      <c r="R312" s="37">
        <v>0</v>
      </c>
      <c r="S312" s="37" t="s">
        <v>221</v>
      </c>
      <c r="T312" s="37">
        <v>0</v>
      </c>
      <c r="U312" s="37">
        <v>0</v>
      </c>
      <c r="V312" s="37" t="s">
        <v>84</v>
      </c>
      <c r="W312" s="38">
        <v>0</v>
      </c>
      <c r="X312" s="38">
        <v>0</v>
      </c>
      <c r="Y312" s="38">
        <v>0</v>
      </c>
    </row>
    <row r="313" spans="1:25" x14ac:dyDescent="0.25">
      <c r="A313" s="37">
        <v>312</v>
      </c>
      <c r="B313" s="37" t="s">
        <v>25</v>
      </c>
      <c r="C313" s="37" t="s">
        <v>26</v>
      </c>
      <c r="D313" s="37" t="s">
        <v>548</v>
      </c>
      <c r="E313" s="37" t="s">
        <v>549</v>
      </c>
      <c r="F313" s="37">
        <v>1</v>
      </c>
      <c r="G313" s="37">
        <v>216</v>
      </c>
      <c r="H313" s="38">
        <v>30.46</v>
      </c>
      <c r="I313" s="38">
        <v>0.4155979861309015</v>
      </c>
      <c r="J313" s="38">
        <v>2.670740454961134</v>
      </c>
      <c r="K313" s="38">
        <v>0.18959876575786636</v>
      </c>
      <c r="L313" s="38">
        <v>1.75</v>
      </c>
      <c r="M313" s="38">
        <v>11.245953907750343</v>
      </c>
      <c r="N313" s="38">
        <v>0.7983624828532236</v>
      </c>
      <c r="O313" s="38">
        <v>2902407.27</v>
      </c>
      <c r="P313" s="37" t="s">
        <v>50</v>
      </c>
      <c r="Q313" s="37" t="s">
        <v>550</v>
      </c>
      <c r="R313" s="37">
        <v>0</v>
      </c>
      <c r="S313" s="37" t="s">
        <v>551</v>
      </c>
      <c r="T313" s="37">
        <v>0</v>
      </c>
      <c r="U313" s="37">
        <v>0</v>
      </c>
      <c r="V313" s="37" t="s">
        <v>84</v>
      </c>
      <c r="W313" s="38">
        <v>0</v>
      </c>
      <c r="X313" s="38">
        <v>0</v>
      </c>
      <c r="Y313" s="38">
        <v>0</v>
      </c>
    </row>
    <row r="314" spans="1:25" x14ac:dyDescent="0.25">
      <c r="A314" s="37">
        <v>313</v>
      </c>
      <c r="B314" s="37" t="s">
        <v>25</v>
      </c>
      <c r="C314" s="37" t="s">
        <v>26</v>
      </c>
      <c r="D314" s="37" t="s">
        <v>552</v>
      </c>
      <c r="E314" s="37" t="s">
        <v>553</v>
      </c>
      <c r="F314" s="37">
        <v>1</v>
      </c>
      <c r="G314" s="37">
        <v>216</v>
      </c>
      <c r="H314" s="38">
        <v>8.21</v>
      </c>
      <c r="I314" s="38">
        <v>0.15911465754725942</v>
      </c>
      <c r="J314" s="38">
        <v>1.0225120598994055</v>
      </c>
      <c r="K314" s="38">
        <v>0.0725892417472974</v>
      </c>
      <c r="L314" s="38">
        <v>0.67</v>
      </c>
      <c r="M314" s="38">
        <v>4.305593781824417</v>
      </c>
      <c r="N314" s="38">
        <v>0.3056587791495199</v>
      </c>
      <c r="O314" s="38">
        <v>2902407.27</v>
      </c>
      <c r="P314" s="37" t="s">
        <v>50</v>
      </c>
      <c r="Q314" s="37" t="s">
        <v>550</v>
      </c>
      <c r="R314" s="37">
        <v>0</v>
      </c>
      <c r="S314" s="37" t="s">
        <v>551</v>
      </c>
      <c r="T314" s="37">
        <v>0</v>
      </c>
      <c r="U314" s="37">
        <v>0</v>
      </c>
      <c r="V314" s="37" t="s">
        <v>84</v>
      </c>
      <c r="W314" s="38">
        <v>0</v>
      </c>
      <c r="X314" s="38">
        <v>0</v>
      </c>
      <c r="Y314" s="38">
        <v>0</v>
      </c>
    </row>
    <row r="315" spans="1:25" x14ac:dyDescent="0.25">
      <c r="A315" s="37">
        <v>314</v>
      </c>
      <c r="B315" s="37" t="s">
        <v>25</v>
      </c>
      <c r="C315" s="37" t="s">
        <v>26</v>
      </c>
      <c r="D315" s="37" t="s">
        <v>293</v>
      </c>
      <c r="E315" s="37" t="s">
        <v>238</v>
      </c>
      <c r="F315" s="37">
        <v>4</v>
      </c>
      <c r="G315" s="37">
        <v>864</v>
      </c>
      <c r="H315" s="38">
        <v>18.14</v>
      </c>
      <c r="I315" s="38">
        <v>0.09024413413128146</v>
      </c>
      <c r="J315" s="38">
        <v>2.3197288523090993</v>
      </c>
      <c r="K315" s="38">
        <v>0.16468007082968963</v>
      </c>
      <c r="L315" s="38">
        <v>0.38</v>
      </c>
      <c r="M315" s="38">
        <v>9.767914251303155</v>
      </c>
      <c r="N315" s="38">
        <v>0.693434842249657</v>
      </c>
      <c r="O315" s="38">
        <v>2902407.27</v>
      </c>
      <c r="P315" s="37" t="s">
        <v>50</v>
      </c>
      <c r="Q315" s="37" t="s">
        <v>239</v>
      </c>
      <c r="R315" s="37">
        <v>0</v>
      </c>
      <c r="S315" s="37" t="s">
        <v>239</v>
      </c>
      <c r="T315" s="37">
        <v>0</v>
      </c>
      <c r="U315" s="37">
        <v>0</v>
      </c>
      <c r="V315" s="37" t="s">
        <v>51</v>
      </c>
      <c r="W315" s="38">
        <v>0</v>
      </c>
      <c r="X315" s="38">
        <v>0</v>
      </c>
      <c r="Y315" s="38">
        <v>0</v>
      </c>
    </row>
    <row r="316" spans="1:25" x14ac:dyDescent="0.25">
      <c r="A316" s="37">
        <v>315</v>
      </c>
      <c r="B316" s="37" t="s">
        <v>25</v>
      </c>
      <c r="C316" s="37" t="s">
        <v>26</v>
      </c>
      <c r="D316" s="37" t="s">
        <v>281</v>
      </c>
      <c r="E316" s="37" t="s">
        <v>282</v>
      </c>
      <c r="F316" s="37">
        <v>1</v>
      </c>
      <c r="G316" s="37">
        <v>216</v>
      </c>
      <c r="H316" s="38">
        <v>181.87</v>
      </c>
      <c r="I316" s="38">
        <v>2.3463474874133183</v>
      </c>
      <c r="J316" s="38">
        <v>15.078237540009145</v>
      </c>
      <c r="K316" s="38">
        <v>1.0704204603929826</v>
      </c>
      <c r="L316" s="38">
        <v>9.88</v>
      </c>
      <c r="M316" s="38">
        <v>63.491442633470506</v>
      </c>
      <c r="N316" s="38">
        <v>4.507326474622771</v>
      </c>
      <c r="O316" s="38">
        <v>2902407.27</v>
      </c>
      <c r="P316" s="37" t="s">
        <v>50</v>
      </c>
      <c r="Q316" s="37" t="s">
        <v>217</v>
      </c>
      <c r="R316" s="37">
        <v>0</v>
      </c>
      <c r="S316" s="37" t="s">
        <v>221</v>
      </c>
      <c r="T316" s="37">
        <v>0</v>
      </c>
      <c r="U316" s="37">
        <v>0</v>
      </c>
      <c r="V316" s="37" t="s">
        <v>78</v>
      </c>
      <c r="W316" s="38">
        <v>0</v>
      </c>
      <c r="X316" s="38">
        <v>0</v>
      </c>
      <c r="Y316" s="38">
        <v>0</v>
      </c>
    </row>
    <row r="317" spans="1:25" x14ac:dyDescent="0.25">
      <c r="A317" s="37">
        <v>316</v>
      </c>
      <c r="B317" s="37" t="s">
        <v>29</v>
      </c>
      <c r="C317" s="37" t="s">
        <v>30</v>
      </c>
      <c r="D317" s="37" t="s">
        <v>226</v>
      </c>
      <c r="E317" s="37" t="s">
        <v>227</v>
      </c>
      <c r="F317" s="37">
        <v>1</v>
      </c>
      <c r="G317" s="37">
        <v>36</v>
      </c>
      <c r="H317" s="38">
        <v>27</v>
      </c>
      <c r="I317" s="38">
        <v>1.5721478103923245</v>
      </c>
      <c r="J317" s="38">
        <v>1.438404211242019</v>
      </c>
      <c r="K317" s="38">
        <v>0.11941134794165373</v>
      </c>
      <c r="L317" s="38">
        <v>6.62</v>
      </c>
      <c r="M317" s="38">
        <v>6.056832452697893</v>
      </c>
      <c r="N317" s="38">
        <v>0.5028173039127155</v>
      </c>
      <c r="O317" s="38">
        <v>2902407.27</v>
      </c>
      <c r="P317" s="37" t="s">
        <v>50</v>
      </c>
      <c r="Q317" s="37" t="s">
        <v>225</v>
      </c>
      <c r="R317" s="37">
        <v>0</v>
      </c>
      <c r="S317" s="37" t="s">
        <v>225</v>
      </c>
      <c r="T317" s="37">
        <v>0</v>
      </c>
      <c r="U317" s="37">
        <v>0</v>
      </c>
      <c r="V317" s="37" t="s">
        <v>129</v>
      </c>
      <c r="W317" s="38">
        <v>0</v>
      </c>
      <c r="X317" s="38">
        <v>0</v>
      </c>
      <c r="Y317" s="38">
        <v>0</v>
      </c>
    </row>
    <row r="318" spans="1:25" x14ac:dyDescent="0.25">
      <c r="A318" s="37">
        <v>317</v>
      </c>
      <c r="B318" s="37" t="s">
        <v>29</v>
      </c>
      <c r="C318" s="37" t="s">
        <v>30</v>
      </c>
      <c r="D318" s="37" t="s">
        <v>228</v>
      </c>
      <c r="E318" s="37" t="s">
        <v>229</v>
      </c>
      <c r="F318" s="37">
        <v>1</v>
      </c>
      <c r="G318" s="37">
        <v>36</v>
      </c>
      <c r="H318" s="38">
        <v>27</v>
      </c>
      <c r="I318" s="38">
        <v>1.5626484278521897</v>
      </c>
      <c r="J318" s="38">
        <v>1.429712947125753</v>
      </c>
      <c r="K318" s="38">
        <v>0.11868982922297304</v>
      </c>
      <c r="L318" s="38">
        <v>6.58</v>
      </c>
      <c r="M318" s="38">
        <v>6.020235277757121</v>
      </c>
      <c r="N318" s="38">
        <v>0.4997791328920949</v>
      </c>
      <c r="O318" s="38">
        <v>2902407.27</v>
      </c>
      <c r="P318" s="37" t="s">
        <v>50</v>
      </c>
      <c r="Q318" s="37" t="s">
        <v>225</v>
      </c>
      <c r="R318" s="37">
        <v>0</v>
      </c>
      <c r="S318" s="37" t="s">
        <v>225</v>
      </c>
      <c r="T318" s="37">
        <v>0</v>
      </c>
      <c r="U318" s="37">
        <v>0</v>
      </c>
      <c r="V318" s="37" t="s">
        <v>129</v>
      </c>
      <c r="W318" s="38">
        <v>0</v>
      </c>
      <c r="X318" s="38">
        <v>0</v>
      </c>
      <c r="Y318" s="38">
        <v>0</v>
      </c>
    </row>
    <row r="319" spans="1:25" x14ac:dyDescent="0.25">
      <c r="A319" s="37">
        <v>318</v>
      </c>
      <c r="B319" s="37" t="s">
        <v>29</v>
      </c>
      <c r="C319" s="37" t="s">
        <v>30</v>
      </c>
      <c r="D319" s="37" t="s">
        <v>230</v>
      </c>
      <c r="E319" s="37" t="s">
        <v>231</v>
      </c>
      <c r="F319" s="37">
        <v>1</v>
      </c>
      <c r="G319" s="37">
        <v>36</v>
      </c>
      <c r="H319" s="38">
        <v>5.04</v>
      </c>
      <c r="I319" s="38">
        <v>0.43459675121117125</v>
      </c>
      <c r="J319" s="38">
        <v>0.3976253333191684</v>
      </c>
      <c r="K319" s="38">
        <v>0.03300948137964144</v>
      </c>
      <c r="L319" s="38">
        <v>1.83</v>
      </c>
      <c r="M319" s="38">
        <v>1.6743207535403541</v>
      </c>
      <c r="N319" s="38">
        <v>0.13899632419339417</v>
      </c>
      <c r="O319" s="38">
        <v>2902407.27</v>
      </c>
      <c r="P319" s="37" t="s">
        <v>50</v>
      </c>
      <c r="Q319" s="37" t="s">
        <v>232</v>
      </c>
      <c r="R319" s="37">
        <v>0</v>
      </c>
      <c r="S319" s="37" t="s">
        <v>225</v>
      </c>
      <c r="T319" s="37">
        <v>0</v>
      </c>
      <c r="U319" s="37">
        <v>0</v>
      </c>
      <c r="V319" s="37" t="s">
        <v>129</v>
      </c>
      <c r="W319" s="38">
        <v>0</v>
      </c>
      <c r="X319" s="38">
        <v>0</v>
      </c>
      <c r="Y319" s="38">
        <v>0</v>
      </c>
    </row>
    <row r="320" spans="1:25" x14ac:dyDescent="0.25">
      <c r="A320" s="37">
        <v>319</v>
      </c>
      <c r="B320" s="37" t="s">
        <v>29</v>
      </c>
      <c r="C320" s="37" t="s">
        <v>30</v>
      </c>
      <c r="D320" s="37" t="s">
        <v>233</v>
      </c>
      <c r="E320" s="37" t="s">
        <v>231</v>
      </c>
      <c r="F320" s="37">
        <v>1</v>
      </c>
      <c r="G320" s="37">
        <v>36</v>
      </c>
      <c r="H320" s="38">
        <v>5.04</v>
      </c>
      <c r="I320" s="38">
        <v>0.43459675121117125</v>
      </c>
      <c r="J320" s="38">
        <v>0.3976253333191684</v>
      </c>
      <c r="K320" s="38">
        <v>0.03300948137964144</v>
      </c>
      <c r="L320" s="38">
        <v>1.83</v>
      </c>
      <c r="M320" s="38">
        <v>1.6743207535403541</v>
      </c>
      <c r="N320" s="38">
        <v>0.13899632419339417</v>
      </c>
      <c r="O320" s="38">
        <v>2902407.27</v>
      </c>
      <c r="P320" s="37" t="s">
        <v>50</v>
      </c>
      <c r="Q320" s="37" t="s">
        <v>232</v>
      </c>
      <c r="R320" s="37">
        <v>0</v>
      </c>
      <c r="S320" s="37" t="s">
        <v>225</v>
      </c>
      <c r="T320" s="37">
        <v>0</v>
      </c>
      <c r="U320" s="37">
        <v>0</v>
      </c>
      <c r="V320" s="37" t="s">
        <v>129</v>
      </c>
      <c r="W320" s="38">
        <v>0</v>
      </c>
      <c r="X320" s="38">
        <v>0</v>
      </c>
      <c r="Y320" s="38">
        <v>0</v>
      </c>
    </row>
    <row r="321" spans="1:25" x14ac:dyDescent="0.25">
      <c r="A321" s="37">
        <v>320</v>
      </c>
      <c r="B321" s="37" t="s">
        <v>29</v>
      </c>
      <c r="C321" s="37" t="s">
        <v>30</v>
      </c>
      <c r="D321" s="37" t="s">
        <v>234</v>
      </c>
      <c r="E321" s="37" t="s">
        <v>235</v>
      </c>
      <c r="F321" s="37">
        <v>1</v>
      </c>
      <c r="G321" s="37">
        <v>36</v>
      </c>
      <c r="H321" s="38">
        <v>5.08</v>
      </c>
      <c r="I321" s="38">
        <v>1.7763845350052248</v>
      </c>
      <c r="J321" s="38">
        <v>1.6252663897417374</v>
      </c>
      <c r="K321" s="38">
        <v>0.1349240003932885</v>
      </c>
      <c r="L321" s="38">
        <v>7.48</v>
      </c>
      <c r="M321" s="38">
        <v>6.843671713924508</v>
      </c>
      <c r="N321" s="38">
        <v>0.5681379808560593</v>
      </c>
      <c r="O321" s="38">
        <v>2902407.27</v>
      </c>
      <c r="P321" s="37" t="s">
        <v>50</v>
      </c>
      <c r="Q321" s="37" t="s">
        <v>236</v>
      </c>
      <c r="R321" s="37">
        <v>0</v>
      </c>
      <c r="S321" s="37" t="s">
        <v>221</v>
      </c>
      <c r="T321" s="37">
        <v>0</v>
      </c>
      <c r="U321" s="37">
        <v>0</v>
      </c>
      <c r="V321" s="37" t="s">
        <v>129</v>
      </c>
      <c r="W321" s="38">
        <v>0</v>
      </c>
      <c r="X321" s="38">
        <v>0</v>
      </c>
      <c r="Y321" s="38">
        <v>0</v>
      </c>
    </row>
    <row r="322" spans="1:25" x14ac:dyDescent="0.25">
      <c r="A322" s="37">
        <v>321</v>
      </c>
      <c r="B322" s="37" t="s">
        <v>29</v>
      </c>
      <c r="C322" s="37" t="s">
        <v>30</v>
      </c>
      <c r="D322" s="37" t="s">
        <v>237</v>
      </c>
      <c r="E322" s="37" t="s">
        <v>238</v>
      </c>
      <c r="F322" s="37">
        <v>4</v>
      </c>
      <c r="G322" s="37">
        <v>144</v>
      </c>
      <c r="H322" s="38">
        <v>2.45</v>
      </c>
      <c r="I322" s="38">
        <v>0.09499382540134892</v>
      </c>
      <c r="J322" s="38">
        <v>0.34765056465063904</v>
      </c>
      <c r="K322" s="38">
        <v>0.028860748747227487</v>
      </c>
      <c r="L322" s="38">
        <v>0.4</v>
      </c>
      <c r="M322" s="38">
        <v>1.4638869976309108</v>
      </c>
      <c r="N322" s="38">
        <v>0.12152684082482551</v>
      </c>
      <c r="O322" s="38">
        <v>2902407.27</v>
      </c>
      <c r="P322" s="37" t="s">
        <v>50</v>
      </c>
      <c r="Q322" s="37" t="s">
        <v>239</v>
      </c>
      <c r="R322" s="37">
        <v>0</v>
      </c>
      <c r="S322" s="37" t="s">
        <v>239</v>
      </c>
      <c r="T322" s="37">
        <v>0</v>
      </c>
      <c r="U322" s="37">
        <v>0</v>
      </c>
      <c r="V322" s="37" t="s">
        <v>53</v>
      </c>
      <c r="W322" s="38">
        <v>0</v>
      </c>
      <c r="X322" s="38">
        <v>0</v>
      </c>
      <c r="Y322" s="38">
        <v>0</v>
      </c>
    </row>
    <row r="323" spans="1:25" x14ac:dyDescent="0.25">
      <c r="A323" s="37">
        <v>322</v>
      </c>
      <c r="B323" s="37" t="s">
        <v>29</v>
      </c>
      <c r="C323" s="37" t="s">
        <v>30</v>
      </c>
      <c r="D323" s="37" t="s">
        <v>240</v>
      </c>
      <c r="E323" s="37" t="s">
        <v>241</v>
      </c>
      <c r="F323" s="37">
        <v>1</v>
      </c>
      <c r="G323" s="37">
        <v>36</v>
      </c>
      <c r="H323" s="38">
        <v>10.8</v>
      </c>
      <c r="I323" s="38">
        <v>2.2157309774864635</v>
      </c>
      <c r="J323" s="38">
        <v>2.0272373551190386</v>
      </c>
      <c r="K323" s="38">
        <v>0.1682942411322703</v>
      </c>
      <c r="L323" s="38">
        <v>9.33</v>
      </c>
      <c r="M323" s="38">
        <v>8.536291054935248</v>
      </c>
      <c r="N323" s="38">
        <v>0.7086533905597637</v>
      </c>
      <c r="O323" s="38">
        <v>2902407.27</v>
      </c>
      <c r="P323" s="37" t="s">
        <v>50</v>
      </c>
      <c r="Q323" s="37" t="s">
        <v>217</v>
      </c>
      <c r="R323" s="37">
        <v>0</v>
      </c>
      <c r="S323" s="37" t="s">
        <v>221</v>
      </c>
      <c r="T323" s="37">
        <v>0</v>
      </c>
      <c r="U323" s="37">
        <v>0</v>
      </c>
      <c r="V323" s="37" t="s">
        <v>78</v>
      </c>
      <c r="W323" s="38">
        <v>0</v>
      </c>
      <c r="X323" s="38">
        <v>0</v>
      </c>
      <c r="Y323" s="38">
        <v>0</v>
      </c>
    </row>
    <row r="324" spans="1:25" x14ac:dyDescent="0.25">
      <c r="A324" s="37">
        <v>323</v>
      </c>
      <c r="B324" s="37" t="s">
        <v>29</v>
      </c>
      <c r="C324" s="37" t="s">
        <v>30</v>
      </c>
      <c r="D324" s="37" t="s">
        <v>242</v>
      </c>
      <c r="E324" s="37" t="s">
        <v>241</v>
      </c>
      <c r="F324" s="37">
        <v>1</v>
      </c>
      <c r="G324" s="37">
        <v>36</v>
      </c>
      <c r="H324" s="38">
        <v>10.8</v>
      </c>
      <c r="I324" s="38">
        <v>2.2157309774864635</v>
      </c>
      <c r="J324" s="38">
        <v>2.0272373551190386</v>
      </c>
      <c r="K324" s="38">
        <v>0.1682942411322703</v>
      </c>
      <c r="L324" s="38">
        <v>9.33</v>
      </c>
      <c r="M324" s="38">
        <v>8.536291054935248</v>
      </c>
      <c r="N324" s="38">
        <v>0.7086533905597637</v>
      </c>
      <c r="O324" s="38">
        <v>2902407.27</v>
      </c>
      <c r="P324" s="37" t="s">
        <v>50</v>
      </c>
      <c r="Q324" s="37" t="s">
        <v>221</v>
      </c>
      <c r="R324" s="37">
        <v>0</v>
      </c>
      <c r="S324" s="37" t="s">
        <v>221</v>
      </c>
      <c r="T324" s="37">
        <v>0</v>
      </c>
      <c r="U324" s="37">
        <v>0</v>
      </c>
      <c r="V324" s="37" t="s">
        <v>74</v>
      </c>
      <c r="W324" s="38">
        <v>0</v>
      </c>
      <c r="X324" s="38">
        <v>0</v>
      </c>
      <c r="Y324" s="38">
        <v>0</v>
      </c>
    </row>
    <row r="325" spans="1:25" x14ac:dyDescent="0.25">
      <c r="A325" s="37">
        <v>324</v>
      </c>
      <c r="B325" s="37" t="s">
        <v>29</v>
      </c>
      <c r="C325" s="37" t="s">
        <v>30</v>
      </c>
      <c r="D325" s="37" t="s">
        <v>243</v>
      </c>
      <c r="E325" s="37" t="s">
        <v>244</v>
      </c>
      <c r="F325" s="37">
        <v>1</v>
      </c>
      <c r="G325" s="37">
        <v>36</v>
      </c>
      <c r="H325" s="38">
        <v>1.12</v>
      </c>
      <c r="I325" s="38">
        <v>0.0736202146860454</v>
      </c>
      <c r="J325" s="38">
        <v>0.0673572969010613</v>
      </c>
      <c r="K325" s="38">
        <v>0.0055917700697753255</v>
      </c>
      <c r="L325" s="38">
        <v>0.31</v>
      </c>
      <c r="M325" s="38">
        <v>0.28362810579098896</v>
      </c>
      <c r="N325" s="38">
        <v>0.023545825409809942</v>
      </c>
      <c r="O325" s="38">
        <v>2902407.27</v>
      </c>
      <c r="P325" s="37" t="s">
        <v>50</v>
      </c>
      <c r="Q325" s="37" t="s">
        <v>232</v>
      </c>
      <c r="R325" s="37">
        <v>0</v>
      </c>
      <c r="S325" s="37" t="s">
        <v>232</v>
      </c>
      <c r="T325" s="37">
        <v>0</v>
      </c>
      <c r="U325" s="37">
        <v>0</v>
      </c>
      <c r="V325" s="37" t="s">
        <v>74</v>
      </c>
      <c r="W325" s="38">
        <v>0</v>
      </c>
      <c r="X325" s="38">
        <v>0</v>
      </c>
      <c r="Y325" s="38">
        <v>0</v>
      </c>
    </row>
    <row r="326" spans="1:25" x14ac:dyDescent="0.25">
      <c r="A326" s="37">
        <v>325</v>
      </c>
      <c r="B326" s="37" t="s">
        <v>25</v>
      </c>
      <c r="C326" s="37" t="s">
        <v>26</v>
      </c>
      <c r="D326" s="37" t="s">
        <v>554</v>
      </c>
      <c r="E326" s="37" t="s">
        <v>526</v>
      </c>
      <c r="F326" s="37">
        <v>1</v>
      </c>
      <c r="G326" s="37">
        <v>216</v>
      </c>
      <c r="H326" s="38">
        <v>463.97</v>
      </c>
      <c r="I326" s="38">
        <v>4.659447135936164</v>
      </c>
      <c r="J326" s="38">
        <v>29.9428158436214</v>
      </c>
      <c r="K326" s="38">
        <v>2.125673019525336</v>
      </c>
      <c r="L326" s="38">
        <v>19.62</v>
      </c>
      <c r="M326" s="38">
        <v>126.083208954321</v>
      </c>
      <c r="N326" s="38">
        <v>8.950783950617284</v>
      </c>
      <c r="O326" s="38">
        <v>2902407.27</v>
      </c>
      <c r="P326" s="37" t="s">
        <v>50</v>
      </c>
      <c r="Q326" s="37" t="s">
        <v>292</v>
      </c>
      <c r="R326" s="37">
        <v>0</v>
      </c>
      <c r="S326" s="37" t="s">
        <v>221</v>
      </c>
      <c r="T326" s="37">
        <v>0</v>
      </c>
      <c r="U326" s="37">
        <v>0</v>
      </c>
      <c r="V326" s="37" t="s">
        <v>127</v>
      </c>
      <c r="W326" s="38">
        <v>0</v>
      </c>
      <c r="X326" s="38">
        <v>0</v>
      </c>
      <c r="Y326" s="38">
        <v>0</v>
      </c>
    </row>
    <row r="327" spans="1:25" x14ac:dyDescent="0.25">
      <c r="A327" s="37">
        <v>326</v>
      </c>
      <c r="B327" s="37" t="s">
        <v>25</v>
      </c>
      <c r="C327" s="37" t="s">
        <v>26</v>
      </c>
      <c r="D327" s="37" t="s">
        <v>555</v>
      </c>
      <c r="E327" s="37" t="s">
        <v>556</v>
      </c>
      <c r="F327" s="37">
        <v>1</v>
      </c>
      <c r="G327" s="37">
        <v>216</v>
      </c>
      <c r="H327" s="38">
        <v>124.42</v>
      </c>
      <c r="I327" s="38">
        <v>0.9428137171083879</v>
      </c>
      <c r="J327" s="38">
        <v>6.058765489254687</v>
      </c>
      <c r="K327" s="38">
        <v>0.4301183428907025</v>
      </c>
      <c r="L327" s="38">
        <v>3.97</v>
      </c>
      <c r="M327" s="38">
        <v>25.512249722153634</v>
      </c>
      <c r="N327" s="38">
        <v>1.8111423182441702</v>
      </c>
      <c r="O327" s="38">
        <v>2902407.27</v>
      </c>
      <c r="P327" s="37" t="s">
        <v>50</v>
      </c>
      <c r="Q327" s="37" t="s">
        <v>292</v>
      </c>
      <c r="R327" s="37">
        <v>0</v>
      </c>
      <c r="S327" s="37" t="s">
        <v>221</v>
      </c>
      <c r="T327" s="37">
        <v>0</v>
      </c>
      <c r="U327" s="37">
        <v>0</v>
      </c>
      <c r="V327" s="37" t="s">
        <v>127</v>
      </c>
      <c r="W327" s="38">
        <v>0</v>
      </c>
      <c r="X327" s="38">
        <v>0</v>
      </c>
      <c r="Y327" s="38">
        <v>0</v>
      </c>
    </row>
    <row r="328" spans="1:25" x14ac:dyDescent="0.25">
      <c r="A328" s="37">
        <v>327</v>
      </c>
      <c r="B328" s="37" t="s">
        <v>25</v>
      </c>
      <c r="C328" s="37" t="s">
        <v>26</v>
      </c>
      <c r="D328" s="37" t="s">
        <v>557</v>
      </c>
      <c r="E328" s="37" t="s">
        <v>558</v>
      </c>
      <c r="F328" s="37">
        <v>1</v>
      </c>
      <c r="G328" s="37">
        <v>216</v>
      </c>
      <c r="H328" s="38">
        <v>19.66</v>
      </c>
      <c r="I328" s="38">
        <v>0.1139925904816187</v>
      </c>
      <c r="J328" s="38">
        <v>0.7325459533607682</v>
      </c>
      <c r="K328" s="38">
        <v>0.052004232893586196</v>
      </c>
      <c r="L328" s="38">
        <v>0.48</v>
      </c>
      <c r="M328" s="38">
        <v>3.0846045004115226</v>
      </c>
      <c r="N328" s="38">
        <v>0.21897942386831276</v>
      </c>
      <c r="O328" s="38">
        <v>2902407.27</v>
      </c>
      <c r="P328" s="37" t="s">
        <v>50</v>
      </c>
      <c r="Q328" s="37" t="s">
        <v>217</v>
      </c>
      <c r="R328" s="37">
        <v>0</v>
      </c>
      <c r="S328" s="37" t="s">
        <v>221</v>
      </c>
      <c r="T328" s="37">
        <v>0</v>
      </c>
      <c r="U328" s="37">
        <v>0</v>
      </c>
      <c r="V328" s="37" t="s">
        <v>127</v>
      </c>
      <c r="W328" s="38">
        <v>0</v>
      </c>
      <c r="X328" s="38">
        <v>0</v>
      </c>
      <c r="Y328" s="38">
        <v>0</v>
      </c>
    </row>
    <row r="329" spans="1:25" x14ac:dyDescent="0.25">
      <c r="A329" s="37">
        <v>328</v>
      </c>
      <c r="B329" s="37" t="s">
        <v>25</v>
      </c>
      <c r="C329" s="37" t="s">
        <v>26</v>
      </c>
      <c r="D329" s="37" t="s">
        <v>294</v>
      </c>
      <c r="E329" s="37" t="s">
        <v>280</v>
      </c>
      <c r="F329" s="37">
        <v>1</v>
      </c>
      <c r="G329" s="37">
        <v>216</v>
      </c>
      <c r="H329" s="38">
        <v>115.78</v>
      </c>
      <c r="I329" s="38">
        <v>0.5367151135176214</v>
      </c>
      <c r="J329" s="38">
        <v>3.44907053040695</v>
      </c>
      <c r="K329" s="38">
        <v>0.24485326320730166</v>
      </c>
      <c r="L329" s="38">
        <v>2.26</v>
      </c>
      <c r="M329" s="38">
        <v>14.523346189437586</v>
      </c>
      <c r="N329" s="38">
        <v>1.0310281207133059</v>
      </c>
      <c r="O329" s="38">
        <v>2902407.27</v>
      </c>
      <c r="P329" s="37" t="s">
        <v>50</v>
      </c>
      <c r="Q329" s="37" t="s">
        <v>232</v>
      </c>
      <c r="R329" s="37">
        <v>0</v>
      </c>
      <c r="S329" s="37" t="s">
        <v>232</v>
      </c>
      <c r="T329" s="37">
        <v>0</v>
      </c>
      <c r="U329" s="37">
        <v>0</v>
      </c>
      <c r="V329" s="37" t="s">
        <v>80</v>
      </c>
      <c r="W329" s="38">
        <v>0</v>
      </c>
      <c r="X329" s="38">
        <v>0</v>
      </c>
      <c r="Y329" s="38">
        <v>0</v>
      </c>
    </row>
    <row r="330" spans="1:25" x14ac:dyDescent="0.25">
      <c r="A330" s="37">
        <v>329</v>
      </c>
      <c r="B330" s="37" t="s">
        <v>25</v>
      </c>
      <c r="C330" s="37" t="s">
        <v>26</v>
      </c>
      <c r="D330" s="37" t="s">
        <v>295</v>
      </c>
      <c r="E330" s="37" t="s">
        <v>280</v>
      </c>
      <c r="F330" s="37">
        <v>1</v>
      </c>
      <c r="G330" s="37">
        <v>216</v>
      </c>
      <c r="H330" s="38">
        <v>275.4</v>
      </c>
      <c r="I330" s="38">
        <v>1.3916595421297615</v>
      </c>
      <c r="J330" s="38">
        <v>8.943165180612711</v>
      </c>
      <c r="K330" s="38">
        <v>0.6348850099091982</v>
      </c>
      <c r="L330" s="38">
        <v>5.86</v>
      </c>
      <c r="M330" s="38">
        <v>37.657879942524005</v>
      </c>
      <c r="N330" s="38">
        <v>2.6733737997256517</v>
      </c>
      <c r="O330" s="38">
        <v>2902407.27</v>
      </c>
      <c r="P330" s="37" t="s">
        <v>50</v>
      </c>
      <c r="Q330" s="37" t="s">
        <v>232</v>
      </c>
      <c r="R330" s="37">
        <v>0</v>
      </c>
      <c r="S330" s="37" t="s">
        <v>232</v>
      </c>
      <c r="T330" s="37">
        <v>0</v>
      </c>
      <c r="U330" s="37">
        <v>0</v>
      </c>
      <c r="V330" s="37" t="s">
        <v>80</v>
      </c>
      <c r="W330" s="38">
        <v>0</v>
      </c>
      <c r="X330" s="38">
        <v>0</v>
      </c>
      <c r="Y330" s="38">
        <v>0</v>
      </c>
    </row>
    <row r="331" spans="1:25" x14ac:dyDescent="0.25">
      <c r="A331" s="37">
        <v>330</v>
      </c>
      <c r="B331" s="37" t="s">
        <v>25</v>
      </c>
      <c r="C331" s="37" t="s">
        <v>26</v>
      </c>
      <c r="D331" s="37" t="s">
        <v>279</v>
      </c>
      <c r="E331" s="37" t="s">
        <v>280</v>
      </c>
      <c r="F331" s="37">
        <v>1</v>
      </c>
      <c r="G331" s="37">
        <v>216</v>
      </c>
      <c r="H331" s="38">
        <v>239.98</v>
      </c>
      <c r="I331" s="38">
        <v>1.0591811532250404</v>
      </c>
      <c r="J331" s="38">
        <v>6.806572816643804</v>
      </c>
      <c r="K331" s="38">
        <v>0.4832059973029051</v>
      </c>
      <c r="L331" s="38">
        <v>4.46</v>
      </c>
      <c r="M331" s="38">
        <v>28.66111681632373</v>
      </c>
      <c r="N331" s="38">
        <v>2.0346838134430727</v>
      </c>
      <c r="O331" s="38">
        <v>2902407.27</v>
      </c>
      <c r="P331" s="37" t="s">
        <v>50</v>
      </c>
      <c r="Q331" s="37" t="s">
        <v>232</v>
      </c>
      <c r="R331" s="37">
        <v>0</v>
      </c>
      <c r="S331" s="37" t="s">
        <v>232</v>
      </c>
      <c r="T331" s="37">
        <v>0</v>
      </c>
      <c r="U331" s="37">
        <v>0</v>
      </c>
      <c r="V331" s="37" t="s">
        <v>53</v>
      </c>
      <c r="W331" s="38">
        <v>0</v>
      </c>
      <c r="X331" s="38">
        <v>0</v>
      </c>
      <c r="Y331" s="38">
        <v>0</v>
      </c>
    </row>
    <row r="332" spans="1:25" x14ac:dyDescent="0.25">
      <c r="A332" s="37">
        <v>331</v>
      </c>
      <c r="B332" s="37" t="s">
        <v>25</v>
      </c>
      <c r="C332" s="37" t="s">
        <v>26</v>
      </c>
      <c r="D332" s="37" t="s">
        <v>415</v>
      </c>
      <c r="E332" s="37" t="s">
        <v>416</v>
      </c>
      <c r="F332" s="37">
        <v>1</v>
      </c>
      <c r="G332" s="37">
        <v>216</v>
      </c>
      <c r="H332" s="38">
        <v>26.14</v>
      </c>
      <c r="I332" s="38">
        <v>0.8834425762325449</v>
      </c>
      <c r="J332" s="38">
        <v>5.677231138545953</v>
      </c>
      <c r="K332" s="38">
        <v>0.40303280492529303</v>
      </c>
      <c r="L332" s="38">
        <v>3.72</v>
      </c>
      <c r="M332" s="38">
        <v>23.9056848781893</v>
      </c>
      <c r="N332" s="38">
        <v>1.6970905349794239</v>
      </c>
      <c r="O332" s="38">
        <v>2902407.27</v>
      </c>
      <c r="P332" s="37" t="s">
        <v>50</v>
      </c>
      <c r="Q332" s="37" t="s">
        <v>417</v>
      </c>
      <c r="R332" s="37">
        <v>0</v>
      </c>
      <c r="S332" s="37" t="s">
        <v>418</v>
      </c>
      <c r="T332" s="37">
        <v>0</v>
      </c>
      <c r="U332" s="37">
        <v>0</v>
      </c>
      <c r="V332" s="37" t="s">
        <v>80</v>
      </c>
      <c r="W332" s="38">
        <v>0</v>
      </c>
      <c r="X332" s="38">
        <v>0</v>
      </c>
      <c r="Y332" s="38">
        <v>0</v>
      </c>
    </row>
    <row r="333" spans="1:25" x14ac:dyDescent="0.25">
      <c r="A333" s="37">
        <v>332</v>
      </c>
      <c r="B333" s="37" t="s">
        <v>25</v>
      </c>
      <c r="C333" s="37" t="s">
        <v>26</v>
      </c>
      <c r="D333" s="37" t="s">
        <v>419</v>
      </c>
      <c r="E333" s="37" t="s">
        <v>420</v>
      </c>
      <c r="F333" s="37">
        <v>1</v>
      </c>
      <c r="G333" s="37">
        <v>216</v>
      </c>
      <c r="H333" s="38">
        <v>3.24</v>
      </c>
      <c r="I333" s="38">
        <v>0.04987175833570818</v>
      </c>
      <c r="J333" s="38">
        <v>0.3204888545953361</v>
      </c>
      <c r="K333" s="38">
        <v>0.02275185189094396</v>
      </c>
      <c r="L333" s="38">
        <v>0.21</v>
      </c>
      <c r="M333" s="38">
        <v>1.3495144689300411</v>
      </c>
      <c r="N333" s="38">
        <v>0.09580349794238684</v>
      </c>
      <c r="O333" s="38">
        <v>2902407.27</v>
      </c>
      <c r="P333" s="37" t="s">
        <v>50</v>
      </c>
      <c r="Q333" s="37" t="s">
        <v>421</v>
      </c>
      <c r="R333" s="37">
        <v>0</v>
      </c>
      <c r="S333" s="37" t="s">
        <v>421</v>
      </c>
      <c r="T333" s="37">
        <v>0</v>
      </c>
      <c r="U333" s="37">
        <v>0</v>
      </c>
      <c r="V333" s="37" t="s">
        <v>53</v>
      </c>
      <c r="W333" s="38">
        <v>0</v>
      </c>
      <c r="X333" s="38">
        <v>0</v>
      </c>
      <c r="Y333" s="38">
        <v>0</v>
      </c>
    </row>
    <row r="334" spans="1:25" x14ac:dyDescent="0.25">
      <c r="A334" s="37">
        <v>333</v>
      </c>
      <c r="B334" s="37" t="s">
        <v>25</v>
      </c>
      <c r="C334" s="37" t="s">
        <v>26</v>
      </c>
      <c r="D334" s="37" t="s">
        <v>408</v>
      </c>
      <c r="E334" s="37" t="s">
        <v>409</v>
      </c>
      <c r="F334" s="37">
        <v>1</v>
      </c>
      <c r="G334" s="37">
        <v>216</v>
      </c>
      <c r="H334" s="38">
        <v>36.5</v>
      </c>
      <c r="I334" s="38">
        <v>0.4915930464519806</v>
      </c>
      <c r="J334" s="38">
        <v>3.1591044238683126</v>
      </c>
      <c r="K334" s="38">
        <v>0.22426825435359046</v>
      </c>
      <c r="L334" s="38">
        <v>2.07</v>
      </c>
      <c r="M334" s="38">
        <v>13.302356908024692</v>
      </c>
      <c r="N334" s="38">
        <v>0.9443487654320988</v>
      </c>
      <c r="O334" s="38">
        <v>2902407.27</v>
      </c>
      <c r="P334" s="37" t="s">
        <v>50</v>
      </c>
      <c r="Q334" s="37" t="s">
        <v>410</v>
      </c>
      <c r="R334" s="37">
        <v>0</v>
      </c>
      <c r="S334" s="37" t="s">
        <v>221</v>
      </c>
      <c r="T334" s="37">
        <v>0</v>
      </c>
      <c r="U334" s="37">
        <v>0</v>
      </c>
      <c r="V334" s="37" t="s">
        <v>80</v>
      </c>
      <c r="W334" s="38">
        <v>0</v>
      </c>
      <c r="X334" s="38">
        <v>0</v>
      </c>
      <c r="Y334" s="38">
        <v>0</v>
      </c>
    </row>
    <row r="335" spans="1:25" x14ac:dyDescent="0.25">
      <c r="A335" s="37">
        <v>334</v>
      </c>
      <c r="B335" s="37" t="s">
        <v>25</v>
      </c>
      <c r="C335" s="37" t="s">
        <v>26</v>
      </c>
      <c r="D335" s="37" t="s">
        <v>453</v>
      </c>
      <c r="E335" s="37" t="s">
        <v>454</v>
      </c>
      <c r="F335" s="37">
        <v>1</v>
      </c>
      <c r="G335" s="37">
        <v>216</v>
      </c>
      <c r="H335" s="38">
        <v>55.94</v>
      </c>
      <c r="I335" s="38">
        <v>0.4678445901016434</v>
      </c>
      <c r="J335" s="38">
        <v>3.0064906835848193</v>
      </c>
      <c r="K335" s="38">
        <v>0.21343403916742668</v>
      </c>
      <c r="L335" s="38">
        <v>1.97</v>
      </c>
      <c r="M335" s="38">
        <v>12.659730970438957</v>
      </c>
      <c r="N335" s="38">
        <v>0.8987280521262003</v>
      </c>
      <c r="O335" s="38">
        <v>2902407.27</v>
      </c>
      <c r="P335" s="37" t="s">
        <v>50</v>
      </c>
      <c r="Q335" s="37" t="s">
        <v>232</v>
      </c>
      <c r="R335" s="37">
        <v>0</v>
      </c>
      <c r="S335" s="37" t="s">
        <v>232</v>
      </c>
      <c r="T335" s="37">
        <v>0</v>
      </c>
      <c r="U335" s="37">
        <v>0</v>
      </c>
      <c r="V335" s="37" t="s">
        <v>129</v>
      </c>
      <c r="W335" s="38">
        <v>0</v>
      </c>
      <c r="X335" s="38">
        <v>0</v>
      </c>
      <c r="Y335" s="38">
        <v>0</v>
      </c>
    </row>
    <row r="336" spans="1:25" x14ac:dyDescent="0.25">
      <c r="A336" s="37">
        <v>335</v>
      </c>
      <c r="B336" s="37" t="s">
        <v>25</v>
      </c>
      <c r="C336" s="37" t="s">
        <v>26</v>
      </c>
      <c r="D336" s="37" t="s">
        <v>559</v>
      </c>
      <c r="E336" s="37" t="s">
        <v>560</v>
      </c>
      <c r="F336" s="37">
        <v>1</v>
      </c>
      <c r="G336" s="37">
        <v>216</v>
      </c>
      <c r="H336" s="38">
        <v>1.73</v>
      </c>
      <c r="I336" s="38">
        <v>0.15436496627719198</v>
      </c>
      <c r="J336" s="38">
        <v>0.9919893118427069</v>
      </c>
      <c r="K336" s="38">
        <v>0.07042239871006464</v>
      </c>
      <c r="L336" s="38">
        <v>0.65</v>
      </c>
      <c r="M336" s="38">
        <v>4.17706859430727</v>
      </c>
      <c r="N336" s="38">
        <v>0.2965346364883402</v>
      </c>
      <c r="O336" s="38">
        <v>2902407.27</v>
      </c>
      <c r="P336" s="37" t="s">
        <v>50</v>
      </c>
      <c r="Q336" s="37" t="s">
        <v>550</v>
      </c>
      <c r="R336" s="37">
        <v>0</v>
      </c>
      <c r="S336" s="37" t="s">
        <v>561</v>
      </c>
      <c r="T336" s="37">
        <v>0</v>
      </c>
      <c r="U336" s="37">
        <v>0</v>
      </c>
      <c r="V336" s="37" t="s">
        <v>84</v>
      </c>
      <c r="W336" s="38">
        <v>0</v>
      </c>
      <c r="X336" s="38">
        <v>0</v>
      </c>
      <c r="Y336" s="38">
        <v>0</v>
      </c>
    </row>
    <row r="337" spans="1:25" x14ac:dyDescent="0.25">
      <c r="A337" s="37">
        <v>336</v>
      </c>
      <c r="B337" s="37" t="s">
        <v>25</v>
      </c>
      <c r="C337" s="37" t="s">
        <v>26</v>
      </c>
      <c r="D337" s="37" t="s">
        <v>562</v>
      </c>
      <c r="E337" s="37" t="s">
        <v>456</v>
      </c>
      <c r="F337" s="37">
        <v>1</v>
      </c>
      <c r="G337" s="37">
        <v>216</v>
      </c>
      <c r="H337" s="38">
        <v>132.84</v>
      </c>
      <c r="I337" s="38">
        <v>2.579082359646623</v>
      </c>
      <c r="J337" s="38">
        <v>16.57385219478738</v>
      </c>
      <c r="K337" s="38">
        <v>1.1765957692173876</v>
      </c>
      <c r="L337" s="38">
        <v>10.86</v>
      </c>
      <c r="M337" s="38">
        <v>69.7891768218107</v>
      </c>
      <c r="N337" s="38">
        <v>4.954409465020576</v>
      </c>
      <c r="O337" s="38">
        <v>2902407.27</v>
      </c>
      <c r="P337" s="37" t="s">
        <v>50</v>
      </c>
      <c r="Q337" s="37" t="s">
        <v>457</v>
      </c>
      <c r="R337" s="37">
        <v>0</v>
      </c>
      <c r="S337" s="37" t="s">
        <v>457</v>
      </c>
      <c r="T337" s="37">
        <v>0</v>
      </c>
      <c r="U337" s="37">
        <v>0</v>
      </c>
      <c r="V337" s="37" t="s">
        <v>84</v>
      </c>
      <c r="W337" s="38">
        <v>0</v>
      </c>
      <c r="X337" s="38">
        <v>0</v>
      </c>
      <c r="Y337" s="38">
        <v>0</v>
      </c>
    </row>
    <row r="338" spans="1:25" x14ac:dyDescent="0.25">
      <c r="A338" s="37">
        <v>337</v>
      </c>
      <c r="B338" s="37" t="s">
        <v>25</v>
      </c>
      <c r="C338" s="37" t="s">
        <v>26</v>
      </c>
      <c r="D338" s="37" t="s">
        <v>563</v>
      </c>
      <c r="E338" s="37" t="s">
        <v>412</v>
      </c>
      <c r="F338" s="37">
        <v>1</v>
      </c>
      <c r="G338" s="37">
        <v>216</v>
      </c>
      <c r="H338" s="38">
        <v>30.46</v>
      </c>
      <c r="I338" s="38">
        <v>0.18286311389759666</v>
      </c>
      <c r="J338" s="38">
        <v>1.175125800182899</v>
      </c>
      <c r="K338" s="38">
        <v>0.08342345693346119</v>
      </c>
      <c r="L338" s="38">
        <v>0.77</v>
      </c>
      <c r="M338" s="38">
        <v>4.948219719410151</v>
      </c>
      <c r="N338" s="38">
        <v>0.3512794924554184</v>
      </c>
      <c r="O338" s="38">
        <v>2902407.27</v>
      </c>
      <c r="P338" s="37" t="s">
        <v>50</v>
      </c>
      <c r="Q338" s="37" t="s">
        <v>232</v>
      </c>
      <c r="R338" s="37">
        <v>0</v>
      </c>
      <c r="S338" s="37" t="s">
        <v>232</v>
      </c>
      <c r="T338" s="37">
        <v>0</v>
      </c>
      <c r="U338" s="37">
        <v>0</v>
      </c>
      <c r="V338" s="37" t="s">
        <v>71</v>
      </c>
      <c r="W338" s="38">
        <v>0</v>
      </c>
      <c r="X338" s="38">
        <v>0</v>
      </c>
      <c r="Y338" s="38">
        <v>0</v>
      </c>
    </row>
    <row r="339" spans="1:25" x14ac:dyDescent="0.25">
      <c r="A339" s="37">
        <v>338</v>
      </c>
      <c r="B339" s="37" t="s">
        <v>25</v>
      </c>
      <c r="C339" s="37" t="s">
        <v>26</v>
      </c>
      <c r="D339" s="37" t="s">
        <v>411</v>
      </c>
      <c r="E339" s="37" t="s">
        <v>412</v>
      </c>
      <c r="F339" s="37">
        <v>1</v>
      </c>
      <c r="G339" s="37">
        <v>216</v>
      </c>
      <c r="H339" s="38">
        <v>7.78</v>
      </c>
      <c r="I339" s="38">
        <v>0.07124536905101168</v>
      </c>
      <c r="J339" s="38">
        <v>0.4578412208504801</v>
      </c>
      <c r="K339" s="38">
        <v>0.032502645558491375</v>
      </c>
      <c r="L339" s="38">
        <v>0.3</v>
      </c>
      <c r="M339" s="38">
        <v>1.9278778127572016</v>
      </c>
      <c r="N339" s="38">
        <v>0.13686213991769547</v>
      </c>
      <c r="O339" s="38">
        <v>2902407.27</v>
      </c>
      <c r="P339" s="37" t="s">
        <v>50</v>
      </c>
      <c r="Q339" s="37" t="s">
        <v>232</v>
      </c>
      <c r="R339" s="37">
        <v>0</v>
      </c>
      <c r="S339" s="37" t="s">
        <v>232</v>
      </c>
      <c r="T339" s="37">
        <v>0</v>
      </c>
      <c r="U339" s="37">
        <v>0</v>
      </c>
      <c r="V339" s="37" t="s">
        <v>80</v>
      </c>
      <c r="W339" s="38">
        <v>0</v>
      </c>
      <c r="X339" s="38">
        <v>0</v>
      </c>
      <c r="Y339" s="38">
        <v>0</v>
      </c>
    </row>
    <row r="340" spans="1:25" x14ac:dyDescent="0.25">
      <c r="A340" s="37">
        <v>339</v>
      </c>
      <c r="B340" s="37" t="s">
        <v>25</v>
      </c>
      <c r="C340" s="37" t="s">
        <v>26</v>
      </c>
      <c r="D340" s="37" t="s">
        <v>267</v>
      </c>
      <c r="E340" s="37" t="s">
        <v>268</v>
      </c>
      <c r="F340" s="37">
        <v>1</v>
      </c>
      <c r="G340" s="37">
        <v>216</v>
      </c>
      <c r="H340" s="38">
        <v>25.27</v>
      </c>
      <c r="I340" s="38">
        <v>0.21611095278806877</v>
      </c>
      <c r="J340" s="38">
        <v>1.3887850365797896</v>
      </c>
      <c r="K340" s="38">
        <v>0.0985913581940905</v>
      </c>
      <c r="L340" s="38">
        <v>0.91</v>
      </c>
      <c r="M340" s="38">
        <v>5.847896032030178</v>
      </c>
      <c r="N340" s="38">
        <v>0.4151484910836763</v>
      </c>
      <c r="O340" s="38">
        <v>2902407.27</v>
      </c>
      <c r="P340" s="37" t="s">
        <v>50</v>
      </c>
      <c r="Q340" s="37" t="s">
        <v>232</v>
      </c>
      <c r="R340" s="37">
        <v>0</v>
      </c>
      <c r="S340" s="37" t="s">
        <v>232</v>
      </c>
      <c r="T340" s="37">
        <v>0</v>
      </c>
      <c r="U340" s="37">
        <v>0</v>
      </c>
      <c r="V340" s="37" t="s">
        <v>74</v>
      </c>
      <c r="W340" s="38">
        <v>0</v>
      </c>
      <c r="X340" s="38">
        <v>0</v>
      </c>
      <c r="Y340" s="38">
        <v>0</v>
      </c>
    </row>
    <row r="341" spans="1:25" x14ac:dyDescent="0.25">
      <c r="A341" s="37">
        <v>340</v>
      </c>
      <c r="B341" s="37" t="s">
        <v>25</v>
      </c>
      <c r="C341" s="37" t="s">
        <v>26</v>
      </c>
      <c r="D341" s="37" t="s">
        <v>269</v>
      </c>
      <c r="E341" s="37" t="s">
        <v>268</v>
      </c>
      <c r="F341" s="37">
        <v>1</v>
      </c>
      <c r="G341" s="37">
        <v>216</v>
      </c>
      <c r="H341" s="38">
        <v>90.5</v>
      </c>
      <c r="I341" s="38">
        <v>0.6530825496342738</v>
      </c>
      <c r="J341" s="38">
        <v>4.196877857796068</v>
      </c>
      <c r="K341" s="38">
        <v>0.29794091761950425</v>
      </c>
      <c r="L341" s="38">
        <v>2.75</v>
      </c>
      <c r="M341" s="38">
        <v>17.672213283607682</v>
      </c>
      <c r="N341" s="38">
        <v>1.2545696159122086</v>
      </c>
      <c r="O341" s="38">
        <v>2902407.27</v>
      </c>
      <c r="P341" s="37" t="s">
        <v>50</v>
      </c>
      <c r="Q341" s="37" t="s">
        <v>232</v>
      </c>
      <c r="R341" s="37">
        <v>0</v>
      </c>
      <c r="S341" s="37" t="s">
        <v>232</v>
      </c>
      <c r="T341" s="37">
        <v>0</v>
      </c>
      <c r="U341" s="37">
        <v>0</v>
      </c>
      <c r="V341" s="37" t="s">
        <v>74</v>
      </c>
      <c r="W341" s="38">
        <v>0</v>
      </c>
      <c r="X341" s="38">
        <v>0</v>
      </c>
      <c r="Y341" s="38">
        <v>0</v>
      </c>
    </row>
    <row r="342" spans="1:25" x14ac:dyDescent="0.25">
      <c r="A342" s="37">
        <v>341</v>
      </c>
      <c r="B342" s="37" t="s">
        <v>25</v>
      </c>
      <c r="C342" s="37" t="s">
        <v>26</v>
      </c>
      <c r="D342" s="37" t="s">
        <v>564</v>
      </c>
      <c r="E342" s="37" t="s">
        <v>268</v>
      </c>
      <c r="F342" s="37">
        <v>1</v>
      </c>
      <c r="G342" s="37">
        <v>216</v>
      </c>
      <c r="H342" s="38">
        <v>44.93</v>
      </c>
      <c r="I342" s="38">
        <v>0.39422437541559796</v>
      </c>
      <c r="J342" s="38">
        <v>2.53338808870599</v>
      </c>
      <c r="K342" s="38">
        <v>0.17984797209031894</v>
      </c>
      <c r="L342" s="38">
        <v>1.66</v>
      </c>
      <c r="M342" s="38">
        <v>10.667590563923183</v>
      </c>
      <c r="N342" s="38">
        <v>0.7573038408779149</v>
      </c>
      <c r="O342" s="38">
        <v>2902407.27</v>
      </c>
      <c r="P342" s="37" t="s">
        <v>50</v>
      </c>
      <c r="Q342" s="37" t="s">
        <v>232</v>
      </c>
      <c r="R342" s="37">
        <v>0</v>
      </c>
      <c r="S342" s="37" t="s">
        <v>232</v>
      </c>
      <c r="T342" s="37">
        <v>0</v>
      </c>
      <c r="U342" s="37">
        <v>0</v>
      </c>
      <c r="V342" s="37" t="s">
        <v>84</v>
      </c>
      <c r="W342" s="38">
        <v>0</v>
      </c>
      <c r="X342" s="38">
        <v>0</v>
      </c>
      <c r="Y342" s="38">
        <v>0</v>
      </c>
    </row>
    <row r="343" spans="1:25" x14ac:dyDescent="0.25">
      <c r="A343" s="37">
        <v>342</v>
      </c>
      <c r="B343" s="37" t="s">
        <v>25</v>
      </c>
      <c r="C343" s="37" t="s">
        <v>26</v>
      </c>
      <c r="D343" s="37" t="s">
        <v>565</v>
      </c>
      <c r="E343" s="37" t="s">
        <v>268</v>
      </c>
      <c r="F343" s="37">
        <v>1</v>
      </c>
      <c r="G343" s="37">
        <v>216</v>
      </c>
      <c r="H343" s="38">
        <v>30.46</v>
      </c>
      <c r="I343" s="38">
        <v>0.2066115702479339</v>
      </c>
      <c r="J343" s="38">
        <v>1.3277395404663923</v>
      </c>
      <c r="K343" s="38">
        <v>0.09425767211962498</v>
      </c>
      <c r="L343" s="38">
        <v>0.87</v>
      </c>
      <c r="M343" s="38">
        <v>5.590845656995885</v>
      </c>
      <c r="N343" s="38">
        <v>0.39690020576131685</v>
      </c>
      <c r="O343" s="38">
        <v>2902407.27</v>
      </c>
      <c r="P343" s="37" t="s">
        <v>50</v>
      </c>
      <c r="Q343" s="37" t="s">
        <v>232</v>
      </c>
      <c r="R343" s="37">
        <v>0</v>
      </c>
      <c r="S343" s="37" t="s">
        <v>232</v>
      </c>
      <c r="T343" s="37">
        <v>0</v>
      </c>
      <c r="U343" s="37">
        <v>0</v>
      </c>
      <c r="V343" s="37" t="s">
        <v>84</v>
      </c>
      <c r="W343" s="38">
        <v>0</v>
      </c>
      <c r="X343" s="38">
        <v>0</v>
      </c>
      <c r="Y343" s="38">
        <v>0</v>
      </c>
    </row>
    <row r="344" spans="1:25" x14ac:dyDescent="0.25">
      <c r="A344" s="37">
        <v>343</v>
      </c>
      <c r="B344" s="37" t="s">
        <v>25</v>
      </c>
      <c r="C344" s="37" t="s">
        <v>26</v>
      </c>
      <c r="D344" s="37" t="s">
        <v>429</v>
      </c>
      <c r="E344" s="37" t="s">
        <v>428</v>
      </c>
      <c r="F344" s="37">
        <v>1</v>
      </c>
      <c r="G344" s="37">
        <v>216</v>
      </c>
      <c r="H344" s="38">
        <v>32.62</v>
      </c>
      <c r="I344" s="38">
        <v>0.20423672461290016</v>
      </c>
      <c r="J344" s="38">
        <v>1.312478166438043</v>
      </c>
      <c r="K344" s="38">
        <v>0.0931742506010086</v>
      </c>
      <c r="L344" s="38">
        <v>0.86</v>
      </c>
      <c r="M344" s="38">
        <v>5.526583063237311</v>
      </c>
      <c r="N344" s="38">
        <v>0.392338134430727</v>
      </c>
      <c r="O344" s="38">
        <v>2902407.27</v>
      </c>
      <c r="P344" s="37" t="s">
        <v>50</v>
      </c>
      <c r="Q344" s="37" t="s">
        <v>232</v>
      </c>
      <c r="R344" s="37">
        <v>0</v>
      </c>
      <c r="S344" s="37" t="s">
        <v>232</v>
      </c>
      <c r="T344" s="37">
        <v>0</v>
      </c>
      <c r="U344" s="37">
        <v>0</v>
      </c>
      <c r="V344" s="37" t="s">
        <v>129</v>
      </c>
      <c r="W344" s="38">
        <v>0</v>
      </c>
      <c r="X344" s="38">
        <v>0</v>
      </c>
      <c r="Y344" s="38">
        <v>0</v>
      </c>
    </row>
    <row r="345" spans="1:25" x14ac:dyDescent="0.25">
      <c r="A345" s="37">
        <v>344</v>
      </c>
      <c r="B345" s="37" t="s">
        <v>25</v>
      </c>
      <c r="C345" s="37" t="s">
        <v>26</v>
      </c>
      <c r="D345" s="37" t="s">
        <v>566</v>
      </c>
      <c r="E345" s="37" t="s">
        <v>428</v>
      </c>
      <c r="F345" s="37">
        <v>1</v>
      </c>
      <c r="G345" s="37">
        <v>216</v>
      </c>
      <c r="H345" s="38">
        <v>8.42</v>
      </c>
      <c r="I345" s="38">
        <v>0.09974351667141636</v>
      </c>
      <c r="J345" s="38">
        <v>0.6409777091906722</v>
      </c>
      <c r="K345" s="38">
        <v>0.04550370378188792</v>
      </c>
      <c r="L345" s="38">
        <v>0.42</v>
      </c>
      <c r="M345" s="38">
        <v>2.6990289378600822</v>
      </c>
      <c r="N345" s="38">
        <v>0.19160699588477367</v>
      </c>
      <c r="O345" s="38">
        <v>2902407.27</v>
      </c>
      <c r="P345" s="37" t="s">
        <v>50</v>
      </c>
      <c r="Q345" s="37" t="s">
        <v>232</v>
      </c>
      <c r="R345" s="37">
        <v>0</v>
      </c>
      <c r="S345" s="37" t="s">
        <v>232</v>
      </c>
      <c r="T345" s="37">
        <v>0</v>
      </c>
      <c r="U345" s="37">
        <v>0</v>
      </c>
      <c r="V345" s="37" t="s">
        <v>71</v>
      </c>
      <c r="W345" s="38">
        <v>0</v>
      </c>
      <c r="X345" s="38">
        <v>0</v>
      </c>
      <c r="Y345" s="38">
        <v>0</v>
      </c>
    </row>
    <row r="346" spans="1:25" x14ac:dyDescent="0.25">
      <c r="A346" s="37">
        <v>345</v>
      </c>
      <c r="B346" s="37" t="s">
        <v>25</v>
      </c>
      <c r="C346" s="37" t="s">
        <v>26</v>
      </c>
      <c r="D346" s="37" t="s">
        <v>270</v>
      </c>
      <c r="E346" s="37" t="s">
        <v>271</v>
      </c>
      <c r="F346" s="37">
        <v>1</v>
      </c>
      <c r="G346" s="37">
        <v>216</v>
      </c>
      <c r="H346" s="38">
        <v>5.62</v>
      </c>
      <c r="I346" s="38">
        <v>0.06412083214591052</v>
      </c>
      <c r="J346" s="38">
        <v>0.4120570987654321</v>
      </c>
      <c r="K346" s="38">
        <v>0.029252381002642235</v>
      </c>
      <c r="L346" s="38">
        <v>0.27</v>
      </c>
      <c r="M346" s="38">
        <v>1.7350900314814814</v>
      </c>
      <c r="N346" s="38">
        <v>0.12317592592592592</v>
      </c>
      <c r="O346" s="38">
        <v>2902407.27</v>
      </c>
      <c r="P346" s="37" t="s">
        <v>50</v>
      </c>
      <c r="Q346" s="37" t="s">
        <v>232</v>
      </c>
      <c r="R346" s="37">
        <v>0</v>
      </c>
      <c r="S346" s="37" t="s">
        <v>232</v>
      </c>
      <c r="T346" s="37">
        <v>0</v>
      </c>
      <c r="U346" s="37">
        <v>0</v>
      </c>
      <c r="V346" s="37" t="s">
        <v>74</v>
      </c>
      <c r="W346" s="38">
        <v>0</v>
      </c>
      <c r="X346" s="38">
        <v>0</v>
      </c>
      <c r="Y346" s="38">
        <v>0</v>
      </c>
    </row>
    <row r="347" spans="1:25" x14ac:dyDescent="0.25">
      <c r="A347" s="37">
        <v>346</v>
      </c>
      <c r="B347" s="37" t="s">
        <v>29</v>
      </c>
      <c r="C347" s="37" t="s">
        <v>30</v>
      </c>
      <c r="D347" s="37" t="s">
        <v>223</v>
      </c>
      <c r="E347" s="37" t="s">
        <v>224</v>
      </c>
      <c r="F347" s="37">
        <v>1</v>
      </c>
      <c r="G347" s="37">
        <v>36</v>
      </c>
      <c r="H347" s="38">
        <v>173.52</v>
      </c>
      <c r="I347" s="38">
        <v>5.2507836990595615</v>
      </c>
      <c r="J347" s="38">
        <v>4.804096240266018</v>
      </c>
      <c r="K347" s="38">
        <v>0.39881947175074983</v>
      </c>
      <c r="L347" s="38">
        <v>22.11</v>
      </c>
      <c r="M347" s="38">
        <v>20.229088448512147</v>
      </c>
      <c r="N347" s="38">
        <v>1.6793490316480575</v>
      </c>
      <c r="O347" s="38">
        <v>2902407.27</v>
      </c>
      <c r="P347" s="37" t="s">
        <v>50</v>
      </c>
      <c r="Q347" s="37" t="s">
        <v>225</v>
      </c>
      <c r="R347" s="37">
        <v>0</v>
      </c>
      <c r="S347" s="37" t="s">
        <v>225</v>
      </c>
      <c r="T347" s="37">
        <v>0</v>
      </c>
      <c r="U347" s="37">
        <v>0</v>
      </c>
      <c r="V347" s="37" t="s">
        <v>129</v>
      </c>
      <c r="W347" s="38">
        <v>0</v>
      </c>
      <c r="X347" s="38">
        <v>0</v>
      </c>
      <c r="Y347" s="38">
        <v>0</v>
      </c>
    </row>
    <row r="348" spans="1:25" x14ac:dyDescent="0.25">
      <c r="A348" s="37">
        <v>347</v>
      </c>
      <c r="B348" s="37" t="s">
        <v>25</v>
      </c>
      <c r="C348" s="37" t="s">
        <v>26</v>
      </c>
      <c r="D348" s="37" t="s">
        <v>272</v>
      </c>
      <c r="E348" s="37" t="s">
        <v>271</v>
      </c>
      <c r="F348" s="37">
        <v>1</v>
      </c>
      <c r="G348" s="37">
        <v>216</v>
      </c>
      <c r="H348" s="38">
        <v>8.86</v>
      </c>
      <c r="I348" s="38">
        <v>0.08786928849624774</v>
      </c>
      <c r="J348" s="38">
        <v>0.5646708390489255</v>
      </c>
      <c r="K348" s="38">
        <v>0.04008659618880603</v>
      </c>
      <c r="L348" s="38">
        <v>0.37</v>
      </c>
      <c r="M348" s="38">
        <v>2.377715969067215</v>
      </c>
      <c r="N348" s="38">
        <v>0.16879663923182442</v>
      </c>
      <c r="O348" s="38">
        <v>2902407.27</v>
      </c>
      <c r="P348" s="37" t="s">
        <v>50</v>
      </c>
      <c r="Q348" s="37" t="s">
        <v>232</v>
      </c>
      <c r="R348" s="37">
        <v>0</v>
      </c>
      <c r="S348" s="37" t="s">
        <v>232</v>
      </c>
      <c r="T348" s="37">
        <v>0</v>
      </c>
      <c r="U348" s="37">
        <v>0</v>
      </c>
      <c r="V348" s="37" t="s">
        <v>74</v>
      </c>
      <c r="W348" s="38">
        <v>0</v>
      </c>
      <c r="X348" s="38">
        <v>0</v>
      </c>
      <c r="Y348" s="38">
        <v>0</v>
      </c>
    </row>
    <row r="349" spans="1:25" x14ac:dyDescent="0.25">
      <c r="A349" s="37">
        <v>348</v>
      </c>
      <c r="B349" s="37" t="s">
        <v>25</v>
      </c>
      <c r="C349" s="37" t="s">
        <v>26</v>
      </c>
      <c r="D349" s="37" t="s">
        <v>273</v>
      </c>
      <c r="E349" s="37" t="s">
        <v>274</v>
      </c>
      <c r="F349" s="37">
        <v>1</v>
      </c>
      <c r="G349" s="37">
        <v>216</v>
      </c>
      <c r="H349" s="38">
        <v>56.16</v>
      </c>
      <c r="I349" s="38">
        <v>3.875748076375036</v>
      </c>
      <c r="J349" s="38">
        <v>24.90656241426612</v>
      </c>
      <c r="K349" s="38">
        <v>1.7681439183819307</v>
      </c>
      <c r="L349" s="38">
        <v>16.32</v>
      </c>
      <c r="M349" s="38">
        <v>104.87655301399177</v>
      </c>
      <c r="N349" s="38">
        <v>7.445300411522633</v>
      </c>
      <c r="O349" s="38">
        <v>2902407.27</v>
      </c>
      <c r="P349" s="37" t="s">
        <v>50</v>
      </c>
      <c r="Q349" s="37" t="s">
        <v>275</v>
      </c>
      <c r="R349" s="37">
        <v>0</v>
      </c>
      <c r="S349" s="37" t="s">
        <v>218</v>
      </c>
      <c r="T349" s="37">
        <v>0</v>
      </c>
      <c r="U349" s="37">
        <v>0</v>
      </c>
      <c r="V349" s="37" t="s">
        <v>74</v>
      </c>
      <c r="W349" s="38">
        <v>0</v>
      </c>
      <c r="X349" s="38">
        <v>0</v>
      </c>
      <c r="Y349" s="38">
        <v>0</v>
      </c>
    </row>
    <row r="350" spans="1:25" x14ac:dyDescent="0.25">
      <c r="A350" s="37">
        <v>349</v>
      </c>
      <c r="B350" s="37" t="s">
        <v>25</v>
      </c>
      <c r="C350" s="37" t="s">
        <v>26</v>
      </c>
      <c r="D350" s="37" t="s">
        <v>276</v>
      </c>
      <c r="E350" s="37" t="s">
        <v>277</v>
      </c>
      <c r="F350" s="37">
        <v>1</v>
      </c>
      <c r="G350" s="37">
        <v>216</v>
      </c>
      <c r="H350" s="38">
        <v>3.24</v>
      </c>
      <c r="I350" s="38">
        <v>0.5462144960577563</v>
      </c>
      <c r="J350" s="38">
        <v>3.5101160265203477</v>
      </c>
      <c r="K350" s="38">
        <v>0.24918694928176718</v>
      </c>
      <c r="L350" s="38">
        <v>2.3</v>
      </c>
      <c r="M350" s="38">
        <v>14.780396564471879</v>
      </c>
      <c r="N350" s="38">
        <v>1.0492764060356652</v>
      </c>
      <c r="O350" s="38">
        <v>2902407.27</v>
      </c>
      <c r="P350" s="37" t="s">
        <v>50</v>
      </c>
      <c r="Q350" s="37" t="s">
        <v>278</v>
      </c>
      <c r="R350" s="37">
        <v>0</v>
      </c>
      <c r="S350" s="37" t="s">
        <v>278</v>
      </c>
      <c r="T350" s="37">
        <v>0</v>
      </c>
      <c r="U350" s="37">
        <v>0</v>
      </c>
      <c r="V350" s="37" t="s">
        <v>80</v>
      </c>
      <c r="W350" s="38">
        <v>0</v>
      </c>
      <c r="X350" s="38">
        <v>0</v>
      </c>
      <c r="Y350" s="38">
        <v>0</v>
      </c>
    </row>
    <row r="351" spans="1:25" x14ac:dyDescent="0.25">
      <c r="A351" s="37">
        <v>350</v>
      </c>
      <c r="B351" s="37" t="s">
        <v>25</v>
      </c>
      <c r="C351" s="37" t="s">
        <v>26</v>
      </c>
      <c r="D351" s="37" t="s">
        <v>296</v>
      </c>
      <c r="E351" s="37" t="s">
        <v>297</v>
      </c>
      <c r="F351" s="37">
        <v>1</v>
      </c>
      <c r="G351" s="37">
        <v>216</v>
      </c>
      <c r="H351" s="38">
        <v>3.24</v>
      </c>
      <c r="I351" s="38">
        <v>0.436971596846205</v>
      </c>
      <c r="J351" s="38">
        <v>2.808092821216278</v>
      </c>
      <c r="K351" s="38">
        <v>0.19934955942541374</v>
      </c>
      <c r="L351" s="38">
        <v>1.84</v>
      </c>
      <c r="M351" s="38">
        <v>11.824317251577503</v>
      </c>
      <c r="N351" s="38">
        <v>0.8394211248285323</v>
      </c>
      <c r="O351" s="38">
        <v>2902407.27</v>
      </c>
      <c r="P351" s="37" t="s">
        <v>50</v>
      </c>
      <c r="Q351" s="37" t="s">
        <v>278</v>
      </c>
      <c r="R351" s="37">
        <v>0</v>
      </c>
      <c r="S351" s="37" t="s">
        <v>278</v>
      </c>
      <c r="T351" s="37">
        <v>0</v>
      </c>
      <c r="U351" s="37">
        <v>0</v>
      </c>
      <c r="V351" s="37" t="s">
        <v>74</v>
      </c>
      <c r="W351" s="38">
        <v>0</v>
      </c>
      <c r="X351" s="38">
        <v>0</v>
      </c>
      <c r="Y351" s="38">
        <v>0</v>
      </c>
    </row>
    <row r="352" spans="1:25" x14ac:dyDescent="0.25">
      <c r="A352" s="37">
        <v>351</v>
      </c>
      <c r="B352" s="37" t="s">
        <v>25</v>
      </c>
      <c r="C352" s="37" t="s">
        <v>26</v>
      </c>
      <c r="D352" s="37" t="s">
        <v>406</v>
      </c>
      <c r="E352" s="37" t="s">
        <v>407</v>
      </c>
      <c r="F352" s="37">
        <v>1</v>
      </c>
      <c r="G352" s="37">
        <v>216</v>
      </c>
      <c r="H352" s="38">
        <v>3.46</v>
      </c>
      <c r="I352" s="38">
        <v>0.27310724802887815</v>
      </c>
      <c r="J352" s="38">
        <v>1.7550580132601739</v>
      </c>
      <c r="K352" s="38">
        <v>0.12459347464088359</v>
      </c>
      <c r="L352" s="38">
        <v>1.15</v>
      </c>
      <c r="M352" s="38">
        <v>7.390198282235939</v>
      </c>
      <c r="N352" s="38">
        <v>0.5246382030178326</v>
      </c>
      <c r="O352" s="38">
        <v>2902407.27</v>
      </c>
      <c r="P352" s="37" t="s">
        <v>50</v>
      </c>
      <c r="Q352" s="37" t="s">
        <v>278</v>
      </c>
      <c r="R352" s="37">
        <v>0</v>
      </c>
      <c r="S352" s="37" t="s">
        <v>278</v>
      </c>
      <c r="T352" s="37">
        <v>0</v>
      </c>
      <c r="U352" s="37">
        <v>0</v>
      </c>
      <c r="V352" s="37" t="s">
        <v>80</v>
      </c>
      <c r="W352" s="38">
        <v>0</v>
      </c>
      <c r="X352" s="38">
        <v>0</v>
      </c>
      <c r="Y352" s="38">
        <v>0</v>
      </c>
    </row>
    <row r="353" spans="1:25" x14ac:dyDescent="0.25">
      <c r="A353" s="37">
        <v>352</v>
      </c>
      <c r="B353" s="37" t="s">
        <v>25</v>
      </c>
      <c r="C353" s="37" t="s">
        <v>26</v>
      </c>
      <c r="D353" s="37" t="s">
        <v>403</v>
      </c>
      <c r="E353" s="37" t="s">
        <v>404</v>
      </c>
      <c r="F353" s="37">
        <v>1</v>
      </c>
      <c r="G353" s="37">
        <v>216</v>
      </c>
      <c r="H353" s="38">
        <v>36.5</v>
      </c>
      <c r="I353" s="38">
        <v>1.5460245084069535</v>
      </c>
      <c r="J353" s="38">
        <v>9.935154492455418</v>
      </c>
      <c r="K353" s="38">
        <v>0.7053074086192628</v>
      </c>
      <c r="L353" s="38">
        <v>6.51</v>
      </c>
      <c r="M353" s="38">
        <v>41.83494853683128</v>
      </c>
      <c r="N353" s="38">
        <v>2.969908436213992</v>
      </c>
      <c r="O353" s="38">
        <v>2902407.27</v>
      </c>
      <c r="P353" s="37" t="s">
        <v>50</v>
      </c>
      <c r="Q353" s="37" t="s">
        <v>405</v>
      </c>
      <c r="R353" s="37">
        <v>0</v>
      </c>
      <c r="S353" s="37" t="s">
        <v>218</v>
      </c>
      <c r="T353" s="37">
        <v>0</v>
      </c>
      <c r="U353" s="37">
        <v>0</v>
      </c>
      <c r="V353" s="37" t="s">
        <v>74</v>
      </c>
      <c r="W353" s="38">
        <v>0</v>
      </c>
      <c r="X353" s="38">
        <v>0</v>
      </c>
      <c r="Y353" s="38">
        <v>0</v>
      </c>
    </row>
    <row r="354" spans="1:25" x14ac:dyDescent="0.25">
      <c r="A354" s="37">
        <v>353</v>
      </c>
      <c r="B354" s="37" t="s">
        <v>25</v>
      </c>
      <c r="C354" s="37" t="s">
        <v>26</v>
      </c>
      <c r="D354" s="37" t="s">
        <v>567</v>
      </c>
      <c r="E354" s="37" t="s">
        <v>568</v>
      </c>
      <c r="F354" s="37">
        <v>1</v>
      </c>
      <c r="G354" s="37">
        <v>216</v>
      </c>
      <c r="H354" s="38">
        <v>304.56</v>
      </c>
      <c r="I354" s="38">
        <v>2.056616319939204</v>
      </c>
      <c r="J354" s="38">
        <v>13.216349908550526</v>
      </c>
      <c r="K354" s="38">
        <v>0.9382430351217843</v>
      </c>
      <c r="L354" s="38">
        <v>8.66</v>
      </c>
      <c r="M354" s="38">
        <v>55.651406194924554</v>
      </c>
      <c r="N354" s="38">
        <v>3.9507537722908093</v>
      </c>
      <c r="O354" s="38">
        <v>2902407.27</v>
      </c>
      <c r="P354" s="37" t="s">
        <v>50</v>
      </c>
      <c r="Q354" s="37" t="s">
        <v>217</v>
      </c>
      <c r="R354" s="37">
        <v>0</v>
      </c>
      <c r="S354" s="37" t="s">
        <v>221</v>
      </c>
      <c r="T354" s="37">
        <v>0</v>
      </c>
      <c r="U354" s="37">
        <v>0</v>
      </c>
      <c r="V354" s="37" t="s">
        <v>71</v>
      </c>
      <c r="W354" s="38">
        <v>0</v>
      </c>
      <c r="X354" s="38">
        <v>0</v>
      </c>
      <c r="Y354" s="38">
        <v>0</v>
      </c>
    </row>
    <row r="355" spans="1:25" x14ac:dyDescent="0.25">
      <c r="A355" s="37">
        <v>354</v>
      </c>
      <c r="B355" s="37" t="s">
        <v>29</v>
      </c>
      <c r="C355" s="37" t="s">
        <v>30</v>
      </c>
      <c r="D355" s="37" t="s">
        <v>222</v>
      </c>
      <c r="E355" s="37" t="s">
        <v>220</v>
      </c>
      <c r="F355" s="37">
        <v>1</v>
      </c>
      <c r="G355" s="37">
        <v>36</v>
      </c>
      <c r="H355" s="38">
        <v>9.72</v>
      </c>
      <c r="I355" s="38">
        <v>1.1707988980716253</v>
      </c>
      <c r="J355" s="38">
        <v>1.0711983023297815</v>
      </c>
      <c r="K355" s="38">
        <v>0.0889271820773947</v>
      </c>
      <c r="L355" s="38">
        <v>4.93</v>
      </c>
      <c r="M355" s="38">
        <v>4.510601811450244</v>
      </c>
      <c r="N355" s="38">
        <v>0.3744545782914936</v>
      </c>
      <c r="O355" s="38">
        <v>2902407.27</v>
      </c>
      <c r="P355" s="37" t="s">
        <v>50</v>
      </c>
      <c r="Q355" s="37" t="s">
        <v>221</v>
      </c>
      <c r="R355" s="37">
        <v>0</v>
      </c>
      <c r="S355" s="37" t="s">
        <v>221</v>
      </c>
      <c r="T355" s="37">
        <v>0</v>
      </c>
      <c r="U355" s="37">
        <v>0</v>
      </c>
      <c r="V355" s="37" t="s">
        <v>78</v>
      </c>
      <c r="W355" s="38">
        <v>0</v>
      </c>
      <c r="X355" s="38">
        <v>0</v>
      </c>
      <c r="Y355" s="38">
        <v>0</v>
      </c>
    </row>
    <row r="356" spans="1:25" x14ac:dyDescent="0.25">
      <c r="A356" s="37">
        <v>355</v>
      </c>
      <c r="B356" s="37" t="s">
        <v>29</v>
      </c>
      <c r="C356" s="37" t="s">
        <v>30</v>
      </c>
      <c r="D356" s="37" t="s">
        <v>219</v>
      </c>
      <c r="E356" s="37" t="s">
        <v>220</v>
      </c>
      <c r="F356" s="37">
        <v>1</v>
      </c>
      <c r="G356" s="37">
        <v>36</v>
      </c>
      <c r="H356" s="38">
        <v>9.72</v>
      </c>
      <c r="I356" s="38">
        <v>1.1707988980716253</v>
      </c>
      <c r="J356" s="38">
        <v>1.0711983023297815</v>
      </c>
      <c r="K356" s="38">
        <v>0.0889271820773947</v>
      </c>
      <c r="L356" s="38">
        <v>4.93</v>
      </c>
      <c r="M356" s="38">
        <v>4.510601811450244</v>
      </c>
      <c r="N356" s="38">
        <v>0.3744545782914936</v>
      </c>
      <c r="O356" s="38">
        <v>2902407.27</v>
      </c>
      <c r="P356" s="37" t="s">
        <v>50</v>
      </c>
      <c r="Q356" s="37" t="s">
        <v>221</v>
      </c>
      <c r="R356" s="37">
        <v>0</v>
      </c>
      <c r="S356" s="37" t="s">
        <v>221</v>
      </c>
      <c r="T356" s="37">
        <v>0</v>
      </c>
      <c r="U356" s="37">
        <v>0</v>
      </c>
      <c r="V356" s="37" t="s">
        <v>78</v>
      </c>
      <c r="W356" s="38">
        <v>0</v>
      </c>
      <c r="X356" s="38">
        <v>0</v>
      </c>
      <c r="Y356" s="38">
        <v>0</v>
      </c>
    </row>
    <row r="357" spans="1:25" x14ac:dyDescent="0.25">
      <c r="A357" s="37">
        <v>356</v>
      </c>
      <c r="B357" s="37" t="s">
        <v>29</v>
      </c>
      <c r="C357" s="37" t="s">
        <v>30</v>
      </c>
      <c r="D357" s="37" t="s">
        <v>375</v>
      </c>
      <c r="E357" s="37" t="s">
        <v>376</v>
      </c>
      <c r="F357" s="37">
        <v>1</v>
      </c>
      <c r="G357" s="37">
        <v>36</v>
      </c>
      <c r="H357" s="38">
        <v>6.88</v>
      </c>
      <c r="I357" s="38">
        <v>1.0235584686995345</v>
      </c>
      <c r="J357" s="38">
        <v>0.9364837085276588</v>
      </c>
      <c r="K357" s="38">
        <v>0.07774364193784404</v>
      </c>
      <c r="L357" s="38">
        <v>4.31</v>
      </c>
      <c r="M357" s="38">
        <v>3.943345599868266</v>
      </c>
      <c r="N357" s="38">
        <v>0.32736292747187373</v>
      </c>
      <c r="O357" s="38">
        <v>2902407.27</v>
      </c>
      <c r="P357" s="37" t="s">
        <v>50</v>
      </c>
      <c r="Q357" s="37" t="s">
        <v>221</v>
      </c>
      <c r="R357" s="37">
        <v>0</v>
      </c>
      <c r="S357" s="37" t="s">
        <v>221</v>
      </c>
      <c r="T357" s="37">
        <v>0</v>
      </c>
      <c r="U357" s="37">
        <v>0</v>
      </c>
      <c r="V357" s="37" t="s">
        <v>74</v>
      </c>
      <c r="W357" s="38">
        <v>0</v>
      </c>
      <c r="X357" s="38">
        <v>0</v>
      </c>
      <c r="Y357" s="38">
        <v>0</v>
      </c>
    </row>
    <row r="358" spans="1:25" x14ac:dyDescent="0.25">
      <c r="A358" s="37">
        <v>357</v>
      </c>
      <c r="B358" s="37" t="s">
        <v>29</v>
      </c>
      <c r="C358" s="37" t="s">
        <v>30</v>
      </c>
      <c r="D358" s="37" t="s">
        <v>377</v>
      </c>
      <c r="E358" s="37" t="s">
        <v>378</v>
      </c>
      <c r="F358" s="37">
        <v>1</v>
      </c>
      <c r="G358" s="37">
        <v>36</v>
      </c>
      <c r="H358" s="38">
        <v>21.49</v>
      </c>
      <c r="I358" s="38">
        <v>2.96618219815712</v>
      </c>
      <c r="J358" s="38">
        <v>2.713847220304051</v>
      </c>
      <c r="K358" s="38">
        <v>0.22529421990804457</v>
      </c>
      <c r="L358" s="38">
        <v>12.49</v>
      </c>
      <c r="M358" s="38">
        <v>11.427467875256298</v>
      </c>
      <c r="N358" s="38">
        <v>0.9486689011887941</v>
      </c>
      <c r="O358" s="38">
        <v>2902407.27</v>
      </c>
      <c r="P358" s="37" t="s">
        <v>50</v>
      </c>
      <c r="Q358" s="37" t="s">
        <v>221</v>
      </c>
      <c r="R358" s="37">
        <v>0</v>
      </c>
      <c r="S358" s="37" t="s">
        <v>221</v>
      </c>
      <c r="T358" s="37">
        <v>0</v>
      </c>
      <c r="U358" s="37">
        <v>0</v>
      </c>
      <c r="V358" s="37" t="s">
        <v>127</v>
      </c>
      <c r="W358" s="38">
        <v>0</v>
      </c>
      <c r="X358" s="38">
        <v>0</v>
      </c>
      <c r="Y358" s="38">
        <v>0</v>
      </c>
    </row>
    <row r="359" spans="1:25" x14ac:dyDescent="0.25">
      <c r="A359" s="37">
        <v>358</v>
      </c>
      <c r="B359" s="37" t="s">
        <v>29</v>
      </c>
      <c r="C359" s="37" t="s">
        <v>30</v>
      </c>
      <c r="D359" s="37" t="s">
        <v>379</v>
      </c>
      <c r="E359" s="37" t="s">
        <v>378</v>
      </c>
      <c r="F359" s="37">
        <v>1</v>
      </c>
      <c r="G359" s="37">
        <v>36</v>
      </c>
      <c r="H359" s="38">
        <v>21.49</v>
      </c>
      <c r="I359" s="38">
        <v>3.1632943858649187</v>
      </c>
      <c r="J359" s="38">
        <v>2.89419095071657</v>
      </c>
      <c r="K359" s="38">
        <v>0.24026573332066883</v>
      </c>
      <c r="L359" s="38">
        <v>13.32</v>
      </c>
      <c r="M359" s="38">
        <v>12.186859255277332</v>
      </c>
      <c r="N359" s="38">
        <v>1.0117109498666723</v>
      </c>
      <c r="O359" s="38">
        <v>2902407.27</v>
      </c>
      <c r="P359" s="37" t="s">
        <v>50</v>
      </c>
      <c r="Q359" s="37" t="s">
        <v>221</v>
      </c>
      <c r="R359" s="37">
        <v>0</v>
      </c>
      <c r="S359" s="37" t="s">
        <v>221</v>
      </c>
      <c r="T359" s="37">
        <v>0</v>
      </c>
      <c r="U359" s="37">
        <v>0</v>
      </c>
      <c r="V359" s="37" t="s">
        <v>127</v>
      </c>
      <c r="W359" s="38">
        <v>0</v>
      </c>
      <c r="X359" s="38">
        <v>0</v>
      </c>
      <c r="Y359" s="38">
        <v>0</v>
      </c>
    </row>
    <row r="360" spans="1:25" x14ac:dyDescent="0.25">
      <c r="A360" s="37">
        <v>359</v>
      </c>
      <c r="B360" s="37" t="s">
        <v>29</v>
      </c>
      <c r="C360" s="37" t="s">
        <v>30</v>
      </c>
      <c r="D360" s="37" t="s">
        <v>401</v>
      </c>
      <c r="E360" s="37" t="s">
        <v>381</v>
      </c>
      <c r="F360" s="37">
        <v>1</v>
      </c>
      <c r="G360" s="37">
        <v>36</v>
      </c>
      <c r="H360" s="38">
        <v>10.44</v>
      </c>
      <c r="I360" s="38">
        <v>1.2681675691080079</v>
      </c>
      <c r="J360" s="38">
        <v>1.1602837595215076</v>
      </c>
      <c r="K360" s="38">
        <v>0.09632274894387174</v>
      </c>
      <c r="L360" s="38">
        <v>5.34</v>
      </c>
      <c r="M360" s="38">
        <v>4.885722854593165</v>
      </c>
      <c r="N360" s="38">
        <v>0.40559583125285514</v>
      </c>
      <c r="O360" s="38">
        <v>2902407.27</v>
      </c>
      <c r="P360" s="37" t="s">
        <v>50</v>
      </c>
      <c r="Q360" s="37" t="s">
        <v>217</v>
      </c>
      <c r="R360" s="37">
        <v>0</v>
      </c>
      <c r="S360" s="37" t="s">
        <v>218</v>
      </c>
      <c r="T360" s="37">
        <v>0</v>
      </c>
      <c r="U360" s="37">
        <v>0</v>
      </c>
      <c r="V360" s="37" t="s">
        <v>74</v>
      </c>
      <c r="W360" s="38">
        <v>0</v>
      </c>
      <c r="X360" s="38">
        <v>0</v>
      </c>
      <c r="Y360" s="38">
        <v>0</v>
      </c>
    </row>
    <row r="361" spans="1:25" x14ac:dyDescent="0.25">
      <c r="A361" s="37">
        <v>360</v>
      </c>
      <c r="B361" s="37" t="s">
        <v>29</v>
      </c>
      <c r="C361" s="37" t="s">
        <v>30</v>
      </c>
      <c r="D361" s="37" t="s">
        <v>382</v>
      </c>
      <c r="E361" s="37" t="s">
        <v>383</v>
      </c>
      <c r="F361" s="37">
        <v>1</v>
      </c>
      <c r="G361" s="37">
        <v>36</v>
      </c>
      <c r="H361" s="38">
        <v>14.11</v>
      </c>
      <c r="I361" s="38">
        <v>0.8810677305975112</v>
      </c>
      <c r="J361" s="38">
        <v>0.8061147467836692</v>
      </c>
      <c r="K361" s="38">
        <v>0.06692086115763374</v>
      </c>
      <c r="L361" s="38">
        <v>3.71</v>
      </c>
      <c r="M361" s="38">
        <v>3.394387975756674</v>
      </c>
      <c r="N361" s="38">
        <v>0.28179036216256415</v>
      </c>
      <c r="O361" s="38">
        <v>2902407.27</v>
      </c>
      <c r="P361" s="37" t="s">
        <v>50</v>
      </c>
      <c r="Q361" s="37" t="s">
        <v>217</v>
      </c>
      <c r="R361" s="37">
        <v>0</v>
      </c>
      <c r="S361" s="37" t="s">
        <v>218</v>
      </c>
      <c r="T361" s="37">
        <v>0</v>
      </c>
      <c r="U361" s="37">
        <v>0</v>
      </c>
      <c r="V361" s="37" t="s">
        <v>76</v>
      </c>
      <c r="W361" s="38">
        <v>0</v>
      </c>
      <c r="X361" s="38">
        <v>0</v>
      </c>
      <c r="Y361" s="38">
        <v>0</v>
      </c>
    </row>
    <row r="362" spans="1:25" x14ac:dyDescent="0.25">
      <c r="A362" s="37">
        <v>361</v>
      </c>
      <c r="B362" s="37" t="s">
        <v>29</v>
      </c>
      <c r="C362" s="37" t="s">
        <v>30</v>
      </c>
      <c r="D362" s="37" t="s">
        <v>384</v>
      </c>
      <c r="E362" s="37" t="s">
        <v>385</v>
      </c>
      <c r="F362" s="37">
        <v>1</v>
      </c>
      <c r="G362" s="37">
        <v>36</v>
      </c>
      <c r="H362" s="38">
        <v>26.53</v>
      </c>
      <c r="I362" s="38">
        <v>0.7314524555903866</v>
      </c>
      <c r="J362" s="38">
        <v>0.6692273369524802</v>
      </c>
      <c r="K362" s="38">
        <v>0.055556941338412914</v>
      </c>
      <c r="L362" s="38">
        <v>3.08</v>
      </c>
      <c r="M362" s="38">
        <v>2.817982470439503</v>
      </c>
      <c r="N362" s="38">
        <v>0.2339391685877891</v>
      </c>
      <c r="O362" s="38">
        <v>2902407.27</v>
      </c>
      <c r="P362" s="37" t="s">
        <v>50</v>
      </c>
      <c r="Q362" s="37" t="s">
        <v>217</v>
      </c>
      <c r="R362" s="37">
        <v>0</v>
      </c>
      <c r="S362" s="37" t="s">
        <v>221</v>
      </c>
      <c r="T362" s="37">
        <v>0</v>
      </c>
      <c r="U362" s="37">
        <v>0</v>
      </c>
      <c r="V362" s="37" t="s">
        <v>76</v>
      </c>
      <c r="W362" s="38">
        <v>0</v>
      </c>
      <c r="X362" s="38">
        <v>0</v>
      </c>
      <c r="Y362" s="38">
        <v>0</v>
      </c>
    </row>
    <row r="363" spans="1:25" x14ac:dyDescent="0.25">
      <c r="A363" s="37">
        <v>362</v>
      </c>
      <c r="B363" s="37" t="s">
        <v>29</v>
      </c>
      <c r="C363" s="37" t="s">
        <v>30</v>
      </c>
      <c r="D363" s="37" t="s">
        <v>386</v>
      </c>
      <c r="E363" s="37" t="s">
        <v>387</v>
      </c>
      <c r="F363" s="37">
        <v>1</v>
      </c>
      <c r="G363" s="37">
        <v>36</v>
      </c>
      <c r="H363" s="38">
        <v>0.04</v>
      </c>
      <c r="I363" s="38">
        <v>0.03799753016053956</v>
      </c>
      <c r="J363" s="38">
        <v>0.0347650564650639</v>
      </c>
      <c r="K363" s="38">
        <v>0.002886074874722749</v>
      </c>
      <c r="L363" s="38">
        <v>0.16</v>
      </c>
      <c r="M363" s="38">
        <v>0.14638869976309107</v>
      </c>
      <c r="N363" s="38">
        <v>0.01215268408248255</v>
      </c>
      <c r="O363" s="38">
        <v>2902407.27</v>
      </c>
      <c r="P363" s="37" t="s">
        <v>50</v>
      </c>
      <c r="Q363" s="37" t="s">
        <v>388</v>
      </c>
      <c r="R363" s="37">
        <v>0</v>
      </c>
      <c r="S363" s="37" t="s">
        <v>221</v>
      </c>
      <c r="T363" s="37">
        <v>0</v>
      </c>
      <c r="U363" s="37">
        <v>0</v>
      </c>
      <c r="V363" s="37" t="s">
        <v>74</v>
      </c>
      <c r="W363" s="38">
        <v>0</v>
      </c>
      <c r="X363" s="38">
        <v>0</v>
      </c>
      <c r="Y363" s="38">
        <v>0</v>
      </c>
    </row>
    <row r="364" spans="1:25" x14ac:dyDescent="0.25">
      <c r="A364" s="37">
        <v>363</v>
      </c>
      <c r="B364" s="37" t="s">
        <v>29</v>
      </c>
      <c r="C364" s="37" t="s">
        <v>30</v>
      </c>
      <c r="D364" s="37" t="s">
        <v>389</v>
      </c>
      <c r="E364" s="37" t="s">
        <v>387</v>
      </c>
      <c r="F364" s="37">
        <v>1</v>
      </c>
      <c r="G364" s="37">
        <v>36</v>
      </c>
      <c r="H364" s="38">
        <v>0.04</v>
      </c>
      <c r="I364" s="38">
        <v>0.03799753016053956</v>
      </c>
      <c r="J364" s="38">
        <v>0.0347650564650639</v>
      </c>
      <c r="K364" s="38">
        <v>0.002886074874722749</v>
      </c>
      <c r="L364" s="38">
        <v>0.16</v>
      </c>
      <c r="M364" s="38">
        <v>0.14638869976309107</v>
      </c>
      <c r="N364" s="38">
        <v>0.01215268408248255</v>
      </c>
      <c r="O364" s="38">
        <v>2902407.27</v>
      </c>
      <c r="P364" s="37" t="s">
        <v>50</v>
      </c>
      <c r="Q364" s="37" t="s">
        <v>388</v>
      </c>
      <c r="R364" s="37">
        <v>0</v>
      </c>
      <c r="S364" s="37" t="s">
        <v>221</v>
      </c>
      <c r="T364" s="37">
        <v>0</v>
      </c>
      <c r="U364" s="37">
        <v>0</v>
      </c>
      <c r="V364" s="37" t="s">
        <v>74</v>
      </c>
      <c r="W364" s="38">
        <v>0</v>
      </c>
      <c r="X364" s="38">
        <v>0</v>
      </c>
      <c r="Y364" s="38">
        <v>0</v>
      </c>
    </row>
    <row r="365" spans="1:25" x14ac:dyDescent="0.25">
      <c r="A365" s="37">
        <v>364</v>
      </c>
      <c r="B365" s="37" t="s">
        <v>29</v>
      </c>
      <c r="C365" s="37" t="s">
        <v>30</v>
      </c>
      <c r="D365" s="37" t="s">
        <v>390</v>
      </c>
      <c r="E365" s="37" t="s">
        <v>391</v>
      </c>
      <c r="F365" s="37">
        <v>8</v>
      </c>
      <c r="G365" s="37">
        <v>288</v>
      </c>
      <c r="H365" s="38">
        <v>1.15</v>
      </c>
      <c r="I365" s="38">
        <v>0.014249073810202337</v>
      </c>
      <c r="J365" s="38">
        <v>0.1042951693951917</v>
      </c>
      <c r="K365" s="38">
        <v>0.008658224624168246</v>
      </c>
      <c r="L365" s="38">
        <v>0.06</v>
      </c>
      <c r="M365" s="38">
        <v>0.43916609928927325</v>
      </c>
      <c r="N365" s="38">
        <v>0.03645805224744765</v>
      </c>
      <c r="O365" s="38">
        <v>2902407.27</v>
      </c>
      <c r="P365" s="37" t="s">
        <v>50</v>
      </c>
      <c r="Q365" s="37" t="s">
        <v>221</v>
      </c>
      <c r="R365" s="37">
        <v>0</v>
      </c>
      <c r="S365" s="37" t="s">
        <v>221</v>
      </c>
      <c r="T365" s="37">
        <v>0</v>
      </c>
      <c r="U365" s="37">
        <v>0</v>
      </c>
      <c r="V365" s="37" t="s">
        <v>76</v>
      </c>
      <c r="W365" s="38">
        <v>0</v>
      </c>
      <c r="X365" s="38">
        <v>0</v>
      </c>
      <c r="Y365" s="38">
        <v>0</v>
      </c>
    </row>
    <row r="366" spans="1:25" x14ac:dyDescent="0.25">
      <c r="A366" s="37">
        <v>365</v>
      </c>
      <c r="B366" s="37" t="s">
        <v>29</v>
      </c>
      <c r="C366" s="37" t="s">
        <v>30</v>
      </c>
      <c r="D366" s="37" t="s">
        <v>392</v>
      </c>
      <c r="E366" s="37" t="s">
        <v>393</v>
      </c>
      <c r="F366" s="37">
        <v>1</v>
      </c>
      <c r="G366" s="37">
        <v>36</v>
      </c>
      <c r="H366" s="38">
        <v>3.6</v>
      </c>
      <c r="I366" s="38">
        <v>0.3965992210506317</v>
      </c>
      <c r="J366" s="38">
        <v>0.3628602768541045</v>
      </c>
      <c r="K366" s="38">
        <v>0.030123406504918692</v>
      </c>
      <c r="L366" s="38">
        <v>1.67</v>
      </c>
      <c r="M366" s="38">
        <v>1.5279320537772632</v>
      </c>
      <c r="N366" s="38">
        <v>0.12684364011091162</v>
      </c>
      <c r="O366" s="38">
        <v>2902407.27</v>
      </c>
      <c r="P366" s="37" t="s">
        <v>50</v>
      </c>
      <c r="Q366" s="37" t="s">
        <v>221</v>
      </c>
      <c r="R366" s="37">
        <v>0</v>
      </c>
      <c r="S366" s="37" t="s">
        <v>221</v>
      </c>
      <c r="T366" s="37">
        <v>0</v>
      </c>
      <c r="U366" s="37">
        <v>0</v>
      </c>
      <c r="V366" s="37" t="s">
        <v>129</v>
      </c>
      <c r="W366" s="38">
        <v>0</v>
      </c>
      <c r="X366" s="38">
        <v>0</v>
      </c>
      <c r="Y366" s="38">
        <v>0</v>
      </c>
    </row>
    <row r="367" spans="1:25" x14ac:dyDescent="0.25">
      <c r="A367" s="37">
        <v>366</v>
      </c>
      <c r="B367" s="37" t="s">
        <v>29</v>
      </c>
      <c r="C367" s="37" t="s">
        <v>30</v>
      </c>
      <c r="D367" s="37" t="s">
        <v>394</v>
      </c>
      <c r="E367" s="37" t="s">
        <v>395</v>
      </c>
      <c r="F367" s="37">
        <v>1</v>
      </c>
      <c r="G367" s="37">
        <v>36</v>
      </c>
      <c r="H367" s="38">
        <v>3.24</v>
      </c>
      <c r="I367" s="38">
        <v>0.11874228175168614</v>
      </c>
      <c r="J367" s="38">
        <v>0.10864080145332469</v>
      </c>
      <c r="K367" s="38">
        <v>0.00901898398350859</v>
      </c>
      <c r="L367" s="38">
        <v>0.5</v>
      </c>
      <c r="M367" s="38">
        <v>0.4574646867596596</v>
      </c>
      <c r="N367" s="38">
        <v>0.03797713775775797</v>
      </c>
      <c r="O367" s="38">
        <v>2902407.27</v>
      </c>
      <c r="P367" s="37" t="s">
        <v>50</v>
      </c>
      <c r="Q367" s="37" t="s">
        <v>221</v>
      </c>
      <c r="R367" s="37">
        <v>0</v>
      </c>
      <c r="S367" s="37" t="s">
        <v>221</v>
      </c>
      <c r="T367" s="37">
        <v>0</v>
      </c>
      <c r="U367" s="37">
        <v>0</v>
      </c>
      <c r="V367" s="37" t="s">
        <v>76</v>
      </c>
      <c r="W367" s="38">
        <v>0</v>
      </c>
      <c r="X367" s="38">
        <v>0</v>
      </c>
      <c r="Y367" s="38">
        <v>0</v>
      </c>
    </row>
    <row r="368" spans="1:25" x14ac:dyDescent="0.25">
      <c r="A368" s="37">
        <v>367</v>
      </c>
      <c r="B368" s="37" t="s">
        <v>29</v>
      </c>
      <c r="C368" s="37" t="s">
        <v>30</v>
      </c>
      <c r="D368" s="37" t="s">
        <v>396</v>
      </c>
      <c r="E368" s="37" t="s">
        <v>395</v>
      </c>
      <c r="F368" s="37">
        <v>1</v>
      </c>
      <c r="G368" s="37">
        <v>36</v>
      </c>
      <c r="H368" s="38">
        <v>5.94</v>
      </c>
      <c r="I368" s="38">
        <v>0.15436496627719198</v>
      </c>
      <c r="J368" s="38">
        <v>0.1412330418893221</v>
      </c>
      <c r="K368" s="38">
        <v>0.011724679178561168</v>
      </c>
      <c r="L368" s="38">
        <v>0.65</v>
      </c>
      <c r="M368" s="38">
        <v>0.5947040927875575</v>
      </c>
      <c r="N368" s="38">
        <v>0.04937027908508536</v>
      </c>
      <c r="O368" s="38">
        <v>2902407.27</v>
      </c>
      <c r="P368" s="37" t="s">
        <v>50</v>
      </c>
      <c r="Q368" s="37" t="s">
        <v>221</v>
      </c>
      <c r="R368" s="37">
        <v>0</v>
      </c>
      <c r="S368" s="37" t="s">
        <v>221</v>
      </c>
      <c r="T368" s="37">
        <v>0</v>
      </c>
      <c r="U368" s="37">
        <v>0</v>
      </c>
      <c r="V368" s="37" t="s">
        <v>129</v>
      </c>
      <c r="W368" s="38">
        <v>0</v>
      </c>
      <c r="X368" s="38">
        <v>0</v>
      </c>
      <c r="Y368" s="38">
        <v>0</v>
      </c>
    </row>
    <row r="369" spans="1:25" x14ac:dyDescent="0.25">
      <c r="A369" s="37">
        <v>368</v>
      </c>
      <c r="B369" s="37" t="s">
        <v>29</v>
      </c>
      <c r="C369" s="37" t="s">
        <v>30</v>
      </c>
      <c r="D369" s="37" t="s">
        <v>397</v>
      </c>
      <c r="E369" s="37" t="s">
        <v>398</v>
      </c>
      <c r="F369" s="37">
        <v>1</v>
      </c>
      <c r="G369" s="37">
        <v>36</v>
      </c>
      <c r="H369" s="38">
        <v>3.6</v>
      </c>
      <c r="I369" s="38">
        <v>0.12111712738671987</v>
      </c>
      <c r="J369" s="38">
        <v>0.11081361748239119</v>
      </c>
      <c r="K369" s="38">
        <v>0.009199363663178762</v>
      </c>
      <c r="L369" s="38">
        <v>0.51</v>
      </c>
      <c r="M369" s="38">
        <v>0.4666139804948528</v>
      </c>
      <c r="N369" s="38">
        <v>0.03873668051291313</v>
      </c>
      <c r="O369" s="38">
        <v>2902407.27</v>
      </c>
      <c r="P369" s="37" t="s">
        <v>50</v>
      </c>
      <c r="Q369" s="37" t="s">
        <v>221</v>
      </c>
      <c r="R369" s="37">
        <v>0</v>
      </c>
      <c r="S369" s="37" t="s">
        <v>221</v>
      </c>
      <c r="T369" s="37">
        <v>0</v>
      </c>
      <c r="U369" s="37">
        <v>0</v>
      </c>
      <c r="V369" s="37" t="s">
        <v>76</v>
      </c>
      <c r="W369" s="38">
        <v>0</v>
      </c>
      <c r="X369" s="38">
        <v>0</v>
      </c>
      <c r="Y369" s="38">
        <v>0</v>
      </c>
    </row>
    <row r="370" spans="1:25" x14ac:dyDescent="0.25">
      <c r="A370" s="37">
        <v>369</v>
      </c>
      <c r="B370" s="37" t="s">
        <v>29</v>
      </c>
      <c r="C370" s="37" t="s">
        <v>30</v>
      </c>
      <c r="D370" s="37" t="s">
        <v>399</v>
      </c>
      <c r="E370" s="37" t="s">
        <v>400</v>
      </c>
      <c r="F370" s="37">
        <v>1</v>
      </c>
      <c r="G370" s="37">
        <v>36</v>
      </c>
      <c r="H370" s="38">
        <v>3.96</v>
      </c>
      <c r="I370" s="38">
        <v>0.09974351667141636</v>
      </c>
      <c r="J370" s="38">
        <v>0.09125827322079275</v>
      </c>
      <c r="K370" s="38">
        <v>0.007575946546147215</v>
      </c>
      <c r="L370" s="38">
        <v>0.42</v>
      </c>
      <c r="M370" s="38">
        <v>0.38427033687811407</v>
      </c>
      <c r="N370" s="38">
        <v>0.031900795716516696</v>
      </c>
      <c r="O370" s="38">
        <v>2902407.27</v>
      </c>
      <c r="P370" s="37" t="s">
        <v>50</v>
      </c>
      <c r="Q370" s="37" t="s">
        <v>221</v>
      </c>
      <c r="R370" s="37">
        <v>0</v>
      </c>
      <c r="S370" s="37" t="s">
        <v>221</v>
      </c>
      <c r="T370" s="37">
        <v>0</v>
      </c>
      <c r="U370" s="37">
        <v>0</v>
      </c>
      <c r="V370" s="37" t="s">
        <v>76</v>
      </c>
      <c r="W370" s="38">
        <v>0</v>
      </c>
      <c r="X370" s="38">
        <v>0</v>
      </c>
      <c r="Y370" s="38">
        <v>0</v>
      </c>
    </row>
    <row r="371" spans="1:25" x14ac:dyDescent="0.25">
      <c r="A371" s="37">
        <v>370</v>
      </c>
      <c r="B371" s="37" t="s">
        <v>29</v>
      </c>
      <c r="C371" s="37" t="s">
        <v>30</v>
      </c>
      <c r="D371" s="37" t="s">
        <v>371</v>
      </c>
      <c r="E371" s="37" t="s">
        <v>310</v>
      </c>
      <c r="F371" s="37">
        <v>2</v>
      </c>
      <c r="G371" s="37">
        <v>72</v>
      </c>
      <c r="H371" s="38">
        <v>0.79</v>
      </c>
      <c r="I371" s="38">
        <v>0.03799753016053956</v>
      </c>
      <c r="J371" s="38">
        <v>0.0695301129301278</v>
      </c>
      <c r="K371" s="38">
        <v>0.005772149749445498</v>
      </c>
      <c r="L371" s="38">
        <v>0.16</v>
      </c>
      <c r="M371" s="38">
        <v>0.29277739952618215</v>
      </c>
      <c r="N371" s="38">
        <v>0.0243053681649651</v>
      </c>
      <c r="O371" s="38">
        <v>2902407.27</v>
      </c>
      <c r="P371" s="37" t="s">
        <v>50</v>
      </c>
      <c r="Q371" s="37" t="s">
        <v>232</v>
      </c>
      <c r="R371" s="37">
        <v>0</v>
      </c>
      <c r="S371" s="37" t="s">
        <v>232</v>
      </c>
      <c r="T371" s="37">
        <v>0</v>
      </c>
      <c r="U371" s="37">
        <v>0</v>
      </c>
      <c r="V371" s="37" t="s">
        <v>76</v>
      </c>
      <c r="W371" s="38">
        <v>0</v>
      </c>
      <c r="X371" s="38">
        <v>0</v>
      </c>
      <c r="Y371" s="38">
        <v>0</v>
      </c>
    </row>
    <row r="372" spans="1:25" x14ac:dyDescent="0.25">
      <c r="A372" s="37">
        <v>371</v>
      </c>
      <c r="B372" s="37" t="s">
        <v>29</v>
      </c>
      <c r="C372" s="37" t="s">
        <v>30</v>
      </c>
      <c r="D372" s="37" t="s">
        <v>369</v>
      </c>
      <c r="E372" s="37" t="s">
        <v>370</v>
      </c>
      <c r="F372" s="37">
        <v>1</v>
      </c>
      <c r="G372" s="37">
        <v>36</v>
      </c>
      <c r="H372" s="38">
        <v>11.7</v>
      </c>
      <c r="I372" s="38">
        <v>0.23036002659827112</v>
      </c>
      <c r="J372" s="38">
        <v>0.2107631548194499</v>
      </c>
      <c r="K372" s="38">
        <v>0.017496828928006664</v>
      </c>
      <c r="L372" s="38">
        <v>0.97</v>
      </c>
      <c r="M372" s="38">
        <v>0.8874814923137396</v>
      </c>
      <c r="N372" s="38">
        <v>0.07367564725005046</v>
      </c>
      <c r="O372" s="38">
        <v>2902407.27</v>
      </c>
      <c r="P372" s="37" t="s">
        <v>50</v>
      </c>
      <c r="Q372" s="37" t="s">
        <v>221</v>
      </c>
      <c r="R372" s="37">
        <v>0</v>
      </c>
      <c r="S372" s="37" t="s">
        <v>221</v>
      </c>
      <c r="T372" s="37">
        <v>0</v>
      </c>
      <c r="U372" s="37">
        <v>0</v>
      </c>
      <c r="V372" s="37" t="s">
        <v>76</v>
      </c>
      <c r="W372" s="38">
        <v>0</v>
      </c>
      <c r="X372" s="38">
        <v>0</v>
      </c>
      <c r="Y372" s="38">
        <v>0</v>
      </c>
    </row>
    <row r="373" spans="1:25" x14ac:dyDescent="0.25">
      <c r="A373" s="37">
        <v>372</v>
      </c>
      <c r="B373" s="37" t="s">
        <v>29</v>
      </c>
      <c r="C373" s="37" t="s">
        <v>30</v>
      </c>
      <c r="D373" s="37" t="s">
        <v>367</v>
      </c>
      <c r="E373" s="37" t="s">
        <v>368</v>
      </c>
      <c r="F373" s="37">
        <v>1</v>
      </c>
      <c r="G373" s="37">
        <v>36</v>
      </c>
      <c r="H373" s="38">
        <v>11.7</v>
      </c>
      <c r="I373" s="38">
        <v>0.2208606440581362</v>
      </c>
      <c r="J373" s="38">
        <v>0.20207189070318393</v>
      </c>
      <c r="K373" s="38">
        <v>0.01677531020932598</v>
      </c>
      <c r="L373" s="38">
        <v>0.93</v>
      </c>
      <c r="M373" s="38">
        <v>0.8508843173729669</v>
      </c>
      <c r="N373" s="38">
        <v>0.07063747622942983</v>
      </c>
      <c r="O373" s="38">
        <v>2902407.27</v>
      </c>
      <c r="P373" s="37" t="s">
        <v>50</v>
      </c>
      <c r="Q373" s="37" t="s">
        <v>221</v>
      </c>
      <c r="R373" s="37">
        <v>0</v>
      </c>
      <c r="S373" s="37" t="s">
        <v>221</v>
      </c>
      <c r="T373" s="37">
        <v>0</v>
      </c>
      <c r="U373" s="37">
        <v>0</v>
      </c>
      <c r="V373" s="37" t="s">
        <v>76</v>
      </c>
      <c r="W373" s="38">
        <v>0</v>
      </c>
      <c r="X373" s="38">
        <v>0</v>
      </c>
      <c r="Y373" s="38">
        <v>0</v>
      </c>
    </row>
    <row r="374" spans="1:25" x14ac:dyDescent="0.25">
      <c r="A374" s="37">
        <v>373</v>
      </c>
      <c r="B374" s="37" t="s">
        <v>29</v>
      </c>
      <c r="C374" s="37" t="s">
        <v>30</v>
      </c>
      <c r="D374" s="37" t="s">
        <v>372</v>
      </c>
      <c r="E374" s="37" t="s">
        <v>373</v>
      </c>
      <c r="F374" s="37">
        <v>7</v>
      </c>
      <c r="G374" s="37">
        <v>252</v>
      </c>
      <c r="H374" s="38">
        <v>0.5</v>
      </c>
      <c r="I374" s="38">
        <v>0.00949938254013489</v>
      </c>
      <c r="J374" s="38">
        <v>0.060838848813861826</v>
      </c>
      <c r="K374" s="38">
        <v>0.005050631030764811</v>
      </c>
      <c r="L374" s="38">
        <v>0.04</v>
      </c>
      <c r="M374" s="38">
        <v>0.2561802245854094</v>
      </c>
      <c r="N374" s="38">
        <v>0.021267197144344465</v>
      </c>
      <c r="O374" s="38">
        <v>2902407.27</v>
      </c>
      <c r="P374" s="37" t="s">
        <v>50</v>
      </c>
      <c r="Q374" s="37" t="s">
        <v>374</v>
      </c>
      <c r="R374" s="37">
        <v>0</v>
      </c>
      <c r="S374" s="37" t="s">
        <v>308</v>
      </c>
      <c r="T374" s="37">
        <v>0</v>
      </c>
      <c r="U374" s="37">
        <v>0</v>
      </c>
      <c r="V374" s="37" t="s">
        <v>74</v>
      </c>
      <c r="W374" s="38">
        <v>0</v>
      </c>
      <c r="X374" s="38">
        <v>0</v>
      </c>
      <c r="Y374" s="38">
        <v>0</v>
      </c>
    </row>
    <row r="375" spans="1:25" x14ac:dyDescent="0.25">
      <c r="A375" s="37">
        <v>374</v>
      </c>
      <c r="B375" s="37" t="s">
        <v>29</v>
      </c>
      <c r="C375" s="37" t="s">
        <v>30</v>
      </c>
      <c r="D375" s="37" t="s">
        <v>298</v>
      </c>
      <c r="E375" s="37" t="s">
        <v>299</v>
      </c>
      <c r="F375" s="37">
        <v>1</v>
      </c>
      <c r="G375" s="37">
        <v>36</v>
      </c>
      <c r="H375" s="38">
        <v>47.52</v>
      </c>
      <c r="I375" s="38">
        <v>2.9780564263322886</v>
      </c>
      <c r="J375" s="38">
        <v>2.7247113004493833</v>
      </c>
      <c r="K375" s="38">
        <v>0.22619611830639544</v>
      </c>
      <c r="L375" s="38">
        <v>12.54</v>
      </c>
      <c r="M375" s="38">
        <v>11.473214343932263</v>
      </c>
      <c r="N375" s="38">
        <v>0.9524666149645699</v>
      </c>
      <c r="O375" s="38">
        <v>2902407.27</v>
      </c>
      <c r="P375" s="37" t="s">
        <v>50</v>
      </c>
      <c r="Q375" s="37" t="s">
        <v>225</v>
      </c>
      <c r="R375" s="37">
        <v>0</v>
      </c>
      <c r="S375" s="37" t="s">
        <v>225</v>
      </c>
      <c r="T375" s="37">
        <v>0</v>
      </c>
      <c r="U375" s="37">
        <v>0</v>
      </c>
      <c r="V375" s="37" t="s">
        <v>74</v>
      </c>
      <c r="W375" s="38">
        <v>0</v>
      </c>
      <c r="X375" s="38">
        <v>0</v>
      </c>
      <c r="Y375" s="38">
        <v>0</v>
      </c>
    </row>
    <row r="376" spans="1:25" x14ac:dyDescent="0.25">
      <c r="A376" s="37">
        <v>375</v>
      </c>
      <c r="B376" s="37" t="s">
        <v>29</v>
      </c>
      <c r="C376" s="37" t="s">
        <v>30</v>
      </c>
      <c r="D376" s="37" t="s">
        <v>300</v>
      </c>
      <c r="E376" s="37" t="s">
        <v>301</v>
      </c>
      <c r="F376" s="37">
        <v>1</v>
      </c>
      <c r="G376" s="37">
        <v>36</v>
      </c>
      <c r="H376" s="38">
        <v>74.41</v>
      </c>
      <c r="I376" s="38">
        <v>3.206041607295526</v>
      </c>
      <c r="J376" s="38">
        <v>2.9333016392397666</v>
      </c>
      <c r="K376" s="38">
        <v>0.24351256755473194</v>
      </c>
      <c r="L376" s="38">
        <v>13.5</v>
      </c>
      <c r="M376" s="38">
        <v>12.35154654251081</v>
      </c>
      <c r="N376" s="38">
        <v>1.0253827194594651</v>
      </c>
      <c r="O376" s="38">
        <v>2902407.27</v>
      </c>
      <c r="P376" s="37" t="s">
        <v>50</v>
      </c>
      <c r="Q376" s="37" t="s">
        <v>225</v>
      </c>
      <c r="R376" s="37">
        <v>0</v>
      </c>
      <c r="S376" s="37" t="s">
        <v>225</v>
      </c>
      <c r="T376" s="37">
        <v>0</v>
      </c>
      <c r="U376" s="37">
        <v>0</v>
      </c>
      <c r="V376" s="37" t="s">
        <v>74</v>
      </c>
      <c r="W376" s="38">
        <v>0</v>
      </c>
      <c r="X376" s="38">
        <v>0</v>
      </c>
      <c r="Y376" s="38">
        <v>0</v>
      </c>
    </row>
    <row r="377" spans="1:25" x14ac:dyDescent="0.25">
      <c r="A377" s="37">
        <v>376</v>
      </c>
      <c r="B377" s="37" t="s">
        <v>29</v>
      </c>
      <c r="C377" s="37" t="s">
        <v>30</v>
      </c>
      <c r="D377" s="37" t="s">
        <v>302</v>
      </c>
      <c r="E377" s="37" t="s">
        <v>303</v>
      </c>
      <c r="F377" s="37">
        <v>1</v>
      </c>
      <c r="G377" s="37">
        <v>36</v>
      </c>
      <c r="H377" s="38">
        <v>2.99</v>
      </c>
      <c r="I377" s="38">
        <v>0.15436496627719198</v>
      </c>
      <c r="J377" s="38">
        <v>0.1412330418893221</v>
      </c>
      <c r="K377" s="38">
        <v>0.011724679178561168</v>
      </c>
      <c r="L377" s="38">
        <v>0.65</v>
      </c>
      <c r="M377" s="38">
        <v>0.5947040927875575</v>
      </c>
      <c r="N377" s="38">
        <v>0.04937027908508536</v>
      </c>
      <c r="O377" s="38">
        <v>2902407.27</v>
      </c>
      <c r="P377" s="37" t="s">
        <v>50</v>
      </c>
      <c r="Q377" s="37" t="s">
        <v>232</v>
      </c>
      <c r="R377" s="37">
        <v>0</v>
      </c>
      <c r="S377" s="37" t="s">
        <v>225</v>
      </c>
      <c r="T377" s="37">
        <v>0</v>
      </c>
      <c r="U377" s="37">
        <v>0</v>
      </c>
      <c r="V377" s="37" t="s">
        <v>80</v>
      </c>
      <c r="W377" s="38">
        <v>0</v>
      </c>
      <c r="X377" s="38">
        <v>0</v>
      </c>
      <c r="Y377" s="38">
        <v>0</v>
      </c>
    </row>
    <row r="378" spans="1:25" x14ac:dyDescent="0.25">
      <c r="A378" s="37">
        <v>377</v>
      </c>
      <c r="B378" s="37" t="s">
        <v>29</v>
      </c>
      <c r="C378" s="37" t="s">
        <v>30</v>
      </c>
      <c r="D378" s="37" t="s">
        <v>304</v>
      </c>
      <c r="E378" s="37" t="s">
        <v>305</v>
      </c>
      <c r="F378" s="37">
        <v>1</v>
      </c>
      <c r="G378" s="37">
        <v>36</v>
      </c>
      <c r="H378" s="38">
        <v>2.99</v>
      </c>
      <c r="I378" s="38">
        <v>0.15436496627719198</v>
      </c>
      <c r="J378" s="38">
        <v>0.1412330418893221</v>
      </c>
      <c r="K378" s="38">
        <v>0.011724679178561168</v>
      </c>
      <c r="L378" s="38">
        <v>0.65</v>
      </c>
      <c r="M378" s="38">
        <v>0.5947040927875575</v>
      </c>
      <c r="N378" s="38">
        <v>0.04937027908508536</v>
      </c>
      <c r="O378" s="38">
        <v>2902407.27</v>
      </c>
      <c r="P378" s="37" t="s">
        <v>50</v>
      </c>
      <c r="Q378" s="37" t="s">
        <v>232</v>
      </c>
      <c r="R378" s="37">
        <v>0</v>
      </c>
      <c r="S378" s="37" t="s">
        <v>225</v>
      </c>
      <c r="T378" s="37">
        <v>0</v>
      </c>
      <c r="U378" s="37">
        <v>0</v>
      </c>
      <c r="V378" s="37" t="s">
        <v>80</v>
      </c>
      <c r="W378" s="38">
        <v>0</v>
      </c>
      <c r="X378" s="38">
        <v>0</v>
      </c>
      <c r="Y378" s="38">
        <v>0</v>
      </c>
    </row>
    <row r="379" spans="1:25" x14ac:dyDescent="0.25">
      <c r="A379" s="37">
        <v>378</v>
      </c>
      <c r="B379" s="37" t="s">
        <v>29</v>
      </c>
      <c r="C379" s="37" t="s">
        <v>30</v>
      </c>
      <c r="D379" s="37" t="s">
        <v>311</v>
      </c>
      <c r="E379" s="37" t="s">
        <v>312</v>
      </c>
      <c r="F379" s="37">
        <v>1</v>
      </c>
      <c r="G379" s="37">
        <v>36</v>
      </c>
      <c r="H379" s="38">
        <v>5.22</v>
      </c>
      <c r="I379" s="38">
        <v>0.21611095278806877</v>
      </c>
      <c r="J379" s="38">
        <v>0.19772625864505095</v>
      </c>
      <c r="K379" s="38">
        <v>0.016414550849985634</v>
      </c>
      <c r="L379" s="38">
        <v>0.91</v>
      </c>
      <c r="M379" s="38">
        <v>0.8325857299025805</v>
      </c>
      <c r="N379" s="38">
        <v>0.0691183907191195</v>
      </c>
      <c r="O379" s="38">
        <v>2902407.27</v>
      </c>
      <c r="P379" s="37" t="s">
        <v>50</v>
      </c>
      <c r="Q379" s="37" t="s">
        <v>232</v>
      </c>
      <c r="R379" s="37">
        <v>0</v>
      </c>
      <c r="S379" s="37" t="s">
        <v>232</v>
      </c>
      <c r="T379" s="37">
        <v>0</v>
      </c>
      <c r="U379" s="37">
        <v>0</v>
      </c>
      <c r="V379" s="37" t="s">
        <v>80</v>
      </c>
      <c r="W379" s="38">
        <v>0</v>
      </c>
      <c r="X379" s="38">
        <v>0</v>
      </c>
      <c r="Y379" s="38">
        <v>0</v>
      </c>
    </row>
    <row r="380" spans="1:25" x14ac:dyDescent="0.25">
      <c r="A380" s="37">
        <v>379</v>
      </c>
      <c r="B380" s="37" t="s">
        <v>29</v>
      </c>
      <c r="C380" s="37" t="s">
        <v>30</v>
      </c>
      <c r="D380" s="37" t="s">
        <v>313</v>
      </c>
      <c r="E380" s="37" t="s">
        <v>314</v>
      </c>
      <c r="F380" s="37">
        <v>1</v>
      </c>
      <c r="G380" s="37">
        <v>36</v>
      </c>
      <c r="H380" s="38">
        <v>7.2</v>
      </c>
      <c r="I380" s="38">
        <v>0.5818371805832621</v>
      </c>
      <c r="J380" s="38">
        <v>0.532339927121291</v>
      </c>
      <c r="K380" s="38">
        <v>0.04419302151919209</v>
      </c>
      <c r="L380" s="38">
        <v>2.45</v>
      </c>
      <c r="M380" s="38">
        <v>2.241576965122332</v>
      </c>
      <c r="N380" s="38">
        <v>0.18608797501301405</v>
      </c>
      <c r="O380" s="38">
        <v>2902407.27</v>
      </c>
      <c r="P380" s="37" t="s">
        <v>50</v>
      </c>
      <c r="Q380" s="37" t="s">
        <v>217</v>
      </c>
      <c r="R380" s="37">
        <v>0</v>
      </c>
      <c r="S380" s="37" t="s">
        <v>221</v>
      </c>
      <c r="T380" s="37">
        <v>0</v>
      </c>
      <c r="U380" s="37">
        <v>0</v>
      </c>
      <c r="V380" s="37" t="s">
        <v>80</v>
      </c>
      <c r="W380" s="38">
        <v>0</v>
      </c>
      <c r="X380" s="38">
        <v>0</v>
      </c>
      <c r="Y380" s="38">
        <v>0</v>
      </c>
    </row>
    <row r="381" spans="1:25" x14ac:dyDescent="0.25">
      <c r="A381" s="37">
        <v>380</v>
      </c>
      <c r="B381" s="37" t="s">
        <v>29</v>
      </c>
      <c r="C381" s="37" t="s">
        <v>30</v>
      </c>
      <c r="D381" s="37" t="s">
        <v>315</v>
      </c>
      <c r="E381" s="37" t="s">
        <v>314</v>
      </c>
      <c r="F381" s="37">
        <v>1</v>
      </c>
      <c r="G381" s="37">
        <v>36</v>
      </c>
      <c r="H381" s="38">
        <v>6.77</v>
      </c>
      <c r="I381" s="38">
        <v>0.4844685095468795</v>
      </c>
      <c r="J381" s="38">
        <v>0.44325446992956474</v>
      </c>
      <c r="K381" s="38">
        <v>0.03679745465271505</v>
      </c>
      <c r="L381" s="38">
        <v>2.04</v>
      </c>
      <c r="M381" s="38">
        <v>1.8664559219794112</v>
      </c>
      <c r="N381" s="38">
        <v>0.15494672205165252</v>
      </c>
      <c r="O381" s="38">
        <v>2902407.27</v>
      </c>
      <c r="P381" s="37" t="s">
        <v>50</v>
      </c>
      <c r="Q381" s="37" t="s">
        <v>217</v>
      </c>
      <c r="R381" s="37">
        <v>0</v>
      </c>
      <c r="S381" s="37" t="s">
        <v>221</v>
      </c>
      <c r="T381" s="37">
        <v>0</v>
      </c>
      <c r="U381" s="37">
        <v>0</v>
      </c>
      <c r="V381" s="37" t="s">
        <v>80</v>
      </c>
      <c r="W381" s="38">
        <v>0</v>
      </c>
      <c r="X381" s="38">
        <v>0</v>
      </c>
      <c r="Y381" s="38">
        <v>0</v>
      </c>
    </row>
    <row r="382" spans="1:25" x14ac:dyDescent="0.25">
      <c r="A382" s="37">
        <v>381</v>
      </c>
      <c r="B382" s="37" t="s">
        <v>29</v>
      </c>
      <c r="C382" s="37" t="s">
        <v>30</v>
      </c>
      <c r="D382" s="37" t="s">
        <v>316</v>
      </c>
      <c r="E382" s="37" t="s">
        <v>317</v>
      </c>
      <c r="F382" s="37">
        <v>1</v>
      </c>
      <c r="G382" s="37">
        <v>36</v>
      </c>
      <c r="H382" s="38">
        <v>23.4</v>
      </c>
      <c r="I382" s="38">
        <v>0.7694499857509262</v>
      </c>
      <c r="J382" s="38">
        <v>0.703992393417544</v>
      </c>
      <c r="K382" s="38">
        <v>0.05844301621313566</v>
      </c>
      <c r="L382" s="38">
        <v>3.24</v>
      </c>
      <c r="M382" s="38">
        <v>2.964371170202594</v>
      </c>
      <c r="N382" s="38">
        <v>0.24609185267027164</v>
      </c>
      <c r="O382" s="38">
        <v>2902407.27</v>
      </c>
      <c r="P382" s="37" t="s">
        <v>50</v>
      </c>
      <c r="Q382" s="37" t="s">
        <v>318</v>
      </c>
      <c r="R382" s="37">
        <v>0</v>
      </c>
      <c r="S382" s="37" t="s">
        <v>318</v>
      </c>
      <c r="T382" s="37">
        <v>0</v>
      </c>
      <c r="U382" s="37">
        <v>0</v>
      </c>
      <c r="V382" s="37" t="s">
        <v>80</v>
      </c>
      <c r="W382" s="38">
        <v>0</v>
      </c>
      <c r="X382" s="38">
        <v>0</v>
      </c>
      <c r="Y382" s="38">
        <v>0</v>
      </c>
    </row>
    <row r="383" spans="1:25" x14ac:dyDescent="0.25">
      <c r="A383" s="37">
        <v>382</v>
      </c>
      <c r="B383" s="37" t="s">
        <v>29</v>
      </c>
      <c r="C383" s="37" t="s">
        <v>30</v>
      </c>
      <c r="D383" s="37" t="s">
        <v>319</v>
      </c>
      <c r="E383" s="37" t="s">
        <v>320</v>
      </c>
      <c r="F383" s="37">
        <v>1</v>
      </c>
      <c r="G383" s="37">
        <v>36</v>
      </c>
      <c r="H383" s="38">
        <v>23.4</v>
      </c>
      <c r="I383" s="38">
        <v>0.7694499857509262</v>
      </c>
      <c r="J383" s="38">
        <v>0.703992393417544</v>
      </c>
      <c r="K383" s="38">
        <v>0.05844301621313566</v>
      </c>
      <c r="L383" s="38">
        <v>3.24</v>
      </c>
      <c r="M383" s="38">
        <v>2.964371170202594</v>
      </c>
      <c r="N383" s="38">
        <v>0.24609185267027164</v>
      </c>
      <c r="O383" s="38">
        <v>2902407.27</v>
      </c>
      <c r="P383" s="37" t="s">
        <v>50</v>
      </c>
      <c r="Q383" s="37" t="s">
        <v>318</v>
      </c>
      <c r="R383" s="37">
        <v>0</v>
      </c>
      <c r="S383" s="37" t="s">
        <v>318</v>
      </c>
      <c r="T383" s="37">
        <v>0</v>
      </c>
      <c r="U383" s="37">
        <v>0</v>
      </c>
      <c r="V383" s="37" t="s">
        <v>80</v>
      </c>
      <c r="W383" s="38">
        <v>0</v>
      </c>
      <c r="X383" s="38">
        <v>0</v>
      </c>
      <c r="Y383" s="38">
        <v>0</v>
      </c>
    </row>
    <row r="384" spans="1:25" x14ac:dyDescent="0.25">
      <c r="A384" s="37">
        <v>383</v>
      </c>
      <c r="B384" s="37" t="s">
        <v>29</v>
      </c>
      <c r="C384" s="37" t="s">
        <v>30</v>
      </c>
      <c r="D384" s="37" t="s">
        <v>321</v>
      </c>
      <c r="E384" s="37" t="s">
        <v>322</v>
      </c>
      <c r="F384" s="37">
        <v>1</v>
      </c>
      <c r="G384" s="37">
        <v>36</v>
      </c>
      <c r="H384" s="38">
        <v>12.17</v>
      </c>
      <c r="I384" s="38">
        <v>1.8547544409613375</v>
      </c>
      <c r="J384" s="38">
        <v>1.6969693187009316</v>
      </c>
      <c r="K384" s="38">
        <v>0.14087652982240417</v>
      </c>
      <c r="L384" s="38">
        <v>7.81</v>
      </c>
      <c r="M384" s="38">
        <v>7.145598407185883</v>
      </c>
      <c r="N384" s="38">
        <v>0.5932028917761795</v>
      </c>
      <c r="O384" s="38">
        <v>2902407.27</v>
      </c>
      <c r="P384" s="37" t="s">
        <v>50</v>
      </c>
      <c r="Q384" s="37" t="s">
        <v>323</v>
      </c>
      <c r="R384" s="37">
        <v>0</v>
      </c>
      <c r="S384" s="37" t="s">
        <v>232</v>
      </c>
      <c r="T384" s="37">
        <v>0</v>
      </c>
      <c r="U384" s="37">
        <v>0</v>
      </c>
      <c r="V384" s="37" t="s">
        <v>80</v>
      </c>
      <c r="W384" s="38">
        <v>0</v>
      </c>
      <c r="X384" s="38">
        <v>0</v>
      </c>
      <c r="Y384" s="38">
        <v>0</v>
      </c>
    </row>
    <row r="385" spans="1:25" x14ac:dyDescent="0.25">
      <c r="A385" s="37">
        <v>384</v>
      </c>
      <c r="B385" s="37" t="s">
        <v>29</v>
      </c>
      <c r="C385" s="37" t="s">
        <v>30</v>
      </c>
      <c r="D385" s="37" t="s">
        <v>324</v>
      </c>
      <c r="E385" s="37" t="s">
        <v>325</v>
      </c>
      <c r="F385" s="37">
        <v>1</v>
      </c>
      <c r="G385" s="37">
        <v>36</v>
      </c>
      <c r="H385" s="38">
        <v>5.44</v>
      </c>
      <c r="I385" s="38">
        <v>0.8193217440866344</v>
      </c>
      <c r="J385" s="38">
        <v>0.7496215300279404</v>
      </c>
      <c r="K385" s="38">
        <v>0.06223098948620927</v>
      </c>
      <c r="L385" s="38">
        <v>3.45</v>
      </c>
      <c r="M385" s="38">
        <v>3.1565063386416514</v>
      </c>
      <c r="N385" s="38">
        <v>0.26204225052853</v>
      </c>
      <c r="O385" s="38">
        <v>2902407.27</v>
      </c>
      <c r="P385" s="37" t="s">
        <v>50</v>
      </c>
      <c r="Q385" s="37" t="s">
        <v>323</v>
      </c>
      <c r="R385" s="37">
        <v>0</v>
      </c>
      <c r="S385" s="37" t="s">
        <v>323</v>
      </c>
      <c r="T385" s="37">
        <v>0</v>
      </c>
      <c r="U385" s="37">
        <v>0</v>
      </c>
      <c r="V385" s="37" t="s">
        <v>80</v>
      </c>
      <c r="W385" s="38">
        <v>0</v>
      </c>
      <c r="X385" s="38">
        <v>0</v>
      </c>
      <c r="Y385" s="38">
        <v>0</v>
      </c>
    </row>
    <row r="386" spans="1:25" x14ac:dyDescent="0.25">
      <c r="A386" s="37">
        <v>385</v>
      </c>
      <c r="B386" s="37" t="s">
        <v>29</v>
      </c>
      <c r="C386" s="37" t="s">
        <v>30</v>
      </c>
      <c r="D386" s="37" t="s">
        <v>340</v>
      </c>
      <c r="E386" s="37" t="s">
        <v>341</v>
      </c>
      <c r="F386" s="37">
        <v>1</v>
      </c>
      <c r="G386" s="37">
        <v>36</v>
      </c>
      <c r="H386" s="38">
        <v>9.61</v>
      </c>
      <c r="I386" s="38">
        <v>0.4084734492258003</v>
      </c>
      <c r="J386" s="38">
        <v>0.37372435699943696</v>
      </c>
      <c r="K386" s="38">
        <v>0.03102530490326955</v>
      </c>
      <c r="L386" s="38">
        <v>1.72</v>
      </c>
      <c r="M386" s="38">
        <v>1.573678522453229</v>
      </c>
      <c r="N386" s="38">
        <v>0.1306413538866874</v>
      </c>
      <c r="O386" s="38">
        <v>2902407.27</v>
      </c>
      <c r="P386" s="37" t="s">
        <v>50</v>
      </c>
      <c r="Q386" s="37" t="s">
        <v>217</v>
      </c>
      <c r="R386" s="37">
        <v>0</v>
      </c>
      <c r="S386" s="37" t="s">
        <v>221</v>
      </c>
      <c r="T386" s="37">
        <v>0</v>
      </c>
      <c r="U386" s="37">
        <v>0</v>
      </c>
      <c r="V386" s="37" t="s">
        <v>80</v>
      </c>
      <c r="W386" s="38">
        <v>0</v>
      </c>
      <c r="X386" s="38">
        <v>0</v>
      </c>
      <c r="Y386" s="38">
        <v>0</v>
      </c>
    </row>
    <row r="387" spans="1:25" x14ac:dyDescent="0.25">
      <c r="A387" s="37">
        <v>386</v>
      </c>
      <c r="B387" s="37" t="s">
        <v>29</v>
      </c>
      <c r="C387" s="37" t="s">
        <v>30</v>
      </c>
      <c r="D387" s="37" t="s">
        <v>309</v>
      </c>
      <c r="E387" s="37" t="s">
        <v>310</v>
      </c>
      <c r="F387" s="37">
        <v>1</v>
      </c>
      <c r="G387" s="37">
        <v>36</v>
      </c>
      <c r="H387" s="38">
        <v>5.22</v>
      </c>
      <c r="I387" s="38">
        <v>0.28498147620404674</v>
      </c>
      <c r="J387" s="38">
        <v>0.26073792348797925</v>
      </c>
      <c r="K387" s="38">
        <v>0.021645561560420617</v>
      </c>
      <c r="L387" s="38">
        <v>1.2</v>
      </c>
      <c r="M387" s="38">
        <v>1.097915248223183</v>
      </c>
      <c r="N387" s="38">
        <v>0.09114513061861913</v>
      </c>
      <c r="O387" s="38">
        <v>2902407.27</v>
      </c>
      <c r="P387" s="37" t="s">
        <v>50</v>
      </c>
      <c r="Q387" s="37" t="s">
        <v>232</v>
      </c>
      <c r="R387" s="37">
        <v>0</v>
      </c>
      <c r="S387" s="37" t="s">
        <v>232</v>
      </c>
      <c r="T387" s="37">
        <v>0</v>
      </c>
      <c r="U387" s="37">
        <v>0</v>
      </c>
      <c r="V387" s="37" t="s">
        <v>80</v>
      </c>
      <c r="W387" s="38">
        <v>0</v>
      </c>
      <c r="X387" s="38">
        <v>0</v>
      </c>
      <c r="Y387" s="38">
        <v>0</v>
      </c>
    </row>
    <row r="388" spans="1:25" x14ac:dyDescent="0.25">
      <c r="A388" s="37">
        <v>387</v>
      </c>
      <c r="B388" s="37" t="s">
        <v>33</v>
      </c>
      <c r="C388" s="37" t="s">
        <v>34</v>
      </c>
      <c r="D388" s="37" t="s">
        <v>569</v>
      </c>
      <c r="E388" s="37" t="s">
        <v>570</v>
      </c>
      <c r="F388" s="37">
        <v>270</v>
      </c>
      <c r="G388" s="37">
        <v>270</v>
      </c>
      <c r="H388" s="38">
        <v>5.67</v>
      </c>
      <c r="I388" s="38">
        <v>0.09499382540134892</v>
      </c>
      <c r="J388" s="38">
        <v>0.3786149162861492</v>
      </c>
      <c r="K388" s="38">
        <v>0.1807340665931296</v>
      </c>
      <c r="L388" s="38">
        <v>0.4</v>
      </c>
      <c r="M388" s="38">
        <v>1.594271689497717</v>
      </c>
      <c r="N388" s="38">
        <v>0.76103500761035</v>
      </c>
      <c r="O388" s="38">
        <v>2902407.27</v>
      </c>
      <c r="P388" s="37" t="s">
        <v>50</v>
      </c>
      <c r="Q388" s="37" t="s">
        <v>239</v>
      </c>
      <c r="R388" s="37">
        <v>0</v>
      </c>
      <c r="S388" s="37" t="s">
        <v>239</v>
      </c>
      <c r="T388" s="37">
        <v>0</v>
      </c>
      <c r="U388" s="37">
        <v>0</v>
      </c>
      <c r="V388" s="37" t="s">
        <v>71</v>
      </c>
      <c r="W388" s="38">
        <v>0</v>
      </c>
      <c r="X388" s="38">
        <v>0</v>
      </c>
      <c r="Y388" s="38">
        <v>0</v>
      </c>
    </row>
    <row r="389" spans="1:25" x14ac:dyDescent="0.25">
      <c r="A389" s="37">
        <v>388</v>
      </c>
      <c r="B389" s="37" t="s">
        <v>29</v>
      </c>
      <c r="C389" s="37" t="s">
        <v>30</v>
      </c>
      <c r="D389" s="37" t="s">
        <v>344</v>
      </c>
      <c r="E389" s="37" t="s">
        <v>345</v>
      </c>
      <c r="F389" s="37">
        <v>1</v>
      </c>
      <c r="G389" s="37">
        <v>36</v>
      </c>
      <c r="H389" s="38">
        <v>3.96</v>
      </c>
      <c r="I389" s="38">
        <v>0.09499382540134892</v>
      </c>
      <c r="J389" s="38">
        <v>0.08691264116265976</v>
      </c>
      <c r="K389" s="38">
        <v>0.007215187186806872</v>
      </c>
      <c r="L389" s="38">
        <v>0.4</v>
      </c>
      <c r="M389" s="38">
        <v>0.3659717494077277</v>
      </c>
      <c r="N389" s="38">
        <v>0.030381710206206378</v>
      </c>
      <c r="O389" s="38">
        <v>2902407.27</v>
      </c>
      <c r="P389" s="37" t="s">
        <v>50</v>
      </c>
      <c r="Q389" s="37" t="s">
        <v>221</v>
      </c>
      <c r="R389" s="37">
        <v>0</v>
      </c>
      <c r="S389" s="37" t="s">
        <v>221</v>
      </c>
      <c r="T389" s="37">
        <v>0</v>
      </c>
      <c r="U389" s="37">
        <v>0</v>
      </c>
      <c r="V389" s="37" t="s">
        <v>76</v>
      </c>
      <c r="W389" s="38">
        <v>0</v>
      </c>
      <c r="X389" s="38">
        <v>0</v>
      </c>
      <c r="Y389" s="38">
        <v>0</v>
      </c>
    </row>
    <row r="390" spans="1:25" x14ac:dyDescent="0.25">
      <c r="A390" s="37">
        <v>389</v>
      </c>
      <c r="B390" s="37" t="s">
        <v>29</v>
      </c>
      <c r="C390" s="37" t="s">
        <v>30</v>
      </c>
      <c r="D390" s="37" t="s">
        <v>249</v>
      </c>
      <c r="E390" s="37" t="s">
        <v>250</v>
      </c>
      <c r="F390" s="37">
        <v>1</v>
      </c>
      <c r="G390" s="37">
        <v>36</v>
      </c>
      <c r="H390" s="38">
        <v>10.08</v>
      </c>
      <c r="I390" s="38">
        <v>1.4676546024508408</v>
      </c>
      <c r="J390" s="38">
        <v>1.3428003059630933</v>
      </c>
      <c r="K390" s="38">
        <v>0.11147464203616617</v>
      </c>
      <c r="L390" s="38">
        <v>6.18</v>
      </c>
      <c r="M390" s="38">
        <v>5.654263528349393</v>
      </c>
      <c r="N390" s="38">
        <v>0.4693974226858885</v>
      </c>
      <c r="O390" s="38">
        <v>2902407.27</v>
      </c>
      <c r="P390" s="37" t="s">
        <v>50</v>
      </c>
      <c r="Q390" s="37" t="s">
        <v>221</v>
      </c>
      <c r="R390" s="37">
        <v>0</v>
      </c>
      <c r="S390" s="37" t="s">
        <v>221</v>
      </c>
      <c r="T390" s="37">
        <v>0</v>
      </c>
      <c r="U390" s="37">
        <v>0</v>
      </c>
      <c r="V390" s="37" t="s">
        <v>76</v>
      </c>
      <c r="W390" s="38">
        <v>0</v>
      </c>
      <c r="X390" s="38">
        <v>0</v>
      </c>
      <c r="Y390" s="38">
        <v>0</v>
      </c>
    </row>
    <row r="391" spans="1:25" x14ac:dyDescent="0.25">
      <c r="A391" s="37">
        <v>390</v>
      </c>
      <c r="B391" s="37" t="s">
        <v>29</v>
      </c>
      <c r="C391" s="37" t="s">
        <v>30</v>
      </c>
      <c r="D391" s="37" t="s">
        <v>251</v>
      </c>
      <c r="E391" s="37" t="s">
        <v>250</v>
      </c>
      <c r="F391" s="37">
        <v>1</v>
      </c>
      <c r="G391" s="37">
        <v>36</v>
      </c>
      <c r="H391" s="38">
        <v>10.08</v>
      </c>
      <c r="I391" s="38">
        <v>1.4700294480858744</v>
      </c>
      <c r="J391" s="38">
        <v>1.3449731219921597</v>
      </c>
      <c r="K391" s="38">
        <v>0.11165502171583634</v>
      </c>
      <c r="L391" s="38">
        <v>6.19</v>
      </c>
      <c r="M391" s="38">
        <v>5.663412822084586</v>
      </c>
      <c r="N391" s="38">
        <v>0.4701569654410437</v>
      </c>
      <c r="O391" s="38">
        <v>2902407.27</v>
      </c>
      <c r="P391" s="37" t="s">
        <v>50</v>
      </c>
      <c r="Q391" s="37" t="s">
        <v>221</v>
      </c>
      <c r="R391" s="37">
        <v>0</v>
      </c>
      <c r="S391" s="37" t="s">
        <v>221</v>
      </c>
      <c r="T391" s="37">
        <v>0</v>
      </c>
      <c r="U391" s="37">
        <v>0</v>
      </c>
      <c r="V391" s="37" t="s">
        <v>78</v>
      </c>
      <c r="W391" s="38">
        <v>0</v>
      </c>
      <c r="X391" s="38">
        <v>0</v>
      </c>
      <c r="Y391" s="38">
        <v>0</v>
      </c>
    </row>
    <row r="392" spans="1:25" x14ac:dyDescent="0.25">
      <c r="A392" s="37">
        <v>391</v>
      </c>
      <c r="B392" s="37" t="s">
        <v>29</v>
      </c>
      <c r="C392" s="37" t="s">
        <v>30</v>
      </c>
      <c r="D392" s="37" t="s">
        <v>252</v>
      </c>
      <c r="E392" s="37" t="s">
        <v>253</v>
      </c>
      <c r="F392" s="37">
        <v>1</v>
      </c>
      <c r="G392" s="37">
        <v>36</v>
      </c>
      <c r="H392" s="38">
        <v>5.26</v>
      </c>
      <c r="I392" s="38">
        <v>0.7552009119407238</v>
      </c>
      <c r="J392" s="38">
        <v>0.6909554972431451</v>
      </c>
      <c r="K392" s="38">
        <v>0.05736073813511463</v>
      </c>
      <c r="L392" s="38">
        <v>3.18</v>
      </c>
      <c r="M392" s="38">
        <v>2.9094754077914353</v>
      </c>
      <c r="N392" s="38">
        <v>0.2415345961393407</v>
      </c>
      <c r="O392" s="38">
        <v>2902407.27</v>
      </c>
      <c r="P392" s="37" t="s">
        <v>50</v>
      </c>
      <c r="Q392" s="37" t="s">
        <v>221</v>
      </c>
      <c r="R392" s="37">
        <v>0</v>
      </c>
      <c r="S392" s="37" t="s">
        <v>221</v>
      </c>
      <c r="T392" s="37">
        <v>0</v>
      </c>
      <c r="U392" s="37">
        <v>0</v>
      </c>
      <c r="V392" s="37" t="s">
        <v>78</v>
      </c>
      <c r="W392" s="38">
        <v>0</v>
      </c>
      <c r="X392" s="38">
        <v>0</v>
      </c>
      <c r="Y392" s="38">
        <v>0</v>
      </c>
    </row>
    <row r="393" spans="1:25" x14ac:dyDescent="0.25">
      <c r="A393" s="37">
        <v>392</v>
      </c>
      <c r="B393" s="37" t="s">
        <v>29</v>
      </c>
      <c r="C393" s="37" t="s">
        <v>30</v>
      </c>
      <c r="D393" s="37" t="s">
        <v>254</v>
      </c>
      <c r="E393" s="37" t="s">
        <v>255</v>
      </c>
      <c r="F393" s="37">
        <v>1</v>
      </c>
      <c r="G393" s="37">
        <v>36</v>
      </c>
      <c r="H393" s="38">
        <v>4.68</v>
      </c>
      <c r="I393" s="38">
        <v>0.9024413413128146</v>
      </c>
      <c r="J393" s="38">
        <v>0.8256700910452677</v>
      </c>
      <c r="K393" s="38">
        <v>0.06854427827466528</v>
      </c>
      <c r="L393" s="38">
        <v>3.8</v>
      </c>
      <c r="M393" s="38">
        <v>3.476731619373413</v>
      </c>
      <c r="N393" s="38">
        <v>0.28862624695896055</v>
      </c>
      <c r="O393" s="38">
        <v>2902407.27</v>
      </c>
      <c r="P393" s="37" t="s">
        <v>50</v>
      </c>
      <c r="Q393" s="37" t="s">
        <v>221</v>
      </c>
      <c r="R393" s="37">
        <v>0</v>
      </c>
      <c r="S393" s="37" t="s">
        <v>221</v>
      </c>
      <c r="T393" s="37">
        <v>0</v>
      </c>
      <c r="U393" s="37">
        <v>0</v>
      </c>
      <c r="V393" s="37" t="s">
        <v>78</v>
      </c>
      <c r="W393" s="38">
        <v>0</v>
      </c>
      <c r="X393" s="38">
        <v>0</v>
      </c>
      <c r="Y393" s="38">
        <v>0</v>
      </c>
    </row>
    <row r="394" spans="1:25" x14ac:dyDescent="0.25">
      <c r="A394" s="37">
        <v>393</v>
      </c>
      <c r="B394" s="37" t="s">
        <v>29</v>
      </c>
      <c r="C394" s="37" t="s">
        <v>30</v>
      </c>
      <c r="D394" s="37" t="s">
        <v>256</v>
      </c>
      <c r="E394" s="37" t="s">
        <v>257</v>
      </c>
      <c r="F394" s="37">
        <v>1</v>
      </c>
      <c r="G394" s="37">
        <v>36</v>
      </c>
      <c r="H394" s="38">
        <v>6.66</v>
      </c>
      <c r="I394" s="38">
        <v>0.2897311674741142</v>
      </c>
      <c r="J394" s="38">
        <v>0.26508355554611224</v>
      </c>
      <c r="K394" s="38">
        <v>0.022006320919760958</v>
      </c>
      <c r="L394" s="38">
        <v>1.22</v>
      </c>
      <c r="M394" s="38">
        <v>1.1162138356935694</v>
      </c>
      <c r="N394" s="38">
        <v>0.09266421612892944</v>
      </c>
      <c r="O394" s="38">
        <v>2902407.27</v>
      </c>
      <c r="P394" s="37" t="s">
        <v>50</v>
      </c>
      <c r="Q394" s="37" t="s">
        <v>217</v>
      </c>
      <c r="R394" s="37">
        <v>0</v>
      </c>
      <c r="S394" s="37" t="s">
        <v>221</v>
      </c>
      <c r="T394" s="37">
        <v>0</v>
      </c>
      <c r="U394" s="37">
        <v>0</v>
      </c>
      <c r="V394" s="37" t="s">
        <v>76</v>
      </c>
      <c r="W394" s="38">
        <v>0</v>
      </c>
      <c r="X394" s="38">
        <v>0</v>
      </c>
      <c r="Y394" s="38">
        <v>0</v>
      </c>
    </row>
    <row r="395" spans="1:25" x14ac:dyDescent="0.25">
      <c r="A395" s="37">
        <v>394</v>
      </c>
      <c r="B395" s="37" t="s">
        <v>29</v>
      </c>
      <c r="C395" s="37" t="s">
        <v>30</v>
      </c>
      <c r="D395" s="37" t="s">
        <v>258</v>
      </c>
      <c r="E395" s="37" t="s">
        <v>257</v>
      </c>
      <c r="F395" s="37">
        <v>1</v>
      </c>
      <c r="G395" s="37">
        <v>36</v>
      </c>
      <c r="H395" s="38">
        <v>6.66</v>
      </c>
      <c r="I395" s="38">
        <v>0.2897311674741142</v>
      </c>
      <c r="J395" s="38">
        <v>0.26508355554611224</v>
      </c>
      <c r="K395" s="38">
        <v>0.022006320919760958</v>
      </c>
      <c r="L395" s="38">
        <v>1.22</v>
      </c>
      <c r="M395" s="38">
        <v>1.1162138356935694</v>
      </c>
      <c r="N395" s="38">
        <v>0.09266421612892944</v>
      </c>
      <c r="O395" s="38">
        <v>2902407.27</v>
      </c>
      <c r="P395" s="37" t="s">
        <v>50</v>
      </c>
      <c r="Q395" s="37" t="s">
        <v>217</v>
      </c>
      <c r="R395" s="37">
        <v>0</v>
      </c>
      <c r="S395" s="37" t="s">
        <v>221</v>
      </c>
      <c r="T395" s="37">
        <v>0</v>
      </c>
      <c r="U395" s="37">
        <v>0</v>
      </c>
      <c r="V395" s="37" t="s">
        <v>76</v>
      </c>
      <c r="W395" s="38">
        <v>0</v>
      </c>
      <c r="X395" s="38">
        <v>0</v>
      </c>
      <c r="Y395" s="38">
        <v>0</v>
      </c>
    </row>
    <row r="396" spans="1:25" x14ac:dyDescent="0.25">
      <c r="A396" s="37">
        <v>395</v>
      </c>
      <c r="B396" s="37" t="s">
        <v>29</v>
      </c>
      <c r="C396" s="37" t="s">
        <v>30</v>
      </c>
      <c r="D396" s="37" t="s">
        <v>259</v>
      </c>
      <c r="E396" s="37" t="s">
        <v>260</v>
      </c>
      <c r="F396" s="37">
        <v>1</v>
      </c>
      <c r="G396" s="37">
        <v>36</v>
      </c>
      <c r="H396" s="38">
        <v>2.7</v>
      </c>
      <c r="I396" s="38">
        <v>0.7053291536050157</v>
      </c>
      <c r="J396" s="38">
        <v>0.6453263606327487</v>
      </c>
      <c r="K396" s="38">
        <v>0.053572764862041024</v>
      </c>
      <c r="L396" s="38">
        <v>2.97</v>
      </c>
      <c r="M396" s="38">
        <v>2.717340239352378</v>
      </c>
      <c r="N396" s="38">
        <v>0.22558419828108234</v>
      </c>
      <c r="O396" s="38">
        <v>2902407.27</v>
      </c>
      <c r="P396" s="37" t="s">
        <v>50</v>
      </c>
      <c r="Q396" s="37" t="s">
        <v>221</v>
      </c>
      <c r="R396" s="37">
        <v>0</v>
      </c>
      <c r="S396" s="37" t="s">
        <v>221</v>
      </c>
      <c r="T396" s="37">
        <v>0</v>
      </c>
      <c r="U396" s="37">
        <v>0</v>
      </c>
      <c r="V396" s="37" t="s">
        <v>78</v>
      </c>
      <c r="W396" s="38">
        <v>0</v>
      </c>
      <c r="X396" s="38">
        <v>0</v>
      </c>
      <c r="Y396" s="38">
        <v>0</v>
      </c>
    </row>
    <row r="397" spans="1:25" x14ac:dyDescent="0.25">
      <c r="A397" s="37">
        <v>396</v>
      </c>
      <c r="B397" s="37" t="s">
        <v>29</v>
      </c>
      <c r="C397" s="37" t="s">
        <v>30</v>
      </c>
      <c r="D397" s="37" t="s">
        <v>261</v>
      </c>
      <c r="E397" s="37" t="s">
        <v>260</v>
      </c>
      <c r="F397" s="37">
        <v>1</v>
      </c>
      <c r="G397" s="37">
        <v>36</v>
      </c>
      <c r="H397" s="38">
        <v>2.7</v>
      </c>
      <c r="I397" s="38">
        <v>0.7053291536050157</v>
      </c>
      <c r="J397" s="38">
        <v>0.6453263606327487</v>
      </c>
      <c r="K397" s="38">
        <v>0.053572764862041024</v>
      </c>
      <c r="L397" s="38">
        <v>2.97</v>
      </c>
      <c r="M397" s="38">
        <v>2.717340239352378</v>
      </c>
      <c r="N397" s="38">
        <v>0.22558419828108234</v>
      </c>
      <c r="O397" s="38">
        <v>2902407.27</v>
      </c>
      <c r="P397" s="37" t="s">
        <v>50</v>
      </c>
      <c r="Q397" s="37" t="s">
        <v>221</v>
      </c>
      <c r="R397" s="37">
        <v>0</v>
      </c>
      <c r="S397" s="37" t="s">
        <v>221</v>
      </c>
      <c r="T397" s="37">
        <v>0</v>
      </c>
      <c r="U397" s="37">
        <v>0</v>
      </c>
      <c r="V397" s="37" t="s">
        <v>78</v>
      </c>
      <c r="W397" s="38">
        <v>0</v>
      </c>
      <c r="X397" s="38">
        <v>0</v>
      </c>
      <c r="Y397" s="38">
        <v>0</v>
      </c>
    </row>
    <row r="398" spans="1:25" x14ac:dyDescent="0.25">
      <c r="A398" s="37">
        <v>397</v>
      </c>
      <c r="B398" s="37" t="s">
        <v>29</v>
      </c>
      <c r="C398" s="37" t="s">
        <v>30</v>
      </c>
      <c r="D398" s="37" t="s">
        <v>262</v>
      </c>
      <c r="E398" s="37" t="s">
        <v>263</v>
      </c>
      <c r="F398" s="37">
        <v>1</v>
      </c>
      <c r="G398" s="37">
        <v>36</v>
      </c>
      <c r="H398" s="38">
        <v>0.11</v>
      </c>
      <c r="I398" s="38">
        <v>0.04987175833570818</v>
      </c>
      <c r="J398" s="38">
        <v>0.04562913661039637</v>
      </c>
      <c r="K398" s="38">
        <v>0.0037879732730736076</v>
      </c>
      <c r="L398" s="38">
        <v>0.21</v>
      </c>
      <c r="M398" s="38">
        <v>0.19213516843905704</v>
      </c>
      <c r="N398" s="38">
        <v>0.015950397858258348</v>
      </c>
      <c r="O398" s="38">
        <v>2902407.27</v>
      </c>
      <c r="P398" s="37" t="s">
        <v>50</v>
      </c>
      <c r="Q398" s="37" t="s">
        <v>221</v>
      </c>
      <c r="R398" s="37">
        <v>0</v>
      </c>
      <c r="S398" s="37" t="s">
        <v>221</v>
      </c>
      <c r="T398" s="37">
        <v>0</v>
      </c>
      <c r="U398" s="37">
        <v>0</v>
      </c>
      <c r="V398" s="37" t="s">
        <v>78</v>
      </c>
      <c r="W398" s="38">
        <v>0</v>
      </c>
      <c r="X398" s="38">
        <v>0</v>
      </c>
      <c r="Y398" s="38">
        <v>0</v>
      </c>
    </row>
    <row r="399" spans="1:25" x14ac:dyDescent="0.25">
      <c r="A399" s="37">
        <v>398</v>
      </c>
      <c r="B399" s="37" t="s">
        <v>29</v>
      </c>
      <c r="C399" s="37" t="s">
        <v>30</v>
      </c>
      <c r="D399" s="37" t="s">
        <v>264</v>
      </c>
      <c r="E399" s="37" t="s">
        <v>263</v>
      </c>
      <c r="F399" s="37">
        <v>1</v>
      </c>
      <c r="G399" s="37">
        <v>36</v>
      </c>
      <c r="H399" s="38">
        <v>0.11</v>
      </c>
      <c r="I399" s="38">
        <v>0.04987175833570818</v>
      </c>
      <c r="J399" s="38">
        <v>0.04562913661039637</v>
      </c>
      <c r="K399" s="38">
        <v>0.0037879732730736076</v>
      </c>
      <c r="L399" s="38">
        <v>0.21</v>
      </c>
      <c r="M399" s="38">
        <v>0.19213516843905704</v>
      </c>
      <c r="N399" s="38">
        <v>0.015950397858258348</v>
      </c>
      <c r="O399" s="38">
        <v>2902407.27</v>
      </c>
      <c r="P399" s="37" t="s">
        <v>50</v>
      </c>
      <c r="Q399" s="37" t="s">
        <v>221</v>
      </c>
      <c r="R399" s="37">
        <v>0</v>
      </c>
      <c r="S399" s="37" t="s">
        <v>221</v>
      </c>
      <c r="T399" s="37">
        <v>0</v>
      </c>
      <c r="U399" s="37">
        <v>0</v>
      </c>
      <c r="V399" s="37" t="s">
        <v>78</v>
      </c>
      <c r="W399" s="38">
        <v>0</v>
      </c>
      <c r="X399" s="38">
        <v>0</v>
      </c>
      <c r="Y399" s="38">
        <v>0</v>
      </c>
    </row>
    <row r="400" spans="1:25" x14ac:dyDescent="0.25">
      <c r="A400" s="37">
        <v>399</v>
      </c>
      <c r="B400" s="37" t="s">
        <v>29</v>
      </c>
      <c r="C400" s="37" t="s">
        <v>30</v>
      </c>
      <c r="D400" s="37" t="s">
        <v>265</v>
      </c>
      <c r="E400" s="37" t="s">
        <v>266</v>
      </c>
      <c r="F400" s="37">
        <v>2</v>
      </c>
      <c r="G400" s="37">
        <v>72</v>
      </c>
      <c r="H400" s="38">
        <v>9.86</v>
      </c>
      <c r="I400" s="38">
        <v>0.28498147620404674</v>
      </c>
      <c r="J400" s="38">
        <v>0.5214758469759585</v>
      </c>
      <c r="K400" s="38">
        <v>0.043291123120841234</v>
      </c>
      <c r="L400" s="38">
        <v>1.2</v>
      </c>
      <c r="M400" s="38">
        <v>2.195830496446366</v>
      </c>
      <c r="N400" s="38">
        <v>0.18229026123723827</v>
      </c>
      <c r="O400" s="38">
        <v>2902407.27</v>
      </c>
      <c r="P400" s="37" t="s">
        <v>50</v>
      </c>
      <c r="Q400" s="37" t="s">
        <v>221</v>
      </c>
      <c r="R400" s="37">
        <v>0</v>
      </c>
      <c r="S400" s="37" t="s">
        <v>221</v>
      </c>
      <c r="T400" s="37">
        <v>0</v>
      </c>
      <c r="U400" s="37">
        <v>0</v>
      </c>
      <c r="V400" s="37" t="s">
        <v>78</v>
      </c>
      <c r="W400" s="38">
        <v>0</v>
      </c>
      <c r="X400" s="38">
        <v>0</v>
      </c>
      <c r="Y400" s="38">
        <v>0</v>
      </c>
    </row>
    <row r="401" spans="1:25" x14ac:dyDescent="0.25">
      <c r="A401" s="37">
        <v>400</v>
      </c>
      <c r="B401" s="37" t="s">
        <v>29</v>
      </c>
      <c r="C401" s="37" t="s">
        <v>30</v>
      </c>
      <c r="D401" s="37" t="s">
        <v>247</v>
      </c>
      <c r="E401" s="37" t="s">
        <v>248</v>
      </c>
      <c r="F401" s="37">
        <v>1</v>
      </c>
      <c r="G401" s="37">
        <v>36</v>
      </c>
      <c r="H401" s="38">
        <v>43.27</v>
      </c>
      <c r="I401" s="38">
        <v>3.0231784933979293</v>
      </c>
      <c r="J401" s="38">
        <v>2.7659948050016467</v>
      </c>
      <c r="K401" s="38">
        <v>0.2296233322201287</v>
      </c>
      <c r="L401" s="38">
        <v>12.73</v>
      </c>
      <c r="M401" s="38">
        <v>11.647050924900935</v>
      </c>
      <c r="N401" s="38">
        <v>0.9668979273125179</v>
      </c>
      <c r="O401" s="38">
        <v>2902407.27</v>
      </c>
      <c r="P401" s="37" t="s">
        <v>50</v>
      </c>
      <c r="Q401" s="37" t="s">
        <v>221</v>
      </c>
      <c r="R401" s="37">
        <v>0</v>
      </c>
      <c r="S401" s="37" t="s">
        <v>221</v>
      </c>
      <c r="T401" s="37">
        <v>0</v>
      </c>
      <c r="U401" s="37">
        <v>0</v>
      </c>
      <c r="V401" s="37" t="s">
        <v>78</v>
      </c>
      <c r="W401" s="38">
        <v>0</v>
      </c>
      <c r="X401" s="38">
        <v>0</v>
      </c>
      <c r="Y401" s="38">
        <v>0</v>
      </c>
    </row>
    <row r="402" spans="1:25" x14ac:dyDescent="0.25">
      <c r="A402" s="37">
        <v>401</v>
      </c>
      <c r="B402" s="37" t="s">
        <v>29</v>
      </c>
      <c r="C402" s="37" t="s">
        <v>30</v>
      </c>
      <c r="D402" s="37" t="s">
        <v>245</v>
      </c>
      <c r="E402" s="37" t="s">
        <v>246</v>
      </c>
      <c r="F402" s="37">
        <v>1</v>
      </c>
      <c r="G402" s="37">
        <v>36</v>
      </c>
      <c r="H402" s="38">
        <v>43.27</v>
      </c>
      <c r="I402" s="38">
        <v>3.0231784933979293</v>
      </c>
      <c r="J402" s="38">
        <v>2.7659948050016467</v>
      </c>
      <c r="K402" s="38">
        <v>0.2296233322201287</v>
      </c>
      <c r="L402" s="38">
        <v>12.73</v>
      </c>
      <c r="M402" s="38">
        <v>11.647050924900935</v>
      </c>
      <c r="N402" s="38">
        <v>0.9668979273125179</v>
      </c>
      <c r="O402" s="38">
        <v>2902407.27</v>
      </c>
      <c r="P402" s="37" t="s">
        <v>50</v>
      </c>
      <c r="Q402" s="37" t="s">
        <v>221</v>
      </c>
      <c r="R402" s="37">
        <v>0</v>
      </c>
      <c r="S402" s="37" t="s">
        <v>221</v>
      </c>
      <c r="T402" s="37">
        <v>0</v>
      </c>
      <c r="U402" s="37">
        <v>0</v>
      </c>
      <c r="V402" s="37" t="s">
        <v>78</v>
      </c>
      <c r="W402" s="38">
        <v>0</v>
      </c>
      <c r="X402" s="38">
        <v>0</v>
      </c>
      <c r="Y402" s="38">
        <v>0</v>
      </c>
    </row>
    <row r="403" spans="1:25" x14ac:dyDescent="0.25">
      <c r="A403" s="37">
        <v>402</v>
      </c>
      <c r="B403" s="37" t="s">
        <v>29</v>
      </c>
      <c r="C403" s="37" t="s">
        <v>30</v>
      </c>
      <c r="D403" s="37" t="s">
        <v>346</v>
      </c>
      <c r="E403" s="37" t="s">
        <v>347</v>
      </c>
      <c r="F403" s="37">
        <v>1</v>
      </c>
      <c r="G403" s="37">
        <v>36</v>
      </c>
      <c r="H403" s="38">
        <v>3.96</v>
      </c>
      <c r="I403" s="38">
        <v>0.11874228175168614</v>
      </c>
      <c r="J403" s="38">
        <v>0.10864080145332469</v>
      </c>
      <c r="K403" s="38">
        <v>0.00901898398350859</v>
      </c>
      <c r="L403" s="38">
        <v>0.5</v>
      </c>
      <c r="M403" s="38">
        <v>0.4574646867596596</v>
      </c>
      <c r="N403" s="38">
        <v>0.03797713775775797</v>
      </c>
      <c r="O403" s="38">
        <v>2902407.27</v>
      </c>
      <c r="P403" s="37" t="s">
        <v>50</v>
      </c>
      <c r="Q403" s="37" t="s">
        <v>232</v>
      </c>
      <c r="R403" s="37">
        <v>0</v>
      </c>
      <c r="S403" s="37" t="s">
        <v>232</v>
      </c>
      <c r="T403" s="37">
        <v>0</v>
      </c>
      <c r="U403" s="37">
        <v>0</v>
      </c>
      <c r="V403" s="37" t="s">
        <v>127</v>
      </c>
      <c r="W403" s="38">
        <v>0</v>
      </c>
      <c r="X403" s="38">
        <v>0</v>
      </c>
      <c r="Y403" s="38">
        <v>0</v>
      </c>
    </row>
    <row r="404" spans="1:25" x14ac:dyDescent="0.25">
      <c r="A404" s="37">
        <v>403</v>
      </c>
      <c r="B404" s="37" t="s">
        <v>29</v>
      </c>
      <c r="C404" s="37" t="s">
        <v>30</v>
      </c>
      <c r="D404" s="37" t="s">
        <v>348</v>
      </c>
      <c r="E404" s="37" t="s">
        <v>347</v>
      </c>
      <c r="F404" s="37">
        <v>1</v>
      </c>
      <c r="G404" s="37">
        <v>36</v>
      </c>
      <c r="H404" s="38">
        <v>3.96</v>
      </c>
      <c r="I404" s="38">
        <v>0.11161774484658497</v>
      </c>
      <c r="J404" s="38">
        <v>0.10212235336612521</v>
      </c>
      <c r="K404" s="38">
        <v>0.008477844944498075</v>
      </c>
      <c r="L404" s="38">
        <v>0.47</v>
      </c>
      <c r="M404" s="38">
        <v>0.43001680555408006</v>
      </c>
      <c r="N404" s="38">
        <v>0.035698509492292495</v>
      </c>
      <c r="O404" s="38">
        <v>2902407.27</v>
      </c>
      <c r="P404" s="37" t="s">
        <v>50</v>
      </c>
      <c r="Q404" s="37" t="s">
        <v>232</v>
      </c>
      <c r="R404" s="37">
        <v>0</v>
      </c>
      <c r="S404" s="37" t="s">
        <v>232</v>
      </c>
      <c r="T404" s="37">
        <v>0</v>
      </c>
      <c r="U404" s="37">
        <v>0</v>
      </c>
      <c r="V404" s="37" t="s">
        <v>74</v>
      </c>
      <c r="W404" s="38">
        <v>0</v>
      </c>
      <c r="X404" s="38">
        <v>0</v>
      </c>
      <c r="Y404" s="38">
        <v>0</v>
      </c>
    </row>
    <row r="405" spans="1:25" x14ac:dyDescent="0.25">
      <c r="A405" s="37">
        <v>404</v>
      </c>
      <c r="B405" s="37" t="s">
        <v>29</v>
      </c>
      <c r="C405" s="37" t="s">
        <v>30</v>
      </c>
      <c r="D405" s="37" t="s">
        <v>349</v>
      </c>
      <c r="E405" s="37" t="s">
        <v>350</v>
      </c>
      <c r="F405" s="37">
        <v>1</v>
      </c>
      <c r="G405" s="37">
        <v>36</v>
      </c>
      <c r="H405" s="38">
        <v>1.44</v>
      </c>
      <c r="I405" s="38">
        <v>0.10686805357651753</v>
      </c>
      <c r="J405" s="38">
        <v>0.09777672130799223</v>
      </c>
      <c r="K405" s="38">
        <v>0.008117085585157731</v>
      </c>
      <c r="L405" s="38">
        <v>0.45</v>
      </c>
      <c r="M405" s="38">
        <v>0.41171821808369363</v>
      </c>
      <c r="N405" s="38">
        <v>0.03417942398198218</v>
      </c>
      <c r="O405" s="38">
        <v>2902407.27</v>
      </c>
      <c r="P405" s="37" t="s">
        <v>50</v>
      </c>
      <c r="Q405" s="37" t="s">
        <v>225</v>
      </c>
      <c r="R405" s="37">
        <v>0</v>
      </c>
      <c r="S405" s="37" t="s">
        <v>221</v>
      </c>
      <c r="T405" s="37">
        <v>0</v>
      </c>
      <c r="U405" s="37">
        <v>0</v>
      </c>
      <c r="V405" s="37" t="s">
        <v>76</v>
      </c>
      <c r="W405" s="38">
        <v>0</v>
      </c>
      <c r="X405" s="38">
        <v>0</v>
      </c>
      <c r="Y405" s="38">
        <v>0</v>
      </c>
    </row>
    <row r="406" spans="1:25" x14ac:dyDescent="0.25">
      <c r="A406" s="37">
        <v>405</v>
      </c>
      <c r="B406" s="37" t="s">
        <v>29</v>
      </c>
      <c r="C406" s="37" t="s">
        <v>30</v>
      </c>
      <c r="D406" s="37" t="s">
        <v>351</v>
      </c>
      <c r="E406" s="37" t="s">
        <v>352</v>
      </c>
      <c r="F406" s="37">
        <v>1</v>
      </c>
      <c r="G406" s="37">
        <v>36</v>
      </c>
      <c r="H406" s="38">
        <v>1.8</v>
      </c>
      <c r="I406" s="38">
        <v>0.1044932079414838</v>
      </c>
      <c r="J406" s="38">
        <v>0.09560390527892573</v>
      </c>
      <c r="K406" s="38">
        <v>0.007936705905487559</v>
      </c>
      <c r="L406" s="38">
        <v>0.44</v>
      </c>
      <c r="M406" s="38">
        <v>0.40256892434850045</v>
      </c>
      <c r="N406" s="38">
        <v>0.033419881226827014</v>
      </c>
      <c r="O406" s="38">
        <v>2902407.27</v>
      </c>
      <c r="P406" s="37" t="s">
        <v>50</v>
      </c>
      <c r="Q406" s="37" t="s">
        <v>225</v>
      </c>
      <c r="R406" s="37">
        <v>0</v>
      </c>
      <c r="S406" s="37" t="s">
        <v>221</v>
      </c>
      <c r="T406" s="37">
        <v>0</v>
      </c>
      <c r="U406" s="37">
        <v>0</v>
      </c>
      <c r="V406" s="37" t="s">
        <v>76</v>
      </c>
      <c r="W406" s="38">
        <v>0</v>
      </c>
      <c r="X406" s="38">
        <v>0</v>
      </c>
      <c r="Y406" s="38">
        <v>0</v>
      </c>
    </row>
    <row r="407" spans="1:25" x14ac:dyDescent="0.25">
      <c r="A407" s="37">
        <v>406</v>
      </c>
      <c r="B407" s="37" t="s">
        <v>29</v>
      </c>
      <c r="C407" s="37" t="s">
        <v>30</v>
      </c>
      <c r="D407" s="37" t="s">
        <v>353</v>
      </c>
      <c r="E407" s="37" t="s">
        <v>354</v>
      </c>
      <c r="F407" s="37">
        <v>1</v>
      </c>
      <c r="G407" s="37">
        <v>36</v>
      </c>
      <c r="H407" s="38">
        <v>4.86</v>
      </c>
      <c r="I407" s="38">
        <v>0.24460910040847345</v>
      </c>
      <c r="J407" s="38">
        <v>0.22380005099384886</v>
      </c>
      <c r="K407" s="38">
        <v>0.018579107006027697</v>
      </c>
      <c r="L407" s="38">
        <v>1.03</v>
      </c>
      <c r="M407" s="38">
        <v>0.9423772547248989</v>
      </c>
      <c r="N407" s="38">
        <v>0.07823290378098142</v>
      </c>
      <c r="O407" s="38">
        <v>2902407.27</v>
      </c>
      <c r="P407" s="37" t="s">
        <v>50</v>
      </c>
      <c r="Q407" s="37" t="s">
        <v>217</v>
      </c>
      <c r="R407" s="37">
        <v>0</v>
      </c>
      <c r="S407" s="37" t="s">
        <v>221</v>
      </c>
      <c r="T407" s="37">
        <v>0</v>
      </c>
      <c r="U407" s="37">
        <v>0</v>
      </c>
      <c r="V407" s="37" t="s">
        <v>76</v>
      </c>
      <c r="W407" s="38">
        <v>0</v>
      </c>
      <c r="X407" s="38">
        <v>0</v>
      </c>
      <c r="Y407" s="38">
        <v>0</v>
      </c>
    </row>
    <row r="408" spans="1:25" x14ac:dyDescent="0.25">
      <c r="A408" s="37">
        <v>407</v>
      </c>
      <c r="B408" s="37" t="s">
        <v>29</v>
      </c>
      <c r="C408" s="37" t="s">
        <v>30</v>
      </c>
      <c r="D408" s="37" t="s">
        <v>355</v>
      </c>
      <c r="E408" s="37" t="s">
        <v>354</v>
      </c>
      <c r="F408" s="37">
        <v>1</v>
      </c>
      <c r="G408" s="37">
        <v>36</v>
      </c>
      <c r="H408" s="38">
        <v>4.86</v>
      </c>
      <c r="I408" s="38">
        <v>0.24460910040847345</v>
      </c>
      <c r="J408" s="38">
        <v>0.22380005099384886</v>
      </c>
      <c r="K408" s="38">
        <v>0.018579107006027697</v>
      </c>
      <c r="L408" s="38">
        <v>1.03</v>
      </c>
      <c r="M408" s="38">
        <v>0.9423772547248989</v>
      </c>
      <c r="N408" s="38">
        <v>0.07823290378098142</v>
      </c>
      <c r="O408" s="38">
        <v>2902407.27</v>
      </c>
      <c r="P408" s="37" t="s">
        <v>50</v>
      </c>
      <c r="Q408" s="37" t="s">
        <v>217</v>
      </c>
      <c r="R408" s="37">
        <v>0</v>
      </c>
      <c r="S408" s="37" t="s">
        <v>221</v>
      </c>
      <c r="T408" s="37">
        <v>0</v>
      </c>
      <c r="U408" s="37">
        <v>0</v>
      </c>
      <c r="V408" s="37" t="s">
        <v>76</v>
      </c>
      <c r="W408" s="38">
        <v>0</v>
      </c>
      <c r="X408" s="38">
        <v>0</v>
      </c>
      <c r="Y408" s="38">
        <v>0</v>
      </c>
    </row>
    <row r="409" spans="1:25" x14ac:dyDescent="0.25">
      <c r="A409" s="37">
        <v>408</v>
      </c>
      <c r="B409" s="37" t="s">
        <v>29</v>
      </c>
      <c r="C409" s="37" t="s">
        <v>30</v>
      </c>
      <c r="D409" s="37" t="s">
        <v>356</v>
      </c>
      <c r="E409" s="37" t="s">
        <v>357</v>
      </c>
      <c r="F409" s="37">
        <v>1</v>
      </c>
      <c r="G409" s="37">
        <v>36</v>
      </c>
      <c r="H409" s="38">
        <v>5.04</v>
      </c>
      <c r="I409" s="38">
        <v>1.1518001329913556</v>
      </c>
      <c r="J409" s="38">
        <v>1.0538157740972496</v>
      </c>
      <c r="K409" s="38">
        <v>0.08748414464003332</v>
      </c>
      <c r="L409" s="38">
        <v>4.85</v>
      </c>
      <c r="M409" s="38">
        <v>4.437407461568698</v>
      </c>
      <c r="N409" s="38">
        <v>0.3683782362502523</v>
      </c>
      <c r="O409" s="38">
        <v>2902407.27</v>
      </c>
      <c r="P409" s="37" t="s">
        <v>50</v>
      </c>
      <c r="Q409" s="37" t="s">
        <v>221</v>
      </c>
      <c r="R409" s="37">
        <v>0</v>
      </c>
      <c r="S409" s="37" t="s">
        <v>221</v>
      </c>
      <c r="T409" s="37">
        <v>0</v>
      </c>
      <c r="U409" s="37">
        <v>0</v>
      </c>
      <c r="V409" s="37" t="s">
        <v>78</v>
      </c>
      <c r="W409" s="38">
        <v>0</v>
      </c>
      <c r="X409" s="38">
        <v>0</v>
      </c>
      <c r="Y409" s="38">
        <v>0</v>
      </c>
    </row>
    <row r="410" spans="1:25" x14ac:dyDescent="0.25">
      <c r="A410" s="37">
        <v>409</v>
      </c>
      <c r="B410" s="37" t="s">
        <v>29</v>
      </c>
      <c r="C410" s="37" t="s">
        <v>30</v>
      </c>
      <c r="D410" s="37" t="s">
        <v>358</v>
      </c>
      <c r="E410" s="37" t="s">
        <v>357</v>
      </c>
      <c r="F410" s="37">
        <v>1</v>
      </c>
      <c r="G410" s="37">
        <v>36</v>
      </c>
      <c r="H410" s="38">
        <v>5.04</v>
      </c>
      <c r="I410" s="38">
        <v>1.1518001329913556</v>
      </c>
      <c r="J410" s="38">
        <v>1.0538157740972496</v>
      </c>
      <c r="K410" s="38">
        <v>0.08748414464003332</v>
      </c>
      <c r="L410" s="38">
        <v>4.85</v>
      </c>
      <c r="M410" s="38">
        <v>4.437407461568698</v>
      </c>
      <c r="N410" s="38">
        <v>0.3683782362502523</v>
      </c>
      <c r="O410" s="38">
        <v>2902407.27</v>
      </c>
      <c r="P410" s="37" t="s">
        <v>50</v>
      </c>
      <c r="Q410" s="37" t="s">
        <v>221</v>
      </c>
      <c r="R410" s="37">
        <v>0</v>
      </c>
      <c r="S410" s="37" t="s">
        <v>221</v>
      </c>
      <c r="T410" s="37">
        <v>0</v>
      </c>
      <c r="U410" s="37">
        <v>0</v>
      </c>
      <c r="V410" s="37" t="s">
        <v>78</v>
      </c>
      <c r="W410" s="38">
        <v>0</v>
      </c>
      <c r="X410" s="38">
        <v>0</v>
      </c>
      <c r="Y410" s="38">
        <v>0</v>
      </c>
    </row>
    <row r="411" spans="1:25" x14ac:dyDescent="0.25">
      <c r="A411" s="37">
        <v>410</v>
      </c>
      <c r="B411" s="37" t="s">
        <v>29</v>
      </c>
      <c r="C411" s="37" t="s">
        <v>30</v>
      </c>
      <c r="D411" s="37" t="s">
        <v>359</v>
      </c>
      <c r="E411" s="37" t="s">
        <v>360</v>
      </c>
      <c r="F411" s="37">
        <v>1</v>
      </c>
      <c r="G411" s="37">
        <v>36</v>
      </c>
      <c r="H411" s="38">
        <v>0.11</v>
      </c>
      <c r="I411" s="38">
        <v>0.04987175833570818</v>
      </c>
      <c r="J411" s="38">
        <v>0.04562913661039637</v>
      </c>
      <c r="K411" s="38">
        <v>0.0037879732730736076</v>
      </c>
      <c r="L411" s="38">
        <v>0.21</v>
      </c>
      <c r="M411" s="38">
        <v>0.19213516843905704</v>
      </c>
      <c r="N411" s="38">
        <v>0.015950397858258348</v>
      </c>
      <c r="O411" s="38">
        <v>2902407.27</v>
      </c>
      <c r="P411" s="37" t="s">
        <v>50</v>
      </c>
      <c r="Q411" s="37" t="s">
        <v>221</v>
      </c>
      <c r="R411" s="37">
        <v>0</v>
      </c>
      <c r="S411" s="37" t="s">
        <v>221</v>
      </c>
      <c r="T411" s="37">
        <v>0</v>
      </c>
      <c r="U411" s="37">
        <v>0</v>
      </c>
      <c r="V411" s="37" t="s">
        <v>78</v>
      </c>
      <c r="W411" s="38">
        <v>0</v>
      </c>
      <c r="X411" s="38">
        <v>0</v>
      </c>
      <c r="Y411" s="38">
        <v>0</v>
      </c>
    </row>
    <row r="412" spans="1:25" x14ac:dyDescent="0.25">
      <c r="A412" s="37">
        <v>411</v>
      </c>
      <c r="B412" s="37" t="s">
        <v>29</v>
      </c>
      <c r="C412" s="37" t="s">
        <v>30</v>
      </c>
      <c r="D412" s="37" t="s">
        <v>361</v>
      </c>
      <c r="E412" s="37" t="s">
        <v>360</v>
      </c>
      <c r="F412" s="37">
        <v>1</v>
      </c>
      <c r="G412" s="37">
        <v>36</v>
      </c>
      <c r="H412" s="38">
        <v>0.11</v>
      </c>
      <c r="I412" s="38">
        <v>0.04987175833570818</v>
      </c>
      <c r="J412" s="38">
        <v>0.04562913661039637</v>
      </c>
      <c r="K412" s="38">
        <v>0.0037879732730736076</v>
      </c>
      <c r="L412" s="38">
        <v>0.21</v>
      </c>
      <c r="M412" s="38">
        <v>0.19213516843905704</v>
      </c>
      <c r="N412" s="38">
        <v>0.015950397858258348</v>
      </c>
      <c r="O412" s="38">
        <v>2902407.27</v>
      </c>
      <c r="P412" s="37" t="s">
        <v>50</v>
      </c>
      <c r="Q412" s="37" t="s">
        <v>221</v>
      </c>
      <c r="R412" s="37">
        <v>0</v>
      </c>
      <c r="S412" s="37" t="s">
        <v>221</v>
      </c>
      <c r="T412" s="37">
        <v>0</v>
      </c>
      <c r="U412" s="37">
        <v>0</v>
      </c>
      <c r="V412" s="37" t="s">
        <v>78</v>
      </c>
      <c r="W412" s="38">
        <v>0</v>
      </c>
      <c r="X412" s="38">
        <v>0</v>
      </c>
      <c r="Y412" s="38">
        <v>0</v>
      </c>
    </row>
    <row r="413" spans="1:25" x14ac:dyDescent="0.25">
      <c r="A413" s="37">
        <v>412</v>
      </c>
      <c r="B413" s="37" t="s">
        <v>29</v>
      </c>
      <c r="C413" s="37" t="s">
        <v>30</v>
      </c>
      <c r="D413" s="37" t="s">
        <v>342</v>
      </c>
      <c r="E413" s="37" t="s">
        <v>343</v>
      </c>
      <c r="F413" s="37">
        <v>2</v>
      </c>
      <c r="G413" s="37">
        <v>72</v>
      </c>
      <c r="H413" s="38">
        <v>0.43</v>
      </c>
      <c r="I413" s="38">
        <v>0.2279851809632374</v>
      </c>
      <c r="J413" s="38">
        <v>0.4171806775807668</v>
      </c>
      <c r="K413" s="38">
        <v>0.03463289849667298</v>
      </c>
      <c r="L413" s="38">
        <v>0.96</v>
      </c>
      <c r="M413" s="38">
        <v>1.756664397157093</v>
      </c>
      <c r="N413" s="38">
        <v>0.1458322089897906</v>
      </c>
      <c r="O413" s="38">
        <v>2902407.27</v>
      </c>
      <c r="P413" s="37" t="s">
        <v>50</v>
      </c>
      <c r="Q413" s="37" t="s">
        <v>217</v>
      </c>
      <c r="R413" s="37">
        <v>0</v>
      </c>
      <c r="S413" s="37" t="s">
        <v>221</v>
      </c>
      <c r="T413" s="37">
        <v>0</v>
      </c>
      <c r="U413" s="37">
        <v>0</v>
      </c>
      <c r="V413" s="37" t="s">
        <v>76</v>
      </c>
      <c r="W413" s="38">
        <v>0</v>
      </c>
      <c r="X413" s="38">
        <v>0</v>
      </c>
      <c r="Y413" s="38">
        <v>0</v>
      </c>
    </row>
    <row r="414" spans="1:25" x14ac:dyDescent="0.25">
      <c r="A414" s="37">
        <v>413</v>
      </c>
      <c r="B414" s="37" t="s">
        <v>29</v>
      </c>
      <c r="C414" s="37" t="s">
        <v>30</v>
      </c>
      <c r="D414" s="37" t="s">
        <v>362</v>
      </c>
      <c r="E414" s="37" t="s">
        <v>363</v>
      </c>
      <c r="F414" s="37">
        <v>2</v>
      </c>
      <c r="G414" s="37">
        <v>72</v>
      </c>
      <c r="H414" s="38">
        <v>27.72</v>
      </c>
      <c r="I414" s="38">
        <v>0.5438396504227225</v>
      </c>
      <c r="J414" s="38">
        <v>0.9951497413124542</v>
      </c>
      <c r="K414" s="38">
        <v>0.08261389328893869</v>
      </c>
      <c r="L414" s="38">
        <v>2.29</v>
      </c>
      <c r="M414" s="38">
        <v>4.190376530718482</v>
      </c>
      <c r="N414" s="38">
        <v>0.347870581861063</v>
      </c>
      <c r="O414" s="38">
        <v>2902407.27</v>
      </c>
      <c r="P414" s="37" t="s">
        <v>50</v>
      </c>
      <c r="Q414" s="37" t="s">
        <v>318</v>
      </c>
      <c r="R414" s="37">
        <v>0</v>
      </c>
      <c r="S414" s="37" t="s">
        <v>318</v>
      </c>
      <c r="T414" s="37">
        <v>0</v>
      </c>
      <c r="U414" s="37">
        <v>0</v>
      </c>
      <c r="V414" s="37" t="s">
        <v>76</v>
      </c>
      <c r="W414" s="38">
        <v>0</v>
      </c>
      <c r="X414" s="38">
        <v>0</v>
      </c>
      <c r="Y414" s="38">
        <v>0</v>
      </c>
    </row>
    <row r="415" spans="1:25" x14ac:dyDescent="0.25">
      <c r="A415" s="37">
        <v>414</v>
      </c>
      <c r="B415" s="37" t="s">
        <v>29</v>
      </c>
      <c r="C415" s="37" t="s">
        <v>30</v>
      </c>
      <c r="D415" s="37" t="s">
        <v>364</v>
      </c>
      <c r="E415" s="37" t="s">
        <v>363</v>
      </c>
      <c r="F415" s="37">
        <v>2</v>
      </c>
      <c r="G415" s="37">
        <v>72</v>
      </c>
      <c r="H415" s="38">
        <v>27.72</v>
      </c>
      <c r="I415" s="38">
        <v>0.5438396504227225</v>
      </c>
      <c r="J415" s="38">
        <v>0.9951497413124542</v>
      </c>
      <c r="K415" s="38">
        <v>0.08261389328893869</v>
      </c>
      <c r="L415" s="38">
        <v>2.29</v>
      </c>
      <c r="M415" s="38">
        <v>4.190376530718482</v>
      </c>
      <c r="N415" s="38">
        <v>0.347870581861063</v>
      </c>
      <c r="O415" s="38">
        <v>2902407.27</v>
      </c>
      <c r="P415" s="37" t="s">
        <v>50</v>
      </c>
      <c r="Q415" s="37" t="s">
        <v>318</v>
      </c>
      <c r="R415" s="37">
        <v>0</v>
      </c>
      <c r="S415" s="37" t="s">
        <v>318</v>
      </c>
      <c r="T415" s="37">
        <v>0</v>
      </c>
      <c r="U415" s="37">
        <v>0</v>
      </c>
      <c r="V415" s="37" t="s">
        <v>76</v>
      </c>
      <c r="W415" s="38">
        <v>0</v>
      </c>
      <c r="X415" s="38">
        <v>0</v>
      </c>
      <c r="Y415" s="38">
        <v>0</v>
      </c>
    </row>
    <row r="416" spans="1:25" x14ac:dyDescent="0.25">
      <c r="A416" s="37">
        <v>415</v>
      </c>
      <c r="B416" s="37" t="s">
        <v>29</v>
      </c>
      <c r="C416" s="37" t="s">
        <v>30</v>
      </c>
      <c r="D416" s="37" t="s">
        <v>365</v>
      </c>
      <c r="E416" s="37" t="s">
        <v>366</v>
      </c>
      <c r="F416" s="37">
        <v>2</v>
      </c>
      <c r="G416" s="37">
        <v>72</v>
      </c>
      <c r="H416" s="38">
        <v>10.08</v>
      </c>
      <c r="I416" s="38">
        <v>0.32060416072955256</v>
      </c>
      <c r="J416" s="38">
        <v>0.5866603278479533</v>
      </c>
      <c r="K416" s="38">
        <v>0.048702513510946385</v>
      </c>
      <c r="L416" s="38">
        <v>1.35</v>
      </c>
      <c r="M416" s="38">
        <v>2.470309308502162</v>
      </c>
      <c r="N416" s="38">
        <v>0.20507654389189303</v>
      </c>
      <c r="O416" s="38">
        <v>2902407.27</v>
      </c>
      <c r="P416" s="37" t="s">
        <v>50</v>
      </c>
      <c r="Q416" s="37" t="s">
        <v>217</v>
      </c>
      <c r="R416" s="37">
        <v>0</v>
      </c>
      <c r="S416" s="37" t="s">
        <v>217</v>
      </c>
      <c r="T416" s="37">
        <v>0</v>
      </c>
      <c r="U416" s="37">
        <v>0</v>
      </c>
      <c r="V416" s="37" t="s">
        <v>78</v>
      </c>
      <c r="W416" s="38">
        <v>0</v>
      </c>
      <c r="X416" s="38">
        <v>0</v>
      </c>
      <c r="Y416" s="38">
        <v>0</v>
      </c>
    </row>
    <row r="417" spans="1:25" x14ac:dyDescent="0.25">
      <c r="A417" s="37">
        <v>416</v>
      </c>
      <c r="B417" s="37" t="s">
        <v>25</v>
      </c>
      <c r="C417" s="37" t="s">
        <v>26</v>
      </c>
      <c r="D417" s="37" t="s">
        <v>571</v>
      </c>
      <c r="E417" s="37" t="s">
        <v>572</v>
      </c>
      <c r="F417" s="37">
        <v>1</v>
      </c>
      <c r="G417" s="37">
        <v>216</v>
      </c>
      <c r="H417" s="38">
        <v>2.16</v>
      </c>
      <c r="I417" s="38">
        <v>0.5010924289921155</v>
      </c>
      <c r="J417" s="38">
        <v>3.22014991998171</v>
      </c>
      <c r="K417" s="38">
        <v>0.22860194042805598</v>
      </c>
      <c r="L417" s="38">
        <v>2.11</v>
      </c>
      <c r="M417" s="38">
        <v>13.559407283058984</v>
      </c>
      <c r="N417" s="38">
        <v>0.9625970507544581</v>
      </c>
      <c r="O417" s="38">
        <v>2902407.27</v>
      </c>
      <c r="P417" s="37" t="s">
        <v>63</v>
      </c>
      <c r="Q417" s="37" t="s">
        <v>374</v>
      </c>
      <c r="R417" s="37">
        <v>20</v>
      </c>
      <c r="S417" s="37" t="s">
        <v>308</v>
      </c>
      <c r="T417" s="37">
        <v>10</v>
      </c>
      <c r="U417" s="37">
        <v>0</v>
      </c>
      <c r="V417" s="37" t="s">
        <v>67</v>
      </c>
      <c r="W417" s="38">
        <v>193.36362123338134</v>
      </c>
      <c r="X417" s="38">
        <v>0</v>
      </c>
      <c r="Y417" s="38">
        <v>193.36362123338134</v>
      </c>
    </row>
    <row r="418" spans="1:25" x14ac:dyDescent="0.25">
      <c r="A418" s="37">
        <v>417</v>
      </c>
      <c r="B418" s="37" t="s">
        <v>25</v>
      </c>
      <c r="C418" s="37" t="s">
        <v>26</v>
      </c>
      <c r="D418" s="37" t="s">
        <v>573</v>
      </c>
      <c r="E418" s="37" t="s">
        <v>574</v>
      </c>
      <c r="F418" s="37">
        <v>1</v>
      </c>
      <c r="G418" s="37">
        <v>216</v>
      </c>
      <c r="H418" s="38">
        <v>40.82</v>
      </c>
      <c r="I418" s="38">
        <v>1.9236249643773156</v>
      </c>
      <c r="J418" s="38">
        <v>12.361712962962963</v>
      </c>
      <c r="K418" s="38">
        <v>0.8775714300792671</v>
      </c>
      <c r="L418" s="38">
        <v>8.1</v>
      </c>
      <c r="M418" s="38">
        <v>52.052700944444446</v>
      </c>
      <c r="N418" s="38">
        <v>3.6952777777777777</v>
      </c>
      <c r="O418" s="38">
        <v>2902407.27</v>
      </c>
      <c r="P418" s="37" t="s">
        <v>63</v>
      </c>
      <c r="Q418" s="37" t="s">
        <v>217</v>
      </c>
      <c r="R418" s="37">
        <v>25</v>
      </c>
      <c r="S418" s="37" t="s">
        <v>221</v>
      </c>
      <c r="T418" s="37">
        <v>10</v>
      </c>
      <c r="U418" s="37">
        <v>0</v>
      </c>
      <c r="V418" s="37" t="s">
        <v>67</v>
      </c>
      <c r="W418" s="38">
        <v>742.2963658722222</v>
      </c>
      <c r="X418" s="38">
        <v>0</v>
      </c>
      <c r="Y418" s="38">
        <v>742.2963658722222</v>
      </c>
    </row>
    <row r="419" spans="1:25" x14ac:dyDescent="0.25">
      <c r="A419" s="37">
        <v>418</v>
      </c>
      <c r="B419" s="37" t="s">
        <v>25</v>
      </c>
      <c r="C419" s="37" t="s">
        <v>26</v>
      </c>
      <c r="D419" s="37" t="s">
        <v>575</v>
      </c>
      <c r="E419" s="37" t="s">
        <v>576</v>
      </c>
      <c r="F419" s="37">
        <v>1</v>
      </c>
      <c r="G419" s="37">
        <v>216</v>
      </c>
      <c r="H419" s="38">
        <v>11.02</v>
      </c>
      <c r="I419" s="38">
        <v>0.4868433551819132</v>
      </c>
      <c r="J419" s="38">
        <v>3.1285816758116143</v>
      </c>
      <c r="K419" s="38">
        <v>0.22210141131635772</v>
      </c>
      <c r="L419" s="38">
        <v>2.05</v>
      </c>
      <c r="M419" s="38">
        <v>13.173831720507545</v>
      </c>
      <c r="N419" s="38">
        <v>0.9352246227709191</v>
      </c>
      <c r="O419" s="38">
        <v>2902407.27</v>
      </c>
      <c r="P419" s="37" t="s">
        <v>63</v>
      </c>
      <c r="Q419" s="37" t="s">
        <v>217</v>
      </c>
      <c r="R419" s="37">
        <v>25</v>
      </c>
      <c r="S419" s="37" t="s">
        <v>221</v>
      </c>
      <c r="T419" s="37">
        <v>10</v>
      </c>
      <c r="U419" s="37">
        <v>0</v>
      </c>
      <c r="V419" s="37" t="s">
        <v>67</v>
      </c>
      <c r="W419" s="38">
        <v>187.86512963432784</v>
      </c>
      <c r="X419" s="38">
        <v>0</v>
      </c>
      <c r="Y419" s="38">
        <v>187.86512963432784</v>
      </c>
    </row>
    <row r="420" spans="1:25" x14ac:dyDescent="0.25">
      <c r="A420" s="37">
        <v>419</v>
      </c>
      <c r="B420" s="37" t="s">
        <v>25</v>
      </c>
      <c r="C420" s="37" t="s">
        <v>26</v>
      </c>
      <c r="D420" s="37" t="s">
        <v>577</v>
      </c>
      <c r="E420" s="37" t="s">
        <v>576</v>
      </c>
      <c r="F420" s="37">
        <v>1</v>
      </c>
      <c r="G420" s="37">
        <v>216</v>
      </c>
      <c r="H420" s="38">
        <v>11.02</v>
      </c>
      <c r="I420" s="38">
        <v>0.4868433551819132</v>
      </c>
      <c r="J420" s="38">
        <v>3.1285816758116143</v>
      </c>
      <c r="K420" s="38">
        <v>0.22210141131635772</v>
      </c>
      <c r="L420" s="38">
        <v>2.05</v>
      </c>
      <c r="M420" s="38">
        <v>13.173831720507545</v>
      </c>
      <c r="N420" s="38">
        <v>0.9352246227709191</v>
      </c>
      <c r="O420" s="38">
        <v>2902407.27</v>
      </c>
      <c r="P420" s="37" t="s">
        <v>63</v>
      </c>
      <c r="Q420" s="37" t="s">
        <v>217</v>
      </c>
      <c r="R420" s="37">
        <v>25</v>
      </c>
      <c r="S420" s="37" t="s">
        <v>221</v>
      </c>
      <c r="T420" s="37">
        <v>10</v>
      </c>
      <c r="U420" s="37">
        <v>0</v>
      </c>
      <c r="V420" s="37" t="s">
        <v>67</v>
      </c>
      <c r="W420" s="38">
        <v>187.86512963432784</v>
      </c>
      <c r="X420" s="38">
        <v>0</v>
      </c>
      <c r="Y420" s="38">
        <v>187.86512963432784</v>
      </c>
    </row>
    <row r="421" spans="1:25" x14ac:dyDescent="0.25">
      <c r="A421" s="37">
        <v>420</v>
      </c>
      <c r="B421" s="37" t="s">
        <v>25</v>
      </c>
      <c r="C421" s="37" t="s">
        <v>26</v>
      </c>
      <c r="D421" s="37" t="s">
        <v>578</v>
      </c>
      <c r="E421" s="37" t="s">
        <v>579</v>
      </c>
      <c r="F421" s="37">
        <v>1</v>
      </c>
      <c r="G421" s="37">
        <v>216</v>
      </c>
      <c r="H421" s="38">
        <v>23.33</v>
      </c>
      <c r="I421" s="38">
        <v>0.6269592476489029</v>
      </c>
      <c r="J421" s="38">
        <v>4.029002743484225</v>
      </c>
      <c r="K421" s="38">
        <v>0.28602328091472407</v>
      </c>
      <c r="L421" s="38">
        <v>2.64</v>
      </c>
      <c r="M421" s="38">
        <v>16.965324752263374</v>
      </c>
      <c r="N421" s="38">
        <v>1.2043868312757202</v>
      </c>
      <c r="O421" s="38">
        <v>2902407.27</v>
      </c>
      <c r="P421" s="37" t="s">
        <v>63</v>
      </c>
      <c r="Q421" s="37" t="s">
        <v>232</v>
      </c>
      <c r="R421" s="37">
        <v>20</v>
      </c>
      <c r="S421" s="37" t="s">
        <v>232</v>
      </c>
      <c r="T421" s="37">
        <v>10</v>
      </c>
      <c r="U421" s="37">
        <v>0</v>
      </c>
      <c r="V421" s="37" t="s">
        <v>67</v>
      </c>
      <c r="W421" s="38">
        <v>241.93363035835392</v>
      </c>
      <c r="X421" s="38">
        <v>0</v>
      </c>
      <c r="Y421" s="38">
        <v>241.93363035835392</v>
      </c>
    </row>
    <row r="422" spans="1:25" x14ac:dyDescent="0.25">
      <c r="A422" s="37">
        <v>421</v>
      </c>
      <c r="B422" s="37" t="s">
        <v>25</v>
      </c>
      <c r="C422" s="37" t="s">
        <v>26</v>
      </c>
      <c r="D422" s="37" t="s">
        <v>580</v>
      </c>
      <c r="E422" s="37" t="s">
        <v>579</v>
      </c>
      <c r="F422" s="37">
        <v>1</v>
      </c>
      <c r="G422" s="37">
        <v>216</v>
      </c>
      <c r="H422" s="38">
        <v>23.76</v>
      </c>
      <c r="I422" s="38">
        <v>0.6269592476489029</v>
      </c>
      <c r="J422" s="38">
        <v>4.029002743484225</v>
      </c>
      <c r="K422" s="38">
        <v>0.28602328091472407</v>
      </c>
      <c r="L422" s="38">
        <v>2.64</v>
      </c>
      <c r="M422" s="38">
        <v>16.965324752263374</v>
      </c>
      <c r="N422" s="38">
        <v>1.2043868312757202</v>
      </c>
      <c r="O422" s="38">
        <v>2902407.27</v>
      </c>
      <c r="P422" s="37" t="s">
        <v>63</v>
      </c>
      <c r="Q422" s="37" t="s">
        <v>232</v>
      </c>
      <c r="R422" s="37">
        <v>20</v>
      </c>
      <c r="S422" s="37" t="s">
        <v>232</v>
      </c>
      <c r="T422" s="37">
        <v>10</v>
      </c>
      <c r="U422" s="37">
        <v>0</v>
      </c>
      <c r="V422" s="37" t="s">
        <v>67</v>
      </c>
      <c r="W422" s="38">
        <v>241.93363035835392</v>
      </c>
      <c r="X422" s="38">
        <v>0</v>
      </c>
      <c r="Y422" s="38">
        <v>241.93363035835392</v>
      </c>
    </row>
    <row r="423" spans="1:25" x14ac:dyDescent="0.25">
      <c r="A423" s="37">
        <v>422</v>
      </c>
      <c r="B423" s="37" t="s">
        <v>25</v>
      </c>
      <c r="C423" s="37" t="s">
        <v>26</v>
      </c>
      <c r="D423" s="37" t="s">
        <v>581</v>
      </c>
      <c r="E423" s="37" t="s">
        <v>582</v>
      </c>
      <c r="F423" s="37">
        <v>2</v>
      </c>
      <c r="G423" s="37">
        <v>432</v>
      </c>
      <c r="H423" s="38">
        <v>477.36</v>
      </c>
      <c r="I423" s="38">
        <v>13.916595421297616</v>
      </c>
      <c r="J423" s="38">
        <v>178.86330361225424</v>
      </c>
      <c r="K423" s="38">
        <v>12.697700198183963</v>
      </c>
      <c r="L423" s="38">
        <v>58.6</v>
      </c>
      <c r="M423" s="38">
        <v>753.1575988504801</v>
      </c>
      <c r="N423" s="38">
        <v>53.46747599451303</v>
      </c>
      <c r="O423" s="38">
        <v>2902407.27</v>
      </c>
      <c r="P423" s="37" t="s">
        <v>63</v>
      </c>
      <c r="Q423" s="37" t="s">
        <v>217</v>
      </c>
      <c r="R423" s="37">
        <v>25</v>
      </c>
      <c r="S423" s="37" t="s">
        <v>221</v>
      </c>
      <c r="T423" s="37">
        <v>10</v>
      </c>
      <c r="U423" s="37">
        <v>0</v>
      </c>
      <c r="V423" s="37" t="s">
        <v>67</v>
      </c>
      <c r="W423" s="38">
        <v>10740.386923484499</v>
      </c>
      <c r="X423" s="38">
        <v>0</v>
      </c>
      <c r="Y423" s="38">
        <v>10740.386923484499</v>
      </c>
    </row>
    <row r="424" spans="1:25" x14ac:dyDescent="0.25">
      <c r="A424" s="37">
        <v>423</v>
      </c>
      <c r="B424" s="37" t="s">
        <v>25</v>
      </c>
      <c r="C424" s="37" t="s">
        <v>26</v>
      </c>
      <c r="D424" s="37" t="s">
        <v>583</v>
      </c>
      <c r="E424" s="37" t="s">
        <v>584</v>
      </c>
      <c r="F424" s="37">
        <v>1</v>
      </c>
      <c r="G424" s="37">
        <v>216</v>
      </c>
      <c r="H424" s="38">
        <v>2.81</v>
      </c>
      <c r="I424" s="38">
        <v>1.0734302270352427</v>
      </c>
      <c r="J424" s="38">
        <v>6.8981410608139</v>
      </c>
      <c r="K424" s="38">
        <v>0.4897065264146033</v>
      </c>
      <c r="L424" s="38">
        <v>4.52</v>
      </c>
      <c r="M424" s="38">
        <v>29.04669237887517</v>
      </c>
      <c r="N424" s="38">
        <v>2.0620562414266117</v>
      </c>
      <c r="O424" s="38">
        <v>2902407.27</v>
      </c>
      <c r="P424" s="37" t="s">
        <v>59</v>
      </c>
      <c r="Q424" s="37" t="s">
        <v>585</v>
      </c>
      <c r="R424" s="37">
        <v>0</v>
      </c>
      <c r="S424" s="37" t="s">
        <v>60</v>
      </c>
      <c r="T424" s="37"/>
      <c r="U424" s="37">
        <v>0</v>
      </c>
      <c r="V424" s="37" t="s">
        <v>60</v>
      </c>
      <c r="W424" s="38">
        <v>0</v>
      </c>
      <c r="X424" s="38">
        <v>0</v>
      </c>
      <c r="Y424" s="38">
        <v>0</v>
      </c>
    </row>
    <row r="425" spans="1:25" x14ac:dyDescent="0.25">
      <c r="A425" s="37">
        <v>424</v>
      </c>
      <c r="B425" s="37" t="s">
        <v>25</v>
      </c>
      <c r="C425" s="37" t="s">
        <v>26</v>
      </c>
      <c r="D425" s="37" t="s">
        <v>586</v>
      </c>
      <c r="E425" s="37" t="s">
        <v>587</v>
      </c>
      <c r="F425" s="37">
        <v>4</v>
      </c>
      <c r="G425" s="37">
        <v>864</v>
      </c>
      <c r="H425" s="38">
        <v>11.23</v>
      </c>
      <c r="I425" s="38">
        <v>1.353662011969222</v>
      </c>
      <c r="J425" s="38">
        <v>34.79593278463649</v>
      </c>
      <c r="K425" s="38">
        <v>2.4702010624453443</v>
      </c>
      <c r="L425" s="38">
        <v>5.7</v>
      </c>
      <c r="M425" s="38">
        <v>146.51871376954733</v>
      </c>
      <c r="N425" s="38">
        <v>10.401522633744856</v>
      </c>
      <c r="O425" s="38">
        <v>2902407.27</v>
      </c>
      <c r="P425" s="37" t="s">
        <v>59</v>
      </c>
      <c r="Q425" s="37" t="s">
        <v>585</v>
      </c>
      <c r="R425" s="37">
        <v>0</v>
      </c>
      <c r="S425" s="37" t="s">
        <v>60</v>
      </c>
      <c r="T425" s="37"/>
      <c r="U425" s="37">
        <v>0</v>
      </c>
      <c r="V425" s="37" t="s">
        <v>60</v>
      </c>
      <c r="W425" s="38">
        <v>0</v>
      </c>
      <c r="X425" s="38">
        <v>0</v>
      </c>
      <c r="Y425" s="38">
        <v>0</v>
      </c>
    </row>
    <row r="426" spans="1:25" x14ac:dyDescent="0.25">
      <c r="A426" s="37">
        <v>425</v>
      </c>
      <c r="B426" s="37" t="s">
        <v>27</v>
      </c>
      <c r="C426" s="37" t="s">
        <v>28</v>
      </c>
      <c r="D426" s="37" t="s">
        <v>588</v>
      </c>
      <c r="E426" s="37" t="s">
        <v>526</v>
      </c>
      <c r="F426" s="37">
        <v>1</v>
      </c>
      <c r="G426" s="37">
        <v>84</v>
      </c>
      <c r="H426" s="38">
        <v>191.52</v>
      </c>
      <c r="I426" s="38">
        <v>4.9658022228555145</v>
      </c>
      <c r="J426" s="38">
        <v>10.058133473947446</v>
      </c>
      <c r="K426" s="38">
        <v>0.8798413226567048</v>
      </c>
      <c r="L426" s="38">
        <v>20.91</v>
      </c>
      <c r="M426" s="38">
        <v>42.35278843209791</v>
      </c>
      <c r="N426" s="38">
        <v>3.7048358414428524</v>
      </c>
      <c r="O426" s="38">
        <v>2902407.27</v>
      </c>
      <c r="P426" s="37" t="s">
        <v>63</v>
      </c>
      <c r="Q426" s="37" t="s">
        <v>217</v>
      </c>
      <c r="R426" s="37">
        <v>25</v>
      </c>
      <c r="S426" s="37" t="s">
        <v>221</v>
      </c>
      <c r="T426" s="37">
        <v>10</v>
      </c>
      <c r="U426" s="37">
        <v>0</v>
      </c>
      <c r="V426" s="37" t="s">
        <v>67</v>
      </c>
      <c r="W426" s="38">
        <v>744.207517627354</v>
      </c>
      <c r="X426" s="38">
        <v>0</v>
      </c>
      <c r="Y426" s="38">
        <v>744.207517627354</v>
      </c>
    </row>
    <row r="427" spans="1:25" x14ac:dyDescent="0.25">
      <c r="A427" s="37">
        <v>426</v>
      </c>
      <c r="B427" s="37" t="s">
        <v>25</v>
      </c>
      <c r="C427" s="37" t="s">
        <v>26</v>
      </c>
      <c r="D427" s="37" t="s">
        <v>589</v>
      </c>
      <c r="E427" s="37" t="s">
        <v>590</v>
      </c>
      <c r="F427" s="37">
        <v>1</v>
      </c>
      <c r="G427" s="37">
        <v>216</v>
      </c>
      <c r="H427" s="38">
        <v>20.52</v>
      </c>
      <c r="I427" s="38">
        <v>0.959437636553624</v>
      </c>
      <c r="J427" s="38">
        <v>6.165595107453132</v>
      </c>
      <c r="K427" s="38">
        <v>0.43770229352101714</v>
      </c>
      <c r="L427" s="38">
        <v>4.04</v>
      </c>
      <c r="M427" s="38">
        <v>25.96208787846365</v>
      </c>
      <c r="N427" s="38">
        <v>1.843076817558299</v>
      </c>
      <c r="O427" s="38">
        <v>2902407.27</v>
      </c>
      <c r="P427" s="37" t="s">
        <v>63</v>
      </c>
      <c r="Q427" s="37" t="s">
        <v>217</v>
      </c>
      <c r="R427" s="37">
        <v>25</v>
      </c>
      <c r="S427" s="37" t="s">
        <v>221</v>
      </c>
      <c r="T427" s="37">
        <v>10</v>
      </c>
      <c r="U427" s="37">
        <v>0</v>
      </c>
      <c r="V427" s="37" t="s">
        <v>67</v>
      </c>
      <c r="W427" s="38">
        <v>370.2317676696022</v>
      </c>
      <c r="X427" s="38">
        <v>0</v>
      </c>
      <c r="Y427" s="38">
        <v>370.2317676696022</v>
      </c>
    </row>
    <row r="428" spans="1:25" x14ac:dyDescent="0.25">
      <c r="A428" s="37">
        <v>427</v>
      </c>
      <c r="B428" s="37" t="s">
        <v>25</v>
      </c>
      <c r="C428" s="37" t="s">
        <v>26</v>
      </c>
      <c r="D428" s="37" t="s">
        <v>591</v>
      </c>
      <c r="E428" s="37" t="s">
        <v>592</v>
      </c>
      <c r="F428" s="37">
        <v>1</v>
      </c>
      <c r="G428" s="37">
        <v>216</v>
      </c>
      <c r="H428" s="38">
        <v>2.16</v>
      </c>
      <c r="I428" s="38">
        <v>0.19473734207276527</v>
      </c>
      <c r="J428" s="38">
        <v>1.2514326703246457</v>
      </c>
      <c r="K428" s="38">
        <v>0.08884056452654308</v>
      </c>
      <c r="L428" s="38">
        <v>0.82</v>
      </c>
      <c r="M428" s="38">
        <v>5.269532688203018</v>
      </c>
      <c r="N428" s="38">
        <v>0.3740898491083676</v>
      </c>
      <c r="O428" s="38">
        <v>2902407.27</v>
      </c>
      <c r="P428" s="37" t="s">
        <v>63</v>
      </c>
      <c r="Q428" s="37" t="s">
        <v>217</v>
      </c>
      <c r="R428" s="37">
        <v>25</v>
      </c>
      <c r="S428" s="37" t="s">
        <v>221</v>
      </c>
      <c r="T428" s="37">
        <v>10</v>
      </c>
      <c r="U428" s="37">
        <v>0</v>
      </c>
      <c r="V428" s="37" t="s">
        <v>67</v>
      </c>
      <c r="W428" s="38">
        <v>75.14605185373114</v>
      </c>
      <c r="X428" s="38">
        <v>0</v>
      </c>
      <c r="Y428" s="38">
        <v>75.14605185373114</v>
      </c>
    </row>
    <row r="429" spans="1:25" x14ac:dyDescent="0.25">
      <c r="A429" s="37">
        <v>428</v>
      </c>
      <c r="B429" s="37" t="s">
        <v>25</v>
      </c>
      <c r="C429" s="37" t="s">
        <v>26</v>
      </c>
      <c r="D429" s="37" t="s">
        <v>593</v>
      </c>
      <c r="E429" s="37" t="s">
        <v>592</v>
      </c>
      <c r="F429" s="37">
        <v>3</v>
      </c>
      <c r="G429" s="37">
        <v>648</v>
      </c>
      <c r="H429" s="38">
        <v>14.26</v>
      </c>
      <c r="I429" s="38">
        <v>0.2636078654887432</v>
      </c>
      <c r="J429" s="38">
        <v>5.0820375514403295</v>
      </c>
      <c r="K429" s="38">
        <v>0.36077936569925423</v>
      </c>
      <c r="L429" s="38">
        <v>1.11</v>
      </c>
      <c r="M429" s="38">
        <v>21.39944372160494</v>
      </c>
      <c r="N429" s="38">
        <v>1.5191697530864197</v>
      </c>
      <c r="O429" s="38">
        <v>2902407.27</v>
      </c>
      <c r="P429" s="37" t="s">
        <v>63</v>
      </c>
      <c r="Q429" s="37" t="s">
        <v>217</v>
      </c>
      <c r="R429" s="37">
        <v>25</v>
      </c>
      <c r="S429" s="37" t="s">
        <v>221</v>
      </c>
      <c r="T429" s="37">
        <v>10</v>
      </c>
      <c r="U429" s="37">
        <v>0</v>
      </c>
      <c r="V429" s="37" t="s">
        <v>67</v>
      </c>
      <c r="W429" s="38">
        <v>305.16628374746915</v>
      </c>
      <c r="X429" s="38">
        <v>0</v>
      </c>
      <c r="Y429" s="38">
        <v>305.16628374746915</v>
      </c>
    </row>
    <row r="430" spans="1:25" x14ac:dyDescent="0.25">
      <c r="A430" s="37">
        <v>429</v>
      </c>
      <c r="B430" s="37" t="s">
        <v>25</v>
      </c>
      <c r="C430" s="37" t="s">
        <v>26</v>
      </c>
      <c r="D430" s="37" t="s">
        <v>594</v>
      </c>
      <c r="E430" s="37" t="s">
        <v>595</v>
      </c>
      <c r="F430" s="37">
        <v>4</v>
      </c>
      <c r="G430" s="37">
        <v>864</v>
      </c>
      <c r="H430" s="38">
        <v>0.86</v>
      </c>
      <c r="I430" s="38">
        <v>0.04749691270067446</v>
      </c>
      <c r="J430" s="38">
        <v>1.220909922267947</v>
      </c>
      <c r="K430" s="38">
        <v>0.08667372148931032</v>
      </c>
      <c r="L430" s="38">
        <v>0.2</v>
      </c>
      <c r="M430" s="38">
        <v>5.141007500685871</v>
      </c>
      <c r="N430" s="38">
        <v>0.36496570644718795</v>
      </c>
      <c r="O430" s="38">
        <v>2902407.27</v>
      </c>
      <c r="P430" s="37" t="s">
        <v>63</v>
      </c>
      <c r="Q430" s="37" t="s">
        <v>596</v>
      </c>
      <c r="R430" s="37">
        <v>25</v>
      </c>
      <c r="S430" s="37" t="s">
        <v>221</v>
      </c>
      <c r="T430" s="37">
        <v>10</v>
      </c>
      <c r="U430" s="37">
        <v>0</v>
      </c>
      <c r="V430" s="37" t="s">
        <v>67</v>
      </c>
      <c r="W430" s="38">
        <v>73.31322132071331</v>
      </c>
      <c r="X430" s="38">
        <v>0</v>
      </c>
      <c r="Y430" s="38">
        <v>73.31322132071331</v>
      </c>
    </row>
    <row r="431" spans="1:25" x14ac:dyDescent="0.25">
      <c r="A431" s="37">
        <v>430</v>
      </c>
      <c r="B431" s="37" t="s">
        <v>25</v>
      </c>
      <c r="C431" s="37" t="s">
        <v>26</v>
      </c>
      <c r="D431" s="37" t="s">
        <v>597</v>
      </c>
      <c r="E431" s="37" t="s">
        <v>595</v>
      </c>
      <c r="F431" s="37">
        <v>4</v>
      </c>
      <c r="G431" s="37">
        <v>864</v>
      </c>
      <c r="H431" s="38">
        <v>0.86</v>
      </c>
      <c r="I431" s="38">
        <v>0.04987175833570818</v>
      </c>
      <c r="J431" s="38">
        <v>1.2819554183813444</v>
      </c>
      <c r="K431" s="38">
        <v>0.09100740756377584</v>
      </c>
      <c r="L431" s="38">
        <v>0.21</v>
      </c>
      <c r="M431" s="38">
        <v>5.3980578757201645</v>
      </c>
      <c r="N431" s="38">
        <v>0.38321399176954735</v>
      </c>
      <c r="O431" s="38">
        <v>2902407.27</v>
      </c>
      <c r="P431" s="37" t="s">
        <v>63</v>
      </c>
      <c r="Q431" s="37" t="s">
        <v>596</v>
      </c>
      <c r="R431" s="37">
        <v>25</v>
      </c>
      <c r="S431" s="37" t="s">
        <v>221</v>
      </c>
      <c r="T431" s="37">
        <v>10</v>
      </c>
      <c r="U431" s="37">
        <v>0</v>
      </c>
      <c r="V431" s="37" t="s">
        <v>67</v>
      </c>
      <c r="W431" s="38">
        <v>76.97888238674898</v>
      </c>
      <c r="X431" s="38">
        <v>0</v>
      </c>
      <c r="Y431" s="38">
        <v>76.97888238674898</v>
      </c>
    </row>
    <row r="432" spans="1:25" x14ac:dyDescent="0.25">
      <c r="A432" s="37">
        <v>431</v>
      </c>
      <c r="B432" s="37" t="s">
        <v>25</v>
      </c>
      <c r="C432" s="37" t="s">
        <v>26</v>
      </c>
      <c r="D432" s="37" t="s">
        <v>598</v>
      </c>
      <c r="E432" s="37" t="s">
        <v>599</v>
      </c>
      <c r="F432" s="37">
        <v>2</v>
      </c>
      <c r="G432" s="37">
        <v>432</v>
      </c>
      <c r="H432" s="38">
        <v>76.03</v>
      </c>
      <c r="I432" s="38">
        <v>0.6863303885247459</v>
      </c>
      <c r="J432" s="38">
        <v>8.821074188385916</v>
      </c>
      <c r="K432" s="38">
        <v>0.6262176377602671</v>
      </c>
      <c r="L432" s="38">
        <v>2.89</v>
      </c>
      <c r="M432" s="38">
        <v>37.14377919245542</v>
      </c>
      <c r="N432" s="38">
        <v>2.6368772290809326</v>
      </c>
      <c r="O432" s="38">
        <v>2902407.27</v>
      </c>
      <c r="P432" s="37" t="s">
        <v>63</v>
      </c>
      <c r="Q432" s="37" t="s">
        <v>217</v>
      </c>
      <c r="R432" s="37">
        <v>25</v>
      </c>
      <c r="S432" s="37" t="s">
        <v>221</v>
      </c>
      <c r="T432" s="37">
        <v>10</v>
      </c>
      <c r="U432" s="37">
        <v>0</v>
      </c>
      <c r="V432" s="37" t="s">
        <v>67</v>
      </c>
      <c r="W432" s="38">
        <v>529.6880240421536</v>
      </c>
      <c r="X432" s="38">
        <v>0</v>
      </c>
      <c r="Y432" s="38">
        <v>529.6880240421536</v>
      </c>
    </row>
    <row r="433" spans="1:25" x14ac:dyDescent="0.25">
      <c r="A433" s="37">
        <v>432</v>
      </c>
      <c r="B433" s="37" t="s">
        <v>25</v>
      </c>
      <c r="C433" s="37" t="s">
        <v>26</v>
      </c>
      <c r="D433" s="37" t="s">
        <v>600</v>
      </c>
      <c r="E433" s="37" t="s">
        <v>599</v>
      </c>
      <c r="F433" s="37">
        <v>2</v>
      </c>
      <c r="G433" s="37">
        <v>432</v>
      </c>
      <c r="H433" s="38">
        <v>76.03</v>
      </c>
      <c r="I433" s="38">
        <v>0.6863303885247459</v>
      </c>
      <c r="J433" s="38">
        <v>8.821074188385916</v>
      </c>
      <c r="K433" s="38">
        <v>0.6262176377602671</v>
      </c>
      <c r="L433" s="38">
        <v>2.89</v>
      </c>
      <c r="M433" s="38">
        <v>37.14377919245542</v>
      </c>
      <c r="N433" s="38">
        <v>2.6368772290809326</v>
      </c>
      <c r="O433" s="38">
        <v>2902407.27</v>
      </c>
      <c r="P433" s="37" t="s">
        <v>63</v>
      </c>
      <c r="Q433" s="37" t="s">
        <v>217</v>
      </c>
      <c r="R433" s="37">
        <v>25</v>
      </c>
      <c r="S433" s="37" t="s">
        <v>221</v>
      </c>
      <c r="T433" s="37">
        <v>10</v>
      </c>
      <c r="U433" s="37">
        <v>0</v>
      </c>
      <c r="V433" s="37" t="s">
        <v>67</v>
      </c>
      <c r="W433" s="38">
        <v>529.6880240421536</v>
      </c>
      <c r="X433" s="38">
        <v>0</v>
      </c>
      <c r="Y433" s="38">
        <v>529.6880240421536</v>
      </c>
    </row>
    <row r="434" spans="1:25" x14ac:dyDescent="0.25">
      <c r="A434" s="37">
        <v>433</v>
      </c>
      <c r="B434" s="37" t="s">
        <v>25</v>
      </c>
      <c r="C434" s="37" t="s">
        <v>26</v>
      </c>
      <c r="D434" s="37" t="s">
        <v>601</v>
      </c>
      <c r="E434" s="37" t="s">
        <v>602</v>
      </c>
      <c r="F434" s="37">
        <v>1</v>
      </c>
      <c r="G434" s="37">
        <v>216</v>
      </c>
      <c r="H434" s="38">
        <v>18.36</v>
      </c>
      <c r="I434" s="38">
        <v>1.2800417972831766</v>
      </c>
      <c r="J434" s="38">
        <v>8.225880601280293</v>
      </c>
      <c r="K434" s="38">
        <v>0.5839641985342283</v>
      </c>
      <c r="L434" s="38">
        <v>5.39</v>
      </c>
      <c r="M434" s="38">
        <v>34.63753803587105</v>
      </c>
      <c r="N434" s="38">
        <v>2.4589564471879286</v>
      </c>
      <c r="O434" s="38">
        <v>2902407.27</v>
      </c>
      <c r="P434" s="37" t="s">
        <v>63</v>
      </c>
      <c r="Q434" s="37" t="s">
        <v>217</v>
      </c>
      <c r="R434" s="37">
        <v>25</v>
      </c>
      <c r="S434" s="37" t="s">
        <v>221</v>
      </c>
      <c r="T434" s="37">
        <v>10</v>
      </c>
      <c r="U434" s="37">
        <v>0</v>
      </c>
      <c r="V434" s="37" t="s">
        <v>67</v>
      </c>
      <c r="W434" s="38">
        <v>493.9478286483059</v>
      </c>
      <c r="X434" s="38">
        <v>0</v>
      </c>
      <c r="Y434" s="38">
        <v>493.9478286483059</v>
      </c>
    </row>
    <row r="435" spans="1:25" x14ac:dyDescent="0.25">
      <c r="A435" s="37">
        <v>434</v>
      </c>
      <c r="B435" s="37" t="s">
        <v>25</v>
      </c>
      <c r="C435" s="37" t="s">
        <v>26</v>
      </c>
      <c r="D435" s="37" t="s">
        <v>603</v>
      </c>
      <c r="E435" s="37" t="s">
        <v>602</v>
      </c>
      <c r="F435" s="37">
        <v>1</v>
      </c>
      <c r="G435" s="37">
        <v>216</v>
      </c>
      <c r="H435" s="38">
        <v>18.36</v>
      </c>
      <c r="I435" s="38">
        <v>1.2800417972831766</v>
      </c>
      <c r="J435" s="38">
        <v>8.225880601280293</v>
      </c>
      <c r="K435" s="38">
        <v>0.5839641985342283</v>
      </c>
      <c r="L435" s="38">
        <v>5.39</v>
      </c>
      <c r="M435" s="38">
        <v>34.63753803587105</v>
      </c>
      <c r="N435" s="38">
        <v>2.4589564471879286</v>
      </c>
      <c r="O435" s="38">
        <v>2902407.27</v>
      </c>
      <c r="P435" s="37" t="s">
        <v>63</v>
      </c>
      <c r="Q435" s="37" t="s">
        <v>217</v>
      </c>
      <c r="R435" s="37">
        <v>25</v>
      </c>
      <c r="S435" s="37" t="s">
        <v>221</v>
      </c>
      <c r="T435" s="37">
        <v>10</v>
      </c>
      <c r="U435" s="37">
        <v>0</v>
      </c>
      <c r="V435" s="37" t="s">
        <v>67</v>
      </c>
      <c r="W435" s="38">
        <v>493.9478286483059</v>
      </c>
      <c r="X435" s="38">
        <v>0</v>
      </c>
      <c r="Y435" s="38">
        <v>493.9478286483059</v>
      </c>
    </row>
    <row r="436" spans="1:25" x14ac:dyDescent="0.25">
      <c r="A436" s="37">
        <v>435</v>
      </c>
      <c r="B436" s="37" t="s">
        <v>25</v>
      </c>
      <c r="C436" s="37" t="s">
        <v>26</v>
      </c>
      <c r="D436" s="37" t="s">
        <v>604</v>
      </c>
      <c r="E436" s="37" t="s">
        <v>605</v>
      </c>
      <c r="F436" s="37">
        <v>1</v>
      </c>
      <c r="G436" s="37">
        <v>216</v>
      </c>
      <c r="H436" s="38">
        <v>50.76</v>
      </c>
      <c r="I436" s="38">
        <v>0.7528260663056902</v>
      </c>
      <c r="J436" s="38">
        <v>4.83785556698674</v>
      </c>
      <c r="K436" s="38">
        <v>0.34344462140139215</v>
      </c>
      <c r="L436" s="38">
        <v>3.17</v>
      </c>
      <c r="M436" s="38">
        <v>20.371242221467764</v>
      </c>
      <c r="N436" s="38">
        <v>1.446176611796982</v>
      </c>
      <c r="O436" s="38">
        <v>2902407.27</v>
      </c>
      <c r="P436" s="37" t="s">
        <v>63</v>
      </c>
      <c r="Q436" s="37" t="s">
        <v>217</v>
      </c>
      <c r="R436" s="37">
        <v>25</v>
      </c>
      <c r="S436" s="37" t="s">
        <v>221</v>
      </c>
      <c r="T436" s="37">
        <v>10</v>
      </c>
      <c r="U436" s="37">
        <v>0</v>
      </c>
      <c r="V436" s="37" t="s">
        <v>67</v>
      </c>
      <c r="W436" s="38">
        <v>290.5036394833265</v>
      </c>
      <c r="X436" s="38">
        <v>0</v>
      </c>
      <c r="Y436" s="38">
        <v>290.5036394833265</v>
      </c>
    </row>
    <row r="437" spans="1:25" x14ac:dyDescent="0.25">
      <c r="A437" s="37">
        <v>436</v>
      </c>
      <c r="B437" s="37" t="s">
        <v>25</v>
      </c>
      <c r="C437" s="37" t="s">
        <v>26</v>
      </c>
      <c r="D437" s="37" t="s">
        <v>606</v>
      </c>
      <c r="E437" s="37" t="s">
        <v>605</v>
      </c>
      <c r="F437" s="37">
        <v>1</v>
      </c>
      <c r="G437" s="37">
        <v>216</v>
      </c>
      <c r="H437" s="38">
        <v>50.76</v>
      </c>
      <c r="I437" s="38">
        <v>0.7528260663056902</v>
      </c>
      <c r="J437" s="38">
        <v>4.83785556698674</v>
      </c>
      <c r="K437" s="38">
        <v>0.34344462140139215</v>
      </c>
      <c r="L437" s="38">
        <v>3.17</v>
      </c>
      <c r="M437" s="38">
        <v>20.371242221467764</v>
      </c>
      <c r="N437" s="38">
        <v>1.446176611796982</v>
      </c>
      <c r="O437" s="38">
        <v>2902407.27</v>
      </c>
      <c r="P437" s="37" t="s">
        <v>63</v>
      </c>
      <c r="Q437" s="37" t="s">
        <v>217</v>
      </c>
      <c r="R437" s="37">
        <v>25</v>
      </c>
      <c r="S437" s="37" t="s">
        <v>221</v>
      </c>
      <c r="T437" s="37">
        <v>10</v>
      </c>
      <c r="U437" s="37">
        <v>0</v>
      </c>
      <c r="V437" s="37" t="s">
        <v>67</v>
      </c>
      <c r="W437" s="38">
        <v>290.5036394833265</v>
      </c>
      <c r="X437" s="38">
        <v>0</v>
      </c>
      <c r="Y437" s="38">
        <v>290.5036394833265</v>
      </c>
    </row>
    <row r="438" spans="1:25" x14ac:dyDescent="0.25">
      <c r="A438" s="37">
        <v>437</v>
      </c>
      <c r="B438" s="37" t="s">
        <v>25</v>
      </c>
      <c r="C438" s="37" t="s">
        <v>26</v>
      </c>
      <c r="D438" s="37" t="s">
        <v>607</v>
      </c>
      <c r="E438" s="37" t="s">
        <v>590</v>
      </c>
      <c r="F438" s="37">
        <v>1</v>
      </c>
      <c r="G438" s="37">
        <v>216</v>
      </c>
      <c r="H438" s="38">
        <v>20.52</v>
      </c>
      <c r="I438" s="38">
        <v>0.959437636553624</v>
      </c>
      <c r="J438" s="38">
        <v>6.165595107453132</v>
      </c>
      <c r="K438" s="38">
        <v>0.43770229352101714</v>
      </c>
      <c r="L438" s="38">
        <v>4.04</v>
      </c>
      <c r="M438" s="38">
        <v>25.96208787846365</v>
      </c>
      <c r="N438" s="38">
        <v>1.843076817558299</v>
      </c>
      <c r="O438" s="38">
        <v>2902407.27</v>
      </c>
      <c r="P438" s="37" t="s">
        <v>63</v>
      </c>
      <c r="Q438" s="37" t="s">
        <v>217</v>
      </c>
      <c r="R438" s="37">
        <v>25</v>
      </c>
      <c r="S438" s="37" t="s">
        <v>221</v>
      </c>
      <c r="T438" s="37">
        <v>10</v>
      </c>
      <c r="U438" s="37">
        <v>0</v>
      </c>
      <c r="V438" s="37" t="s">
        <v>67</v>
      </c>
      <c r="W438" s="38">
        <v>370.2317676696022</v>
      </c>
      <c r="X438" s="38">
        <v>0</v>
      </c>
      <c r="Y438" s="38">
        <v>370.2317676696022</v>
      </c>
    </row>
    <row r="439" spans="1:25" x14ac:dyDescent="0.25">
      <c r="A439" s="37">
        <v>438</v>
      </c>
      <c r="B439" s="37" t="s">
        <v>27</v>
      </c>
      <c r="C439" s="37" t="s">
        <v>28</v>
      </c>
      <c r="D439" s="37" t="s">
        <v>608</v>
      </c>
      <c r="E439" s="37" t="s">
        <v>556</v>
      </c>
      <c r="F439" s="37">
        <v>1</v>
      </c>
      <c r="G439" s="37">
        <v>84</v>
      </c>
      <c r="H439" s="38">
        <v>292.32</v>
      </c>
      <c r="I439" s="38">
        <v>8.200341977771444</v>
      </c>
      <c r="J439" s="38">
        <v>16.609629309201594</v>
      </c>
      <c r="K439" s="38">
        <v>1.4529373922207562</v>
      </c>
      <c r="L439" s="38">
        <v>34.53</v>
      </c>
      <c r="M439" s="38">
        <v>69.93982709518608</v>
      </c>
      <c r="N439" s="38">
        <v>6.118028771163161</v>
      </c>
      <c r="O439" s="38">
        <v>2902407.27</v>
      </c>
      <c r="P439" s="37" t="s">
        <v>63</v>
      </c>
      <c r="Q439" s="37" t="s">
        <v>217</v>
      </c>
      <c r="R439" s="37">
        <v>25</v>
      </c>
      <c r="S439" s="37" t="s">
        <v>221</v>
      </c>
      <c r="T439" s="37">
        <v>10</v>
      </c>
      <c r="U439" s="37">
        <v>0</v>
      </c>
      <c r="V439" s="37" t="s">
        <v>67</v>
      </c>
      <c r="W439" s="38">
        <v>1228.9567471866349</v>
      </c>
      <c r="X439" s="38">
        <v>0</v>
      </c>
      <c r="Y439" s="38">
        <v>1228.9567471866349</v>
      </c>
    </row>
    <row r="440" spans="1:25" x14ac:dyDescent="0.25">
      <c r="A440" s="37">
        <v>439</v>
      </c>
      <c r="B440" s="37" t="s">
        <v>27</v>
      </c>
      <c r="C440" s="37" t="s">
        <v>28</v>
      </c>
      <c r="D440" s="37" t="s">
        <v>609</v>
      </c>
      <c r="E440" s="37" t="s">
        <v>461</v>
      </c>
      <c r="F440" s="37">
        <v>1</v>
      </c>
      <c r="G440" s="37">
        <v>84</v>
      </c>
      <c r="H440" s="38">
        <v>35.87</v>
      </c>
      <c r="I440" s="38">
        <v>0.9523130996485228</v>
      </c>
      <c r="J440" s="38">
        <v>1.9288912114074253</v>
      </c>
      <c r="K440" s="38">
        <v>0.1687309279700328</v>
      </c>
      <c r="L440" s="38">
        <v>4.01</v>
      </c>
      <c r="M440" s="38">
        <v>8.122175112994386</v>
      </c>
      <c r="N440" s="38">
        <v>0.7104921914962141</v>
      </c>
      <c r="O440" s="38">
        <v>2902407.27</v>
      </c>
      <c r="P440" s="37" t="s">
        <v>63</v>
      </c>
      <c r="Q440" s="37" t="s">
        <v>232</v>
      </c>
      <c r="R440" s="37">
        <v>20</v>
      </c>
      <c r="S440" s="37" t="s">
        <v>232</v>
      </c>
      <c r="T440" s="37">
        <v>10</v>
      </c>
      <c r="U440" s="37">
        <v>0</v>
      </c>
      <c r="V440" s="37" t="s">
        <v>67</v>
      </c>
      <c r="W440" s="38">
        <v>142.71985393044906</v>
      </c>
      <c r="X440" s="38">
        <v>0</v>
      </c>
      <c r="Y440" s="38">
        <v>142.71985393044906</v>
      </c>
    </row>
    <row r="441" spans="1:25" x14ac:dyDescent="0.25">
      <c r="A441" s="37">
        <v>440</v>
      </c>
      <c r="B441" s="37" t="s">
        <v>27</v>
      </c>
      <c r="C441" s="37" t="s">
        <v>28</v>
      </c>
      <c r="D441" s="37" t="s">
        <v>610</v>
      </c>
      <c r="E441" s="37" t="s">
        <v>530</v>
      </c>
      <c r="F441" s="37">
        <v>1</v>
      </c>
      <c r="G441" s="37">
        <v>84</v>
      </c>
      <c r="H441" s="38">
        <v>51.24</v>
      </c>
      <c r="I441" s="38">
        <v>1.8048826826256292</v>
      </c>
      <c r="J441" s="38">
        <v>3.655753916881903</v>
      </c>
      <c r="K441" s="38">
        <v>0.31978928991826666</v>
      </c>
      <c r="L441" s="38">
        <v>7.6</v>
      </c>
      <c r="M441" s="38">
        <v>15.393648593206317</v>
      </c>
      <c r="N441" s="38">
        <v>1.3465687419878374</v>
      </c>
      <c r="O441" s="38">
        <v>2902407.27</v>
      </c>
      <c r="P441" s="37" t="s">
        <v>63</v>
      </c>
      <c r="Q441" s="37" t="s">
        <v>217</v>
      </c>
      <c r="R441" s="37">
        <v>25</v>
      </c>
      <c r="S441" s="37" t="s">
        <v>221</v>
      </c>
      <c r="T441" s="37">
        <v>10</v>
      </c>
      <c r="U441" s="37">
        <v>0</v>
      </c>
      <c r="V441" s="37" t="s">
        <v>67</v>
      </c>
      <c r="W441" s="38">
        <v>270.4914937335194</v>
      </c>
      <c r="X441" s="38">
        <v>0</v>
      </c>
      <c r="Y441" s="38">
        <v>270.4914937335194</v>
      </c>
    </row>
    <row r="442" spans="1:25" x14ac:dyDescent="0.25">
      <c r="A442" s="37">
        <v>441</v>
      </c>
      <c r="B442" s="37" t="s">
        <v>27</v>
      </c>
      <c r="C442" s="37" t="s">
        <v>28</v>
      </c>
      <c r="D442" s="37" t="s">
        <v>611</v>
      </c>
      <c r="E442" s="37" t="s">
        <v>612</v>
      </c>
      <c r="F442" s="37">
        <v>1</v>
      </c>
      <c r="G442" s="37">
        <v>84</v>
      </c>
      <c r="H442" s="38">
        <v>32.76</v>
      </c>
      <c r="I442" s="38">
        <v>0.8478198917070391</v>
      </c>
      <c r="J442" s="38">
        <v>1.7172423004300519</v>
      </c>
      <c r="K442" s="38">
        <v>0.15021681118529107</v>
      </c>
      <c r="L442" s="38">
        <v>3.57</v>
      </c>
      <c r="M442" s="38">
        <v>7.230963878650862</v>
      </c>
      <c r="N442" s="38">
        <v>0.6325329485390235</v>
      </c>
      <c r="O442" s="38">
        <v>2902407.27</v>
      </c>
      <c r="P442" s="37" t="s">
        <v>63</v>
      </c>
      <c r="Q442" s="37" t="s">
        <v>232</v>
      </c>
      <c r="R442" s="37">
        <v>20</v>
      </c>
      <c r="S442" s="37" t="s">
        <v>232</v>
      </c>
      <c r="T442" s="37">
        <v>10</v>
      </c>
      <c r="U442" s="37">
        <v>0</v>
      </c>
      <c r="V442" s="37" t="s">
        <v>67</v>
      </c>
      <c r="W442" s="38">
        <v>127.05982008271899</v>
      </c>
      <c r="X442" s="38">
        <v>0</v>
      </c>
      <c r="Y442" s="38">
        <v>127.05982008271899</v>
      </c>
    </row>
    <row r="443" spans="1:25" x14ac:dyDescent="0.25">
      <c r="A443" s="37">
        <v>442</v>
      </c>
      <c r="B443" s="37" t="s">
        <v>27</v>
      </c>
      <c r="C443" s="37" t="s">
        <v>28</v>
      </c>
      <c r="D443" s="37" t="s">
        <v>613</v>
      </c>
      <c r="E443" s="37" t="s">
        <v>614</v>
      </c>
      <c r="F443" s="37">
        <v>1</v>
      </c>
      <c r="G443" s="37">
        <v>84</v>
      </c>
      <c r="H443" s="38">
        <v>3.36</v>
      </c>
      <c r="I443" s="38">
        <v>0.09024413413128146</v>
      </c>
      <c r="J443" s="38">
        <v>0.18278769584409515</v>
      </c>
      <c r="K443" s="38">
        <v>0.015989464495913333</v>
      </c>
      <c r="L443" s="38">
        <v>0.38</v>
      </c>
      <c r="M443" s="38">
        <v>0.7696824296603159</v>
      </c>
      <c r="N443" s="38">
        <v>0.06732843709939186</v>
      </c>
      <c r="O443" s="38">
        <v>2902407.27</v>
      </c>
      <c r="P443" s="37" t="s">
        <v>63</v>
      </c>
      <c r="Q443" s="37" t="s">
        <v>232</v>
      </c>
      <c r="R443" s="37">
        <v>20</v>
      </c>
      <c r="S443" s="37" t="s">
        <v>232</v>
      </c>
      <c r="T443" s="37">
        <v>10</v>
      </c>
      <c r="U443" s="37">
        <v>0</v>
      </c>
      <c r="V443" s="37" t="s">
        <v>67</v>
      </c>
      <c r="W443" s="38">
        <v>13.52457468667597</v>
      </c>
      <c r="X443" s="38">
        <v>0</v>
      </c>
      <c r="Y443" s="38">
        <v>13.52457468667597</v>
      </c>
    </row>
    <row r="444" spans="1:25" x14ac:dyDescent="0.25">
      <c r="A444" s="37">
        <v>443</v>
      </c>
      <c r="B444" s="37" t="s">
        <v>27</v>
      </c>
      <c r="C444" s="37" t="s">
        <v>28</v>
      </c>
      <c r="D444" s="37" t="s">
        <v>615</v>
      </c>
      <c r="E444" s="37" t="s">
        <v>268</v>
      </c>
      <c r="F444" s="37">
        <v>1</v>
      </c>
      <c r="G444" s="37">
        <v>84</v>
      </c>
      <c r="H444" s="38">
        <v>19.82</v>
      </c>
      <c r="I444" s="38">
        <v>0.40134891232069914</v>
      </c>
      <c r="J444" s="38">
        <v>0.8129242262540022</v>
      </c>
      <c r="K444" s="38">
        <v>0.07111103946866719</v>
      </c>
      <c r="L444" s="38">
        <v>1.69</v>
      </c>
      <c r="M444" s="38">
        <v>3.4230613319103522</v>
      </c>
      <c r="N444" s="38">
        <v>0.2994343649946638</v>
      </c>
      <c r="O444" s="38">
        <v>2902407.27</v>
      </c>
      <c r="P444" s="37" t="s">
        <v>63</v>
      </c>
      <c r="Q444" s="37" t="s">
        <v>232</v>
      </c>
      <c r="R444" s="37">
        <v>20</v>
      </c>
      <c r="S444" s="37" t="s">
        <v>232</v>
      </c>
      <c r="T444" s="37">
        <v>10</v>
      </c>
      <c r="U444" s="37">
        <v>0</v>
      </c>
      <c r="V444" s="37" t="s">
        <v>67</v>
      </c>
      <c r="W444" s="38">
        <v>60.1487663696905</v>
      </c>
      <c r="X444" s="38">
        <v>0</v>
      </c>
      <c r="Y444" s="38">
        <v>60.1487663696905</v>
      </c>
    </row>
    <row r="445" spans="1:25" x14ac:dyDescent="0.25">
      <c r="A445" s="37">
        <v>444</v>
      </c>
      <c r="B445" s="37" t="s">
        <v>27</v>
      </c>
      <c r="C445" s="37" t="s">
        <v>28</v>
      </c>
      <c r="D445" s="37" t="s">
        <v>616</v>
      </c>
      <c r="E445" s="37" t="s">
        <v>268</v>
      </c>
      <c r="F445" s="37">
        <v>1</v>
      </c>
      <c r="G445" s="37">
        <v>84</v>
      </c>
      <c r="H445" s="38">
        <v>11.59</v>
      </c>
      <c r="I445" s="38">
        <v>0.2707324023938444</v>
      </c>
      <c r="J445" s="38">
        <v>0.5483630875322855</v>
      </c>
      <c r="K445" s="38">
        <v>0.04796839348774</v>
      </c>
      <c r="L445" s="38">
        <v>1.14</v>
      </c>
      <c r="M445" s="38">
        <v>2.3090472889809477</v>
      </c>
      <c r="N445" s="38">
        <v>0.2019853112981756</v>
      </c>
      <c r="O445" s="38">
        <v>2902407.27</v>
      </c>
      <c r="P445" s="37" t="s">
        <v>63</v>
      </c>
      <c r="Q445" s="37" t="s">
        <v>232</v>
      </c>
      <c r="R445" s="37">
        <v>20</v>
      </c>
      <c r="S445" s="37" t="s">
        <v>232</v>
      </c>
      <c r="T445" s="37">
        <v>10</v>
      </c>
      <c r="U445" s="37">
        <v>0</v>
      </c>
      <c r="V445" s="37" t="s">
        <v>67</v>
      </c>
      <c r="W445" s="38">
        <v>40.573724060027914</v>
      </c>
      <c r="X445" s="38">
        <v>0</v>
      </c>
      <c r="Y445" s="38">
        <v>40.573724060027914</v>
      </c>
    </row>
    <row r="446" spans="1:25" x14ac:dyDescent="0.25">
      <c r="A446" s="37">
        <v>445</v>
      </c>
      <c r="B446" s="37" t="s">
        <v>27</v>
      </c>
      <c r="C446" s="37" t="s">
        <v>28</v>
      </c>
      <c r="D446" s="37" t="s">
        <v>617</v>
      </c>
      <c r="E446" s="37" t="s">
        <v>268</v>
      </c>
      <c r="F446" s="37">
        <v>1</v>
      </c>
      <c r="G446" s="37">
        <v>84</v>
      </c>
      <c r="H446" s="38">
        <v>4.28</v>
      </c>
      <c r="I446" s="38">
        <v>0.14011589246698963</v>
      </c>
      <c r="J446" s="38">
        <v>0.2838019488105688</v>
      </c>
      <c r="K446" s="38">
        <v>0.024825747506812806</v>
      </c>
      <c r="L446" s="38">
        <v>0.59</v>
      </c>
      <c r="M446" s="38">
        <v>1.1950332460515432</v>
      </c>
      <c r="N446" s="38">
        <v>0.10453625760168737</v>
      </c>
      <c r="O446" s="38">
        <v>2902407.27</v>
      </c>
      <c r="P446" s="37" t="s">
        <v>63</v>
      </c>
      <c r="Q446" s="37" t="s">
        <v>232</v>
      </c>
      <c r="R446" s="37">
        <v>20</v>
      </c>
      <c r="S446" s="37" t="s">
        <v>232</v>
      </c>
      <c r="T446" s="37">
        <v>10</v>
      </c>
      <c r="U446" s="37">
        <v>0</v>
      </c>
      <c r="V446" s="37" t="s">
        <v>67</v>
      </c>
      <c r="W446" s="38">
        <v>20.99868175036532</v>
      </c>
      <c r="X446" s="38">
        <v>0</v>
      </c>
      <c r="Y446" s="38">
        <v>20.99868175036532</v>
      </c>
    </row>
    <row r="447" spans="1:25" x14ac:dyDescent="0.25">
      <c r="A447" s="37">
        <v>446</v>
      </c>
      <c r="B447" s="37" t="s">
        <v>27</v>
      </c>
      <c r="C447" s="37" t="s">
        <v>28</v>
      </c>
      <c r="D447" s="37" t="s">
        <v>618</v>
      </c>
      <c r="E447" s="37" t="s">
        <v>268</v>
      </c>
      <c r="F447" s="37">
        <v>1</v>
      </c>
      <c r="G447" s="37">
        <v>84</v>
      </c>
      <c r="H447" s="38">
        <v>6.3</v>
      </c>
      <c r="I447" s="38">
        <v>0.14961527500712454</v>
      </c>
      <c r="J447" s="38">
        <v>0.3030427588994209</v>
      </c>
      <c r="K447" s="38">
        <v>0.02650884903269842</v>
      </c>
      <c r="L447" s="38">
        <v>0.63</v>
      </c>
      <c r="M447" s="38">
        <v>1.2760524491736815</v>
      </c>
      <c r="N447" s="38">
        <v>0.11162346150688651</v>
      </c>
      <c r="O447" s="38">
        <v>2902407.27</v>
      </c>
      <c r="P447" s="37" t="s">
        <v>63</v>
      </c>
      <c r="Q447" s="37" t="s">
        <v>232</v>
      </c>
      <c r="R447" s="37">
        <v>20</v>
      </c>
      <c r="S447" s="37" t="s">
        <v>232</v>
      </c>
      <c r="T447" s="37">
        <v>10</v>
      </c>
      <c r="U447" s="37">
        <v>0</v>
      </c>
      <c r="V447" s="37" t="s">
        <v>67</v>
      </c>
      <c r="W447" s="38">
        <v>22.422321191068058</v>
      </c>
      <c r="X447" s="38">
        <v>0</v>
      </c>
      <c r="Y447" s="38">
        <v>22.422321191068058</v>
      </c>
    </row>
    <row r="448" spans="1:25" x14ac:dyDescent="0.25">
      <c r="A448" s="37">
        <v>447</v>
      </c>
      <c r="B448" s="37" t="s">
        <v>27</v>
      </c>
      <c r="C448" s="37" t="s">
        <v>28</v>
      </c>
      <c r="D448" s="37" t="s">
        <v>619</v>
      </c>
      <c r="E448" s="37" t="s">
        <v>268</v>
      </c>
      <c r="F448" s="37">
        <v>1</v>
      </c>
      <c r="G448" s="37">
        <v>84</v>
      </c>
      <c r="H448" s="38">
        <v>11.59</v>
      </c>
      <c r="I448" s="38">
        <v>0.31585446945948514</v>
      </c>
      <c r="J448" s="38">
        <v>0.639756935454333</v>
      </c>
      <c r="K448" s="38">
        <v>0.055963125735696666</v>
      </c>
      <c r="L448" s="38">
        <v>1.33</v>
      </c>
      <c r="M448" s="38">
        <v>2.6938885038111056</v>
      </c>
      <c r="N448" s="38">
        <v>0.23564952984787152</v>
      </c>
      <c r="O448" s="38">
        <v>2902407.27</v>
      </c>
      <c r="P448" s="37" t="s">
        <v>63</v>
      </c>
      <c r="Q448" s="37" t="s">
        <v>232</v>
      </c>
      <c r="R448" s="37">
        <v>20</v>
      </c>
      <c r="S448" s="37" t="s">
        <v>232</v>
      </c>
      <c r="T448" s="37">
        <v>10</v>
      </c>
      <c r="U448" s="37">
        <v>0</v>
      </c>
      <c r="V448" s="37" t="s">
        <v>67</v>
      </c>
      <c r="W448" s="38">
        <v>47.336011403365895</v>
      </c>
      <c r="X448" s="38">
        <v>0</v>
      </c>
      <c r="Y448" s="38">
        <v>47.336011403365895</v>
      </c>
    </row>
    <row r="449" spans="1:25" x14ac:dyDescent="0.25">
      <c r="A449" s="37">
        <v>448</v>
      </c>
      <c r="B449" s="37" t="s">
        <v>27</v>
      </c>
      <c r="C449" s="37" t="s">
        <v>28</v>
      </c>
      <c r="D449" s="37" t="s">
        <v>620</v>
      </c>
      <c r="E449" s="37" t="s">
        <v>268</v>
      </c>
      <c r="F449" s="37">
        <v>1</v>
      </c>
      <c r="G449" s="37">
        <v>84</v>
      </c>
      <c r="H449" s="38">
        <v>4.2</v>
      </c>
      <c r="I449" s="38">
        <v>0.13774104683195593</v>
      </c>
      <c r="J449" s="38">
        <v>0.27899174628835577</v>
      </c>
      <c r="K449" s="38">
        <v>0.024404972125341404</v>
      </c>
      <c r="L449" s="38">
        <v>0.58</v>
      </c>
      <c r="M449" s="38">
        <v>1.1747784452710084</v>
      </c>
      <c r="N449" s="38">
        <v>0.10276445662538758</v>
      </c>
      <c r="O449" s="38">
        <v>2902407.27</v>
      </c>
      <c r="P449" s="37" t="s">
        <v>63</v>
      </c>
      <c r="Q449" s="37" t="s">
        <v>232</v>
      </c>
      <c r="R449" s="37">
        <v>20</v>
      </c>
      <c r="S449" s="37" t="s">
        <v>232</v>
      </c>
      <c r="T449" s="37">
        <v>10</v>
      </c>
      <c r="U449" s="37">
        <v>0</v>
      </c>
      <c r="V449" s="37" t="s">
        <v>67</v>
      </c>
      <c r="W449" s="38">
        <v>20.64277189018964</v>
      </c>
      <c r="X449" s="38">
        <v>0</v>
      </c>
      <c r="Y449" s="38">
        <v>20.64277189018964</v>
      </c>
    </row>
    <row r="450" spans="1:25" x14ac:dyDescent="0.25">
      <c r="A450" s="37">
        <v>449</v>
      </c>
      <c r="B450" s="37" t="s">
        <v>27</v>
      </c>
      <c r="C450" s="37" t="s">
        <v>28</v>
      </c>
      <c r="D450" s="37" t="s">
        <v>621</v>
      </c>
      <c r="E450" s="37" t="s">
        <v>268</v>
      </c>
      <c r="F450" s="37">
        <v>1</v>
      </c>
      <c r="G450" s="37">
        <v>84</v>
      </c>
      <c r="H450" s="38">
        <v>3.44</v>
      </c>
      <c r="I450" s="38">
        <v>0.12824166429182104</v>
      </c>
      <c r="J450" s="38">
        <v>0.2597509361995036</v>
      </c>
      <c r="K450" s="38">
        <v>0.02272187059945579</v>
      </c>
      <c r="L450" s="38">
        <v>0.54</v>
      </c>
      <c r="M450" s="38">
        <v>1.09375924214887</v>
      </c>
      <c r="N450" s="38">
        <v>0.09567725272018844</v>
      </c>
      <c r="O450" s="38">
        <v>2902407.27</v>
      </c>
      <c r="P450" s="37" t="s">
        <v>63</v>
      </c>
      <c r="Q450" s="37" t="s">
        <v>232</v>
      </c>
      <c r="R450" s="37">
        <v>20</v>
      </c>
      <c r="S450" s="37" t="s">
        <v>232</v>
      </c>
      <c r="T450" s="37">
        <v>10</v>
      </c>
      <c r="U450" s="37">
        <v>0</v>
      </c>
      <c r="V450" s="37" t="s">
        <v>67</v>
      </c>
      <c r="W450" s="38">
        <v>19.219132449486906</v>
      </c>
      <c r="X450" s="38">
        <v>0</v>
      </c>
      <c r="Y450" s="38">
        <v>19.219132449486906</v>
      </c>
    </row>
    <row r="451" spans="1:25" x14ac:dyDescent="0.25">
      <c r="A451" s="37">
        <v>450</v>
      </c>
      <c r="B451" s="37" t="s">
        <v>27</v>
      </c>
      <c r="C451" s="37" t="s">
        <v>28</v>
      </c>
      <c r="D451" s="37" t="s">
        <v>622</v>
      </c>
      <c r="E451" s="37" t="s">
        <v>268</v>
      </c>
      <c r="F451" s="37">
        <v>1</v>
      </c>
      <c r="G451" s="37">
        <v>84</v>
      </c>
      <c r="H451" s="38">
        <v>3.19</v>
      </c>
      <c r="I451" s="38">
        <v>0.3348532345397549</v>
      </c>
      <c r="J451" s="38">
        <v>0.6782385556320373</v>
      </c>
      <c r="K451" s="38">
        <v>0.0593293287874679</v>
      </c>
      <c r="L451" s="38">
        <v>1.41</v>
      </c>
      <c r="M451" s="38">
        <v>2.855926910055383</v>
      </c>
      <c r="N451" s="38">
        <v>0.24982393765826982</v>
      </c>
      <c r="O451" s="38">
        <v>2902407.27</v>
      </c>
      <c r="P451" s="37" t="s">
        <v>63</v>
      </c>
      <c r="Q451" s="37" t="s">
        <v>232</v>
      </c>
      <c r="R451" s="37">
        <v>20</v>
      </c>
      <c r="S451" s="37" t="s">
        <v>232</v>
      </c>
      <c r="T451" s="37">
        <v>10</v>
      </c>
      <c r="U451" s="37">
        <v>0</v>
      </c>
      <c r="V451" s="37" t="s">
        <v>67</v>
      </c>
      <c r="W451" s="38">
        <v>50.18329028477137</v>
      </c>
      <c r="X451" s="38">
        <v>0</v>
      </c>
      <c r="Y451" s="38">
        <v>50.18329028477137</v>
      </c>
    </row>
    <row r="452" spans="1:25" x14ac:dyDescent="0.25">
      <c r="A452" s="37">
        <v>451</v>
      </c>
      <c r="B452" s="37" t="s">
        <v>27</v>
      </c>
      <c r="C452" s="37" t="s">
        <v>28</v>
      </c>
      <c r="D452" s="37" t="s">
        <v>623</v>
      </c>
      <c r="E452" s="37" t="s">
        <v>268</v>
      </c>
      <c r="F452" s="37">
        <v>1</v>
      </c>
      <c r="G452" s="37">
        <v>84</v>
      </c>
      <c r="H452" s="38">
        <v>5.46</v>
      </c>
      <c r="I452" s="38">
        <v>0.15911465754725942</v>
      </c>
      <c r="J452" s="38">
        <v>0.32228356898827304</v>
      </c>
      <c r="K452" s="38">
        <v>0.028191950558584037</v>
      </c>
      <c r="L452" s="38">
        <v>0.67</v>
      </c>
      <c r="M452" s="38">
        <v>1.3570716522958202</v>
      </c>
      <c r="N452" s="38">
        <v>0.11871066541208565</v>
      </c>
      <c r="O452" s="38">
        <v>2902407.27</v>
      </c>
      <c r="P452" s="37" t="s">
        <v>63</v>
      </c>
      <c r="Q452" s="37" t="s">
        <v>232</v>
      </c>
      <c r="R452" s="37">
        <v>20</v>
      </c>
      <c r="S452" s="37" t="s">
        <v>232</v>
      </c>
      <c r="T452" s="37">
        <v>10</v>
      </c>
      <c r="U452" s="37">
        <v>0</v>
      </c>
      <c r="V452" s="37" t="s">
        <v>67</v>
      </c>
      <c r="W452" s="38">
        <v>23.84596063177079</v>
      </c>
      <c r="X452" s="38">
        <v>0</v>
      </c>
      <c r="Y452" s="38">
        <v>23.84596063177079</v>
      </c>
    </row>
    <row r="453" spans="1:25" x14ac:dyDescent="0.25">
      <c r="A453" s="37">
        <v>452</v>
      </c>
      <c r="B453" s="37" t="s">
        <v>27</v>
      </c>
      <c r="C453" s="37" t="s">
        <v>28</v>
      </c>
      <c r="D453" s="37" t="s">
        <v>624</v>
      </c>
      <c r="E453" s="37" t="s">
        <v>268</v>
      </c>
      <c r="F453" s="37">
        <v>1</v>
      </c>
      <c r="G453" s="37">
        <v>84</v>
      </c>
      <c r="H453" s="38">
        <v>6.3</v>
      </c>
      <c r="I453" s="38">
        <v>0.16386434881732687</v>
      </c>
      <c r="J453" s="38">
        <v>0.3319039740326991</v>
      </c>
      <c r="K453" s="38">
        <v>0.029033501321526843</v>
      </c>
      <c r="L453" s="38">
        <v>0.69</v>
      </c>
      <c r="M453" s="38">
        <v>1.3975812538568892</v>
      </c>
      <c r="N453" s="38">
        <v>0.12225426736468523</v>
      </c>
      <c r="O453" s="38">
        <v>2902407.27</v>
      </c>
      <c r="P453" s="37" t="s">
        <v>63</v>
      </c>
      <c r="Q453" s="37" t="s">
        <v>232</v>
      </c>
      <c r="R453" s="37">
        <v>20</v>
      </c>
      <c r="S453" s="37" t="s">
        <v>232</v>
      </c>
      <c r="T453" s="37">
        <v>10</v>
      </c>
      <c r="U453" s="37">
        <v>0</v>
      </c>
      <c r="V453" s="37" t="s">
        <v>67</v>
      </c>
      <c r="W453" s="38">
        <v>24.55778035212216</v>
      </c>
      <c r="X453" s="38">
        <v>0</v>
      </c>
      <c r="Y453" s="38">
        <v>24.55778035212216</v>
      </c>
    </row>
    <row r="454" spans="1:25" x14ac:dyDescent="0.25">
      <c r="A454" s="37">
        <v>453</v>
      </c>
      <c r="B454" s="37" t="s">
        <v>27</v>
      </c>
      <c r="C454" s="37" t="s">
        <v>28</v>
      </c>
      <c r="D454" s="37" t="s">
        <v>625</v>
      </c>
      <c r="E454" s="37" t="s">
        <v>268</v>
      </c>
      <c r="F454" s="37">
        <v>1</v>
      </c>
      <c r="G454" s="37">
        <v>84</v>
      </c>
      <c r="H454" s="38">
        <v>6.47</v>
      </c>
      <c r="I454" s="38">
        <v>0.1472404293720908</v>
      </c>
      <c r="J454" s="38">
        <v>0.29823255637720786</v>
      </c>
      <c r="K454" s="38">
        <v>0.026088073651227017</v>
      </c>
      <c r="L454" s="38">
        <v>0.62</v>
      </c>
      <c r="M454" s="38">
        <v>1.255797648393147</v>
      </c>
      <c r="N454" s="38">
        <v>0.10985166053058673</v>
      </c>
      <c r="O454" s="38">
        <v>2902407.27</v>
      </c>
      <c r="P454" s="37" t="s">
        <v>63</v>
      </c>
      <c r="Q454" s="37" t="s">
        <v>232</v>
      </c>
      <c r="R454" s="37">
        <v>20</v>
      </c>
      <c r="S454" s="37" t="s">
        <v>232</v>
      </c>
      <c r="T454" s="37">
        <v>10</v>
      </c>
      <c r="U454" s="37">
        <v>0</v>
      </c>
      <c r="V454" s="37" t="s">
        <v>67</v>
      </c>
      <c r="W454" s="38">
        <v>22.06641133089237</v>
      </c>
      <c r="X454" s="38">
        <v>0</v>
      </c>
      <c r="Y454" s="38">
        <v>22.06641133089237</v>
      </c>
    </row>
    <row r="455" spans="1:25" x14ac:dyDescent="0.25">
      <c r="A455" s="37">
        <v>454</v>
      </c>
      <c r="B455" s="37" t="s">
        <v>27</v>
      </c>
      <c r="C455" s="37" t="s">
        <v>28</v>
      </c>
      <c r="D455" s="37" t="s">
        <v>626</v>
      </c>
      <c r="E455" s="37" t="s">
        <v>268</v>
      </c>
      <c r="F455" s="37">
        <v>1</v>
      </c>
      <c r="G455" s="37">
        <v>84</v>
      </c>
      <c r="H455" s="38">
        <v>5.54</v>
      </c>
      <c r="I455" s="38">
        <v>0.15673981191222572</v>
      </c>
      <c r="J455" s="38">
        <v>0.31747336646606</v>
      </c>
      <c r="K455" s="38">
        <v>0.027771175177112632</v>
      </c>
      <c r="L455" s="38">
        <v>0.66</v>
      </c>
      <c r="M455" s="38">
        <v>1.3368168515152854</v>
      </c>
      <c r="N455" s="38">
        <v>0.11693886443578587</v>
      </c>
      <c r="O455" s="38">
        <v>2902407.27</v>
      </c>
      <c r="P455" s="37" t="s">
        <v>63</v>
      </c>
      <c r="Q455" s="37" t="s">
        <v>232</v>
      </c>
      <c r="R455" s="37">
        <v>20</v>
      </c>
      <c r="S455" s="37" t="s">
        <v>232</v>
      </c>
      <c r="T455" s="37">
        <v>10</v>
      </c>
      <c r="U455" s="37">
        <v>0</v>
      </c>
      <c r="V455" s="37" t="s">
        <v>67</v>
      </c>
      <c r="W455" s="38">
        <v>23.490050771595108</v>
      </c>
      <c r="X455" s="38">
        <v>0</v>
      </c>
      <c r="Y455" s="38">
        <v>23.490050771595108</v>
      </c>
    </row>
    <row r="456" spans="1:25" x14ac:dyDescent="0.25">
      <c r="A456" s="37">
        <v>455</v>
      </c>
      <c r="B456" s="37" t="s">
        <v>27</v>
      </c>
      <c r="C456" s="37" t="s">
        <v>28</v>
      </c>
      <c r="D456" s="37" t="s">
        <v>627</v>
      </c>
      <c r="E456" s="37" t="s">
        <v>268</v>
      </c>
      <c r="F456" s="37">
        <v>1</v>
      </c>
      <c r="G456" s="37">
        <v>84</v>
      </c>
      <c r="H456" s="38">
        <v>7.56</v>
      </c>
      <c r="I456" s="38">
        <v>0.19236249643773154</v>
      </c>
      <c r="J456" s="38">
        <v>0.38962640429925544</v>
      </c>
      <c r="K456" s="38">
        <v>0.03408280589918369</v>
      </c>
      <c r="L456" s="38">
        <v>0.81</v>
      </c>
      <c r="M456" s="38">
        <v>1.6406388632233049</v>
      </c>
      <c r="N456" s="38">
        <v>0.14351587908028265</v>
      </c>
      <c r="O456" s="38">
        <v>2902407.27</v>
      </c>
      <c r="P456" s="37" t="s">
        <v>63</v>
      </c>
      <c r="Q456" s="37" t="s">
        <v>232</v>
      </c>
      <c r="R456" s="37">
        <v>20</v>
      </c>
      <c r="S456" s="37" t="s">
        <v>232</v>
      </c>
      <c r="T456" s="37">
        <v>10</v>
      </c>
      <c r="U456" s="37">
        <v>0</v>
      </c>
      <c r="V456" s="37" t="s">
        <v>67</v>
      </c>
      <c r="W456" s="38">
        <v>28.82869867423036</v>
      </c>
      <c r="X456" s="38">
        <v>0</v>
      </c>
      <c r="Y456" s="38">
        <v>28.82869867423036</v>
      </c>
    </row>
    <row r="457" spans="1:25" x14ac:dyDescent="0.25">
      <c r="A457" s="37">
        <v>456</v>
      </c>
      <c r="B457" s="37" t="s">
        <v>27</v>
      </c>
      <c r="C457" s="37" t="s">
        <v>28</v>
      </c>
      <c r="D457" s="37" t="s">
        <v>628</v>
      </c>
      <c r="E457" s="37" t="s">
        <v>629</v>
      </c>
      <c r="F457" s="37">
        <v>1</v>
      </c>
      <c r="G457" s="37">
        <v>84</v>
      </c>
      <c r="H457" s="38">
        <v>50.06</v>
      </c>
      <c r="I457" s="38">
        <v>0.8501947373420727</v>
      </c>
      <c r="J457" s="38">
        <v>1.7220525029522649</v>
      </c>
      <c r="K457" s="38">
        <v>0.15063758656676246</v>
      </c>
      <c r="L457" s="38">
        <v>3.58</v>
      </c>
      <c r="M457" s="38">
        <v>7.251218679431397</v>
      </c>
      <c r="N457" s="38">
        <v>0.6343047495153233</v>
      </c>
      <c r="O457" s="38">
        <v>2902407.27</v>
      </c>
      <c r="P457" s="37" t="s">
        <v>63</v>
      </c>
      <c r="Q457" s="37" t="s">
        <v>232</v>
      </c>
      <c r="R457" s="37">
        <v>20</v>
      </c>
      <c r="S457" s="37" t="s">
        <v>232</v>
      </c>
      <c r="T457" s="37">
        <v>10</v>
      </c>
      <c r="U457" s="37">
        <v>0</v>
      </c>
      <c r="V457" s="37" t="s">
        <v>67</v>
      </c>
      <c r="W457" s="38">
        <v>127.41572994289467</v>
      </c>
      <c r="X457" s="38">
        <v>0</v>
      </c>
      <c r="Y457" s="38">
        <v>127.41572994289467</v>
      </c>
    </row>
    <row r="458" spans="1:25" x14ac:dyDescent="0.25">
      <c r="A458" s="37">
        <v>457</v>
      </c>
      <c r="B458" s="37" t="s">
        <v>27</v>
      </c>
      <c r="C458" s="37" t="s">
        <v>28</v>
      </c>
      <c r="D458" s="37" t="s">
        <v>630</v>
      </c>
      <c r="E458" s="37" t="s">
        <v>631</v>
      </c>
      <c r="F458" s="37">
        <v>1</v>
      </c>
      <c r="G458" s="37">
        <v>84</v>
      </c>
      <c r="H458" s="38">
        <v>9.66</v>
      </c>
      <c r="I458" s="38">
        <v>0.916690415123017</v>
      </c>
      <c r="J458" s="38">
        <v>1.8567381735742297</v>
      </c>
      <c r="K458" s="38">
        <v>0.16241929724796175</v>
      </c>
      <c r="L458" s="38">
        <v>3.86</v>
      </c>
      <c r="M458" s="38">
        <v>7.818353101286367</v>
      </c>
      <c r="N458" s="38">
        <v>0.6839151768517173</v>
      </c>
      <c r="O458" s="38">
        <v>2902407.27</v>
      </c>
      <c r="P458" s="37" t="s">
        <v>63</v>
      </c>
      <c r="Q458" s="37" t="s">
        <v>232</v>
      </c>
      <c r="R458" s="37">
        <v>20</v>
      </c>
      <c r="S458" s="37" t="s">
        <v>232</v>
      </c>
      <c r="T458" s="37">
        <v>10</v>
      </c>
      <c r="U458" s="37">
        <v>0</v>
      </c>
      <c r="V458" s="37" t="s">
        <v>67</v>
      </c>
      <c r="W458" s="38">
        <v>137.38120602781382</v>
      </c>
      <c r="X458" s="38">
        <v>0</v>
      </c>
      <c r="Y458" s="38">
        <v>137.38120602781382</v>
      </c>
    </row>
    <row r="459" spans="1:25" x14ac:dyDescent="0.25">
      <c r="A459" s="37">
        <v>458</v>
      </c>
      <c r="B459" s="37" t="s">
        <v>27</v>
      </c>
      <c r="C459" s="37" t="s">
        <v>28</v>
      </c>
      <c r="D459" s="37" t="s">
        <v>632</v>
      </c>
      <c r="E459" s="37" t="s">
        <v>633</v>
      </c>
      <c r="F459" s="37">
        <v>1</v>
      </c>
      <c r="G459" s="37">
        <v>84</v>
      </c>
      <c r="H459" s="38">
        <v>34.52</v>
      </c>
      <c r="I459" s="38">
        <v>1.6006459580127292</v>
      </c>
      <c r="J459" s="38">
        <v>3.2420764999715823</v>
      </c>
      <c r="K459" s="38">
        <v>0.28360260711172597</v>
      </c>
      <c r="L459" s="38">
        <v>6.74</v>
      </c>
      <c r="M459" s="38">
        <v>13.65173572608034</v>
      </c>
      <c r="N459" s="38">
        <v>1.1941938580260558</v>
      </c>
      <c r="O459" s="38">
        <v>2902407.27</v>
      </c>
      <c r="P459" s="37" t="s">
        <v>63</v>
      </c>
      <c r="Q459" s="37" t="s">
        <v>410</v>
      </c>
      <c r="R459" s="37">
        <v>30</v>
      </c>
      <c r="S459" s="37" t="s">
        <v>634</v>
      </c>
      <c r="T459" s="37">
        <v>10</v>
      </c>
      <c r="U459" s="37">
        <v>0</v>
      </c>
      <c r="V459" s="37" t="s">
        <v>67</v>
      </c>
      <c r="W459" s="38">
        <v>239.88324575841065</v>
      </c>
      <c r="X459" s="38">
        <v>0</v>
      </c>
      <c r="Y459" s="38">
        <v>239.88324575841065</v>
      </c>
    </row>
    <row r="460" spans="1:25" x14ac:dyDescent="0.25">
      <c r="A460" s="37">
        <v>459</v>
      </c>
      <c r="B460" s="37" t="s">
        <v>27</v>
      </c>
      <c r="C460" s="37" t="s">
        <v>28</v>
      </c>
      <c r="D460" s="37" t="s">
        <v>635</v>
      </c>
      <c r="E460" s="37" t="s">
        <v>636</v>
      </c>
      <c r="F460" s="37">
        <v>1</v>
      </c>
      <c r="G460" s="37">
        <v>84</v>
      </c>
      <c r="H460" s="38">
        <v>2.86</v>
      </c>
      <c r="I460" s="38">
        <v>0.12824166429182104</v>
      </c>
      <c r="J460" s="38">
        <v>0.2597509361995036</v>
      </c>
      <c r="K460" s="38">
        <v>0.02272187059945579</v>
      </c>
      <c r="L460" s="38">
        <v>0.54</v>
      </c>
      <c r="M460" s="38">
        <v>1.09375924214887</v>
      </c>
      <c r="N460" s="38">
        <v>0.09567725272018844</v>
      </c>
      <c r="O460" s="38">
        <v>2902407.27</v>
      </c>
      <c r="P460" s="37" t="s">
        <v>63</v>
      </c>
      <c r="Q460" s="37" t="s">
        <v>550</v>
      </c>
      <c r="R460" s="37">
        <v>30</v>
      </c>
      <c r="S460" s="37" t="s">
        <v>637</v>
      </c>
      <c r="T460" s="37">
        <v>10</v>
      </c>
      <c r="U460" s="37">
        <v>0</v>
      </c>
      <c r="V460" s="37" t="s">
        <v>67</v>
      </c>
      <c r="W460" s="38">
        <v>19.219132449486906</v>
      </c>
      <c r="X460" s="38">
        <v>0</v>
      </c>
      <c r="Y460" s="38">
        <v>19.219132449486906</v>
      </c>
    </row>
    <row r="461" spans="1:25" x14ac:dyDescent="0.25">
      <c r="A461" s="37">
        <v>460</v>
      </c>
      <c r="B461" s="37" t="s">
        <v>27</v>
      </c>
      <c r="C461" s="37" t="s">
        <v>28</v>
      </c>
      <c r="D461" s="37" t="s">
        <v>638</v>
      </c>
      <c r="E461" s="37" t="s">
        <v>639</v>
      </c>
      <c r="F461" s="37">
        <v>1</v>
      </c>
      <c r="G461" s="37">
        <v>84</v>
      </c>
      <c r="H461" s="38">
        <v>110.71</v>
      </c>
      <c r="I461" s="38">
        <v>1.5792723472974257</v>
      </c>
      <c r="J461" s="38">
        <v>3.1987846772716653</v>
      </c>
      <c r="K461" s="38">
        <v>0.27981562867848336</v>
      </c>
      <c r="L461" s="38">
        <v>6.65</v>
      </c>
      <c r="M461" s="38">
        <v>13.469442519055528</v>
      </c>
      <c r="N461" s="38">
        <v>1.1782476492393577</v>
      </c>
      <c r="O461" s="38">
        <v>2902407.27</v>
      </c>
      <c r="P461" s="37" t="s">
        <v>63</v>
      </c>
      <c r="Q461" s="37" t="s">
        <v>232</v>
      </c>
      <c r="R461" s="37">
        <v>20</v>
      </c>
      <c r="S461" s="37" t="s">
        <v>232</v>
      </c>
      <c r="T461" s="37">
        <v>10</v>
      </c>
      <c r="U461" s="37">
        <v>0</v>
      </c>
      <c r="V461" s="37" t="s">
        <v>67</v>
      </c>
      <c r="W461" s="38">
        <v>236.6800570168295</v>
      </c>
      <c r="X461" s="38">
        <v>0</v>
      </c>
      <c r="Y461" s="38">
        <v>236.6800570168295</v>
      </c>
    </row>
    <row r="462" spans="1:25" x14ac:dyDescent="0.25">
      <c r="A462" s="37">
        <v>461</v>
      </c>
      <c r="B462" s="37" t="s">
        <v>27</v>
      </c>
      <c r="C462" s="37" t="s">
        <v>28</v>
      </c>
      <c r="D462" s="37" t="s">
        <v>640</v>
      </c>
      <c r="E462" s="37" t="s">
        <v>641</v>
      </c>
      <c r="F462" s="37">
        <v>1</v>
      </c>
      <c r="G462" s="37">
        <v>84</v>
      </c>
      <c r="H462" s="38">
        <v>56.45</v>
      </c>
      <c r="I462" s="38">
        <v>0.985560938538995</v>
      </c>
      <c r="J462" s="38">
        <v>1.9962340467184077</v>
      </c>
      <c r="K462" s="38">
        <v>0.17462178331063247</v>
      </c>
      <c r="L462" s="38">
        <v>4.15</v>
      </c>
      <c r="M462" s="38">
        <v>8.40574232392187</v>
      </c>
      <c r="N462" s="38">
        <v>0.7352974051644111</v>
      </c>
      <c r="O462" s="38">
        <v>2902407.27</v>
      </c>
      <c r="P462" s="37" t="s">
        <v>63</v>
      </c>
      <c r="Q462" s="37" t="s">
        <v>217</v>
      </c>
      <c r="R462" s="37">
        <v>25</v>
      </c>
      <c r="S462" s="37" t="s">
        <v>221</v>
      </c>
      <c r="T462" s="37">
        <v>10</v>
      </c>
      <c r="U462" s="37">
        <v>0</v>
      </c>
      <c r="V462" s="37" t="s">
        <v>67</v>
      </c>
      <c r="W462" s="38">
        <v>147.70259197290864</v>
      </c>
      <c r="X462" s="38">
        <v>0</v>
      </c>
      <c r="Y462" s="38">
        <v>147.70259197290864</v>
      </c>
    </row>
    <row r="463" spans="1:25" x14ac:dyDescent="0.25">
      <c r="A463" s="37">
        <v>462</v>
      </c>
      <c r="B463" s="37" t="s">
        <v>27</v>
      </c>
      <c r="C463" s="37" t="s">
        <v>28</v>
      </c>
      <c r="D463" s="37" t="s">
        <v>642</v>
      </c>
      <c r="E463" s="37" t="s">
        <v>641</v>
      </c>
      <c r="F463" s="37">
        <v>1</v>
      </c>
      <c r="G463" s="37">
        <v>84</v>
      </c>
      <c r="H463" s="38">
        <v>91.31</v>
      </c>
      <c r="I463" s="38">
        <v>0.6364586301890377</v>
      </c>
      <c r="J463" s="38">
        <v>1.2891342759530922</v>
      </c>
      <c r="K463" s="38">
        <v>0.11276780223433615</v>
      </c>
      <c r="L463" s="38">
        <v>2.68</v>
      </c>
      <c r="M463" s="38">
        <v>5.428286609183281</v>
      </c>
      <c r="N463" s="38">
        <v>0.4748426616483426</v>
      </c>
      <c r="O463" s="38">
        <v>2902407.27</v>
      </c>
      <c r="P463" s="37" t="s">
        <v>63</v>
      </c>
      <c r="Q463" s="37" t="s">
        <v>217</v>
      </c>
      <c r="R463" s="37">
        <v>25</v>
      </c>
      <c r="S463" s="37" t="s">
        <v>221</v>
      </c>
      <c r="T463" s="37">
        <v>10</v>
      </c>
      <c r="U463" s="37">
        <v>0</v>
      </c>
      <c r="V463" s="37" t="s">
        <v>67</v>
      </c>
      <c r="W463" s="38">
        <v>95.38384252708316</v>
      </c>
      <c r="X463" s="38">
        <v>0</v>
      </c>
      <c r="Y463" s="38">
        <v>95.38384252708316</v>
      </c>
    </row>
    <row r="464" spans="1:25" x14ac:dyDescent="0.25">
      <c r="A464" s="37">
        <v>463</v>
      </c>
      <c r="B464" s="37" t="s">
        <v>27</v>
      </c>
      <c r="C464" s="37" t="s">
        <v>28</v>
      </c>
      <c r="D464" s="37" t="s">
        <v>643</v>
      </c>
      <c r="E464" s="37" t="s">
        <v>644</v>
      </c>
      <c r="F464" s="37">
        <v>1</v>
      </c>
      <c r="G464" s="37">
        <v>84</v>
      </c>
      <c r="H464" s="38">
        <v>14.53</v>
      </c>
      <c r="I464" s="38">
        <v>0.2921060131091479</v>
      </c>
      <c r="J464" s="38">
        <v>0.5916549102322027</v>
      </c>
      <c r="K464" s="38">
        <v>0.05175537192098263</v>
      </c>
      <c r="L464" s="38">
        <v>1.23</v>
      </c>
      <c r="M464" s="38">
        <v>2.4913404960057592</v>
      </c>
      <c r="N464" s="38">
        <v>0.21793152008487368</v>
      </c>
      <c r="O464" s="38">
        <v>2902407.27</v>
      </c>
      <c r="P464" s="37" t="s">
        <v>63</v>
      </c>
      <c r="Q464" s="37" t="s">
        <v>232</v>
      </c>
      <c r="R464" s="37">
        <v>20</v>
      </c>
      <c r="S464" s="37" t="s">
        <v>232</v>
      </c>
      <c r="T464" s="37">
        <v>10</v>
      </c>
      <c r="U464" s="37">
        <v>0</v>
      </c>
      <c r="V464" s="37" t="s">
        <v>67</v>
      </c>
      <c r="W464" s="38">
        <v>43.776912801609065</v>
      </c>
      <c r="X464" s="38">
        <v>0</v>
      </c>
      <c r="Y464" s="38">
        <v>43.776912801609065</v>
      </c>
    </row>
    <row r="465" spans="1:25" x14ac:dyDescent="0.25">
      <c r="A465" s="37">
        <v>464</v>
      </c>
      <c r="B465" s="37" t="s">
        <v>27</v>
      </c>
      <c r="C465" s="37" t="s">
        <v>28</v>
      </c>
      <c r="D465" s="37" t="s">
        <v>645</v>
      </c>
      <c r="E465" s="37" t="s">
        <v>553</v>
      </c>
      <c r="F465" s="37">
        <v>1</v>
      </c>
      <c r="G465" s="37">
        <v>84</v>
      </c>
      <c r="H465" s="38">
        <v>5.54</v>
      </c>
      <c r="I465" s="38">
        <v>0.2636078654887432</v>
      </c>
      <c r="J465" s="38">
        <v>0.5339324799656464</v>
      </c>
      <c r="K465" s="38">
        <v>0.04670606734332579</v>
      </c>
      <c r="L465" s="38">
        <v>1.11</v>
      </c>
      <c r="M465" s="38">
        <v>2.248282886639344</v>
      </c>
      <c r="N465" s="38">
        <v>0.19666990836927623</v>
      </c>
      <c r="O465" s="38">
        <v>2902407.27</v>
      </c>
      <c r="P465" s="37" t="s">
        <v>63</v>
      </c>
      <c r="Q465" s="37" t="s">
        <v>550</v>
      </c>
      <c r="R465" s="37">
        <v>30</v>
      </c>
      <c r="S465" s="37" t="s">
        <v>637</v>
      </c>
      <c r="T465" s="37">
        <v>10</v>
      </c>
      <c r="U465" s="37">
        <v>0</v>
      </c>
      <c r="V465" s="37" t="s">
        <v>67</v>
      </c>
      <c r="W465" s="38">
        <v>39.50599447950086</v>
      </c>
      <c r="X465" s="38">
        <v>0</v>
      </c>
      <c r="Y465" s="38">
        <v>39.50599447950086</v>
      </c>
    </row>
    <row r="466" spans="1:25" x14ac:dyDescent="0.25">
      <c r="A466" s="37">
        <v>465</v>
      </c>
      <c r="B466" s="37" t="s">
        <v>25</v>
      </c>
      <c r="C466" s="37" t="s">
        <v>26</v>
      </c>
      <c r="D466" s="37" t="s">
        <v>646</v>
      </c>
      <c r="E466" s="37" t="s">
        <v>647</v>
      </c>
      <c r="F466" s="37">
        <v>2</v>
      </c>
      <c r="G466" s="37">
        <v>432</v>
      </c>
      <c r="H466" s="38">
        <v>54.86</v>
      </c>
      <c r="I466" s="38">
        <v>1.6528925619834711</v>
      </c>
      <c r="J466" s="38">
        <v>21.243832647462277</v>
      </c>
      <c r="K466" s="38">
        <v>1.5081227539139996</v>
      </c>
      <c r="L466" s="38">
        <v>6.96</v>
      </c>
      <c r="M466" s="38">
        <v>89.45353051193416</v>
      </c>
      <c r="N466" s="38">
        <v>6.35040329218107</v>
      </c>
      <c r="O466" s="38">
        <v>2902407.27</v>
      </c>
      <c r="P466" s="37" t="s">
        <v>63</v>
      </c>
      <c r="Q466" s="37" t="s">
        <v>217</v>
      </c>
      <c r="R466" s="37">
        <v>25</v>
      </c>
      <c r="S466" s="37" t="s">
        <v>221</v>
      </c>
      <c r="T466" s="37">
        <v>10</v>
      </c>
      <c r="U466" s="37">
        <v>0</v>
      </c>
      <c r="V466" s="37" t="s">
        <v>67</v>
      </c>
      <c r="W466" s="38">
        <v>1275.6500509804116</v>
      </c>
      <c r="X466" s="38">
        <v>0</v>
      </c>
      <c r="Y466" s="38">
        <v>1275.6500509804116</v>
      </c>
    </row>
    <row r="467" spans="1:25" x14ac:dyDescent="0.25">
      <c r="A467" s="37">
        <v>466</v>
      </c>
      <c r="B467" s="37" t="s">
        <v>27</v>
      </c>
      <c r="C467" s="37" t="s">
        <v>28</v>
      </c>
      <c r="D467" s="37" t="s">
        <v>648</v>
      </c>
      <c r="E467" s="37" t="s">
        <v>543</v>
      </c>
      <c r="F467" s="37">
        <v>2</v>
      </c>
      <c r="G467" s="37">
        <v>168</v>
      </c>
      <c r="H467" s="38">
        <v>11.76</v>
      </c>
      <c r="I467" s="38">
        <v>0.12111712738671987</v>
      </c>
      <c r="J467" s="38">
        <v>0.4906406572657291</v>
      </c>
      <c r="K467" s="38">
        <v>0.042919088910083156</v>
      </c>
      <c r="L467" s="38">
        <v>0.51</v>
      </c>
      <c r="M467" s="38">
        <v>2.0659896796145323</v>
      </c>
      <c r="N467" s="38">
        <v>0.18072369958257817</v>
      </c>
      <c r="O467" s="38">
        <v>2902407.27</v>
      </c>
      <c r="P467" s="37" t="s">
        <v>63</v>
      </c>
      <c r="Q467" s="37" t="s">
        <v>232</v>
      </c>
      <c r="R467" s="37">
        <v>20</v>
      </c>
      <c r="S467" s="37" t="s">
        <v>232</v>
      </c>
      <c r="T467" s="37">
        <v>10</v>
      </c>
      <c r="U467" s="37">
        <v>0</v>
      </c>
      <c r="V467" s="37" t="s">
        <v>67</v>
      </c>
      <c r="W467" s="38">
        <v>36.30280573791971</v>
      </c>
      <c r="X467" s="38">
        <v>0</v>
      </c>
      <c r="Y467" s="38">
        <v>36.30280573791971</v>
      </c>
    </row>
    <row r="468" spans="1:25" x14ac:dyDescent="0.25">
      <c r="A468" s="37">
        <v>467</v>
      </c>
      <c r="B468" s="37" t="s">
        <v>27</v>
      </c>
      <c r="C468" s="37" t="s">
        <v>28</v>
      </c>
      <c r="D468" s="37" t="s">
        <v>649</v>
      </c>
      <c r="E468" s="37" t="s">
        <v>442</v>
      </c>
      <c r="F468" s="37">
        <v>1</v>
      </c>
      <c r="G468" s="37">
        <v>84</v>
      </c>
      <c r="H468" s="38">
        <v>81.48</v>
      </c>
      <c r="I468" s="38">
        <v>10.183338083024603</v>
      </c>
      <c r="J468" s="38">
        <v>20.626148415249475</v>
      </c>
      <c r="K468" s="38">
        <v>1.8042848357493784</v>
      </c>
      <c r="L468" s="38">
        <v>42.88</v>
      </c>
      <c r="M468" s="38">
        <v>86.85258574693249</v>
      </c>
      <c r="N468" s="38">
        <v>7.597482586373482</v>
      </c>
      <c r="O468" s="38">
        <v>2902407.27</v>
      </c>
      <c r="P468" s="37" t="s">
        <v>59</v>
      </c>
      <c r="Q468" s="37" t="s">
        <v>221</v>
      </c>
      <c r="R468" s="37">
        <v>25</v>
      </c>
      <c r="S468" s="37" t="s">
        <v>60</v>
      </c>
      <c r="T468" s="37"/>
      <c r="U468" s="37">
        <v>10</v>
      </c>
      <c r="V468" s="37" t="s">
        <v>60</v>
      </c>
      <c r="W468" s="38">
        <v>3815.3537010833265</v>
      </c>
      <c r="X468" s="38">
        <v>1898.2318437083327</v>
      </c>
      <c r="Y468" s="38">
        <v>5713.585544791659</v>
      </c>
    </row>
    <row r="469" spans="1:25" x14ac:dyDescent="0.25">
      <c r="A469" s="37">
        <v>468</v>
      </c>
      <c r="B469" s="37" t="s">
        <v>27</v>
      </c>
      <c r="C469" s="37" t="s">
        <v>28</v>
      </c>
      <c r="D469" s="37" t="s">
        <v>650</v>
      </c>
      <c r="E469" s="37" t="s">
        <v>547</v>
      </c>
      <c r="F469" s="37">
        <v>1</v>
      </c>
      <c r="G469" s="37">
        <v>84</v>
      </c>
      <c r="H469" s="38">
        <v>30.16</v>
      </c>
      <c r="I469" s="38">
        <v>3.9113707609005415</v>
      </c>
      <c r="J469" s="38">
        <v>7.922403554084861</v>
      </c>
      <c r="K469" s="38">
        <v>0.6930170532834016</v>
      </c>
      <c r="L469" s="38">
        <v>16.47</v>
      </c>
      <c r="M469" s="38">
        <v>33.35965688554053</v>
      </c>
      <c r="N469" s="38">
        <v>2.9181562079657475</v>
      </c>
      <c r="O469" s="38">
        <v>2902407.27</v>
      </c>
      <c r="P469" s="37" t="s">
        <v>63</v>
      </c>
      <c r="Q469" s="37" t="s">
        <v>217</v>
      </c>
      <c r="R469" s="37">
        <v>25</v>
      </c>
      <c r="S469" s="37" t="s">
        <v>221</v>
      </c>
      <c r="T469" s="37">
        <v>10</v>
      </c>
      <c r="U469" s="37">
        <v>0</v>
      </c>
      <c r="V469" s="37" t="s">
        <v>67</v>
      </c>
      <c r="W469" s="38">
        <v>586.1835397093506</v>
      </c>
      <c r="X469" s="38">
        <v>0</v>
      </c>
      <c r="Y469" s="38">
        <v>586.1835397093506</v>
      </c>
    </row>
    <row r="470" spans="1:25" x14ac:dyDescent="0.25">
      <c r="A470" s="37">
        <v>469</v>
      </c>
      <c r="B470" s="37" t="s">
        <v>27</v>
      </c>
      <c r="C470" s="37" t="s">
        <v>28</v>
      </c>
      <c r="D470" s="37" t="s">
        <v>651</v>
      </c>
      <c r="E470" s="37" t="s">
        <v>549</v>
      </c>
      <c r="F470" s="37">
        <v>1</v>
      </c>
      <c r="G470" s="37">
        <v>84</v>
      </c>
      <c r="H470" s="38">
        <v>8.57</v>
      </c>
      <c r="I470" s="38">
        <v>0.46546974446660966</v>
      </c>
      <c r="J470" s="38">
        <v>0.942799694353754</v>
      </c>
      <c r="K470" s="38">
        <v>0.08247197476839509</v>
      </c>
      <c r="L470" s="38">
        <v>1.96</v>
      </c>
      <c r="M470" s="38">
        <v>3.9699409529847873</v>
      </c>
      <c r="N470" s="38">
        <v>0.34727299135475803</v>
      </c>
      <c r="O470" s="38">
        <v>2902407.27</v>
      </c>
      <c r="P470" s="37" t="s">
        <v>63</v>
      </c>
      <c r="Q470" s="37" t="s">
        <v>550</v>
      </c>
      <c r="R470" s="37">
        <v>30</v>
      </c>
      <c r="S470" s="37" t="s">
        <v>637</v>
      </c>
      <c r="T470" s="37">
        <v>10</v>
      </c>
      <c r="U470" s="37">
        <v>0</v>
      </c>
      <c r="V470" s="37" t="s">
        <v>67</v>
      </c>
      <c r="W470" s="38">
        <v>69.75833259443395</v>
      </c>
      <c r="X470" s="38">
        <v>0</v>
      </c>
      <c r="Y470" s="38">
        <v>69.75833259443395</v>
      </c>
    </row>
    <row r="471" spans="1:25" x14ac:dyDescent="0.25">
      <c r="A471" s="37">
        <v>470</v>
      </c>
      <c r="B471" s="37" t="s">
        <v>27</v>
      </c>
      <c r="C471" s="37" t="s">
        <v>28</v>
      </c>
      <c r="D471" s="37" t="s">
        <v>652</v>
      </c>
      <c r="E471" s="37" t="s">
        <v>549</v>
      </c>
      <c r="F471" s="37">
        <v>1</v>
      </c>
      <c r="G471" s="37">
        <v>84</v>
      </c>
      <c r="H471" s="38">
        <v>5.04</v>
      </c>
      <c r="I471" s="38">
        <v>0.27310724802887815</v>
      </c>
      <c r="J471" s="38">
        <v>0.5531732900544984</v>
      </c>
      <c r="K471" s="38">
        <v>0.04838916886921141</v>
      </c>
      <c r="L471" s="38">
        <v>1.15</v>
      </c>
      <c r="M471" s="38">
        <v>2.3293020897614825</v>
      </c>
      <c r="N471" s="38">
        <v>0.20375711227447538</v>
      </c>
      <c r="O471" s="38">
        <v>2902407.27</v>
      </c>
      <c r="P471" s="37" t="s">
        <v>63</v>
      </c>
      <c r="Q471" s="37" t="s">
        <v>550</v>
      </c>
      <c r="R471" s="37">
        <v>30</v>
      </c>
      <c r="S471" s="37" t="s">
        <v>637</v>
      </c>
      <c r="T471" s="37">
        <v>10</v>
      </c>
      <c r="U471" s="37">
        <v>0</v>
      </c>
      <c r="V471" s="37" t="s">
        <v>67</v>
      </c>
      <c r="W471" s="38">
        <v>40.92963392020359</v>
      </c>
      <c r="X471" s="38">
        <v>0</v>
      </c>
      <c r="Y471" s="38">
        <v>40.92963392020359</v>
      </c>
    </row>
    <row r="472" spans="1:25" x14ac:dyDescent="0.25">
      <c r="A472" s="37">
        <v>471</v>
      </c>
      <c r="B472" s="37" t="s">
        <v>27</v>
      </c>
      <c r="C472" s="37" t="s">
        <v>28</v>
      </c>
      <c r="D472" s="37" t="s">
        <v>653</v>
      </c>
      <c r="E472" s="37" t="s">
        <v>654</v>
      </c>
      <c r="F472" s="37">
        <v>1</v>
      </c>
      <c r="G472" s="37">
        <v>84</v>
      </c>
      <c r="H472" s="38">
        <v>102.06</v>
      </c>
      <c r="I472" s="38">
        <v>8.140970836895601</v>
      </c>
      <c r="J472" s="38">
        <v>16.48937424614627</v>
      </c>
      <c r="K472" s="38">
        <v>1.4424180076839712</v>
      </c>
      <c r="L472" s="38">
        <v>34.28</v>
      </c>
      <c r="M472" s="38">
        <v>69.4334570756727</v>
      </c>
      <c r="N472" s="38">
        <v>6.073733746755666</v>
      </c>
      <c r="O472" s="38">
        <v>2902407.27</v>
      </c>
      <c r="P472" s="37" t="s">
        <v>63</v>
      </c>
      <c r="Q472" s="37" t="s">
        <v>217</v>
      </c>
      <c r="R472" s="37">
        <v>25</v>
      </c>
      <c r="S472" s="37" t="s">
        <v>221</v>
      </c>
      <c r="T472" s="37">
        <v>10</v>
      </c>
      <c r="U472" s="37">
        <v>0</v>
      </c>
      <c r="V472" s="37" t="s">
        <v>67</v>
      </c>
      <c r="W472" s="38">
        <v>1220.0590006822429</v>
      </c>
      <c r="X472" s="38">
        <v>0</v>
      </c>
      <c r="Y472" s="38">
        <v>1220.0590006822429</v>
      </c>
    </row>
    <row r="473" spans="1:25" x14ac:dyDescent="0.25">
      <c r="A473" s="37">
        <v>472</v>
      </c>
      <c r="B473" s="37" t="s">
        <v>27</v>
      </c>
      <c r="C473" s="37" t="s">
        <v>28</v>
      </c>
      <c r="D473" s="37" t="s">
        <v>655</v>
      </c>
      <c r="E473" s="37" t="s">
        <v>656</v>
      </c>
      <c r="F473" s="37">
        <v>1</v>
      </c>
      <c r="G473" s="37">
        <v>84</v>
      </c>
      <c r="H473" s="38">
        <v>38.56</v>
      </c>
      <c r="I473" s="38">
        <v>1.3892846964947279</v>
      </c>
      <c r="J473" s="38">
        <v>2.813968475494623</v>
      </c>
      <c r="K473" s="38">
        <v>0.24615359816077106</v>
      </c>
      <c r="L473" s="38">
        <v>5.85</v>
      </c>
      <c r="M473" s="38">
        <v>11.849058456612758</v>
      </c>
      <c r="N473" s="38">
        <v>1.0365035711353747</v>
      </c>
      <c r="O473" s="38">
        <v>2902407.27</v>
      </c>
      <c r="P473" s="37" t="s">
        <v>63</v>
      </c>
      <c r="Q473" s="37" t="s">
        <v>217</v>
      </c>
      <c r="R473" s="37">
        <v>25</v>
      </c>
      <c r="S473" s="37" t="s">
        <v>221</v>
      </c>
      <c r="T473" s="37">
        <v>10</v>
      </c>
      <c r="U473" s="37">
        <v>0</v>
      </c>
      <c r="V473" s="37" t="s">
        <v>67</v>
      </c>
      <c r="W473" s="38">
        <v>208.20726820277483</v>
      </c>
      <c r="X473" s="38">
        <v>0</v>
      </c>
      <c r="Y473" s="38">
        <v>208.20726820277483</v>
      </c>
    </row>
    <row r="474" spans="1:25" x14ac:dyDescent="0.25">
      <c r="A474" s="37">
        <v>473</v>
      </c>
      <c r="B474" s="37" t="s">
        <v>25</v>
      </c>
      <c r="C474" s="37" t="s">
        <v>26</v>
      </c>
      <c r="D474" s="37" t="s">
        <v>657</v>
      </c>
      <c r="E474" s="37" t="s">
        <v>658</v>
      </c>
      <c r="F474" s="37">
        <v>2</v>
      </c>
      <c r="G474" s="37">
        <v>432</v>
      </c>
      <c r="H474" s="38">
        <v>48.38</v>
      </c>
      <c r="I474" s="38">
        <v>0.814572052816567</v>
      </c>
      <c r="J474" s="38">
        <v>10.469302583447645</v>
      </c>
      <c r="K474" s="38">
        <v>0.743227161770836</v>
      </c>
      <c r="L474" s="38">
        <v>3.43</v>
      </c>
      <c r="M474" s="38">
        <v>44.08413931838135</v>
      </c>
      <c r="N474" s="38">
        <v>3.1295809327846364</v>
      </c>
      <c r="O474" s="38">
        <v>2902407.27</v>
      </c>
      <c r="P474" s="37" t="s">
        <v>63</v>
      </c>
      <c r="Q474" s="37" t="s">
        <v>217</v>
      </c>
      <c r="R474" s="37">
        <v>25</v>
      </c>
      <c r="S474" s="37" t="s">
        <v>221</v>
      </c>
      <c r="T474" s="37">
        <v>10</v>
      </c>
      <c r="U474" s="37">
        <v>0</v>
      </c>
      <c r="V474" s="37" t="s">
        <v>67</v>
      </c>
      <c r="W474" s="38">
        <v>628.6608728251166</v>
      </c>
      <c r="X474" s="38">
        <v>0</v>
      </c>
      <c r="Y474" s="38">
        <v>628.6608728251166</v>
      </c>
    </row>
    <row r="475" spans="1:25" x14ac:dyDescent="0.25">
      <c r="A475" s="37">
        <v>474</v>
      </c>
      <c r="B475" s="37" t="s">
        <v>25</v>
      </c>
      <c r="C475" s="37" t="s">
        <v>26</v>
      </c>
      <c r="D475" s="37" t="s">
        <v>659</v>
      </c>
      <c r="E475" s="37" t="s">
        <v>660</v>
      </c>
      <c r="F475" s="37">
        <v>2</v>
      </c>
      <c r="G475" s="37">
        <v>432</v>
      </c>
      <c r="H475" s="38">
        <v>109.73</v>
      </c>
      <c r="I475" s="38">
        <v>0.7765745226560273</v>
      </c>
      <c r="J475" s="38">
        <v>9.980938614540467</v>
      </c>
      <c r="K475" s="38">
        <v>0.708557673175112</v>
      </c>
      <c r="L475" s="38">
        <v>3.27</v>
      </c>
      <c r="M475" s="38">
        <v>42.027736318106996</v>
      </c>
      <c r="N475" s="38">
        <v>2.9835946502057613</v>
      </c>
      <c r="O475" s="38">
        <v>2902407.27</v>
      </c>
      <c r="P475" s="37" t="s">
        <v>63</v>
      </c>
      <c r="Q475" s="37" t="s">
        <v>232</v>
      </c>
      <c r="R475" s="37">
        <v>20</v>
      </c>
      <c r="S475" s="37" t="s">
        <v>232</v>
      </c>
      <c r="T475" s="37">
        <v>10</v>
      </c>
      <c r="U475" s="37">
        <v>0</v>
      </c>
      <c r="V475" s="37" t="s">
        <v>67</v>
      </c>
      <c r="W475" s="38">
        <v>599.3355842968313</v>
      </c>
      <c r="X475" s="38">
        <v>0</v>
      </c>
      <c r="Y475" s="38">
        <v>599.3355842968313</v>
      </c>
    </row>
    <row r="476" spans="1:25" x14ac:dyDescent="0.25">
      <c r="A476" s="37">
        <v>475</v>
      </c>
      <c r="B476" s="37" t="s">
        <v>25</v>
      </c>
      <c r="C476" s="37" t="s">
        <v>26</v>
      </c>
      <c r="D476" s="37" t="s">
        <v>661</v>
      </c>
      <c r="E476" s="37" t="s">
        <v>662</v>
      </c>
      <c r="F476" s="37">
        <v>2</v>
      </c>
      <c r="G476" s="37">
        <v>432</v>
      </c>
      <c r="H476" s="38">
        <v>107.57</v>
      </c>
      <c r="I476" s="38">
        <v>0.5675881067730597</v>
      </c>
      <c r="J476" s="38">
        <v>7.294936785550983</v>
      </c>
      <c r="K476" s="38">
        <v>0.5178754858986292</v>
      </c>
      <c r="L476" s="38">
        <v>2.39</v>
      </c>
      <c r="M476" s="38">
        <v>30.71751981659808</v>
      </c>
      <c r="N476" s="38">
        <v>2.180670096021948</v>
      </c>
      <c r="O476" s="38">
        <v>2902407.27</v>
      </c>
      <c r="P476" s="37" t="s">
        <v>63</v>
      </c>
      <c r="Q476" s="37" t="s">
        <v>663</v>
      </c>
      <c r="R476" s="37">
        <v>30</v>
      </c>
      <c r="S476" s="37" t="s">
        <v>664</v>
      </c>
      <c r="T476" s="37">
        <v>10</v>
      </c>
      <c r="U476" s="37">
        <v>0</v>
      </c>
      <c r="V476" s="37" t="s">
        <v>67</v>
      </c>
      <c r="W476" s="38">
        <v>438.046497391262</v>
      </c>
      <c r="X476" s="38">
        <v>0</v>
      </c>
      <c r="Y476" s="38">
        <v>438.046497391262</v>
      </c>
    </row>
    <row r="477" spans="1:25" x14ac:dyDescent="0.25">
      <c r="A477" s="37">
        <v>476</v>
      </c>
      <c r="B477" s="37" t="s">
        <v>25</v>
      </c>
      <c r="C477" s="37" t="s">
        <v>26</v>
      </c>
      <c r="D477" s="37" t="s">
        <v>665</v>
      </c>
      <c r="E477" s="37" t="s">
        <v>666</v>
      </c>
      <c r="F477" s="37">
        <v>1</v>
      </c>
      <c r="G477" s="37">
        <v>216</v>
      </c>
      <c r="H477" s="38">
        <v>810.22</v>
      </c>
      <c r="I477" s="38">
        <v>6.8371805832620876</v>
      </c>
      <c r="J477" s="38">
        <v>43.93749582761774</v>
      </c>
      <c r="K477" s="38">
        <v>3.1191705520965556</v>
      </c>
      <c r="L477" s="38">
        <v>28.79</v>
      </c>
      <c r="M477" s="38">
        <v>185.01200743093278</v>
      </c>
      <c r="N477" s="38">
        <v>13.134203360768176</v>
      </c>
      <c r="O477" s="38">
        <v>2902407.27</v>
      </c>
      <c r="P477" s="37" t="s">
        <v>63</v>
      </c>
      <c r="Q477" s="37" t="s">
        <v>225</v>
      </c>
      <c r="R477" s="37">
        <v>25</v>
      </c>
      <c r="S477" s="37" t="s">
        <v>225</v>
      </c>
      <c r="T477" s="37">
        <v>10</v>
      </c>
      <c r="U477" s="37">
        <v>0</v>
      </c>
      <c r="V477" s="37" t="s">
        <v>67</v>
      </c>
      <c r="W477" s="38">
        <v>2638.35955227917</v>
      </c>
      <c r="X477" s="38">
        <v>0</v>
      </c>
      <c r="Y477" s="38">
        <v>2638.35955227917</v>
      </c>
    </row>
    <row r="478" spans="1:25" x14ac:dyDescent="0.25">
      <c r="A478" s="37">
        <v>477</v>
      </c>
      <c r="B478" s="37" t="s">
        <v>25</v>
      </c>
      <c r="C478" s="37" t="s">
        <v>26</v>
      </c>
      <c r="D478" s="37" t="s">
        <v>667</v>
      </c>
      <c r="E478" s="37" t="s">
        <v>668</v>
      </c>
      <c r="F478" s="37">
        <v>1</v>
      </c>
      <c r="G478" s="37">
        <v>216</v>
      </c>
      <c r="H478" s="38">
        <v>39.1</v>
      </c>
      <c r="I478" s="38">
        <v>1.7241379310344827</v>
      </c>
      <c r="J478" s="38">
        <v>11.079757544581618</v>
      </c>
      <c r="K478" s="38">
        <v>0.7865640225154912</v>
      </c>
      <c r="L478" s="38">
        <v>7.26</v>
      </c>
      <c r="M478" s="38">
        <v>46.65464306872428</v>
      </c>
      <c r="N478" s="38">
        <v>3.3120637860082303</v>
      </c>
      <c r="O478" s="38">
        <v>2902407.27</v>
      </c>
      <c r="P478" s="37" t="s">
        <v>63</v>
      </c>
      <c r="Q478" s="37" t="s">
        <v>217</v>
      </c>
      <c r="R478" s="37">
        <v>25</v>
      </c>
      <c r="S478" s="37" t="s">
        <v>221</v>
      </c>
      <c r="T478" s="37">
        <v>10</v>
      </c>
      <c r="U478" s="37">
        <v>0</v>
      </c>
      <c r="V478" s="37" t="s">
        <v>67</v>
      </c>
      <c r="W478" s="38">
        <v>665.3174834854733</v>
      </c>
      <c r="X478" s="38">
        <v>0</v>
      </c>
      <c r="Y478" s="38">
        <v>665.3174834854733</v>
      </c>
    </row>
    <row r="479" spans="1:25" x14ac:dyDescent="0.25">
      <c r="A479" s="37">
        <v>478</v>
      </c>
      <c r="B479" s="37" t="s">
        <v>25</v>
      </c>
      <c r="C479" s="37" t="s">
        <v>26</v>
      </c>
      <c r="D479" s="37" t="s">
        <v>669</v>
      </c>
      <c r="E479" s="37" t="s">
        <v>670</v>
      </c>
      <c r="F479" s="37">
        <v>1</v>
      </c>
      <c r="G479" s="37">
        <v>216</v>
      </c>
      <c r="H479" s="38">
        <v>34.56</v>
      </c>
      <c r="I479" s="38">
        <v>0.5105918115322504</v>
      </c>
      <c r="J479" s="38">
        <v>3.2811954160951076</v>
      </c>
      <c r="K479" s="38">
        <v>0.2329356265025215</v>
      </c>
      <c r="L479" s="38">
        <v>2.15</v>
      </c>
      <c r="M479" s="38">
        <v>13.81645765809328</v>
      </c>
      <c r="N479" s="38">
        <v>0.9808453360768176</v>
      </c>
      <c r="O479" s="38">
        <v>2902407.27</v>
      </c>
      <c r="P479" s="37" t="s">
        <v>63</v>
      </c>
      <c r="Q479" s="37" t="s">
        <v>217</v>
      </c>
      <c r="R479" s="37">
        <v>25</v>
      </c>
      <c r="S479" s="37" t="s">
        <v>221</v>
      </c>
      <c r="T479" s="37">
        <v>10</v>
      </c>
      <c r="U479" s="37">
        <v>0</v>
      </c>
      <c r="V479" s="37" t="s">
        <v>67</v>
      </c>
      <c r="W479" s="38">
        <v>197.02928229941702</v>
      </c>
      <c r="X479" s="38">
        <v>0</v>
      </c>
      <c r="Y479" s="38">
        <v>197.02928229941702</v>
      </c>
    </row>
    <row r="480" spans="1:25" x14ac:dyDescent="0.25">
      <c r="A480" s="37">
        <v>479</v>
      </c>
      <c r="B480" s="37" t="s">
        <v>25</v>
      </c>
      <c r="C480" s="37" t="s">
        <v>26</v>
      </c>
      <c r="D480" s="37" t="s">
        <v>671</v>
      </c>
      <c r="E480" s="37" t="s">
        <v>672</v>
      </c>
      <c r="F480" s="37">
        <v>1</v>
      </c>
      <c r="G480" s="37">
        <v>216</v>
      </c>
      <c r="H480" s="38">
        <v>34.56</v>
      </c>
      <c r="I480" s="38">
        <v>0.5105918115322504</v>
      </c>
      <c r="J480" s="38">
        <v>3.2811954160951076</v>
      </c>
      <c r="K480" s="38">
        <v>0.2329356265025215</v>
      </c>
      <c r="L480" s="38">
        <v>2.15</v>
      </c>
      <c r="M480" s="38">
        <v>13.81645765809328</v>
      </c>
      <c r="N480" s="38">
        <v>0.9808453360768176</v>
      </c>
      <c r="O480" s="38">
        <v>2902407.27</v>
      </c>
      <c r="P480" s="37" t="s">
        <v>63</v>
      </c>
      <c r="Q480" s="37" t="s">
        <v>217</v>
      </c>
      <c r="R480" s="37">
        <v>25</v>
      </c>
      <c r="S480" s="37" t="s">
        <v>221</v>
      </c>
      <c r="T480" s="37">
        <v>10</v>
      </c>
      <c r="U480" s="37">
        <v>0</v>
      </c>
      <c r="V480" s="37" t="s">
        <v>67</v>
      </c>
      <c r="W480" s="38">
        <v>197.02928229941702</v>
      </c>
      <c r="X480" s="38">
        <v>0</v>
      </c>
      <c r="Y480" s="38">
        <v>197.02928229941702</v>
      </c>
    </row>
    <row r="481" spans="1:25" x14ac:dyDescent="0.25">
      <c r="A481" s="37">
        <v>480</v>
      </c>
      <c r="B481" s="37" t="s">
        <v>25</v>
      </c>
      <c r="C481" s="37" t="s">
        <v>26</v>
      </c>
      <c r="D481" s="37" t="s">
        <v>673</v>
      </c>
      <c r="E481" s="37" t="s">
        <v>674</v>
      </c>
      <c r="F481" s="37">
        <v>1</v>
      </c>
      <c r="G481" s="37">
        <v>216</v>
      </c>
      <c r="H481" s="38">
        <v>19.01</v>
      </c>
      <c r="I481" s="38">
        <v>0.30635508691935026</v>
      </c>
      <c r="J481" s="38">
        <v>1.9687172496570644</v>
      </c>
      <c r="K481" s="38">
        <v>0.1397613759015129</v>
      </c>
      <c r="L481" s="38">
        <v>1.29</v>
      </c>
      <c r="M481" s="38">
        <v>8.289874594855966</v>
      </c>
      <c r="N481" s="38">
        <v>0.5885072016460905</v>
      </c>
      <c r="O481" s="38">
        <v>2902407.27</v>
      </c>
      <c r="P481" s="37" t="s">
        <v>63</v>
      </c>
      <c r="Q481" s="37" t="s">
        <v>217</v>
      </c>
      <c r="R481" s="37">
        <v>25</v>
      </c>
      <c r="S481" s="37" t="s">
        <v>221</v>
      </c>
      <c r="T481" s="37">
        <v>10</v>
      </c>
      <c r="U481" s="37">
        <v>0</v>
      </c>
      <c r="V481" s="37" t="s">
        <v>67</v>
      </c>
      <c r="W481" s="38">
        <v>118.2175693796502</v>
      </c>
      <c r="X481" s="38">
        <v>0</v>
      </c>
      <c r="Y481" s="38">
        <v>118.2175693796502</v>
      </c>
    </row>
    <row r="482" spans="1:25" x14ac:dyDescent="0.25">
      <c r="A482" s="37">
        <v>481</v>
      </c>
      <c r="B482" s="37" t="s">
        <v>25</v>
      </c>
      <c r="C482" s="37" t="s">
        <v>26</v>
      </c>
      <c r="D482" s="37" t="s">
        <v>675</v>
      </c>
      <c r="E482" s="37" t="s">
        <v>676</v>
      </c>
      <c r="F482" s="37">
        <v>1</v>
      </c>
      <c r="G482" s="37">
        <v>216</v>
      </c>
      <c r="H482" s="38">
        <v>16.42</v>
      </c>
      <c r="I482" s="38">
        <v>0.9451885627434217</v>
      </c>
      <c r="J482" s="38">
        <v>6.074026863283036</v>
      </c>
      <c r="K482" s="38">
        <v>0.4312017644093189</v>
      </c>
      <c r="L482" s="38">
        <v>3.98</v>
      </c>
      <c r="M482" s="38">
        <v>25.576512315912208</v>
      </c>
      <c r="N482" s="38">
        <v>1.81570438957476</v>
      </c>
      <c r="O482" s="38">
        <v>2902407.27</v>
      </c>
      <c r="P482" s="37" t="s">
        <v>63</v>
      </c>
      <c r="Q482" s="37" t="s">
        <v>217</v>
      </c>
      <c r="R482" s="37">
        <v>25</v>
      </c>
      <c r="S482" s="37" t="s">
        <v>221</v>
      </c>
      <c r="T482" s="37">
        <v>10</v>
      </c>
      <c r="U482" s="37">
        <v>0</v>
      </c>
      <c r="V482" s="37" t="s">
        <v>67</v>
      </c>
      <c r="W482" s="38">
        <v>364.7332760705487</v>
      </c>
      <c r="X482" s="38">
        <v>0</v>
      </c>
      <c r="Y482" s="38">
        <v>364.7332760705487</v>
      </c>
    </row>
    <row r="483" spans="1:25" x14ac:dyDescent="0.25">
      <c r="A483" s="37">
        <v>482</v>
      </c>
      <c r="B483" s="37" t="s">
        <v>25</v>
      </c>
      <c r="C483" s="37" t="s">
        <v>26</v>
      </c>
      <c r="D483" s="37" t="s">
        <v>677</v>
      </c>
      <c r="E483" s="37" t="s">
        <v>676</v>
      </c>
      <c r="F483" s="37">
        <v>1</v>
      </c>
      <c r="G483" s="37">
        <v>216</v>
      </c>
      <c r="H483" s="38">
        <v>17.5</v>
      </c>
      <c r="I483" s="38">
        <v>0.9451885627434217</v>
      </c>
      <c r="J483" s="38">
        <v>6.074026863283036</v>
      </c>
      <c r="K483" s="38">
        <v>0.4312017644093189</v>
      </c>
      <c r="L483" s="38">
        <v>3.98</v>
      </c>
      <c r="M483" s="38">
        <v>25.576512315912208</v>
      </c>
      <c r="N483" s="38">
        <v>1.81570438957476</v>
      </c>
      <c r="O483" s="38">
        <v>2902407.27</v>
      </c>
      <c r="P483" s="37" t="s">
        <v>63</v>
      </c>
      <c r="Q483" s="37" t="s">
        <v>217</v>
      </c>
      <c r="R483" s="37">
        <v>25</v>
      </c>
      <c r="S483" s="37" t="s">
        <v>221</v>
      </c>
      <c r="T483" s="37">
        <v>10</v>
      </c>
      <c r="U483" s="37">
        <v>0</v>
      </c>
      <c r="V483" s="37" t="s">
        <v>67</v>
      </c>
      <c r="W483" s="38">
        <v>364.7332760705487</v>
      </c>
      <c r="X483" s="38">
        <v>0</v>
      </c>
      <c r="Y483" s="38">
        <v>364.7332760705487</v>
      </c>
    </row>
    <row r="484" spans="1:25" x14ac:dyDescent="0.25">
      <c r="A484" s="37">
        <v>483</v>
      </c>
      <c r="B484" s="37" t="s">
        <v>25</v>
      </c>
      <c r="C484" s="37" t="s">
        <v>26</v>
      </c>
      <c r="D484" s="37" t="s">
        <v>678</v>
      </c>
      <c r="E484" s="37" t="s">
        <v>679</v>
      </c>
      <c r="F484" s="37">
        <v>1</v>
      </c>
      <c r="G484" s="37">
        <v>216</v>
      </c>
      <c r="H484" s="38">
        <v>45.79</v>
      </c>
      <c r="I484" s="38">
        <v>0.7053291536050157</v>
      </c>
      <c r="J484" s="38">
        <v>4.532628086419753</v>
      </c>
      <c r="K484" s="38">
        <v>0.3217761910290646</v>
      </c>
      <c r="L484" s="38">
        <v>2.97</v>
      </c>
      <c r="M484" s="38">
        <v>19.085990346296295</v>
      </c>
      <c r="N484" s="38">
        <v>1.3549351851851852</v>
      </c>
      <c r="O484" s="38">
        <v>2902407.27</v>
      </c>
      <c r="P484" s="37" t="s">
        <v>63</v>
      </c>
      <c r="Q484" s="37" t="s">
        <v>680</v>
      </c>
      <c r="R484" s="37">
        <v>30</v>
      </c>
      <c r="S484" s="37" t="s">
        <v>507</v>
      </c>
      <c r="T484" s="37">
        <v>10</v>
      </c>
      <c r="U484" s="37">
        <v>0</v>
      </c>
      <c r="V484" s="37" t="s">
        <v>67</v>
      </c>
      <c r="W484" s="38">
        <v>272.1753341531481</v>
      </c>
      <c r="X484" s="38">
        <v>0</v>
      </c>
      <c r="Y484" s="38">
        <v>272.1753341531481</v>
      </c>
    </row>
    <row r="485" spans="1:25" x14ac:dyDescent="0.25">
      <c r="A485" s="37">
        <v>484</v>
      </c>
      <c r="B485" s="37" t="s">
        <v>25</v>
      </c>
      <c r="C485" s="37" t="s">
        <v>30</v>
      </c>
      <c r="D485" s="37" t="s">
        <v>681</v>
      </c>
      <c r="E485" s="37" t="s">
        <v>682</v>
      </c>
      <c r="F485" s="37">
        <v>2</v>
      </c>
      <c r="G485" s="37">
        <v>432</v>
      </c>
      <c r="H485" s="38">
        <v>43.2</v>
      </c>
      <c r="I485" s="38">
        <v>0.38235014724042937</v>
      </c>
      <c r="J485" s="38">
        <v>4.914162437128486</v>
      </c>
      <c r="K485" s="38">
        <v>0.3488617289944741</v>
      </c>
      <c r="L485" s="38">
        <v>1.61</v>
      </c>
      <c r="M485" s="38">
        <v>20.69255519026063</v>
      </c>
      <c r="N485" s="38">
        <v>1.4689869684499315</v>
      </c>
      <c r="O485" s="38">
        <v>2902407.27</v>
      </c>
      <c r="P485" s="37" t="s">
        <v>63</v>
      </c>
      <c r="Q485" s="37" t="s">
        <v>664</v>
      </c>
      <c r="R485" s="37">
        <v>25</v>
      </c>
      <c r="S485" s="37" t="s">
        <v>663</v>
      </c>
      <c r="T485" s="37">
        <v>10</v>
      </c>
      <c r="U485" s="37">
        <v>0</v>
      </c>
      <c r="V485" s="37" t="s">
        <v>67</v>
      </c>
      <c r="W485" s="38">
        <v>295.0857158158711</v>
      </c>
      <c r="X485" s="38">
        <v>0</v>
      </c>
      <c r="Y485" s="38">
        <v>295.0857158158711</v>
      </c>
    </row>
    <row r="486" spans="1:25" x14ac:dyDescent="0.25">
      <c r="A486" s="37">
        <v>485</v>
      </c>
      <c r="B486" s="37" t="s">
        <v>25</v>
      </c>
      <c r="C486" s="37" t="s">
        <v>26</v>
      </c>
      <c r="D486" s="37" t="s">
        <v>683</v>
      </c>
      <c r="E486" s="37" t="s">
        <v>684</v>
      </c>
      <c r="F486" s="37">
        <v>1</v>
      </c>
      <c r="G486" s="37">
        <v>216</v>
      </c>
      <c r="H486" s="38">
        <v>38.45</v>
      </c>
      <c r="I486" s="38">
        <v>3.4933979291346064</v>
      </c>
      <c r="J486" s="38">
        <v>22.449481195701875</v>
      </c>
      <c r="K486" s="38">
        <v>1.5937130538846938</v>
      </c>
      <c r="L486" s="38">
        <v>14.71</v>
      </c>
      <c r="M486" s="38">
        <v>94.53027541886145</v>
      </c>
      <c r="N486" s="38">
        <v>6.710806927297668</v>
      </c>
      <c r="O486" s="38">
        <v>2902407.27</v>
      </c>
      <c r="P486" s="37" t="s">
        <v>59</v>
      </c>
      <c r="Q486" s="37" t="s">
        <v>585</v>
      </c>
      <c r="R486" s="37">
        <v>0</v>
      </c>
      <c r="S486" s="37" t="s">
        <v>60</v>
      </c>
      <c r="T486" s="37"/>
      <c r="U486" s="37">
        <v>0</v>
      </c>
      <c r="V486" s="37" t="s">
        <v>60</v>
      </c>
      <c r="W486" s="38">
        <v>0</v>
      </c>
      <c r="X486" s="38">
        <v>0</v>
      </c>
      <c r="Y486" s="38">
        <v>0</v>
      </c>
    </row>
    <row r="487" spans="1:25" x14ac:dyDescent="0.25">
      <c r="A487" s="37">
        <v>486</v>
      </c>
      <c r="B487" s="37" t="s">
        <v>25</v>
      </c>
      <c r="C487" s="37" t="s">
        <v>26</v>
      </c>
      <c r="D487" s="37" t="s">
        <v>685</v>
      </c>
      <c r="E487" s="37" t="s">
        <v>686</v>
      </c>
      <c r="F487" s="37">
        <v>1</v>
      </c>
      <c r="G487" s="37">
        <v>216</v>
      </c>
      <c r="H487" s="38">
        <v>1004.4</v>
      </c>
      <c r="I487" s="38">
        <v>16.462429942053767</v>
      </c>
      <c r="J487" s="38">
        <v>105.7918447645176</v>
      </c>
      <c r="K487" s="38">
        <v>7.51027796704874</v>
      </c>
      <c r="L487" s="38">
        <v>69.32</v>
      </c>
      <c r="M487" s="38">
        <v>445.4682999344307</v>
      </c>
      <c r="N487" s="38">
        <v>31.624278463648835</v>
      </c>
      <c r="O487" s="38">
        <v>2902407.27</v>
      </c>
      <c r="P487" s="37" t="s">
        <v>63</v>
      </c>
      <c r="Q487" s="37" t="s">
        <v>687</v>
      </c>
      <c r="R487" s="37">
        <v>25</v>
      </c>
      <c r="S487" s="37" t="s">
        <v>221</v>
      </c>
      <c r="T487" s="37">
        <v>10</v>
      </c>
      <c r="U487" s="37">
        <v>0</v>
      </c>
      <c r="V487" s="37" t="s">
        <v>67</v>
      </c>
      <c r="W487" s="38">
        <v>6352.590627439808</v>
      </c>
      <c r="X487" s="38">
        <v>0</v>
      </c>
      <c r="Y487" s="38">
        <v>6352.590627439808</v>
      </c>
    </row>
    <row r="488" spans="1:25" x14ac:dyDescent="0.25">
      <c r="A488" s="37">
        <v>487</v>
      </c>
      <c r="B488" s="37" t="s">
        <v>25</v>
      </c>
      <c r="C488" s="37" t="s">
        <v>26</v>
      </c>
      <c r="D488" s="37" t="s">
        <v>688</v>
      </c>
      <c r="E488" s="37" t="s">
        <v>686</v>
      </c>
      <c r="F488" s="37">
        <v>1</v>
      </c>
      <c r="G488" s="37">
        <v>216</v>
      </c>
      <c r="H488" s="38">
        <v>1004.4</v>
      </c>
      <c r="I488" s="38">
        <v>16.462429942053767</v>
      </c>
      <c r="J488" s="38">
        <v>105.7918447645176</v>
      </c>
      <c r="K488" s="38">
        <v>7.51027796704874</v>
      </c>
      <c r="L488" s="38">
        <v>69.32</v>
      </c>
      <c r="M488" s="38">
        <v>445.4682999344307</v>
      </c>
      <c r="N488" s="38">
        <v>31.624278463648835</v>
      </c>
      <c r="O488" s="38">
        <v>2902407.27</v>
      </c>
      <c r="P488" s="37" t="s">
        <v>63</v>
      </c>
      <c r="Q488" s="37" t="s">
        <v>687</v>
      </c>
      <c r="R488" s="37">
        <v>25</v>
      </c>
      <c r="S488" s="37" t="s">
        <v>221</v>
      </c>
      <c r="T488" s="37">
        <v>10</v>
      </c>
      <c r="U488" s="37">
        <v>0</v>
      </c>
      <c r="V488" s="37" t="s">
        <v>67</v>
      </c>
      <c r="W488" s="38">
        <v>6352.590627439808</v>
      </c>
      <c r="X488" s="38">
        <v>0</v>
      </c>
      <c r="Y488" s="38">
        <v>6352.590627439808</v>
      </c>
    </row>
    <row r="489" spans="1:25" x14ac:dyDescent="0.25">
      <c r="A489" s="37">
        <v>488</v>
      </c>
      <c r="B489" s="37" t="s">
        <v>25</v>
      </c>
      <c r="C489" s="37" t="s">
        <v>26</v>
      </c>
      <c r="D489" s="37" t="s">
        <v>689</v>
      </c>
      <c r="E489" s="37" t="s">
        <v>690</v>
      </c>
      <c r="F489" s="37">
        <v>1</v>
      </c>
      <c r="G489" s="37">
        <v>216</v>
      </c>
      <c r="H489" s="38">
        <v>83.81</v>
      </c>
      <c r="I489" s="38">
        <v>0.4583452075615085</v>
      </c>
      <c r="J489" s="38">
        <v>2.9454451874714223</v>
      </c>
      <c r="K489" s="38">
        <v>0.20910035309296116</v>
      </c>
      <c r="L489" s="38">
        <v>1.93</v>
      </c>
      <c r="M489" s="38">
        <v>12.402680595404664</v>
      </c>
      <c r="N489" s="38">
        <v>0.8804797668038409</v>
      </c>
      <c r="O489" s="38">
        <v>2902407.27</v>
      </c>
      <c r="P489" s="37" t="s">
        <v>63</v>
      </c>
      <c r="Q489" s="37" t="s">
        <v>217</v>
      </c>
      <c r="R489" s="37">
        <v>25</v>
      </c>
      <c r="S489" s="37" t="s">
        <v>221</v>
      </c>
      <c r="T489" s="37">
        <v>10</v>
      </c>
      <c r="U489" s="37">
        <v>0</v>
      </c>
      <c r="V489" s="37" t="s">
        <v>67</v>
      </c>
      <c r="W489" s="38">
        <v>176.86814643622085</v>
      </c>
      <c r="X489" s="38">
        <v>0</v>
      </c>
      <c r="Y489" s="38">
        <v>176.86814643622085</v>
      </c>
    </row>
    <row r="490" spans="1:25" x14ac:dyDescent="0.25">
      <c r="A490" s="37">
        <v>489</v>
      </c>
      <c r="B490" s="37" t="s">
        <v>25</v>
      </c>
      <c r="C490" s="37" t="s">
        <v>26</v>
      </c>
      <c r="D490" s="37" t="s">
        <v>691</v>
      </c>
      <c r="E490" s="37" t="s">
        <v>690</v>
      </c>
      <c r="F490" s="37">
        <v>1</v>
      </c>
      <c r="G490" s="37">
        <v>216</v>
      </c>
      <c r="H490" s="38">
        <v>83.81</v>
      </c>
      <c r="I490" s="38">
        <v>0.4583452075615085</v>
      </c>
      <c r="J490" s="38">
        <v>2.9454451874714223</v>
      </c>
      <c r="K490" s="38">
        <v>0.20910035309296116</v>
      </c>
      <c r="L490" s="38">
        <v>1.93</v>
      </c>
      <c r="M490" s="38">
        <v>12.402680595404664</v>
      </c>
      <c r="N490" s="38">
        <v>0.8804797668038409</v>
      </c>
      <c r="O490" s="38">
        <v>2902407.27</v>
      </c>
      <c r="P490" s="37" t="s">
        <v>63</v>
      </c>
      <c r="Q490" s="37" t="s">
        <v>217</v>
      </c>
      <c r="R490" s="37">
        <v>25</v>
      </c>
      <c r="S490" s="37" t="s">
        <v>221</v>
      </c>
      <c r="T490" s="37">
        <v>10</v>
      </c>
      <c r="U490" s="37">
        <v>0</v>
      </c>
      <c r="V490" s="37" t="s">
        <v>67</v>
      </c>
      <c r="W490" s="38">
        <v>176.86814643622085</v>
      </c>
      <c r="X490" s="38">
        <v>0</v>
      </c>
      <c r="Y490" s="38">
        <v>176.86814643622085</v>
      </c>
    </row>
    <row r="491" spans="1:25" x14ac:dyDescent="0.25">
      <c r="A491" s="37">
        <v>490</v>
      </c>
      <c r="B491" s="37" t="s">
        <v>25</v>
      </c>
      <c r="C491" s="37" t="s">
        <v>26</v>
      </c>
      <c r="D491" s="37" t="s">
        <v>692</v>
      </c>
      <c r="E491" s="37" t="s">
        <v>693</v>
      </c>
      <c r="F491" s="37">
        <v>1</v>
      </c>
      <c r="G491" s="37">
        <v>216</v>
      </c>
      <c r="H491" s="38">
        <v>62.21</v>
      </c>
      <c r="I491" s="38">
        <v>4.968177068490548</v>
      </c>
      <c r="J491" s="38">
        <v>31.926794467306813</v>
      </c>
      <c r="K491" s="38">
        <v>2.266517816945465</v>
      </c>
      <c r="L491" s="38">
        <v>20.92</v>
      </c>
      <c r="M491" s="38">
        <v>134.43734614293552</v>
      </c>
      <c r="N491" s="38">
        <v>9.543853223593965</v>
      </c>
      <c r="O491" s="38">
        <v>2902407.27</v>
      </c>
      <c r="P491" s="37" t="s">
        <v>63</v>
      </c>
      <c r="Q491" s="37" t="s">
        <v>405</v>
      </c>
      <c r="R491" s="37">
        <v>30</v>
      </c>
      <c r="S491" s="37" t="s">
        <v>405</v>
      </c>
      <c r="T491" s="37">
        <v>10</v>
      </c>
      <c r="U491" s="37">
        <v>0</v>
      </c>
      <c r="V491" s="37" t="s">
        <v>67</v>
      </c>
      <c r="W491" s="38">
        <v>1917.140737536653</v>
      </c>
      <c r="X491" s="38">
        <v>0</v>
      </c>
      <c r="Y491" s="38">
        <v>1917.140737536653</v>
      </c>
    </row>
    <row r="492" spans="1:25" x14ac:dyDescent="0.25">
      <c r="A492" s="37">
        <v>491</v>
      </c>
      <c r="B492" s="37" t="s">
        <v>25</v>
      </c>
      <c r="C492" s="37" t="s">
        <v>26</v>
      </c>
      <c r="D492" s="37" t="s">
        <v>694</v>
      </c>
      <c r="E492" s="37" t="s">
        <v>695</v>
      </c>
      <c r="F492" s="37">
        <v>1</v>
      </c>
      <c r="G492" s="37">
        <v>216</v>
      </c>
      <c r="H492" s="38">
        <v>62.21</v>
      </c>
      <c r="I492" s="38">
        <v>4.968177068490548</v>
      </c>
      <c r="J492" s="38">
        <v>31.926794467306813</v>
      </c>
      <c r="K492" s="38">
        <v>2.266517816945465</v>
      </c>
      <c r="L492" s="38">
        <v>20.92</v>
      </c>
      <c r="M492" s="38">
        <v>134.43734614293552</v>
      </c>
      <c r="N492" s="38">
        <v>9.543853223593965</v>
      </c>
      <c r="O492" s="38">
        <v>2902407.27</v>
      </c>
      <c r="P492" s="37" t="s">
        <v>63</v>
      </c>
      <c r="Q492" s="37" t="s">
        <v>405</v>
      </c>
      <c r="R492" s="37">
        <v>30</v>
      </c>
      <c r="S492" s="37" t="s">
        <v>405</v>
      </c>
      <c r="T492" s="37">
        <v>10</v>
      </c>
      <c r="U492" s="37">
        <v>0</v>
      </c>
      <c r="V492" s="37" t="s">
        <v>67</v>
      </c>
      <c r="W492" s="38">
        <v>1917.140737536653</v>
      </c>
      <c r="X492" s="38">
        <v>0</v>
      </c>
      <c r="Y492" s="38">
        <v>1917.140737536653</v>
      </c>
    </row>
    <row r="493" spans="1:25" x14ac:dyDescent="0.25">
      <c r="A493" s="37">
        <v>492</v>
      </c>
      <c r="B493" s="37" t="s">
        <v>25</v>
      </c>
      <c r="C493" s="37" t="s">
        <v>26</v>
      </c>
      <c r="D493" s="37" t="s">
        <v>696</v>
      </c>
      <c r="E493" s="37" t="s">
        <v>697</v>
      </c>
      <c r="F493" s="37">
        <v>1</v>
      </c>
      <c r="G493" s="37">
        <v>216</v>
      </c>
      <c r="H493" s="38">
        <v>14.9</v>
      </c>
      <c r="I493" s="38">
        <v>0.14249073810202337</v>
      </c>
      <c r="J493" s="38">
        <v>0.9156824417009602</v>
      </c>
      <c r="K493" s="38">
        <v>0.06500529111698275</v>
      </c>
      <c r="L493" s="38">
        <v>0.6</v>
      </c>
      <c r="M493" s="38">
        <v>3.855755625514403</v>
      </c>
      <c r="N493" s="38">
        <v>0.27372427983539094</v>
      </c>
      <c r="O493" s="38">
        <v>2902407.27</v>
      </c>
      <c r="P493" s="37" t="s">
        <v>63</v>
      </c>
      <c r="Q493" s="37" t="s">
        <v>232</v>
      </c>
      <c r="R493" s="37">
        <v>20</v>
      </c>
      <c r="S493" s="37" t="s">
        <v>232</v>
      </c>
      <c r="T493" s="37">
        <v>10</v>
      </c>
      <c r="U493" s="37">
        <v>0</v>
      </c>
      <c r="V493" s="37" t="s">
        <v>67</v>
      </c>
      <c r="W493" s="38">
        <v>54.98491599053498</v>
      </c>
      <c r="X493" s="38">
        <v>0</v>
      </c>
      <c r="Y493" s="38">
        <v>54.98491599053498</v>
      </c>
    </row>
    <row r="494" spans="1:25" x14ac:dyDescent="0.25">
      <c r="A494" s="37">
        <v>493</v>
      </c>
      <c r="B494" s="37" t="s">
        <v>25</v>
      </c>
      <c r="C494" s="37" t="s">
        <v>26</v>
      </c>
      <c r="D494" s="37" t="s">
        <v>698</v>
      </c>
      <c r="E494" s="37" t="s">
        <v>697</v>
      </c>
      <c r="F494" s="37">
        <v>1</v>
      </c>
      <c r="G494" s="37">
        <v>216</v>
      </c>
      <c r="H494" s="38">
        <v>15.12</v>
      </c>
      <c r="I494" s="38">
        <v>0.17098888572242804</v>
      </c>
      <c r="J494" s="38">
        <v>1.0988189300411522</v>
      </c>
      <c r="K494" s="38">
        <v>0.0780063493403793</v>
      </c>
      <c r="L494" s="38">
        <v>0.72</v>
      </c>
      <c r="M494" s="38">
        <v>4.626906750617284</v>
      </c>
      <c r="N494" s="38">
        <v>0.3284691358024691</v>
      </c>
      <c r="O494" s="38">
        <v>2902407.27</v>
      </c>
      <c r="P494" s="37" t="s">
        <v>63</v>
      </c>
      <c r="Q494" s="37" t="s">
        <v>232</v>
      </c>
      <c r="R494" s="37">
        <v>20</v>
      </c>
      <c r="S494" s="37" t="s">
        <v>232</v>
      </c>
      <c r="T494" s="37">
        <v>10</v>
      </c>
      <c r="U494" s="37">
        <v>0</v>
      </c>
      <c r="V494" s="37" t="s">
        <v>67</v>
      </c>
      <c r="W494" s="38">
        <v>65.98189918864198</v>
      </c>
      <c r="X494" s="38">
        <v>0</v>
      </c>
      <c r="Y494" s="38">
        <v>65.98189918864198</v>
      </c>
    </row>
    <row r="495" spans="1:25" x14ac:dyDescent="0.25">
      <c r="A495" s="37">
        <v>494</v>
      </c>
      <c r="B495" s="37" t="s">
        <v>25</v>
      </c>
      <c r="C495" s="37" t="s">
        <v>26</v>
      </c>
      <c r="D495" s="37" t="s">
        <v>699</v>
      </c>
      <c r="E495" s="37" t="s">
        <v>700</v>
      </c>
      <c r="F495" s="37">
        <v>1</v>
      </c>
      <c r="G495" s="37">
        <v>216</v>
      </c>
      <c r="H495" s="38">
        <v>14.9</v>
      </c>
      <c r="I495" s="38">
        <v>0.14961527500712454</v>
      </c>
      <c r="J495" s="38">
        <v>0.9614665637860083</v>
      </c>
      <c r="K495" s="38">
        <v>0.06825555567283188</v>
      </c>
      <c r="L495" s="38">
        <v>0.63</v>
      </c>
      <c r="M495" s="38">
        <v>4.048543406790124</v>
      </c>
      <c r="N495" s="38">
        <v>0.2874104938271605</v>
      </c>
      <c r="O495" s="38">
        <v>2902407.27</v>
      </c>
      <c r="P495" s="37" t="s">
        <v>63</v>
      </c>
      <c r="Q495" s="37" t="s">
        <v>232</v>
      </c>
      <c r="R495" s="37">
        <v>20</v>
      </c>
      <c r="S495" s="37" t="s">
        <v>232</v>
      </c>
      <c r="T495" s="37">
        <v>10</v>
      </c>
      <c r="U495" s="37">
        <v>0</v>
      </c>
      <c r="V495" s="37" t="s">
        <v>67</v>
      </c>
      <c r="W495" s="38">
        <v>57.73416179006173</v>
      </c>
      <c r="X495" s="38">
        <v>0</v>
      </c>
      <c r="Y495" s="38">
        <v>57.73416179006173</v>
      </c>
    </row>
    <row r="496" spans="1:25" x14ac:dyDescent="0.25">
      <c r="A496" s="37">
        <v>495</v>
      </c>
      <c r="B496" s="37" t="s">
        <v>25</v>
      </c>
      <c r="C496" s="37" t="s">
        <v>26</v>
      </c>
      <c r="D496" s="37" t="s">
        <v>701</v>
      </c>
      <c r="E496" s="37" t="s">
        <v>700</v>
      </c>
      <c r="F496" s="37">
        <v>1</v>
      </c>
      <c r="G496" s="37">
        <v>216</v>
      </c>
      <c r="H496" s="38">
        <v>15.12</v>
      </c>
      <c r="I496" s="38">
        <v>0.17573857699249548</v>
      </c>
      <c r="J496" s="38">
        <v>1.129341678097851</v>
      </c>
      <c r="K496" s="38">
        <v>0.08017319237761206</v>
      </c>
      <c r="L496" s="38">
        <v>0.74</v>
      </c>
      <c r="M496" s="38">
        <v>4.75543193813443</v>
      </c>
      <c r="N496" s="38">
        <v>0.33759327846364884</v>
      </c>
      <c r="O496" s="38">
        <v>2902407.27</v>
      </c>
      <c r="P496" s="37" t="s">
        <v>63</v>
      </c>
      <c r="Q496" s="37" t="s">
        <v>232</v>
      </c>
      <c r="R496" s="37">
        <v>20</v>
      </c>
      <c r="S496" s="37" t="s">
        <v>232</v>
      </c>
      <c r="T496" s="37">
        <v>10</v>
      </c>
      <c r="U496" s="37">
        <v>0</v>
      </c>
      <c r="V496" s="37" t="s">
        <v>67</v>
      </c>
      <c r="W496" s="38">
        <v>67.8147297216598</v>
      </c>
      <c r="X496" s="38">
        <v>0</v>
      </c>
      <c r="Y496" s="38">
        <v>67.8147297216598</v>
      </c>
    </row>
    <row r="497" spans="1:25" x14ac:dyDescent="0.25">
      <c r="A497" s="37">
        <v>496</v>
      </c>
      <c r="B497" s="37" t="s">
        <v>25</v>
      </c>
      <c r="C497" s="37" t="s">
        <v>26</v>
      </c>
      <c r="D497" s="37" t="s">
        <v>702</v>
      </c>
      <c r="E497" s="37" t="s">
        <v>703</v>
      </c>
      <c r="F497" s="37">
        <v>1</v>
      </c>
      <c r="G497" s="37">
        <v>216</v>
      </c>
      <c r="H497" s="38">
        <v>17.5</v>
      </c>
      <c r="I497" s="38">
        <v>0.30635508691935026</v>
      </c>
      <c r="J497" s="38">
        <v>1.9687172496570644</v>
      </c>
      <c r="K497" s="38">
        <v>0.1397613759015129</v>
      </c>
      <c r="L497" s="38">
        <v>1.29</v>
      </c>
      <c r="M497" s="38">
        <v>8.289874594855966</v>
      </c>
      <c r="N497" s="38">
        <v>0.5885072016460905</v>
      </c>
      <c r="O497" s="38">
        <v>2902407.27</v>
      </c>
      <c r="P497" s="37" t="s">
        <v>63</v>
      </c>
      <c r="Q497" s="37" t="s">
        <v>410</v>
      </c>
      <c r="R497" s="37">
        <v>30</v>
      </c>
      <c r="S497" s="37" t="s">
        <v>410</v>
      </c>
      <c r="T497" s="37">
        <v>10</v>
      </c>
      <c r="U497" s="37">
        <v>0</v>
      </c>
      <c r="V497" s="37" t="s">
        <v>67</v>
      </c>
      <c r="W497" s="38">
        <v>118.2175693796502</v>
      </c>
      <c r="X497" s="38">
        <v>0</v>
      </c>
      <c r="Y497" s="38">
        <v>118.2175693796502</v>
      </c>
    </row>
    <row r="498" spans="1:25" x14ac:dyDescent="0.25">
      <c r="A498" s="37">
        <v>497</v>
      </c>
      <c r="B498" s="37" t="s">
        <v>25</v>
      </c>
      <c r="C498" s="37" t="s">
        <v>26</v>
      </c>
      <c r="D498" s="37" t="s">
        <v>704</v>
      </c>
      <c r="E498" s="37" t="s">
        <v>705</v>
      </c>
      <c r="F498" s="37">
        <v>1</v>
      </c>
      <c r="G498" s="37">
        <v>216</v>
      </c>
      <c r="H498" s="38">
        <v>17.28</v>
      </c>
      <c r="I498" s="38">
        <v>0.30635508691935026</v>
      </c>
      <c r="J498" s="38">
        <v>1.9687172496570644</v>
      </c>
      <c r="K498" s="38">
        <v>0.1397613759015129</v>
      </c>
      <c r="L498" s="38">
        <v>1.29</v>
      </c>
      <c r="M498" s="38">
        <v>8.289874594855966</v>
      </c>
      <c r="N498" s="38">
        <v>0.5885072016460905</v>
      </c>
      <c r="O498" s="38">
        <v>2902407.27</v>
      </c>
      <c r="P498" s="37" t="s">
        <v>63</v>
      </c>
      <c r="Q498" s="37" t="s">
        <v>410</v>
      </c>
      <c r="R498" s="37">
        <v>30</v>
      </c>
      <c r="S498" s="37" t="s">
        <v>410</v>
      </c>
      <c r="T498" s="37">
        <v>10</v>
      </c>
      <c r="U498" s="37">
        <v>0</v>
      </c>
      <c r="V498" s="37" t="s">
        <v>67</v>
      </c>
      <c r="W498" s="38">
        <v>118.2175693796502</v>
      </c>
      <c r="X498" s="38">
        <v>0</v>
      </c>
      <c r="Y498" s="38">
        <v>118.2175693796502</v>
      </c>
    </row>
    <row r="499" spans="1:25" x14ac:dyDescent="0.25">
      <c r="A499" s="37">
        <v>498</v>
      </c>
      <c r="B499" s="37" t="s">
        <v>25</v>
      </c>
      <c r="C499" s="37" t="s">
        <v>26</v>
      </c>
      <c r="D499" s="37" t="s">
        <v>706</v>
      </c>
      <c r="E499" s="37" t="s">
        <v>707</v>
      </c>
      <c r="F499" s="37">
        <v>1</v>
      </c>
      <c r="G499" s="37">
        <v>216</v>
      </c>
      <c r="H499" s="38">
        <v>10.8</v>
      </c>
      <c r="I499" s="38">
        <v>0.17573857699249548</v>
      </c>
      <c r="J499" s="38">
        <v>1.129341678097851</v>
      </c>
      <c r="K499" s="38">
        <v>0.08017319237761206</v>
      </c>
      <c r="L499" s="38">
        <v>0.74</v>
      </c>
      <c r="M499" s="38">
        <v>4.75543193813443</v>
      </c>
      <c r="N499" s="38">
        <v>0.33759327846364884</v>
      </c>
      <c r="O499" s="38">
        <v>2902407.27</v>
      </c>
      <c r="P499" s="37" t="s">
        <v>63</v>
      </c>
      <c r="Q499" s="37" t="s">
        <v>217</v>
      </c>
      <c r="R499" s="37">
        <v>25</v>
      </c>
      <c r="S499" s="37" t="s">
        <v>221</v>
      </c>
      <c r="T499" s="37">
        <v>10</v>
      </c>
      <c r="U499" s="37">
        <v>0</v>
      </c>
      <c r="V499" s="37" t="s">
        <v>67</v>
      </c>
      <c r="W499" s="38">
        <v>67.8147297216598</v>
      </c>
      <c r="X499" s="38">
        <v>0</v>
      </c>
      <c r="Y499" s="38">
        <v>67.8147297216598</v>
      </c>
    </row>
    <row r="500" spans="1:25" x14ac:dyDescent="0.25">
      <c r="A500" s="37">
        <v>499</v>
      </c>
      <c r="B500" s="37" t="s">
        <v>25</v>
      </c>
      <c r="C500" s="37" t="s">
        <v>26</v>
      </c>
      <c r="D500" s="37" t="s">
        <v>708</v>
      </c>
      <c r="E500" s="37" t="s">
        <v>709</v>
      </c>
      <c r="F500" s="37">
        <v>1</v>
      </c>
      <c r="G500" s="37">
        <v>216</v>
      </c>
      <c r="H500" s="38">
        <v>18.36</v>
      </c>
      <c r="I500" s="38">
        <v>0.7860739051961623</v>
      </c>
      <c r="J500" s="38">
        <v>5.051514803383631</v>
      </c>
      <c r="K500" s="38">
        <v>0.3586125226620215</v>
      </c>
      <c r="L500" s="38">
        <v>3.31</v>
      </c>
      <c r="M500" s="38">
        <v>21.27091853408779</v>
      </c>
      <c r="N500" s="38">
        <v>1.51004561042524</v>
      </c>
      <c r="O500" s="38">
        <v>2902407.27</v>
      </c>
      <c r="P500" s="37" t="s">
        <v>59</v>
      </c>
      <c r="Q500" s="37" t="s">
        <v>421</v>
      </c>
      <c r="R500" s="37">
        <v>5</v>
      </c>
      <c r="S500" s="37" t="s">
        <v>60</v>
      </c>
      <c r="T500" s="37"/>
      <c r="U500" s="37">
        <v>0</v>
      </c>
      <c r="V500" s="37" t="s">
        <v>60</v>
      </c>
      <c r="W500" s="38">
        <v>151.66672660722566</v>
      </c>
      <c r="X500" s="38">
        <v>0</v>
      </c>
      <c r="Y500" s="38">
        <v>151.66672660722566</v>
      </c>
    </row>
    <row r="501" spans="1:25" x14ac:dyDescent="0.25">
      <c r="A501" s="37">
        <v>500</v>
      </c>
      <c r="B501" s="37" t="s">
        <v>25</v>
      </c>
      <c r="C501" s="37" t="s">
        <v>26</v>
      </c>
      <c r="D501" s="37" t="s">
        <v>710</v>
      </c>
      <c r="E501" s="37" t="s">
        <v>711</v>
      </c>
      <c r="F501" s="37">
        <v>1</v>
      </c>
      <c r="G501" s="37">
        <v>216</v>
      </c>
      <c r="H501" s="38">
        <v>66.1</v>
      </c>
      <c r="I501" s="38">
        <v>4.5810772299800515</v>
      </c>
      <c r="J501" s="38">
        <v>29.43919050068587</v>
      </c>
      <c r="K501" s="38">
        <v>2.089920109410995</v>
      </c>
      <c r="L501" s="38">
        <v>19.29</v>
      </c>
      <c r="M501" s="38">
        <v>123.96254336028807</v>
      </c>
      <c r="N501" s="38">
        <v>8.800235596707818</v>
      </c>
      <c r="O501" s="38">
        <v>2902407.27</v>
      </c>
      <c r="P501" s="37" t="s">
        <v>59</v>
      </c>
      <c r="Q501" s="37" t="s">
        <v>585</v>
      </c>
      <c r="R501" s="37">
        <v>0</v>
      </c>
      <c r="S501" s="37" t="s">
        <v>60</v>
      </c>
      <c r="T501" s="37"/>
      <c r="U501" s="37">
        <v>0</v>
      </c>
      <c r="V501" s="37" t="s">
        <v>60</v>
      </c>
      <c r="W501" s="38">
        <v>0</v>
      </c>
      <c r="X501" s="38">
        <v>0</v>
      </c>
      <c r="Y501" s="38">
        <v>0</v>
      </c>
    </row>
    <row r="502" spans="1:25" x14ac:dyDescent="0.25">
      <c r="A502" s="37">
        <v>501</v>
      </c>
      <c r="B502" s="37" t="s">
        <v>25</v>
      </c>
      <c r="C502" s="37" t="s">
        <v>26</v>
      </c>
      <c r="D502" s="37" t="s">
        <v>712</v>
      </c>
      <c r="E502" s="37" t="s">
        <v>713</v>
      </c>
      <c r="F502" s="37">
        <v>2</v>
      </c>
      <c r="G502" s="37">
        <v>432</v>
      </c>
      <c r="H502" s="38">
        <v>43.2</v>
      </c>
      <c r="I502" s="38">
        <v>0.23748456350337227</v>
      </c>
      <c r="J502" s="38">
        <v>3.0522748056698674</v>
      </c>
      <c r="K502" s="38">
        <v>0.21668430372327582</v>
      </c>
      <c r="L502" s="38">
        <v>1</v>
      </c>
      <c r="M502" s="38">
        <v>12.852518751714678</v>
      </c>
      <c r="N502" s="38">
        <v>0.9124142661179698</v>
      </c>
      <c r="O502" s="38">
        <v>2902407.27</v>
      </c>
      <c r="P502" s="37" t="s">
        <v>63</v>
      </c>
      <c r="Q502" s="37" t="s">
        <v>714</v>
      </c>
      <c r="R502" s="37">
        <v>30</v>
      </c>
      <c r="S502" s="37" t="s">
        <v>714</v>
      </c>
      <c r="T502" s="37">
        <v>10</v>
      </c>
      <c r="U502" s="37">
        <v>0</v>
      </c>
      <c r="V502" s="37" t="s">
        <v>67</v>
      </c>
      <c r="W502" s="38">
        <v>183.28305330178327</v>
      </c>
      <c r="X502" s="38">
        <v>0</v>
      </c>
      <c r="Y502" s="38">
        <v>183.28305330178327</v>
      </c>
    </row>
    <row r="503" spans="1:25" x14ac:dyDescent="0.25">
      <c r="A503" s="37">
        <v>502</v>
      </c>
      <c r="B503" s="37" t="s">
        <v>25</v>
      </c>
      <c r="C503" s="37" t="s">
        <v>26</v>
      </c>
      <c r="D503" s="37" t="s">
        <v>715</v>
      </c>
      <c r="E503" s="37" t="s">
        <v>716</v>
      </c>
      <c r="F503" s="37">
        <v>1</v>
      </c>
      <c r="G503" s="37">
        <v>216</v>
      </c>
      <c r="H503" s="38">
        <v>9.72</v>
      </c>
      <c r="I503" s="38">
        <v>0.18048826826256292</v>
      </c>
      <c r="J503" s="38">
        <v>1.1598644261545497</v>
      </c>
      <c r="K503" s="38">
        <v>0.08234003541484482</v>
      </c>
      <c r="L503" s="38">
        <v>0.76</v>
      </c>
      <c r="M503" s="38">
        <v>4.883957125651578</v>
      </c>
      <c r="N503" s="38">
        <v>0.3467174211248285</v>
      </c>
      <c r="O503" s="38">
        <v>2902407.27</v>
      </c>
      <c r="P503" s="37" t="s">
        <v>59</v>
      </c>
      <c r="Q503" s="37" t="s">
        <v>421</v>
      </c>
      <c r="R503" s="37">
        <v>5</v>
      </c>
      <c r="S503" s="37" t="s">
        <v>60</v>
      </c>
      <c r="T503" s="37"/>
      <c r="U503" s="37">
        <v>0</v>
      </c>
      <c r="V503" s="37" t="s">
        <v>60</v>
      </c>
      <c r="W503" s="38">
        <v>34.82378012733882</v>
      </c>
      <c r="X503" s="38">
        <v>0</v>
      </c>
      <c r="Y503" s="38">
        <v>34.82378012733882</v>
      </c>
    </row>
    <row r="504" spans="1:25" x14ac:dyDescent="0.25">
      <c r="A504" s="37">
        <v>503</v>
      </c>
      <c r="B504" s="37" t="s">
        <v>25</v>
      </c>
      <c r="C504" s="37" t="s">
        <v>26</v>
      </c>
      <c r="D504" s="37" t="s">
        <v>717</v>
      </c>
      <c r="E504" s="37" t="s">
        <v>716</v>
      </c>
      <c r="F504" s="37">
        <v>1</v>
      </c>
      <c r="G504" s="37">
        <v>216</v>
      </c>
      <c r="H504" s="38">
        <v>4.32</v>
      </c>
      <c r="I504" s="38">
        <v>0.11874228175168614</v>
      </c>
      <c r="J504" s="38">
        <v>0.7630687014174669</v>
      </c>
      <c r="K504" s="38">
        <v>0.054171075930818956</v>
      </c>
      <c r="L504" s="38">
        <v>0.5</v>
      </c>
      <c r="M504" s="38">
        <v>3.2131296879286695</v>
      </c>
      <c r="N504" s="38">
        <v>0.22810356652949246</v>
      </c>
      <c r="O504" s="38">
        <v>2902407.27</v>
      </c>
      <c r="P504" s="37" t="s">
        <v>59</v>
      </c>
      <c r="Q504" s="37" t="s">
        <v>421</v>
      </c>
      <c r="R504" s="37">
        <v>5</v>
      </c>
      <c r="S504" s="37" t="s">
        <v>60</v>
      </c>
      <c r="T504" s="37"/>
      <c r="U504" s="37">
        <v>0</v>
      </c>
      <c r="V504" s="37" t="s">
        <v>60</v>
      </c>
      <c r="W504" s="38">
        <v>22.91038166272291</v>
      </c>
      <c r="X504" s="38">
        <v>0</v>
      </c>
      <c r="Y504" s="38">
        <v>22.91038166272291</v>
      </c>
    </row>
    <row r="505" spans="1:25" x14ac:dyDescent="0.25">
      <c r="A505" s="37">
        <v>504</v>
      </c>
      <c r="B505" s="37" t="s">
        <v>25</v>
      </c>
      <c r="C505" s="37" t="s">
        <v>26</v>
      </c>
      <c r="D505" s="37" t="s">
        <v>718</v>
      </c>
      <c r="E505" s="37" t="s">
        <v>719</v>
      </c>
      <c r="F505" s="37">
        <v>1</v>
      </c>
      <c r="G505" s="37">
        <v>216</v>
      </c>
      <c r="H505" s="38">
        <v>23.76</v>
      </c>
      <c r="I505" s="38">
        <v>0.7148285361451505</v>
      </c>
      <c r="J505" s="38">
        <v>4.5936735825331505</v>
      </c>
      <c r="K505" s="38">
        <v>0.3261098771035301</v>
      </c>
      <c r="L505" s="38">
        <v>3.01</v>
      </c>
      <c r="M505" s="38">
        <v>19.34304072133059</v>
      </c>
      <c r="N505" s="38">
        <v>1.3731834705075445</v>
      </c>
      <c r="O505" s="38">
        <v>2902407.27</v>
      </c>
      <c r="P505" s="37" t="s">
        <v>63</v>
      </c>
      <c r="Q505" s="37" t="s">
        <v>221</v>
      </c>
      <c r="R505" s="37">
        <v>25</v>
      </c>
      <c r="S505" s="37" t="s">
        <v>221</v>
      </c>
      <c r="T505" s="37">
        <v>10</v>
      </c>
      <c r="U505" s="37">
        <v>0</v>
      </c>
      <c r="V505" s="37" t="s">
        <v>67</v>
      </c>
      <c r="W505" s="38">
        <v>275.8409952191838</v>
      </c>
      <c r="X505" s="38">
        <v>0</v>
      </c>
      <c r="Y505" s="38">
        <v>275.8409952191838</v>
      </c>
    </row>
    <row r="506" spans="1:25" x14ac:dyDescent="0.25">
      <c r="A506" s="37">
        <v>505</v>
      </c>
      <c r="B506" s="37" t="s">
        <v>25</v>
      </c>
      <c r="C506" s="37" t="s">
        <v>26</v>
      </c>
      <c r="D506" s="37" t="s">
        <v>720</v>
      </c>
      <c r="E506" s="37" t="s">
        <v>360</v>
      </c>
      <c r="F506" s="37">
        <v>1</v>
      </c>
      <c r="G506" s="37">
        <v>216</v>
      </c>
      <c r="H506" s="38">
        <v>20.52</v>
      </c>
      <c r="I506" s="38">
        <v>0.42034767740096896</v>
      </c>
      <c r="J506" s="38">
        <v>2.7012632030178327</v>
      </c>
      <c r="K506" s="38">
        <v>0.1917656087950991</v>
      </c>
      <c r="L506" s="38">
        <v>1.77</v>
      </c>
      <c r="M506" s="38">
        <v>11.374479095267489</v>
      </c>
      <c r="N506" s="38">
        <v>0.8074866255144033</v>
      </c>
      <c r="O506" s="38">
        <v>2902407.27</v>
      </c>
      <c r="P506" s="37" t="s">
        <v>63</v>
      </c>
      <c r="Q506" s="37" t="s">
        <v>217</v>
      </c>
      <c r="R506" s="37">
        <v>25</v>
      </c>
      <c r="S506" s="37" t="s">
        <v>221</v>
      </c>
      <c r="T506" s="37">
        <v>10</v>
      </c>
      <c r="U506" s="37">
        <v>0</v>
      </c>
      <c r="V506" s="37" t="s">
        <v>67</v>
      </c>
      <c r="W506" s="38">
        <v>162.20550217207818</v>
      </c>
      <c r="X506" s="38">
        <v>0</v>
      </c>
      <c r="Y506" s="38">
        <v>162.20550217207818</v>
      </c>
    </row>
    <row r="507" spans="1:25" x14ac:dyDescent="0.25">
      <c r="A507" s="37">
        <v>506</v>
      </c>
      <c r="B507" s="37" t="s">
        <v>25</v>
      </c>
      <c r="C507" s="37" t="s">
        <v>26</v>
      </c>
      <c r="D507" s="37" t="s">
        <v>721</v>
      </c>
      <c r="E507" s="37" t="s">
        <v>360</v>
      </c>
      <c r="F507" s="37">
        <v>1</v>
      </c>
      <c r="G507" s="37">
        <v>216</v>
      </c>
      <c r="H507" s="38">
        <v>20.52</v>
      </c>
      <c r="I507" s="38">
        <v>0.42034767740096896</v>
      </c>
      <c r="J507" s="38">
        <v>2.7012632030178327</v>
      </c>
      <c r="K507" s="38">
        <v>0.1917656087950991</v>
      </c>
      <c r="L507" s="38">
        <v>1.77</v>
      </c>
      <c r="M507" s="38">
        <v>11.374479095267489</v>
      </c>
      <c r="N507" s="38">
        <v>0.8074866255144033</v>
      </c>
      <c r="O507" s="38">
        <v>2902407.27</v>
      </c>
      <c r="P507" s="37" t="s">
        <v>63</v>
      </c>
      <c r="Q507" s="37" t="s">
        <v>217</v>
      </c>
      <c r="R507" s="37">
        <v>25</v>
      </c>
      <c r="S507" s="37" t="s">
        <v>221</v>
      </c>
      <c r="T507" s="37">
        <v>10</v>
      </c>
      <c r="U507" s="37">
        <v>0</v>
      </c>
      <c r="V507" s="37" t="s">
        <v>67</v>
      </c>
      <c r="W507" s="38">
        <v>162.20550217207818</v>
      </c>
      <c r="X507" s="38">
        <v>0</v>
      </c>
      <c r="Y507" s="38">
        <v>162.20550217207818</v>
      </c>
    </row>
    <row r="508" spans="1:25" x14ac:dyDescent="0.25">
      <c r="A508" s="37">
        <v>507</v>
      </c>
      <c r="B508" s="37" t="s">
        <v>25</v>
      </c>
      <c r="C508" s="37" t="s">
        <v>26</v>
      </c>
      <c r="D508" s="37" t="s">
        <v>722</v>
      </c>
      <c r="E508" s="37" t="s">
        <v>723</v>
      </c>
      <c r="F508" s="37">
        <v>1</v>
      </c>
      <c r="G508" s="37">
        <v>216</v>
      </c>
      <c r="H508" s="38">
        <v>33.26</v>
      </c>
      <c r="I508" s="38">
        <v>0.5034672746271492</v>
      </c>
      <c r="J508" s="38">
        <v>3.2354112940100594</v>
      </c>
      <c r="K508" s="38">
        <v>0.22968536194667236</v>
      </c>
      <c r="L508" s="38">
        <v>2.12</v>
      </c>
      <c r="M508" s="38">
        <v>13.623669876817559</v>
      </c>
      <c r="N508" s="38">
        <v>0.9671591220850481</v>
      </c>
      <c r="O508" s="38">
        <v>2902407.27</v>
      </c>
      <c r="P508" s="37" t="s">
        <v>63</v>
      </c>
      <c r="Q508" s="37" t="s">
        <v>724</v>
      </c>
      <c r="R508" s="37">
        <v>25</v>
      </c>
      <c r="S508" s="37" t="s">
        <v>724</v>
      </c>
      <c r="T508" s="37">
        <v>10</v>
      </c>
      <c r="U508" s="37">
        <v>0</v>
      </c>
      <c r="V508" s="37" t="s">
        <v>67</v>
      </c>
      <c r="W508" s="38">
        <v>194.28003649989026</v>
      </c>
      <c r="X508" s="38">
        <v>0</v>
      </c>
      <c r="Y508" s="38">
        <v>194.28003649989026</v>
      </c>
    </row>
    <row r="509" spans="1:25" x14ac:dyDescent="0.25">
      <c r="A509" s="37">
        <v>508</v>
      </c>
      <c r="B509" s="37" t="s">
        <v>25</v>
      </c>
      <c r="C509" s="37" t="s">
        <v>26</v>
      </c>
      <c r="D509" s="37" t="s">
        <v>725</v>
      </c>
      <c r="E509" s="37" t="s">
        <v>723</v>
      </c>
      <c r="F509" s="37">
        <v>1</v>
      </c>
      <c r="G509" s="37">
        <v>216</v>
      </c>
      <c r="H509" s="38">
        <v>33.26</v>
      </c>
      <c r="I509" s="38">
        <v>0.4892182008169469</v>
      </c>
      <c r="J509" s="38">
        <v>3.143843049839963</v>
      </c>
      <c r="K509" s="38">
        <v>0.2231848328349741</v>
      </c>
      <c r="L509" s="38">
        <v>2.06</v>
      </c>
      <c r="M509" s="38">
        <v>13.238094314266117</v>
      </c>
      <c r="N509" s="38">
        <v>0.939786694101509</v>
      </c>
      <c r="O509" s="38">
        <v>2902407.27</v>
      </c>
      <c r="P509" s="37" t="s">
        <v>63</v>
      </c>
      <c r="Q509" s="37" t="s">
        <v>724</v>
      </c>
      <c r="R509" s="37">
        <v>25</v>
      </c>
      <c r="S509" s="37" t="s">
        <v>724</v>
      </c>
      <c r="T509" s="37">
        <v>10</v>
      </c>
      <c r="U509" s="37">
        <v>0</v>
      </c>
      <c r="V509" s="37" t="s">
        <v>67</v>
      </c>
      <c r="W509" s="38">
        <v>188.78154490083676</v>
      </c>
      <c r="X509" s="38">
        <v>0</v>
      </c>
      <c r="Y509" s="38">
        <v>188.78154490083676</v>
      </c>
    </row>
    <row r="510" spans="1:25" x14ac:dyDescent="0.25">
      <c r="A510" s="37">
        <v>509</v>
      </c>
      <c r="B510" s="37" t="s">
        <v>25</v>
      </c>
      <c r="C510" s="37" t="s">
        <v>26</v>
      </c>
      <c r="D510" s="37" t="s">
        <v>726</v>
      </c>
      <c r="E510" s="37" t="s">
        <v>727</v>
      </c>
      <c r="F510" s="37">
        <v>1</v>
      </c>
      <c r="G510" s="37">
        <v>216</v>
      </c>
      <c r="H510" s="38">
        <v>3.24</v>
      </c>
      <c r="I510" s="38">
        <v>0.05462144960577563</v>
      </c>
      <c r="J510" s="38">
        <v>0.35101160265203474</v>
      </c>
      <c r="K510" s="38">
        <v>0.024918694928176718</v>
      </c>
      <c r="L510" s="38">
        <v>0.23</v>
      </c>
      <c r="M510" s="38">
        <v>1.4780396564471878</v>
      </c>
      <c r="N510" s="38">
        <v>0.10492764060356653</v>
      </c>
      <c r="O510" s="38">
        <v>2902407.27</v>
      </c>
      <c r="P510" s="37" t="s">
        <v>63</v>
      </c>
      <c r="Q510" s="37" t="s">
        <v>217</v>
      </c>
      <c r="R510" s="37">
        <v>25</v>
      </c>
      <c r="S510" s="37" t="s">
        <v>232</v>
      </c>
      <c r="T510" s="37">
        <v>10</v>
      </c>
      <c r="U510" s="37">
        <v>0</v>
      </c>
      <c r="V510" s="37" t="s">
        <v>67</v>
      </c>
      <c r="W510" s="38">
        <v>21.077551129705075</v>
      </c>
      <c r="X510" s="38">
        <v>0</v>
      </c>
      <c r="Y510" s="38">
        <v>21.077551129705075</v>
      </c>
    </row>
    <row r="511" spans="1:25" x14ac:dyDescent="0.25">
      <c r="A511" s="37">
        <v>510</v>
      </c>
      <c r="B511" s="37" t="s">
        <v>25</v>
      </c>
      <c r="C511" s="37" t="s">
        <v>26</v>
      </c>
      <c r="D511" s="37" t="s">
        <v>728</v>
      </c>
      <c r="E511" s="37" t="s">
        <v>729</v>
      </c>
      <c r="F511" s="37">
        <v>1</v>
      </c>
      <c r="G511" s="37">
        <v>216</v>
      </c>
      <c r="H511" s="38">
        <v>9.29</v>
      </c>
      <c r="I511" s="38">
        <v>0.42272252303600266</v>
      </c>
      <c r="J511" s="38">
        <v>2.716524577046182</v>
      </c>
      <c r="K511" s="38">
        <v>0.19284903031371547</v>
      </c>
      <c r="L511" s="38">
        <v>1.78</v>
      </c>
      <c r="M511" s="38">
        <v>11.438741689026063</v>
      </c>
      <c r="N511" s="38">
        <v>0.8120486968449931</v>
      </c>
      <c r="O511" s="38">
        <v>2902407.27</v>
      </c>
      <c r="P511" s="37" t="s">
        <v>63</v>
      </c>
      <c r="Q511" s="37" t="s">
        <v>217</v>
      </c>
      <c r="R511" s="37">
        <v>25</v>
      </c>
      <c r="S511" s="37" t="s">
        <v>221</v>
      </c>
      <c r="T511" s="37">
        <v>10</v>
      </c>
      <c r="U511" s="37">
        <v>0</v>
      </c>
      <c r="V511" s="37" t="s">
        <v>67</v>
      </c>
      <c r="W511" s="38">
        <v>163.1219174385871</v>
      </c>
      <c r="X511" s="38">
        <v>0</v>
      </c>
      <c r="Y511" s="38">
        <v>163.1219174385871</v>
      </c>
    </row>
    <row r="512" spans="1:25" x14ac:dyDescent="0.25">
      <c r="A512" s="37">
        <v>511</v>
      </c>
      <c r="B512" s="37" t="s">
        <v>25</v>
      </c>
      <c r="C512" s="37" t="s">
        <v>26</v>
      </c>
      <c r="D512" s="37" t="s">
        <v>730</v>
      </c>
      <c r="E512" s="37" t="s">
        <v>716</v>
      </c>
      <c r="F512" s="37">
        <v>1</v>
      </c>
      <c r="G512" s="37">
        <v>216</v>
      </c>
      <c r="H512" s="38">
        <v>4.32</v>
      </c>
      <c r="I512" s="38">
        <v>0.08786928849624774</v>
      </c>
      <c r="J512" s="38">
        <v>0.5646708390489255</v>
      </c>
      <c r="K512" s="38">
        <v>0.04008659618880603</v>
      </c>
      <c r="L512" s="38">
        <v>0.37</v>
      </c>
      <c r="M512" s="38">
        <v>2.377715969067215</v>
      </c>
      <c r="N512" s="38">
        <v>0.16879663923182442</v>
      </c>
      <c r="O512" s="38">
        <v>2902407.27</v>
      </c>
      <c r="P512" s="37" t="s">
        <v>59</v>
      </c>
      <c r="Q512" s="37" t="s">
        <v>421</v>
      </c>
      <c r="R512" s="37">
        <v>5</v>
      </c>
      <c r="S512" s="37" t="s">
        <v>60</v>
      </c>
      <c r="T512" s="37"/>
      <c r="U512" s="37">
        <v>0</v>
      </c>
      <c r="V512" s="37" t="s">
        <v>60</v>
      </c>
      <c r="W512" s="38">
        <v>16.95368243041495</v>
      </c>
      <c r="X512" s="38">
        <v>0</v>
      </c>
      <c r="Y512" s="38">
        <v>16.95368243041495</v>
      </c>
    </row>
    <row r="513" spans="1:25" x14ac:dyDescent="0.25">
      <c r="A513" s="37">
        <v>512</v>
      </c>
      <c r="B513" s="37" t="s">
        <v>25</v>
      </c>
      <c r="C513" s="37" t="s">
        <v>26</v>
      </c>
      <c r="D513" s="37" t="s">
        <v>731</v>
      </c>
      <c r="E513" s="37" t="s">
        <v>716</v>
      </c>
      <c r="F513" s="37">
        <v>2</v>
      </c>
      <c r="G513" s="37">
        <v>432</v>
      </c>
      <c r="H513" s="38">
        <v>7.34</v>
      </c>
      <c r="I513" s="38">
        <v>0.11874228175168614</v>
      </c>
      <c r="J513" s="38">
        <v>1.5261374028349337</v>
      </c>
      <c r="K513" s="38">
        <v>0.10834215186163791</v>
      </c>
      <c r="L513" s="38">
        <v>0.5</v>
      </c>
      <c r="M513" s="38">
        <v>6.426259375857339</v>
      </c>
      <c r="N513" s="38">
        <v>0.4562071330589849</v>
      </c>
      <c r="O513" s="38">
        <v>2902407.27</v>
      </c>
      <c r="P513" s="37" t="s">
        <v>59</v>
      </c>
      <c r="Q513" s="37" t="s">
        <v>421</v>
      </c>
      <c r="R513" s="37">
        <v>5</v>
      </c>
      <c r="S513" s="37" t="s">
        <v>60</v>
      </c>
      <c r="T513" s="37"/>
      <c r="U513" s="37">
        <v>0</v>
      </c>
      <c r="V513" s="37" t="s">
        <v>60</v>
      </c>
      <c r="W513" s="38">
        <v>45.82076332544582</v>
      </c>
      <c r="X513" s="38">
        <v>0</v>
      </c>
      <c r="Y513" s="38">
        <v>45.82076332544582</v>
      </c>
    </row>
    <row r="514" spans="1:25" x14ac:dyDescent="0.25">
      <c r="A514" s="37">
        <v>513</v>
      </c>
      <c r="B514" s="37" t="s">
        <v>25</v>
      </c>
      <c r="C514" s="37" t="s">
        <v>26</v>
      </c>
      <c r="D514" s="37" t="s">
        <v>732</v>
      </c>
      <c r="E514" s="37" t="s">
        <v>733</v>
      </c>
      <c r="F514" s="37">
        <v>1</v>
      </c>
      <c r="G514" s="37">
        <v>216</v>
      </c>
      <c r="H514" s="38">
        <v>17.28</v>
      </c>
      <c r="I514" s="38">
        <v>0.28260663056901303</v>
      </c>
      <c r="J514" s="38">
        <v>1.8161035093735711</v>
      </c>
      <c r="K514" s="38">
        <v>0.12892716071534913</v>
      </c>
      <c r="L514" s="38">
        <v>1.19</v>
      </c>
      <c r="M514" s="38">
        <v>7.647248657270233</v>
      </c>
      <c r="N514" s="38">
        <v>0.542886488340192</v>
      </c>
      <c r="O514" s="38">
        <v>2902407.27</v>
      </c>
      <c r="P514" s="37" t="s">
        <v>59</v>
      </c>
      <c r="Q514" s="37" t="s">
        <v>421</v>
      </c>
      <c r="R514" s="37">
        <v>5</v>
      </c>
      <c r="S514" s="37" t="s">
        <v>60</v>
      </c>
      <c r="T514" s="37"/>
      <c r="U514" s="37">
        <v>0</v>
      </c>
      <c r="V514" s="37" t="s">
        <v>60</v>
      </c>
      <c r="W514" s="38">
        <v>54.52670835728052</v>
      </c>
      <c r="X514" s="38">
        <v>0</v>
      </c>
      <c r="Y514" s="38">
        <v>54.52670835728052</v>
      </c>
    </row>
    <row r="515" spans="1:25" x14ac:dyDescent="0.25">
      <c r="A515" s="37">
        <v>514</v>
      </c>
      <c r="B515" s="37" t="s">
        <v>25</v>
      </c>
      <c r="C515" s="37" t="s">
        <v>26</v>
      </c>
      <c r="D515" s="37" t="s">
        <v>734</v>
      </c>
      <c r="E515" s="37" t="s">
        <v>735</v>
      </c>
      <c r="F515" s="37">
        <v>1</v>
      </c>
      <c r="G515" s="37">
        <v>216</v>
      </c>
      <c r="H515" s="38">
        <v>4.97</v>
      </c>
      <c r="I515" s="38">
        <v>0.2089864158829676</v>
      </c>
      <c r="J515" s="38">
        <v>1.3430009144947417</v>
      </c>
      <c r="K515" s="38">
        <v>0.09534109363824136</v>
      </c>
      <c r="L515" s="38">
        <v>0.88</v>
      </c>
      <c r="M515" s="38">
        <v>5.655108250754458</v>
      </c>
      <c r="N515" s="38">
        <v>0.40146227709190674</v>
      </c>
      <c r="O515" s="38">
        <v>2902407.27</v>
      </c>
      <c r="P515" s="37" t="s">
        <v>63</v>
      </c>
      <c r="Q515" s="37" t="s">
        <v>217</v>
      </c>
      <c r="R515" s="37">
        <v>25</v>
      </c>
      <c r="S515" s="37" t="s">
        <v>221</v>
      </c>
      <c r="T515" s="37">
        <v>10</v>
      </c>
      <c r="U515" s="37">
        <v>0</v>
      </c>
      <c r="V515" s="37" t="s">
        <v>67</v>
      </c>
      <c r="W515" s="38">
        <v>80.64454345278463</v>
      </c>
      <c r="X515" s="38">
        <v>0</v>
      </c>
      <c r="Y515" s="38">
        <v>80.64454345278463</v>
      </c>
    </row>
    <row r="516" spans="1:25" x14ac:dyDescent="0.25">
      <c r="A516" s="37">
        <v>515</v>
      </c>
      <c r="B516" s="37" t="s">
        <v>25</v>
      </c>
      <c r="C516" s="37" t="s">
        <v>26</v>
      </c>
      <c r="D516" s="37" t="s">
        <v>736</v>
      </c>
      <c r="E516" s="37" t="s">
        <v>737</v>
      </c>
      <c r="F516" s="37">
        <v>1</v>
      </c>
      <c r="G516" s="37">
        <v>216</v>
      </c>
      <c r="H516" s="38">
        <v>4.97</v>
      </c>
      <c r="I516" s="38">
        <v>0.2089864158829676</v>
      </c>
      <c r="J516" s="38">
        <v>1.3430009144947417</v>
      </c>
      <c r="K516" s="38">
        <v>0.09534109363824136</v>
      </c>
      <c r="L516" s="38">
        <v>0.88</v>
      </c>
      <c r="M516" s="38">
        <v>5.655108250754458</v>
      </c>
      <c r="N516" s="38">
        <v>0.40146227709190674</v>
      </c>
      <c r="O516" s="38">
        <v>2902407.27</v>
      </c>
      <c r="P516" s="37" t="s">
        <v>63</v>
      </c>
      <c r="Q516" s="37" t="s">
        <v>217</v>
      </c>
      <c r="R516" s="37">
        <v>25</v>
      </c>
      <c r="S516" s="37" t="s">
        <v>221</v>
      </c>
      <c r="T516" s="37">
        <v>10</v>
      </c>
      <c r="U516" s="37">
        <v>0</v>
      </c>
      <c r="V516" s="37" t="s">
        <v>67</v>
      </c>
      <c r="W516" s="38">
        <v>80.64454345278463</v>
      </c>
      <c r="X516" s="38">
        <v>0</v>
      </c>
      <c r="Y516" s="38">
        <v>80.64454345278463</v>
      </c>
    </row>
    <row r="517" spans="1:25" x14ac:dyDescent="0.25">
      <c r="A517" s="37">
        <v>516</v>
      </c>
      <c r="B517" s="37" t="s">
        <v>25</v>
      </c>
      <c r="C517" s="37" t="s">
        <v>26</v>
      </c>
      <c r="D517" s="37" t="s">
        <v>738</v>
      </c>
      <c r="E517" s="37" t="s">
        <v>739</v>
      </c>
      <c r="F517" s="37">
        <v>1</v>
      </c>
      <c r="G517" s="37">
        <v>216</v>
      </c>
      <c r="H517" s="38">
        <v>153.36</v>
      </c>
      <c r="I517" s="38">
        <v>1.1090529115607486</v>
      </c>
      <c r="J517" s="38">
        <v>7.12706167123914</v>
      </c>
      <c r="K517" s="38">
        <v>0.505957849193849</v>
      </c>
      <c r="L517" s="38">
        <v>4.67</v>
      </c>
      <c r="M517" s="38">
        <v>30.010631285253773</v>
      </c>
      <c r="N517" s="38">
        <v>2.1304873113854597</v>
      </c>
      <c r="O517" s="38">
        <v>2902407.27</v>
      </c>
      <c r="P517" s="37" t="s">
        <v>63</v>
      </c>
      <c r="Q517" s="37" t="s">
        <v>232</v>
      </c>
      <c r="R517" s="37">
        <v>20</v>
      </c>
      <c r="S517" s="37" t="s">
        <v>232</v>
      </c>
      <c r="T517" s="37">
        <v>10</v>
      </c>
      <c r="U517" s="37">
        <v>0</v>
      </c>
      <c r="V517" s="37" t="s">
        <v>67</v>
      </c>
      <c r="W517" s="38">
        <v>427.9659294596639</v>
      </c>
      <c r="X517" s="38">
        <v>0</v>
      </c>
      <c r="Y517" s="38">
        <v>427.9659294596639</v>
      </c>
    </row>
    <row r="518" spans="1:25" x14ac:dyDescent="0.25">
      <c r="A518" s="37">
        <v>517</v>
      </c>
      <c r="B518" s="37" t="s">
        <v>25</v>
      </c>
      <c r="C518" s="37" t="s">
        <v>26</v>
      </c>
      <c r="D518" s="37" t="s">
        <v>740</v>
      </c>
      <c r="E518" s="37" t="s">
        <v>660</v>
      </c>
      <c r="F518" s="37">
        <v>2</v>
      </c>
      <c r="G518" s="37">
        <v>432</v>
      </c>
      <c r="H518" s="38">
        <v>109.73</v>
      </c>
      <c r="I518" s="38">
        <v>0.7765745226560273</v>
      </c>
      <c r="J518" s="38">
        <v>9.980938614540467</v>
      </c>
      <c r="K518" s="38">
        <v>0.708557673175112</v>
      </c>
      <c r="L518" s="38">
        <v>3.27</v>
      </c>
      <c r="M518" s="38">
        <v>42.027736318106996</v>
      </c>
      <c r="N518" s="38">
        <v>2.9835946502057613</v>
      </c>
      <c r="O518" s="38">
        <v>2902407.27</v>
      </c>
      <c r="P518" s="37" t="s">
        <v>63</v>
      </c>
      <c r="Q518" s="37" t="s">
        <v>232</v>
      </c>
      <c r="R518" s="37">
        <v>20</v>
      </c>
      <c r="S518" s="37" t="s">
        <v>221</v>
      </c>
      <c r="T518" s="37">
        <v>10</v>
      </c>
      <c r="U518" s="37">
        <v>0</v>
      </c>
      <c r="V518" s="37" t="s">
        <v>67</v>
      </c>
      <c r="W518" s="38">
        <v>599.3355842968313</v>
      </c>
      <c r="X518" s="38">
        <v>0</v>
      </c>
      <c r="Y518" s="38">
        <v>599.3355842968313</v>
      </c>
    </row>
    <row r="519" spans="1:25" x14ac:dyDescent="0.25">
      <c r="A519" s="37">
        <v>518</v>
      </c>
      <c r="B519" s="37" t="s">
        <v>27</v>
      </c>
      <c r="C519" s="37" t="s">
        <v>28</v>
      </c>
      <c r="D519" s="37" t="s">
        <v>741</v>
      </c>
      <c r="E519" s="37" t="s">
        <v>742</v>
      </c>
      <c r="F519" s="37">
        <v>1</v>
      </c>
      <c r="G519" s="37">
        <v>84</v>
      </c>
      <c r="H519" s="38">
        <v>1.6</v>
      </c>
      <c r="I519" s="38">
        <v>0.5818371805832621</v>
      </c>
      <c r="J519" s="38">
        <v>1.1784996179421925</v>
      </c>
      <c r="K519" s="38">
        <v>0.10308996846049386</v>
      </c>
      <c r="L519" s="38">
        <v>2.45</v>
      </c>
      <c r="M519" s="38">
        <v>4.962426191230984</v>
      </c>
      <c r="N519" s="38">
        <v>0.43409123919344755</v>
      </c>
      <c r="O519" s="38">
        <v>2902407.27</v>
      </c>
      <c r="P519" s="37" t="s">
        <v>59</v>
      </c>
      <c r="Q519" s="37" t="s">
        <v>278</v>
      </c>
      <c r="R519" s="37">
        <v>9</v>
      </c>
      <c r="S519" s="37" t="s">
        <v>60</v>
      </c>
      <c r="T519" s="37"/>
      <c r="U519" s="37">
        <v>0</v>
      </c>
      <c r="V519" s="37" t="s">
        <v>60</v>
      </c>
      <c r="W519" s="38">
        <v>78.4781241687382</v>
      </c>
      <c r="X519" s="38">
        <v>0</v>
      </c>
      <c r="Y519" s="38">
        <v>78.4781241687382</v>
      </c>
    </row>
    <row r="520" spans="1:25" x14ac:dyDescent="0.25">
      <c r="A520" s="37">
        <v>519</v>
      </c>
      <c r="B520" s="37" t="s">
        <v>27</v>
      </c>
      <c r="C520" s="37" t="s">
        <v>28</v>
      </c>
      <c r="D520" s="37" t="s">
        <v>722</v>
      </c>
      <c r="E520" s="37" t="s">
        <v>723</v>
      </c>
      <c r="F520" s="37">
        <v>1</v>
      </c>
      <c r="G520" s="37">
        <v>84</v>
      </c>
      <c r="H520" s="38">
        <v>12.94</v>
      </c>
      <c r="I520" s="38">
        <v>0.5034672746271492</v>
      </c>
      <c r="J520" s="38">
        <v>1.0197629347091623</v>
      </c>
      <c r="K520" s="38">
        <v>0.08920438087193755</v>
      </c>
      <c r="L520" s="38">
        <v>2.12</v>
      </c>
      <c r="M520" s="38">
        <v>4.294017765473341</v>
      </c>
      <c r="N520" s="38">
        <v>0.37562180697555464</v>
      </c>
      <c r="O520" s="38">
        <v>2902407.27</v>
      </c>
      <c r="P520" s="37" t="s">
        <v>63</v>
      </c>
      <c r="Q520" s="37" t="s">
        <v>724</v>
      </c>
      <c r="R520" s="37">
        <v>25</v>
      </c>
      <c r="S520" s="37" t="s">
        <v>724</v>
      </c>
      <c r="T520" s="37">
        <v>10</v>
      </c>
      <c r="U520" s="37">
        <v>0</v>
      </c>
      <c r="V520" s="37" t="s">
        <v>67</v>
      </c>
      <c r="W520" s="38">
        <v>75.45289035724488</v>
      </c>
      <c r="X520" s="38">
        <v>0</v>
      </c>
      <c r="Y520" s="38">
        <v>75.45289035724488</v>
      </c>
    </row>
    <row r="521" spans="1:25" x14ac:dyDescent="0.25">
      <c r="A521" s="37">
        <v>520</v>
      </c>
      <c r="B521" s="37" t="s">
        <v>27</v>
      </c>
      <c r="C521" s="37" t="s">
        <v>28</v>
      </c>
      <c r="D521" s="37" t="s">
        <v>725</v>
      </c>
      <c r="E521" s="37" t="s">
        <v>723</v>
      </c>
      <c r="F521" s="37">
        <v>1</v>
      </c>
      <c r="G521" s="37">
        <v>84</v>
      </c>
      <c r="H521" s="38">
        <v>12.94</v>
      </c>
      <c r="I521" s="38">
        <v>0.4892182008169469</v>
      </c>
      <c r="J521" s="38">
        <v>0.9909017195758842</v>
      </c>
      <c r="K521" s="38">
        <v>0.08667972858310913</v>
      </c>
      <c r="L521" s="38">
        <v>2.06</v>
      </c>
      <c r="M521" s="38">
        <v>4.172488960790133</v>
      </c>
      <c r="N521" s="38">
        <v>0.3649910011177559</v>
      </c>
      <c r="O521" s="38">
        <v>2902407.27</v>
      </c>
      <c r="P521" s="37" t="s">
        <v>63</v>
      </c>
      <c r="Q521" s="37" t="s">
        <v>724</v>
      </c>
      <c r="R521" s="37">
        <v>25</v>
      </c>
      <c r="S521" s="37" t="s">
        <v>724</v>
      </c>
      <c r="T521" s="37">
        <v>10</v>
      </c>
      <c r="U521" s="37">
        <v>0</v>
      </c>
      <c r="V521" s="37" t="s">
        <v>67</v>
      </c>
      <c r="W521" s="38">
        <v>73.31743119619078</v>
      </c>
      <c r="X521" s="38">
        <v>0</v>
      </c>
      <c r="Y521" s="38">
        <v>73.31743119619078</v>
      </c>
    </row>
    <row r="522" spans="1:25" x14ac:dyDescent="0.25">
      <c r="A522" s="37">
        <v>521</v>
      </c>
      <c r="B522" s="37" t="s">
        <v>27</v>
      </c>
      <c r="C522" s="37" t="s">
        <v>28</v>
      </c>
      <c r="D522" s="37" t="s">
        <v>726</v>
      </c>
      <c r="E522" s="37" t="s">
        <v>727</v>
      </c>
      <c r="F522" s="37">
        <v>1</v>
      </c>
      <c r="G522" s="37">
        <v>84</v>
      </c>
      <c r="H522" s="38">
        <v>1.26</v>
      </c>
      <c r="I522" s="38">
        <v>0.05462144960577563</v>
      </c>
      <c r="J522" s="38">
        <v>0.1106346580108997</v>
      </c>
      <c r="K522" s="38">
        <v>0.00967783377384228</v>
      </c>
      <c r="L522" s="38">
        <v>0.23</v>
      </c>
      <c r="M522" s="38">
        <v>0.46586041795229644</v>
      </c>
      <c r="N522" s="38">
        <v>0.040751422454895075</v>
      </c>
      <c r="O522" s="38">
        <v>2902407.27</v>
      </c>
      <c r="P522" s="37" t="s">
        <v>63</v>
      </c>
      <c r="Q522" s="37" t="s">
        <v>217</v>
      </c>
      <c r="R522" s="37">
        <v>25</v>
      </c>
      <c r="S522" s="37" t="s">
        <v>232</v>
      </c>
      <c r="T522" s="37">
        <v>10</v>
      </c>
      <c r="U522" s="37">
        <v>0</v>
      </c>
      <c r="V522" s="37" t="s">
        <v>67</v>
      </c>
      <c r="W522" s="38">
        <v>8.185926784040719</v>
      </c>
      <c r="X522" s="38">
        <v>0</v>
      </c>
      <c r="Y522" s="38">
        <v>8.185926784040719</v>
      </c>
    </row>
    <row r="523" spans="1:25" x14ac:dyDescent="0.25">
      <c r="A523" s="37">
        <v>522</v>
      </c>
      <c r="B523" s="37" t="s">
        <v>27</v>
      </c>
      <c r="C523" s="37" t="s">
        <v>28</v>
      </c>
      <c r="D523" s="37" t="s">
        <v>659</v>
      </c>
      <c r="E523" s="37" t="s">
        <v>660</v>
      </c>
      <c r="F523" s="37">
        <v>2</v>
      </c>
      <c r="G523" s="37">
        <v>168</v>
      </c>
      <c r="H523" s="38">
        <v>42.67</v>
      </c>
      <c r="I523" s="38">
        <v>0.7765745226560273</v>
      </c>
      <c r="J523" s="38">
        <v>3.145872449527322</v>
      </c>
      <c r="K523" s="38">
        <v>0.2751870994822979</v>
      </c>
      <c r="L523" s="38">
        <v>3.27</v>
      </c>
      <c r="M523" s="38">
        <v>13.246639710469648</v>
      </c>
      <c r="N523" s="38">
        <v>1.15875783850006</v>
      </c>
      <c r="O523" s="38">
        <v>2902407.27</v>
      </c>
      <c r="P523" s="37" t="s">
        <v>63</v>
      </c>
      <c r="Q523" s="37" t="s">
        <v>232</v>
      </c>
      <c r="R523" s="37">
        <v>20</v>
      </c>
      <c r="S523" s="37" t="s">
        <v>232</v>
      </c>
      <c r="T523" s="37">
        <v>10</v>
      </c>
      <c r="U523" s="37">
        <v>0</v>
      </c>
      <c r="V523" s="37" t="s">
        <v>67</v>
      </c>
      <c r="W523" s="38">
        <v>232.76504855489696</v>
      </c>
      <c r="X523" s="38">
        <v>0</v>
      </c>
      <c r="Y523" s="38">
        <v>232.76504855489696</v>
      </c>
    </row>
    <row r="524" spans="1:25" x14ac:dyDescent="0.25">
      <c r="A524" s="37">
        <v>523</v>
      </c>
      <c r="B524" s="37" t="s">
        <v>27</v>
      </c>
      <c r="C524" s="37" t="s">
        <v>28</v>
      </c>
      <c r="D524" s="37" t="s">
        <v>740</v>
      </c>
      <c r="E524" s="37" t="s">
        <v>660</v>
      </c>
      <c r="F524" s="37">
        <v>2</v>
      </c>
      <c r="G524" s="37">
        <v>168</v>
      </c>
      <c r="H524" s="38">
        <v>42.67</v>
      </c>
      <c r="I524" s="38">
        <v>0.7765745226560273</v>
      </c>
      <c r="J524" s="38">
        <v>3.145872449527322</v>
      </c>
      <c r="K524" s="38">
        <v>0.2751870994822979</v>
      </c>
      <c r="L524" s="38">
        <v>3.27</v>
      </c>
      <c r="M524" s="38">
        <v>13.246639710469648</v>
      </c>
      <c r="N524" s="38">
        <v>1.15875783850006</v>
      </c>
      <c r="O524" s="38">
        <v>2902407.27</v>
      </c>
      <c r="P524" s="37" t="s">
        <v>63</v>
      </c>
      <c r="Q524" s="37" t="s">
        <v>232</v>
      </c>
      <c r="R524" s="37">
        <v>20</v>
      </c>
      <c r="S524" s="37" t="s">
        <v>221</v>
      </c>
      <c r="T524" s="37">
        <v>10</v>
      </c>
      <c r="U524" s="37">
        <v>0</v>
      </c>
      <c r="V524" s="37" t="s">
        <v>67</v>
      </c>
      <c r="W524" s="38">
        <v>232.76504855489696</v>
      </c>
      <c r="X524" s="38">
        <v>0</v>
      </c>
      <c r="Y524" s="38">
        <v>232.76504855489696</v>
      </c>
    </row>
    <row r="525" spans="1:25" x14ac:dyDescent="0.25">
      <c r="A525" s="37">
        <v>524</v>
      </c>
      <c r="B525" s="37" t="s">
        <v>27</v>
      </c>
      <c r="C525" s="37" t="s">
        <v>28</v>
      </c>
      <c r="D525" s="37" t="s">
        <v>657</v>
      </c>
      <c r="E525" s="37" t="s">
        <v>658</v>
      </c>
      <c r="F525" s="37">
        <v>2</v>
      </c>
      <c r="G525" s="37">
        <v>168</v>
      </c>
      <c r="H525" s="38">
        <v>18.82</v>
      </c>
      <c r="I525" s="38">
        <v>0.814572052816567</v>
      </c>
      <c r="J525" s="38">
        <v>3.299798930238139</v>
      </c>
      <c r="K525" s="38">
        <v>0.2886519116893828</v>
      </c>
      <c r="L525" s="38">
        <v>3.43</v>
      </c>
      <c r="M525" s="38">
        <v>13.894793335446755</v>
      </c>
      <c r="N525" s="38">
        <v>1.215455469741653</v>
      </c>
      <c r="O525" s="38">
        <v>2902407.27</v>
      </c>
      <c r="P525" s="37" t="s">
        <v>63</v>
      </c>
      <c r="Q525" s="37" t="s">
        <v>217</v>
      </c>
      <c r="R525" s="37">
        <v>25</v>
      </c>
      <c r="S525" s="37" t="s">
        <v>221</v>
      </c>
      <c r="T525" s="37">
        <v>10</v>
      </c>
      <c r="U525" s="37">
        <v>0</v>
      </c>
      <c r="V525" s="37" t="s">
        <v>67</v>
      </c>
      <c r="W525" s="38">
        <v>244.15416408051885</v>
      </c>
      <c r="X525" s="38">
        <v>0</v>
      </c>
      <c r="Y525" s="38">
        <v>244.15416408051885</v>
      </c>
    </row>
    <row r="526" spans="1:25" x14ac:dyDescent="0.25">
      <c r="A526" s="37">
        <v>525</v>
      </c>
      <c r="B526" s="37" t="s">
        <v>27</v>
      </c>
      <c r="C526" s="37" t="s">
        <v>28</v>
      </c>
      <c r="D526" s="37" t="s">
        <v>646</v>
      </c>
      <c r="E526" s="37" t="s">
        <v>647</v>
      </c>
      <c r="F526" s="37">
        <v>2</v>
      </c>
      <c r="G526" s="37">
        <v>168</v>
      </c>
      <c r="H526" s="38">
        <v>21.34</v>
      </c>
      <c r="I526" s="38">
        <v>1.6528925619834711</v>
      </c>
      <c r="J526" s="38">
        <v>6.6958019109205384</v>
      </c>
      <c r="K526" s="38">
        <v>0.5857193310081937</v>
      </c>
      <c r="L526" s="38">
        <v>6.96</v>
      </c>
      <c r="M526" s="38">
        <v>28.1946826865042</v>
      </c>
      <c r="N526" s="38">
        <v>2.466346959009302</v>
      </c>
      <c r="O526" s="38">
        <v>2902407.27</v>
      </c>
      <c r="P526" s="37" t="s">
        <v>63</v>
      </c>
      <c r="Q526" s="37" t="s">
        <v>217</v>
      </c>
      <c r="R526" s="37">
        <v>25</v>
      </c>
      <c r="S526" s="37" t="s">
        <v>221</v>
      </c>
      <c r="T526" s="37">
        <v>10</v>
      </c>
      <c r="U526" s="37">
        <v>0</v>
      </c>
      <c r="V526" s="37" t="s">
        <v>67</v>
      </c>
      <c r="W526" s="38">
        <v>495.42652536455137</v>
      </c>
      <c r="X526" s="38">
        <v>0</v>
      </c>
      <c r="Y526" s="38">
        <v>495.42652536455137</v>
      </c>
    </row>
    <row r="527" spans="1:25" x14ac:dyDescent="0.25">
      <c r="A527" s="37">
        <v>526</v>
      </c>
      <c r="B527" s="37" t="s">
        <v>27</v>
      </c>
      <c r="C527" s="37" t="s">
        <v>28</v>
      </c>
      <c r="D527" s="37" t="s">
        <v>591</v>
      </c>
      <c r="E527" s="37" t="s">
        <v>592</v>
      </c>
      <c r="F527" s="37">
        <v>1</v>
      </c>
      <c r="G527" s="37">
        <v>84</v>
      </c>
      <c r="H527" s="38">
        <v>0.84</v>
      </c>
      <c r="I527" s="38">
        <v>0.19473734207276527</v>
      </c>
      <c r="J527" s="38">
        <v>0.39443660682146847</v>
      </c>
      <c r="K527" s="38">
        <v>0.03450358128065509</v>
      </c>
      <c r="L527" s="38">
        <v>0.82</v>
      </c>
      <c r="M527" s="38">
        <v>1.6608936640038394</v>
      </c>
      <c r="N527" s="38">
        <v>0.14528768005658244</v>
      </c>
      <c r="O527" s="38">
        <v>2902407.27</v>
      </c>
      <c r="P527" s="37" t="s">
        <v>63</v>
      </c>
      <c r="Q527" s="37" t="s">
        <v>217</v>
      </c>
      <c r="R527" s="37">
        <v>25</v>
      </c>
      <c r="S527" s="37" t="s">
        <v>221</v>
      </c>
      <c r="T527" s="37">
        <v>10</v>
      </c>
      <c r="U527" s="37">
        <v>0</v>
      </c>
      <c r="V527" s="37" t="s">
        <v>67</v>
      </c>
      <c r="W527" s="38">
        <v>29.184608534406042</v>
      </c>
      <c r="X527" s="38">
        <v>0</v>
      </c>
      <c r="Y527" s="38">
        <v>29.184608534406042</v>
      </c>
    </row>
    <row r="528" spans="1:25" x14ac:dyDescent="0.25">
      <c r="A528" s="37">
        <v>527</v>
      </c>
      <c r="B528" s="37" t="s">
        <v>27</v>
      </c>
      <c r="C528" s="37" t="s">
        <v>28</v>
      </c>
      <c r="D528" s="37" t="s">
        <v>593</v>
      </c>
      <c r="E528" s="37" t="s">
        <v>592</v>
      </c>
      <c r="F528" s="37">
        <v>3</v>
      </c>
      <c r="G528" s="37">
        <v>252</v>
      </c>
      <c r="H528" s="38">
        <v>5.54</v>
      </c>
      <c r="I528" s="38">
        <v>0.2636078654887432</v>
      </c>
      <c r="J528" s="38">
        <v>1.601797439896939</v>
      </c>
      <c r="K528" s="38">
        <v>0.14011820202997738</v>
      </c>
      <c r="L528" s="38">
        <v>1.11</v>
      </c>
      <c r="M528" s="38">
        <v>6.7448486599180315</v>
      </c>
      <c r="N528" s="38">
        <v>0.5900097251078287</v>
      </c>
      <c r="O528" s="38">
        <v>2902407.27</v>
      </c>
      <c r="P528" s="37" t="s">
        <v>63</v>
      </c>
      <c r="Q528" s="37" t="s">
        <v>217</v>
      </c>
      <c r="R528" s="37">
        <v>25</v>
      </c>
      <c r="S528" s="37" t="s">
        <v>221</v>
      </c>
      <c r="T528" s="37">
        <v>10</v>
      </c>
      <c r="U528" s="37">
        <v>0</v>
      </c>
      <c r="V528" s="37" t="s">
        <v>67</v>
      </c>
      <c r="W528" s="38">
        <v>118.51798343850258</v>
      </c>
      <c r="X528" s="38">
        <v>0</v>
      </c>
      <c r="Y528" s="38">
        <v>118.51798343850258</v>
      </c>
    </row>
    <row r="529" spans="1:25" x14ac:dyDescent="0.25">
      <c r="A529" s="37">
        <v>528</v>
      </c>
      <c r="B529" s="37" t="s">
        <v>27</v>
      </c>
      <c r="C529" s="37" t="s">
        <v>28</v>
      </c>
      <c r="D529" s="37" t="s">
        <v>594</v>
      </c>
      <c r="E529" s="37" t="s">
        <v>595</v>
      </c>
      <c r="F529" s="37">
        <v>4</v>
      </c>
      <c r="G529" s="37">
        <v>336</v>
      </c>
      <c r="H529" s="38">
        <v>0.34</v>
      </c>
      <c r="I529" s="38">
        <v>0.04749691270067446</v>
      </c>
      <c r="J529" s="38">
        <v>0.38481620177704245</v>
      </c>
      <c r="K529" s="38">
        <v>0.03366203051771228</v>
      </c>
      <c r="L529" s="38">
        <v>0.2</v>
      </c>
      <c r="M529" s="38">
        <v>1.6203840624427703</v>
      </c>
      <c r="N529" s="38">
        <v>0.14174407810398287</v>
      </c>
      <c r="O529" s="38">
        <v>2902407.27</v>
      </c>
      <c r="P529" s="37" t="s">
        <v>63</v>
      </c>
      <c r="Q529" s="37" t="s">
        <v>596</v>
      </c>
      <c r="R529" s="37">
        <v>25</v>
      </c>
      <c r="S529" s="37" t="s">
        <v>221</v>
      </c>
      <c r="T529" s="37">
        <v>10</v>
      </c>
      <c r="U529" s="37">
        <v>0</v>
      </c>
      <c r="V529" s="37" t="s">
        <v>67</v>
      </c>
      <c r="W529" s="38">
        <v>28.472788814054674</v>
      </c>
      <c r="X529" s="38">
        <v>0</v>
      </c>
      <c r="Y529" s="38">
        <v>28.472788814054674</v>
      </c>
    </row>
    <row r="530" spans="1:25" x14ac:dyDescent="0.25">
      <c r="A530" s="37">
        <v>529</v>
      </c>
      <c r="B530" s="37" t="s">
        <v>27</v>
      </c>
      <c r="C530" s="37" t="s">
        <v>28</v>
      </c>
      <c r="D530" s="37" t="s">
        <v>597</v>
      </c>
      <c r="E530" s="37" t="s">
        <v>595</v>
      </c>
      <c r="F530" s="37">
        <v>4</v>
      </c>
      <c r="G530" s="37">
        <v>336</v>
      </c>
      <c r="H530" s="38">
        <v>0.34</v>
      </c>
      <c r="I530" s="38">
        <v>0.04987175833570818</v>
      </c>
      <c r="J530" s="38">
        <v>0.40405701186589454</v>
      </c>
      <c r="K530" s="38">
        <v>0.0353451320435979</v>
      </c>
      <c r="L530" s="38">
        <v>0.21</v>
      </c>
      <c r="M530" s="38">
        <v>1.7014032655649087</v>
      </c>
      <c r="N530" s="38">
        <v>0.14883128200918203</v>
      </c>
      <c r="O530" s="38">
        <v>2902407.27</v>
      </c>
      <c r="P530" s="37" t="s">
        <v>63</v>
      </c>
      <c r="Q530" s="37" t="s">
        <v>596</v>
      </c>
      <c r="R530" s="37">
        <v>25</v>
      </c>
      <c r="S530" s="37" t="s">
        <v>221</v>
      </c>
      <c r="T530" s="37">
        <v>10</v>
      </c>
      <c r="U530" s="37">
        <v>0</v>
      </c>
      <c r="V530" s="37" t="s">
        <v>67</v>
      </c>
      <c r="W530" s="38">
        <v>29.89642825475741</v>
      </c>
      <c r="X530" s="38">
        <v>0</v>
      </c>
      <c r="Y530" s="38">
        <v>29.89642825475741</v>
      </c>
    </row>
    <row r="531" spans="1:25" x14ac:dyDescent="0.25">
      <c r="A531" s="37">
        <v>530</v>
      </c>
      <c r="B531" s="37" t="s">
        <v>27</v>
      </c>
      <c r="C531" s="37" t="s">
        <v>28</v>
      </c>
      <c r="D531" s="37" t="s">
        <v>598</v>
      </c>
      <c r="E531" s="37" t="s">
        <v>599</v>
      </c>
      <c r="F531" s="37">
        <v>2</v>
      </c>
      <c r="G531" s="37">
        <v>168</v>
      </c>
      <c r="H531" s="38">
        <v>29.57</v>
      </c>
      <c r="I531" s="38">
        <v>0.6863303885247459</v>
      </c>
      <c r="J531" s="38">
        <v>2.7802970578391317</v>
      </c>
      <c r="K531" s="38">
        <v>0.24320817049047122</v>
      </c>
      <c r="L531" s="38">
        <v>2.89</v>
      </c>
      <c r="M531" s="38">
        <v>11.707274851149014</v>
      </c>
      <c r="N531" s="38">
        <v>1.0241009643012762</v>
      </c>
      <c r="O531" s="38">
        <v>2902407.27</v>
      </c>
      <c r="P531" s="37" t="s">
        <v>63</v>
      </c>
      <c r="Q531" s="37" t="s">
        <v>217</v>
      </c>
      <c r="R531" s="37">
        <v>25</v>
      </c>
      <c r="S531" s="37" t="s">
        <v>221</v>
      </c>
      <c r="T531" s="37">
        <v>10</v>
      </c>
      <c r="U531" s="37">
        <v>0</v>
      </c>
      <c r="V531" s="37" t="s">
        <v>67</v>
      </c>
      <c r="W531" s="38">
        <v>205.71589918154504</v>
      </c>
      <c r="X531" s="38">
        <v>0</v>
      </c>
      <c r="Y531" s="38">
        <v>205.71589918154504</v>
      </c>
    </row>
    <row r="532" spans="1:25" x14ac:dyDescent="0.25">
      <c r="A532" s="37">
        <v>531</v>
      </c>
      <c r="B532" s="37" t="s">
        <v>27</v>
      </c>
      <c r="C532" s="37" t="s">
        <v>28</v>
      </c>
      <c r="D532" s="37" t="s">
        <v>600</v>
      </c>
      <c r="E532" s="37" t="s">
        <v>599</v>
      </c>
      <c r="F532" s="37">
        <v>2</v>
      </c>
      <c r="G532" s="37">
        <v>168</v>
      </c>
      <c r="H532" s="38">
        <v>29.57</v>
      </c>
      <c r="I532" s="38">
        <v>0.6863303885247459</v>
      </c>
      <c r="J532" s="38">
        <v>2.7802970578391317</v>
      </c>
      <c r="K532" s="38">
        <v>0.24320817049047122</v>
      </c>
      <c r="L532" s="38">
        <v>2.89</v>
      </c>
      <c r="M532" s="38">
        <v>11.707274851149014</v>
      </c>
      <c r="N532" s="38">
        <v>1.0241009643012762</v>
      </c>
      <c r="O532" s="38">
        <v>2902407.27</v>
      </c>
      <c r="P532" s="37" t="s">
        <v>63</v>
      </c>
      <c r="Q532" s="37" t="s">
        <v>217</v>
      </c>
      <c r="R532" s="37">
        <v>25</v>
      </c>
      <c r="S532" s="37" t="s">
        <v>221</v>
      </c>
      <c r="T532" s="37">
        <v>10</v>
      </c>
      <c r="U532" s="37">
        <v>0</v>
      </c>
      <c r="V532" s="37" t="s">
        <v>67</v>
      </c>
      <c r="W532" s="38">
        <v>205.71589918154504</v>
      </c>
      <c r="X532" s="38">
        <v>0</v>
      </c>
      <c r="Y532" s="38">
        <v>205.71589918154504</v>
      </c>
    </row>
    <row r="533" spans="1:25" x14ac:dyDescent="0.25">
      <c r="A533" s="37">
        <v>532</v>
      </c>
      <c r="B533" s="37" t="s">
        <v>27</v>
      </c>
      <c r="C533" s="37" t="s">
        <v>28</v>
      </c>
      <c r="D533" s="37" t="s">
        <v>743</v>
      </c>
      <c r="E533" s="37" t="s">
        <v>602</v>
      </c>
      <c r="F533" s="37">
        <v>1</v>
      </c>
      <c r="G533" s="37">
        <v>84</v>
      </c>
      <c r="H533" s="38">
        <v>7.14</v>
      </c>
      <c r="I533" s="38">
        <v>1.9212501187422817</v>
      </c>
      <c r="J533" s="38">
        <v>3.8914538404703416</v>
      </c>
      <c r="K533" s="38">
        <v>0.34040728361036543</v>
      </c>
      <c r="L533" s="38">
        <v>8.09</v>
      </c>
      <c r="M533" s="38">
        <v>16.386133831452515</v>
      </c>
      <c r="N533" s="38">
        <v>1.4333869898265268</v>
      </c>
      <c r="O533" s="38">
        <v>2902407.27</v>
      </c>
      <c r="P533" s="37" t="s">
        <v>63</v>
      </c>
      <c r="Q533" s="37" t="s">
        <v>217</v>
      </c>
      <c r="R533" s="37">
        <v>25</v>
      </c>
      <c r="S533" s="37" t="s">
        <v>221</v>
      </c>
      <c r="T533" s="37">
        <v>10</v>
      </c>
      <c r="U533" s="37">
        <v>0</v>
      </c>
      <c r="V533" s="37" t="s">
        <v>67</v>
      </c>
      <c r="W533" s="38">
        <v>287.9310768821279</v>
      </c>
      <c r="X533" s="38">
        <v>0</v>
      </c>
      <c r="Y533" s="38">
        <v>287.9310768821279</v>
      </c>
    </row>
    <row r="534" spans="1:25" x14ac:dyDescent="0.25">
      <c r="A534" s="37">
        <v>533</v>
      </c>
      <c r="B534" s="37" t="s">
        <v>27</v>
      </c>
      <c r="C534" s="37" t="s">
        <v>28</v>
      </c>
      <c r="D534" s="37" t="s">
        <v>744</v>
      </c>
      <c r="E534" s="37" t="s">
        <v>602</v>
      </c>
      <c r="F534" s="37">
        <v>1</v>
      </c>
      <c r="G534" s="37">
        <v>84</v>
      </c>
      <c r="H534" s="38">
        <v>7.14</v>
      </c>
      <c r="I534" s="38">
        <v>1.9212501187422817</v>
      </c>
      <c r="J534" s="38">
        <v>3.8914538404703416</v>
      </c>
      <c r="K534" s="38">
        <v>0.34040728361036543</v>
      </c>
      <c r="L534" s="38">
        <v>8.09</v>
      </c>
      <c r="M534" s="38">
        <v>16.386133831452515</v>
      </c>
      <c r="N534" s="38">
        <v>1.4333869898265268</v>
      </c>
      <c r="O534" s="38">
        <v>2902407.27</v>
      </c>
      <c r="P534" s="37" t="s">
        <v>63</v>
      </c>
      <c r="Q534" s="37" t="s">
        <v>217</v>
      </c>
      <c r="R534" s="37">
        <v>25</v>
      </c>
      <c r="S534" s="37" t="s">
        <v>221</v>
      </c>
      <c r="T534" s="37">
        <v>10</v>
      </c>
      <c r="U534" s="37">
        <v>0</v>
      </c>
      <c r="V534" s="37" t="s">
        <v>67</v>
      </c>
      <c r="W534" s="38">
        <v>287.9310768821279</v>
      </c>
      <c r="X534" s="38">
        <v>0</v>
      </c>
      <c r="Y534" s="38">
        <v>287.9310768821279</v>
      </c>
    </row>
    <row r="535" spans="1:25" x14ac:dyDescent="0.25">
      <c r="A535" s="37">
        <v>534</v>
      </c>
      <c r="B535" s="37" t="s">
        <v>27</v>
      </c>
      <c r="C535" s="37" t="s">
        <v>28</v>
      </c>
      <c r="D535" s="37" t="s">
        <v>721</v>
      </c>
      <c r="E535" s="37" t="s">
        <v>360</v>
      </c>
      <c r="F535" s="37">
        <v>1</v>
      </c>
      <c r="G535" s="37">
        <v>84</v>
      </c>
      <c r="H535" s="38">
        <v>7.98</v>
      </c>
      <c r="I535" s="38">
        <v>0.42034767740096896</v>
      </c>
      <c r="J535" s="38">
        <v>0.8514058464317064</v>
      </c>
      <c r="K535" s="38">
        <v>0.07447724252043843</v>
      </c>
      <c r="L535" s="38">
        <v>1.77</v>
      </c>
      <c r="M535" s="38">
        <v>3.585099738154629</v>
      </c>
      <c r="N535" s="38">
        <v>0.3136087728050621</v>
      </c>
      <c r="O535" s="38">
        <v>2902407.27</v>
      </c>
      <c r="P535" s="37" t="s">
        <v>63</v>
      </c>
      <c r="Q535" s="37" t="s">
        <v>217</v>
      </c>
      <c r="R535" s="37">
        <v>25</v>
      </c>
      <c r="S535" s="37" t="s">
        <v>221</v>
      </c>
      <c r="T535" s="37">
        <v>10</v>
      </c>
      <c r="U535" s="37">
        <v>0</v>
      </c>
      <c r="V535" s="37" t="s">
        <v>67</v>
      </c>
      <c r="W535" s="38">
        <v>62.99604525109597</v>
      </c>
      <c r="X535" s="38">
        <v>0</v>
      </c>
      <c r="Y535" s="38">
        <v>62.99604525109597</v>
      </c>
    </row>
    <row r="536" spans="1:25" x14ac:dyDescent="0.25">
      <c r="A536" s="37">
        <v>535</v>
      </c>
      <c r="B536" s="37" t="s">
        <v>27</v>
      </c>
      <c r="C536" s="37" t="s">
        <v>28</v>
      </c>
      <c r="D536" s="37" t="s">
        <v>720</v>
      </c>
      <c r="E536" s="37" t="s">
        <v>360</v>
      </c>
      <c r="F536" s="37">
        <v>1</v>
      </c>
      <c r="G536" s="37">
        <v>84</v>
      </c>
      <c r="H536" s="38">
        <v>7.98</v>
      </c>
      <c r="I536" s="38">
        <v>0.42034767740096896</v>
      </c>
      <c r="J536" s="38">
        <v>0.8514058464317064</v>
      </c>
      <c r="K536" s="38">
        <v>0.07447724252043843</v>
      </c>
      <c r="L536" s="38">
        <v>1.77</v>
      </c>
      <c r="M536" s="38">
        <v>3.585099738154629</v>
      </c>
      <c r="N536" s="38">
        <v>0.3136087728050621</v>
      </c>
      <c r="O536" s="38">
        <v>2902407.27</v>
      </c>
      <c r="P536" s="37" t="s">
        <v>63</v>
      </c>
      <c r="Q536" s="37" t="s">
        <v>217</v>
      </c>
      <c r="R536" s="37">
        <v>25</v>
      </c>
      <c r="S536" s="37" t="s">
        <v>221</v>
      </c>
      <c r="T536" s="37">
        <v>10</v>
      </c>
      <c r="U536" s="37">
        <v>0</v>
      </c>
      <c r="V536" s="37" t="s">
        <v>67</v>
      </c>
      <c r="W536" s="38">
        <v>62.99604525109597</v>
      </c>
      <c r="X536" s="38">
        <v>0</v>
      </c>
      <c r="Y536" s="38">
        <v>62.99604525109597</v>
      </c>
    </row>
    <row r="537" spans="1:25" x14ac:dyDescent="0.25">
      <c r="A537" s="37">
        <v>536</v>
      </c>
      <c r="B537" s="37" t="s">
        <v>27</v>
      </c>
      <c r="C537" s="37" t="s">
        <v>28</v>
      </c>
      <c r="D537" s="37" t="s">
        <v>728</v>
      </c>
      <c r="E537" s="37" t="s">
        <v>729</v>
      </c>
      <c r="F537" s="37">
        <v>1</v>
      </c>
      <c r="G537" s="37">
        <v>84</v>
      </c>
      <c r="H537" s="38">
        <v>3.61</v>
      </c>
      <c r="I537" s="38">
        <v>0.42272252303600266</v>
      </c>
      <c r="J537" s="38">
        <v>0.8562160489539195</v>
      </c>
      <c r="K537" s="38">
        <v>0.07489801790190982</v>
      </c>
      <c r="L537" s="38">
        <v>1.78</v>
      </c>
      <c r="M537" s="38">
        <v>3.6053545389351638</v>
      </c>
      <c r="N537" s="38">
        <v>0.3153805737813619</v>
      </c>
      <c r="O537" s="38">
        <v>2902407.27</v>
      </c>
      <c r="P537" s="37" t="s">
        <v>63</v>
      </c>
      <c r="Q537" s="37" t="s">
        <v>217</v>
      </c>
      <c r="R537" s="37">
        <v>25</v>
      </c>
      <c r="S537" s="37" t="s">
        <v>221</v>
      </c>
      <c r="T537" s="37">
        <v>10</v>
      </c>
      <c r="U537" s="37">
        <v>0</v>
      </c>
      <c r="V537" s="37" t="s">
        <v>67</v>
      </c>
      <c r="W537" s="38">
        <v>63.35195511127165</v>
      </c>
      <c r="X537" s="38">
        <v>0</v>
      </c>
      <c r="Y537" s="38">
        <v>63.35195511127165</v>
      </c>
    </row>
    <row r="538" spans="1:25" x14ac:dyDescent="0.25">
      <c r="A538" s="37">
        <v>537</v>
      </c>
      <c r="B538" s="37" t="s">
        <v>27</v>
      </c>
      <c r="C538" s="37" t="s">
        <v>28</v>
      </c>
      <c r="D538" s="37" t="s">
        <v>718</v>
      </c>
      <c r="E538" s="37" t="s">
        <v>719</v>
      </c>
      <c r="F538" s="37">
        <v>1</v>
      </c>
      <c r="G538" s="37">
        <v>84</v>
      </c>
      <c r="H538" s="38">
        <v>9.24</v>
      </c>
      <c r="I538" s="38">
        <v>0.7148285361451505</v>
      </c>
      <c r="J538" s="38">
        <v>1.447870959186122</v>
      </c>
      <c r="K538" s="38">
        <v>0.12665338982289245</v>
      </c>
      <c r="L538" s="38">
        <v>3.01</v>
      </c>
      <c r="M538" s="38">
        <v>6.0966950349409235</v>
      </c>
      <c r="N538" s="38">
        <v>0.5333120938662356</v>
      </c>
      <c r="O538" s="38">
        <v>2902407.27</v>
      </c>
      <c r="P538" s="37" t="s">
        <v>63</v>
      </c>
      <c r="Q538" s="37" t="s">
        <v>221</v>
      </c>
      <c r="R538" s="37">
        <v>25</v>
      </c>
      <c r="S538" s="37" t="s">
        <v>221</v>
      </c>
      <c r="T538" s="37">
        <v>10</v>
      </c>
      <c r="U538" s="37">
        <v>0</v>
      </c>
      <c r="V538" s="37" t="s">
        <v>67</v>
      </c>
      <c r="W538" s="38">
        <v>107.12886791288072</v>
      </c>
      <c r="X538" s="38">
        <v>0</v>
      </c>
      <c r="Y538" s="38">
        <v>107.12886791288072</v>
      </c>
    </row>
    <row r="539" spans="1:25" x14ac:dyDescent="0.25">
      <c r="A539" s="37">
        <v>538</v>
      </c>
      <c r="B539" s="37" t="s">
        <v>27</v>
      </c>
      <c r="C539" s="37" t="s">
        <v>28</v>
      </c>
      <c r="D539" s="37" t="s">
        <v>604</v>
      </c>
      <c r="E539" s="37" t="s">
        <v>605</v>
      </c>
      <c r="F539" s="37">
        <v>1</v>
      </c>
      <c r="G539" s="37">
        <v>84</v>
      </c>
      <c r="H539" s="38">
        <v>19.74</v>
      </c>
      <c r="I539" s="38">
        <v>0.7528260663056902</v>
      </c>
      <c r="J539" s="38">
        <v>1.5248341995415307</v>
      </c>
      <c r="K539" s="38">
        <v>0.1333857959264349</v>
      </c>
      <c r="L539" s="38">
        <v>3.17</v>
      </c>
      <c r="M539" s="38">
        <v>6.420771847429477</v>
      </c>
      <c r="N539" s="38">
        <v>0.5616609094870322</v>
      </c>
      <c r="O539" s="38">
        <v>2902407.27</v>
      </c>
      <c r="P539" s="37" t="s">
        <v>63</v>
      </c>
      <c r="Q539" s="37" t="s">
        <v>217</v>
      </c>
      <c r="R539" s="37">
        <v>25</v>
      </c>
      <c r="S539" s="37" t="s">
        <v>221</v>
      </c>
      <c r="T539" s="37">
        <v>10</v>
      </c>
      <c r="U539" s="37">
        <v>0</v>
      </c>
      <c r="V539" s="37" t="s">
        <v>67</v>
      </c>
      <c r="W539" s="38">
        <v>112.82342567569165</v>
      </c>
      <c r="X539" s="38">
        <v>0</v>
      </c>
      <c r="Y539" s="38">
        <v>112.82342567569165</v>
      </c>
    </row>
    <row r="540" spans="1:25" x14ac:dyDescent="0.25">
      <c r="A540" s="37">
        <v>539</v>
      </c>
      <c r="B540" s="37" t="s">
        <v>27</v>
      </c>
      <c r="C540" s="37" t="s">
        <v>28</v>
      </c>
      <c r="D540" s="37" t="s">
        <v>583</v>
      </c>
      <c r="E540" s="37" t="s">
        <v>584</v>
      </c>
      <c r="F540" s="37">
        <v>1</v>
      </c>
      <c r="G540" s="37">
        <v>84</v>
      </c>
      <c r="H540" s="38">
        <v>1.09</v>
      </c>
      <c r="I540" s="38">
        <v>1.0734302270352427</v>
      </c>
      <c r="J540" s="38">
        <v>2.17421154004029</v>
      </c>
      <c r="K540" s="38">
        <v>0.1901904724250744</v>
      </c>
      <c r="L540" s="38">
        <v>4.52</v>
      </c>
      <c r="M540" s="38">
        <v>9.155169952801652</v>
      </c>
      <c r="N540" s="38">
        <v>0.8008540412875033</v>
      </c>
      <c r="O540" s="38">
        <v>2902407.27</v>
      </c>
      <c r="P540" s="37" t="s">
        <v>59</v>
      </c>
      <c r="Q540" s="37" t="s">
        <v>585</v>
      </c>
      <c r="R540" s="37">
        <v>0</v>
      </c>
      <c r="S540" s="37" t="s">
        <v>60</v>
      </c>
      <c r="T540" s="37"/>
      <c r="U540" s="37">
        <v>0</v>
      </c>
      <c r="V540" s="37" t="s">
        <v>60</v>
      </c>
      <c r="W540" s="38">
        <v>0</v>
      </c>
      <c r="X540" s="38">
        <v>0</v>
      </c>
      <c r="Y540" s="38">
        <v>0</v>
      </c>
    </row>
    <row r="541" spans="1:25" x14ac:dyDescent="0.25">
      <c r="A541" s="37">
        <v>540</v>
      </c>
      <c r="B541" s="37" t="s">
        <v>27</v>
      </c>
      <c r="C541" s="37" t="s">
        <v>28</v>
      </c>
      <c r="D541" s="37" t="s">
        <v>586</v>
      </c>
      <c r="E541" s="37" t="s">
        <v>587</v>
      </c>
      <c r="F541" s="37">
        <v>4</v>
      </c>
      <c r="G541" s="37">
        <v>336</v>
      </c>
      <c r="H541" s="38">
        <v>4.37</v>
      </c>
      <c r="I541" s="38">
        <v>1.353662011969222</v>
      </c>
      <c r="J541" s="38">
        <v>10.96726175064571</v>
      </c>
      <c r="K541" s="38">
        <v>0.9593678697548</v>
      </c>
      <c r="L541" s="38">
        <v>5.7</v>
      </c>
      <c r="M541" s="38">
        <v>46.18094577961895</v>
      </c>
      <c r="N541" s="38">
        <v>4.039706225963512</v>
      </c>
      <c r="O541" s="38">
        <v>2902407.27</v>
      </c>
      <c r="P541" s="37" t="s">
        <v>59</v>
      </c>
      <c r="Q541" s="37" t="s">
        <v>585</v>
      </c>
      <c r="R541" s="37">
        <v>0</v>
      </c>
      <c r="S541" s="37" t="s">
        <v>60</v>
      </c>
      <c r="T541" s="37"/>
      <c r="U541" s="37">
        <v>0</v>
      </c>
      <c r="V541" s="37" t="s">
        <v>60</v>
      </c>
      <c r="W541" s="38">
        <v>0</v>
      </c>
      <c r="X541" s="38">
        <v>0</v>
      </c>
      <c r="Y541" s="38">
        <v>0</v>
      </c>
    </row>
    <row r="542" spans="1:25" x14ac:dyDescent="0.25">
      <c r="A542" s="37">
        <v>541</v>
      </c>
      <c r="B542" s="37" t="s">
        <v>35</v>
      </c>
      <c r="C542" s="37" t="s">
        <v>36</v>
      </c>
      <c r="D542" s="37" t="s">
        <v>745</v>
      </c>
      <c r="E542" s="37" t="s">
        <v>686</v>
      </c>
      <c r="F542" s="37">
        <v>1</v>
      </c>
      <c r="G542" s="37">
        <v>1</v>
      </c>
      <c r="H542" s="38">
        <v>2.91</v>
      </c>
      <c r="I542" s="38">
        <v>6.2268452550584215</v>
      </c>
      <c r="J542" s="38">
        <v>4.685727888485324</v>
      </c>
      <c r="K542" s="38">
        <v>0.6112540743161304</v>
      </c>
      <c r="L542" s="38">
        <v>26.22</v>
      </c>
      <c r="M542" s="38">
        <v>19.730662992834006</v>
      </c>
      <c r="N542" s="38">
        <v>2.573868656130362</v>
      </c>
      <c r="O542" s="38">
        <v>2902407.27</v>
      </c>
      <c r="P542" s="37" t="s">
        <v>59</v>
      </c>
      <c r="Q542" s="37" t="s">
        <v>333</v>
      </c>
      <c r="R542" s="37">
        <v>30</v>
      </c>
      <c r="S542" s="37" t="s">
        <v>60</v>
      </c>
      <c r="T542" s="37"/>
      <c r="U542" s="37">
        <v>10</v>
      </c>
      <c r="V542" s="37" t="s">
        <v>60</v>
      </c>
      <c r="W542" s="38">
        <v>39.81351229468931</v>
      </c>
      <c r="X542" s="38">
        <v>15.022068829468932</v>
      </c>
      <c r="Y542" s="38">
        <v>54.83558112415824</v>
      </c>
    </row>
    <row r="543" spans="1:25" x14ac:dyDescent="0.25">
      <c r="A543" s="37">
        <v>542</v>
      </c>
      <c r="B543" s="37" t="s">
        <v>35</v>
      </c>
      <c r="C543" s="37" t="s">
        <v>32</v>
      </c>
      <c r="D543" s="37" t="s">
        <v>746</v>
      </c>
      <c r="E543" s="37" t="s">
        <v>747</v>
      </c>
      <c r="F543" s="37">
        <v>2</v>
      </c>
      <c r="G543" s="37">
        <v>2</v>
      </c>
      <c r="H543" s="38">
        <v>0.15</v>
      </c>
      <c r="I543" s="38">
        <v>0.21136126151800133</v>
      </c>
      <c r="J543" s="38">
        <v>0.31810052027093355</v>
      </c>
      <c r="K543" s="38">
        <v>0.04149627201688452</v>
      </c>
      <c r="L543" s="38">
        <v>0.89</v>
      </c>
      <c r="M543" s="38">
        <v>1.3394576707568469</v>
      </c>
      <c r="N543" s="38">
        <v>0.17473250220869735</v>
      </c>
      <c r="O543" s="38">
        <v>2902407.27</v>
      </c>
      <c r="P543" s="37" t="s">
        <v>59</v>
      </c>
      <c r="Q543" s="37" t="s">
        <v>748</v>
      </c>
      <c r="R543" s="37">
        <v>0</v>
      </c>
      <c r="S543" s="37" t="s">
        <v>60</v>
      </c>
      <c r="T543" s="37"/>
      <c r="U543" s="37">
        <v>10</v>
      </c>
      <c r="V543" s="37" t="s">
        <v>60</v>
      </c>
      <c r="W543" s="38">
        <v>0</v>
      </c>
      <c r="X543" s="38">
        <v>0.7495224</v>
      </c>
      <c r="Y543" s="38">
        <v>0.7495224</v>
      </c>
    </row>
    <row r="544" spans="1:25" x14ac:dyDescent="0.25">
      <c r="A544" s="37">
        <v>543</v>
      </c>
      <c r="B544" s="37" t="s">
        <v>35</v>
      </c>
      <c r="C544" s="37" t="s">
        <v>37</v>
      </c>
      <c r="D544" s="37" t="s">
        <v>749</v>
      </c>
      <c r="E544" s="37" t="s">
        <v>750</v>
      </c>
      <c r="F544" s="37">
        <v>1</v>
      </c>
      <c r="G544" s="37">
        <v>1</v>
      </c>
      <c r="H544" s="38">
        <v>0.56</v>
      </c>
      <c r="I544" s="38">
        <v>3.545644533105348</v>
      </c>
      <c r="J544" s="38">
        <v>2.668112790811819</v>
      </c>
      <c r="K544" s="38">
        <v>0.3480558096697112</v>
      </c>
      <c r="L544" s="38">
        <v>14.93</v>
      </c>
      <c r="M544" s="38">
        <v>11.234889339550408</v>
      </c>
      <c r="N544" s="38">
        <v>1.46559340335722</v>
      </c>
      <c r="O544" s="38">
        <v>2902407.27</v>
      </c>
      <c r="P544" s="37" t="s">
        <v>63</v>
      </c>
      <c r="Q544" s="37" t="s">
        <v>323</v>
      </c>
      <c r="R544" s="37">
        <v>25</v>
      </c>
      <c r="S544" s="37" t="s">
        <v>323</v>
      </c>
      <c r="T544" s="37">
        <v>10</v>
      </c>
      <c r="U544" s="37">
        <v>10</v>
      </c>
      <c r="V544" s="37" t="s">
        <v>64</v>
      </c>
      <c r="W544" s="38">
        <v>7.556772674290762</v>
      </c>
      <c r="X544" s="38">
        <v>7.042401667429076</v>
      </c>
      <c r="Y544" s="38">
        <v>14.59917434171984</v>
      </c>
    </row>
    <row r="545" spans="1:25" x14ac:dyDescent="0.25">
      <c r="A545" s="37">
        <v>544</v>
      </c>
      <c r="B545" s="37" t="s">
        <v>35</v>
      </c>
      <c r="C545" s="37" t="s">
        <v>38</v>
      </c>
      <c r="D545" s="37" t="s">
        <v>751</v>
      </c>
      <c r="E545" s="37" t="s">
        <v>752</v>
      </c>
      <c r="F545" s="37">
        <v>12</v>
      </c>
      <c r="G545" s="37">
        <v>12</v>
      </c>
      <c r="H545" s="38">
        <v>0.11</v>
      </c>
      <c r="I545" s="38">
        <v>0.04987175833570818</v>
      </c>
      <c r="J545" s="38">
        <v>0.45034455678806323</v>
      </c>
      <c r="K545" s="38">
        <v>0.05874753116997135</v>
      </c>
      <c r="L545" s="38">
        <v>0.21</v>
      </c>
      <c r="M545" s="38">
        <v>1.8963108597231766</v>
      </c>
      <c r="N545" s="38">
        <v>0.24737410425051537</v>
      </c>
      <c r="O545" s="38">
        <v>2902407.27</v>
      </c>
      <c r="P545" s="37" t="s">
        <v>59</v>
      </c>
      <c r="Q545" s="37" t="s">
        <v>217</v>
      </c>
      <c r="R545" s="37">
        <v>25</v>
      </c>
      <c r="S545" s="37" t="s">
        <v>60</v>
      </c>
      <c r="T545" s="37"/>
      <c r="U545" s="37">
        <v>10</v>
      </c>
      <c r="V545" s="37" t="s">
        <v>60</v>
      </c>
      <c r="W545" s="38">
        <v>3.188725240993423</v>
      </c>
      <c r="X545" s="38">
        <v>1.3799941240993423</v>
      </c>
      <c r="Y545" s="38">
        <v>4.5687193650927655</v>
      </c>
    </row>
    <row r="546" spans="1:25" x14ac:dyDescent="0.25">
      <c r="A546" s="37">
        <v>545</v>
      </c>
      <c r="B546" s="37" t="s">
        <v>35</v>
      </c>
      <c r="C546" s="37" t="s">
        <v>26</v>
      </c>
      <c r="D546" s="37" t="s">
        <v>753</v>
      </c>
      <c r="E546" s="37" t="s">
        <v>754</v>
      </c>
      <c r="F546" s="37">
        <v>24</v>
      </c>
      <c r="G546" s="37">
        <v>24</v>
      </c>
      <c r="H546" s="38">
        <v>0.12</v>
      </c>
      <c r="I546" s="38">
        <v>0.54858934169279</v>
      </c>
      <c r="J546" s="38">
        <v>9.907580249337391</v>
      </c>
      <c r="K546" s="38">
        <v>1.2924456857393698</v>
      </c>
      <c r="L546" s="38">
        <v>2.31</v>
      </c>
      <c r="M546" s="38">
        <v>41.718838913909885</v>
      </c>
      <c r="N546" s="38">
        <v>5.442230293511338</v>
      </c>
      <c r="O546" s="38">
        <v>2902407.27</v>
      </c>
      <c r="P546" s="37" t="s">
        <v>63</v>
      </c>
      <c r="Q546" s="37" t="s">
        <v>217</v>
      </c>
      <c r="R546" s="37">
        <v>25</v>
      </c>
      <c r="S546" s="37" t="s">
        <v>221</v>
      </c>
      <c r="T546" s="37">
        <v>10</v>
      </c>
      <c r="U546" s="37">
        <v>10</v>
      </c>
      <c r="V546" s="37" t="s">
        <v>67</v>
      </c>
      <c r="W546" s="38">
        <v>28.06078212074212</v>
      </c>
      <c r="X546" s="38">
        <v>26.150753412074213</v>
      </c>
      <c r="Y546" s="38">
        <v>54.211535532816335</v>
      </c>
    </row>
    <row r="547" spans="1:25" x14ac:dyDescent="0.25">
      <c r="A547" s="37">
        <v>546</v>
      </c>
      <c r="B547" s="37" t="s">
        <v>35</v>
      </c>
      <c r="C547" s="37" t="s">
        <v>26</v>
      </c>
      <c r="D547" s="37" t="s">
        <v>678</v>
      </c>
      <c r="E547" s="37" t="s">
        <v>679</v>
      </c>
      <c r="F547" s="37">
        <v>1</v>
      </c>
      <c r="G547" s="37">
        <v>1</v>
      </c>
      <c r="H547" s="38">
        <v>0.21</v>
      </c>
      <c r="I547" s="38">
        <v>0.6649567778094424</v>
      </c>
      <c r="J547" s="38">
        <v>0.5003828408756258</v>
      </c>
      <c r="K547" s="38">
        <v>0.0652750346333015</v>
      </c>
      <c r="L547" s="38">
        <v>2.8</v>
      </c>
      <c r="M547" s="38">
        <v>2.107012066359085</v>
      </c>
      <c r="N547" s="38">
        <v>0.27486011583390596</v>
      </c>
      <c r="O547" s="38">
        <v>2902407.27</v>
      </c>
      <c r="P547" s="37" t="s">
        <v>63</v>
      </c>
      <c r="Q547" s="37" t="s">
        <v>680</v>
      </c>
      <c r="R547" s="37">
        <v>30</v>
      </c>
      <c r="S547" s="37" t="s">
        <v>507</v>
      </c>
      <c r="T547" s="37">
        <v>10</v>
      </c>
      <c r="U547" s="37">
        <v>10</v>
      </c>
      <c r="V547" s="37" t="s">
        <v>67</v>
      </c>
      <c r="W547" s="38">
        <v>1.417211218219299</v>
      </c>
      <c r="X547" s="38">
        <v>1.32074512182193</v>
      </c>
      <c r="Y547" s="38">
        <v>2.737956340041229</v>
      </c>
    </row>
    <row r="548" spans="1:25" x14ac:dyDescent="0.25">
      <c r="A548" s="37">
        <v>547</v>
      </c>
      <c r="B548" s="37" t="s">
        <v>35</v>
      </c>
      <c r="C548" s="37" t="s">
        <v>28</v>
      </c>
      <c r="D548" s="37" t="s">
        <v>755</v>
      </c>
      <c r="E548" s="37" t="s">
        <v>756</v>
      </c>
      <c r="F548" s="37">
        <v>3</v>
      </c>
      <c r="G548" s="37">
        <v>3</v>
      </c>
      <c r="H548" s="38">
        <v>0.74</v>
      </c>
      <c r="I548" s="38">
        <v>1.1185522941008834</v>
      </c>
      <c r="J548" s="38">
        <v>2.5251462648473546</v>
      </c>
      <c r="K548" s="38">
        <v>0.3294057997744822</v>
      </c>
      <c r="L548" s="38">
        <v>4.71</v>
      </c>
      <c r="M548" s="38">
        <v>10.63288589201924</v>
      </c>
      <c r="N548" s="38">
        <v>1.3870619416903898</v>
      </c>
      <c r="O548" s="38">
        <v>2902407.27</v>
      </c>
      <c r="P548" s="37" t="s">
        <v>63</v>
      </c>
      <c r="Q548" s="37" t="s">
        <v>217</v>
      </c>
      <c r="R548" s="37">
        <v>25</v>
      </c>
      <c r="S548" s="37" t="s">
        <v>221</v>
      </c>
      <c r="T548" s="37">
        <v>10</v>
      </c>
      <c r="U548" s="37">
        <v>10</v>
      </c>
      <c r="V548" s="37" t="s">
        <v>67</v>
      </c>
      <c r="W548" s="38">
        <v>7.151855183370963</v>
      </c>
      <c r="X548" s="38">
        <v>6.665045918337096</v>
      </c>
      <c r="Y548" s="38">
        <v>13.816901101708059</v>
      </c>
    </row>
    <row r="549" spans="1:25" x14ac:dyDescent="0.25">
      <c r="A549" s="37">
        <v>548</v>
      </c>
      <c r="B549" s="37" t="s">
        <v>35</v>
      </c>
      <c r="C549" s="37" t="s">
        <v>28</v>
      </c>
      <c r="D549" s="37" t="s">
        <v>594</v>
      </c>
      <c r="E549" s="37" t="s">
        <v>595</v>
      </c>
      <c r="F549" s="37">
        <v>48</v>
      </c>
      <c r="G549" s="37">
        <v>48</v>
      </c>
      <c r="H549" s="38">
        <v>0.05</v>
      </c>
      <c r="I549" s="38">
        <v>0.04512206706564073</v>
      </c>
      <c r="J549" s="38">
        <v>1.6298183959948955</v>
      </c>
      <c r="K549" s="38">
        <v>0.2126101128056106</v>
      </c>
      <c r="L549" s="38">
        <v>0.19</v>
      </c>
      <c r="M549" s="38">
        <v>6.862839301855306</v>
      </c>
      <c r="N549" s="38">
        <v>0.8952586630018651</v>
      </c>
      <c r="O549" s="38">
        <v>2902407.27</v>
      </c>
      <c r="P549" s="37" t="s">
        <v>63</v>
      </c>
      <c r="Q549" s="37" t="s">
        <v>596</v>
      </c>
      <c r="R549" s="37">
        <v>25</v>
      </c>
      <c r="S549" s="37" t="s">
        <v>221</v>
      </c>
      <c r="T549" s="37">
        <v>10</v>
      </c>
      <c r="U549" s="37">
        <v>10</v>
      </c>
      <c r="V549" s="37" t="s">
        <v>67</v>
      </c>
      <c r="W549" s="38">
        <v>4.616059396485717</v>
      </c>
      <c r="X549" s="38">
        <v>4.301855539648572</v>
      </c>
      <c r="Y549" s="38">
        <v>8.917914936134288</v>
      </c>
    </row>
    <row r="550" spans="1:25" x14ac:dyDescent="0.25">
      <c r="A550" s="37">
        <v>549</v>
      </c>
      <c r="B550" s="37" t="s">
        <v>35</v>
      </c>
      <c r="C550" s="37" t="s">
        <v>28</v>
      </c>
      <c r="D550" s="37" t="s">
        <v>597</v>
      </c>
      <c r="E550" s="37" t="s">
        <v>595</v>
      </c>
      <c r="F550" s="37">
        <v>48</v>
      </c>
      <c r="G550" s="37">
        <v>48</v>
      </c>
      <c r="H550" s="38">
        <v>0.05</v>
      </c>
      <c r="I550" s="38">
        <v>0.04749691270067446</v>
      </c>
      <c r="J550" s="38">
        <v>1.7155983115735742</v>
      </c>
      <c r="K550" s="38">
        <v>0.223800118742748</v>
      </c>
      <c r="L550" s="38">
        <v>0.2</v>
      </c>
      <c r="M550" s="38">
        <v>7.224041370374006</v>
      </c>
      <c r="N550" s="38">
        <v>0.9423775400019633</v>
      </c>
      <c r="O550" s="38">
        <v>2902407.27</v>
      </c>
      <c r="P550" s="37" t="s">
        <v>63</v>
      </c>
      <c r="Q550" s="37" t="s">
        <v>596</v>
      </c>
      <c r="R550" s="37">
        <v>25</v>
      </c>
      <c r="S550" s="37" t="s">
        <v>221</v>
      </c>
      <c r="T550" s="37">
        <v>10</v>
      </c>
      <c r="U550" s="37">
        <v>10</v>
      </c>
      <c r="V550" s="37" t="s">
        <v>67</v>
      </c>
      <c r="W550" s="38">
        <v>4.859009891037597</v>
      </c>
      <c r="X550" s="38">
        <v>4.5282689891037595</v>
      </c>
      <c r="Y550" s="38">
        <v>9.387278880141357</v>
      </c>
    </row>
    <row r="551" spans="1:25" x14ac:dyDescent="0.25">
      <c r="A551" s="37">
        <v>550</v>
      </c>
      <c r="B551" s="37" t="s">
        <v>35</v>
      </c>
      <c r="C551" s="37" t="s">
        <v>28</v>
      </c>
      <c r="D551" s="37" t="s">
        <v>259</v>
      </c>
      <c r="E551" s="37" t="s">
        <v>260</v>
      </c>
      <c r="F551" s="37">
        <v>12</v>
      </c>
      <c r="G551" s="37">
        <v>12</v>
      </c>
      <c r="H551" s="38">
        <v>0.9</v>
      </c>
      <c r="I551" s="38">
        <v>0.6649567778094424</v>
      </c>
      <c r="J551" s="38">
        <v>6.00459409050751</v>
      </c>
      <c r="K551" s="38">
        <v>0.783300415599618</v>
      </c>
      <c r="L551" s="38">
        <v>2.8</v>
      </c>
      <c r="M551" s="38">
        <v>25.284144796309022</v>
      </c>
      <c r="N551" s="38">
        <v>3.2983213900068713</v>
      </c>
      <c r="O551" s="38">
        <v>2902407.27</v>
      </c>
      <c r="P551" s="37" t="s">
        <v>63</v>
      </c>
      <c r="Q551" s="37" t="s">
        <v>221</v>
      </c>
      <c r="R551" s="37">
        <v>25</v>
      </c>
      <c r="S551" s="37" t="s">
        <v>221</v>
      </c>
      <c r="T551" s="37">
        <v>10</v>
      </c>
      <c r="U551" s="37">
        <v>10</v>
      </c>
      <c r="V551" s="37" t="s">
        <v>67</v>
      </c>
      <c r="W551" s="38">
        <v>17.00653461863159</v>
      </c>
      <c r="X551" s="38">
        <v>15.84894146186316</v>
      </c>
      <c r="Y551" s="38">
        <v>32.855476080494746</v>
      </c>
    </row>
    <row r="552" spans="1:25" x14ac:dyDescent="0.25">
      <c r="A552" s="37">
        <v>551</v>
      </c>
      <c r="B552" s="37" t="s">
        <v>35</v>
      </c>
      <c r="C552" s="37" t="s">
        <v>28</v>
      </c>
      <c r="D552" s="37" t="s">
        <v>261</v>
      </c>
      <c r="E552" s="37" t="s">
        <v>260</v>
      </c>
      <c r="F552" s="37">
        <v>12</v>
      </c>
      <c r="G552" s="37">
        <v>12</v>
      </c>
      <c r="H552" s="38">
        <v>0.9</v>
      </c>
      <c r="I552" s="38">
        <v>0.6649567778094424</v>
      </c>
      <c r="J552" s="38">
        <v>6.00459409050751</v>
      </c>
      <c r="K552" s="38">
        <v>0.783300415599618</v>
      </c>
      <c r="L552" s="38">
        <v>2.8</v>
      </c>
      <c r="M552" s="38">
        <v>25.284144796309022</v>
      </c>
      <c r="N552" s="38">
        <v>3.2983213900068713</v>
      </c>
      <c r="O552" s="38">
        <v>2902407.27</v>
      </c>
      <c r="P552" s="37" t="s">
        <v>63</v>
      </c>
      <c r="Q552" s="37" t="s">
        <v>221</v>
      </c>
      <c r="R552" s="37">
        <v>25</v>
      </c>
      <c r="S552" s="37" t="s">
        <v>221</v>
      </c>
      <c r="T552" s="37">
        <v>10</v>
      </c>
      <c r="U552" s="37">
        <v>10</v>
      </c>
      <c r="V552" s="37" t="s">
        <v>67</v>
      </c>
      <c r="W552" s="38">
        <v>17.00653461863159</v>
      </c>
      <c r="X552" s="38">
        <v>15.84894146186316</v>
      </c>
      <c r="Y552" s="38">
        <v>32.855476080494746</v>
      </c>
    </row>
    <row r="553" spans="1:25" x14ac:dyDescent="0.25">
      <c r="A553" s="37">
        <v>552</v>
      </c>
      <c r="B553" s="37" t="s">
        <v>39</v>
      </c>
      <c r="C553" s="37" t="s">
        <v>40</v>
      </c>
      <c r="D553" s="37" t="s">
        <v>757</v>
      </c>
      <c r="E553" s="37" t="s">
        <v>758</v>
      </c>
      <c r="F553" s="37">
        <v>1</v>
      </c>
      <c r="G553" s="37">
        <v>2</v>
      </c>
      <c r="H553" s="38">
        <v>3.11</v>
      </c>
      <c r="I553" s="38">
        <v>2.1302365346252494</v>
      </c>
      <c r="J553" s="38">
        <v>1.289947969359734</v>
      </c>
      <c r="K553" s="38">
        <v>0.6157642823024279</v>
      </c>
      <c r="L553" s="38">
        <v>8.97</v>
      </c>
      <c r="M553" s="38">
        <v>5.431712909379968</v>
      </c>
      <c r="N553" s="38">
        <v>2.5928602399190637</v>
      </c>
      <c r="O553" s="38">
        <v>2902407.27</v>
      </c>
      <c r="P553" s="37" t="s">
        <v>59</v>
      </c>
      <c r="Q553" s="37" t="s">
        <v>217</v>
      </c>
      <c r="R553" s="37">
        <v>25</v>
      </c>
      <c r="S553" s="37" t="s">
        <v>60</v>
      </c>
      <c r="T553" s="37"/>
      <c r="U553" s="37">
        <v>10</v>
      </c>
      <c r="V553" s="37" t="s">
        <v>60</v>
      </c>
      <c r="W553" s="38">
        <v>20.891581287324758</v>
      </c>
      <c r="X553" s="38">
        <v>9.643333328732476</v>
      </c>
      <c r="Y553" s="38">
        <v>30.534914616057232</v>
      </c>
    </row>
    <row r="554" spans="1:25" x14ac:dyDescent="0.25">
      <c r="A554" s="37">
        <v>553</v>
      </c>
      <c r="B554" s="37" t="s">
        <v>39</v>
      </c>
      <c r="C554" s="37" t="s">
        <v>40</v>
      </c>
      <c r="D554" s="37" t="s">
        <v>759</v>
      </c>
      <c r="E554" s="37" t="s">
        <v>299</v>
      </c>
      <c r="F554" s="37">
        <v>1</v>
      </c>
      <c r="G554" s="37">
        <v>2</v>
      </c>
      <c r="H554" s="38">
        <v>0.71</v>
      </c>
      <c r="I554" s="38">
        <v>1.4154079984800987</v>
      </c>
      <c r="J554" s="38">
        <v>0.8570891747362336</v>
      </c>
      <c r="K554" s="38">
        <v>0.4091365799913568</v>
      </c>
      <c r="L554" s="38">
        <v>5.96</v>
      </c>
      <c r="M554" s="38">
        <v>3.6090310969793324</v>
      </c>
      <c r="N554" s="38">
        <v>1.722792311027605</v>
      </c>
      <c r="O554" s="38">
        <v>2902407.27</v>
      </c>
      <c r="P554" s="37" t="s">
        <v>59</v>
      </c>
      <c r="Q554" s="37" t="s">
        <v>225</v>
      </c>
      <c r="R554" s="37">
        <v>25</v>
      </c>
      <c r="S554" s="37" t="s">
        <v>60</v>
      </c>
      <c r="T554" s="37"/>
      <c r="U554" s="37">
        <v>10</v>
      </c>
      <c r="V554" s="37" t="s">
        <v>60</v>
      </c>
      <c r="W554" s="38">
        <v>13.881139852001734</v>
      </c>
      <c r="X554" s="38">
        <v>6.407387585200174</v>
      </c>
      <c r="Y554" s="38">
        <v>20.288527437201907</v>
      </c>
    </row>
    <row r="555" spans="1:25" x14ac:dyDescent="0.25">
      <c r="A555" s="37">
        <v>554</v>
      </c>
      <c r="B555" s="37" t="s">
        <v>39</v>
      </c>
      <c r="C555" s="37" t="s">
        <v>40</v>
      </c>
      <c r="D555" s="37" t="s">
        <v>760</v>
      </c>
      <c r="E555" s="37" t="s">
        <v>301</v>
      </c>
      <c r="F555" s="37">
        <v>1</v>
      </c>
      <c r="G555" s="37">
        <v>2</v>
      </c>
      <c r="H555" s="38">
        <v>0.71</v>
      </c>
      <c r="I555" s="38">
        <v>1.4154079984800987</v>
      </c>
      <c r="J555" s="38">
        <v>0.8570891747362336</v>
      </c>
      <c r="K555" s="38">
        <v>0.4091365799913568</v>
      </c>
      <c r="L555" s="38">
        <v>5.96</v>
      </c>
      <c r="M555" s="38">
        <v>3.6090310969793324</v>
      </c>
      <c r="N555" s="38">
        <v>1.722792311027605</v>
      </c>
      <c r="O555" s="38">
        <v>2902407.27</v>
      </c>
      <c r="P555" s="37" t="s">
        <v>59</v>
      </c>
      <c r="Q555" s="37" t="s">
        <v>225</v>
      </c>
      <c r="R555" s="37">
        <v>25</v>
      </c>
      <c r="S555" s="37" t="s">
        <v>60</v>
      </c>
      <c r="T555" s="37"/>
      <c r="U555" s="37">
        <v>10</v>
      </c>
      <c r="V555" s="37" t="s">
        <v>60</v>
      </c>
      <c r="W555" s="38">
        <v>13.881139852001734</v>
      </c>
      <c r="X555" s="38">
        <v>6.407387585200174</v>
      </c>
      <c r="Y555" s="38">
        <v>20.288527437201907</v>
      </c>
    </row>
    <row r="556" spans="1:25" x14ac:dyDescent="0.25">
      <c r="A556" s="37">
        <v>555</v>
      </c>
      <c r="B556" s="37" t="s">
        <v>39</v>
      </c>
      <c r="C556" s="37" t="s">
        <v>40</v>
      </c>
      <c r="D556" s="37" t="s">
        <v>761</v>
      </c>
      <c r="E556" s="37" t="s">
        <v>762</v>
      </c>
      <c r="F556" s="37">
        <v>6</v>
      </c>
      <c r="G556" s="37">
        <v>6</v>
      </c>
      <c r="H556" s="38">
        <v>13.8</v>
      </c>
      <c r="I556" s="38">
        <v>3.8235014724042937</v>
      </c>
      <c r="J556" s="38">
        <v>6.945873681167799</v>
      </c>
      <c r="K556" s="38">
        <v>3.315653827782304</v>
      </c>
      <c r="L556" s="38">
        <v>16.1</v>
      </c>
      <c r="M556" s="38">
        <v>29.24768489666137</v>
      </c>
      <c r="N556" s="38">
        <v>13.961555138025727</v>
      </c>
      <c r="O556" s="38">
        <v>2902407.27</v>
      </c>
      <c r="P556" s="37" t="s">
        <v>59</v>
      </c>
      <c r="Q556" s="37" t="s">
        <v>217</v>
      </c>
      <c r="R556" s="37">
        <v>25</v>
      </c>
      <c r="S556" s="37" t="s">
        <v>60</v>
      </c>
      <c r="T556" s="37"/>
      <c r="U556" s="37">
        <v>10</v>
      </c>
      <c r="V556" s="37" t="s">
        <v>60</v>
      </c>
      <c r="W556" s="38">
        <v>112.49313000867177</v>
      </c>
      <c r="X556" s="38">
        <v>51.92564100086718</v>
      </c>
      <c r="Y556" s="38">
        <v>164.41877100953894</v>
      </c>
    </row>
    <row r="557" spans="1:25" x14ac:dyDescent="0.25">
      <c r="A557" s="37">
        <v>556</v>
      </c>
      <c r="B557" s="37" t="s">
        <v>33</v>
      </c>
      <c r="C557" s="37" t="s">
        <v>24</v>
      </c>
      <c r="D557" s="37" t="s">
        <v>763</v>
      </c>
      <c r="E557" s="37" t="s">
        <v>764</v>
      </c>
      <c r="F557" s="37">
        <v>1800</v>
      </c>
      <c r="G557" s="37">
        <v>1800</v>
      </c>
      <c r="H557" s="38">
        <v>25.2</v>
      </c>
      <c r="I557" s="38">
        <v>0.06887052341597796</v>
      </c>
      <c r="J557" s="38">
        <v>1.8299720953830543</v>
      </c>
      <c r="K557" s="38">
        <v>0.8735479885334597</v>
      </c>
      <c r="L557" s="38">
        <v>0.29</v>
      </c>
      <c r="M557" s="38">
        <v>7.705646499238965</v>
      </c>
      <c r="N557" s="38">
        <v>3.678335870116692</v>
      </c>
      <c r="O557" s="38">
        <v>2902407.27</v>
      </c>
      <c r="P557" s="37" t="s">
        <v>59</v>
      </c>
      <c r="Q557" s="37" t="s">
        <v>239</v>
      </c>
      <c r="R557" s="37">
        <v>5</v>
      </c>
      <c r="S557" s="37" t="s">
        <v>60</v>
      </c>
      <c r="T557" s="37"/>
      <c r="U557" s="37">
        <v>0</v>
      </c>
      <c r="V557" s="37" t="s">
        <v>60</v>
      </c>
      <c r="W557" s="38">
        <v>110.47107911846778</v>
      </c>
      <c r="X557" s="38">
        <v>0</v>
      </c>
      <c r="Y557" s="38">
        <v>110.47107911846778</v>
      </c>
    </row>
    <row r="558" spans="1:25" x14ac:dyDescent="0.25">
      <c r="A558" s="37">
        <v>557</v>
      </c>
      <c r="B558" s="37" t="s">
        <v>27</v>
      </c>
      <c r="C558" s="37" t="s">
        <v>28</v>
      </c>
      <c r="D558" s="37" t="s">
        <v>765</v>
      </c>
      <c r="E558" s="37" t="s">
        <v>238</v>
      </c>
      <c r="F558" s="37">
        <v>1</v>
      </c>
      <c r="G558" s="37">
        <v>84</v>
      </c>
      <c r="H558" s="38">
        <v>0.25</v>
      </c>
      <c r="I558" s="38">
        <v>0.030872993255438397</v>
      </c>
      <c r="J558" s="38">
        <v>0.0625326327887694</v>
      </c>
      <c r="K558" s="38">
        <v>0.005470079959128246</v>
      </c>
      <c r="L558" s="38">
        <v>0.13</v>
      </c>
      <c r="M558" s="38">
        <v>0.26331241014695017</v>
      </c>
      <c r="N558" s="38">
        <v>0.023033412691897216</v>
      </c>
      <c r="O558" s="38">
        <v>2902407.27</v>
      </c>
      <c r="P558" s="37" t="s">
        <v>59</v>
      </c>
      <c r="Q558" s="37" t="s">
        <v>239</v>
      </c>
      <c r="R558" s="37">
        <v>5</v>
      </c>
      <c r="S558" s="37" t="s">
        <v>60</v>
      </c>
      <c r="T558" s="37"/>
      <c r="U558" s="37">
        <v>0</v>
      </c>
      <c r="V558" s="37" t="s">
        <v>60</v>
      </c>
      <c r="W558" s="38">
        <v>2.3134140911419423</v>
      </c>
      <c r="X558" s="38">
        <v>0</v>
      </c>
      <c r="Y558" s="38">
        <v>2.3134140911419423</v>
      </c>
    </row>
    <row r="559" spans="1:25" x14ac:dyDescent="0.25">
      <c r="A559" s="37">
        <v>558</v>
      </c>
      <c r="B559" s="37" t="s">
        <v>27</v>
      </c>
      <c r="C559" s="37" t="s">
        <v>28</v>
      </c>
      <c r="D559" s="37" t="s">
        <v>766</v>
      </c>
      <c r="E559" s="37" t="s">
        <v>767</v>
      </c>
      <c r="F559" s="37">
        <v>1</v>
      </c>
      <c r="G559" s="37">
        <v>84</v>
      </c>
      <c r="H559" s="38">
        <v>0.92</v>
      </c>
      <c r="I559" s="38">
        <v>0.4155979861309015</v>
      </c>
      <c r="J559" s="38">
        <v>0.8417854413872803</v>
      </c>
      <c r="K559" s="38">
        <v>0.07363569175749561</v>
      </c>
      <c r="L559" s="38">
        <v>1.75</v>
      </c>
      <c r="M559" s="38">
        <v>3.54459013659356</v>
      </c>
      <c r="N559" s="38">
        <v>0.31006517085246255</v>
      </c>
      <c r="O559" s="38">
        <v>2902407.27</v>
      </c>
      <c r="P559" s="37" t="s">
        <v>63</v>
      </c>
      <c r="Q559" s="37" t="s">
        <v>768</v>
      </c>
      <c r="R559" s="37">
        <v>20</v>
      </c>
      <c r="S559" s="37" t="s">
        <v>308</v>
      </c>
      <c r="T559" s="37">
        <v>10</v>
      </c>
      <c r="U559" s="37">
        <v>0</v>
      </c>
      <c r="V559" s="37" t="s">
        <v>67</v>
      </c>
      <c r="W559" s="38">
        <v>62.2842255307446</v>
      </c>
      <c r="X559" s="38">
        <v>0</v>
      </c>
      <c r="Y559" s="38">
        <v>62.2842255307446</v>
      </c>
    </row>
    <row r="560" spans="1:25" x14ac:dyDescent="0.25">
      <c r="A560" s="37">
        <v>559</v>
      </c>
      <c r="B560" s="37" t="s">
        <v>27</v>
      </c>
      <c r="C560" s="37" t="s">
        <v>28</v>
      </c>
      <c r="D560" s="37" t="s">
        <v>581</v>
      </c>
      <c r="E560" s="37" t="s">
        <v>582</v>
      </c>
      <c r="F560" s="37">
        <v>2</v>
      </c>
      <c r="G560" s="37">
        <v>168</v>
      </c>
      <c r="H560" s="38">
        <v>185.64</v>
      </c>
      <c r="I560" s="38">
        <v>13.916595421297616</v>
      </c>
      <c r="J560" s="38">
        <v>56.37557356033672</v>
      </c>
      <c r="K560" s="38">
        <v>4.931487470844849</v>
      </c>
      <c r="L560" s="38">
        <v>58.6</v>
      </c>
      <c r="M560" s="38">
        <v>237.38626514786586</v>
      </c>
      <c r="N560" s="38">
        <v>20.765507442233492</v>
      </c>
      <c r="O560" s="38">
        <v>2902407.27</v>
      </c>
      <c r="P560" s="37" t="s">
        <v>63</v>
      </c>
      <c r="Q560" s="37" t="s">
        <v>217</v>
      </c>
      <c r="R560" s="37">
        <v>25</v>
      </c>
      <c r="S560" s="37" t="s">
        <v>221</v>
      </c>
      <c r="T560" s="37">
        <v>10</v>
      </c>
      <c r="U560" s="37">
        <v>0</v>
      </c>
      <c r="V560" s="37" t="s">
        <v>67</v>
      </c>
      <c r="W560" s="38">
        <v>4171.26356125901</v>
      </c>
      <c r="X560" s="38">
        <v>0</v>
      </c>
      <c r="Y560" s="38">
        <v>4171.26356125901</v>
      </c>
    </row>
    <row r="561" spans="1:25" x14ac:dyDescent="0.25">
      <c r="A561" s="37">
        <v>560</v>
      </c>
      <c r="B561" s="37" t="s">
        <v>27</v>
      </c>
      <c r="C561" s="37" t="s">
        <v>28</v>
      </c>
      <c r="D561" s="37" t="s">
        <v>606</v>
      </c>
      <c r="E561" s="37" t="s">
        <v>605</v>
      </c>
      <c r="F561" s="37">
        <v>1</v>
      </c>
      <c r="G561" s="37">
        <v>84</v>
      </c>
      <c r="H561" s="38">
        <v>19.74</v>
      </c>
      <c r="I561" s="38">
        <v>0.7528260663056902</v>
      </c>
      <c r="J561" s="38">
        <v>1.5248341995415307</v>
      </c>
      <c r="K561" s="38">
        <v>0.1333857959264349</v>
      </c>
      <c r="L561" s="38">
        <v>3.17</v>
      </c>
      <c r="M561" s="38">
        <v>6.420771847429477</v>
      </c>
      <c r="N561" s="38">
        <v>0.5616609094870322</v>
      </c>
      <c r="O561" s="38">
        <v>2902407.27</v>
      </c>
      <c r="P561" s="37" t="s">
        <v>63</v>
      </c>
      <c r="Q561" s="37" t="s">
        <v>217</v>
      </c>
      <c r="R561" s="37">
        <v>25</v>
      </c>
      <c r="S561" s="37" t="s">
        <v>221</v>
      </c>
      <c r="T561" s="37">
        <v>10</v>
      </c>
      <c r="U561" s="37">
        <v>0</v>
      </c>
      <c r="V561" s="37" t="s">
        <v>67</v>
      </c>
      <c r="W561" s="38">
        <v>112.82342567569165</v>
      </c>
      <c r="X561" s="38">
        <v>0</v>
      </c>
      <c r="Y561" s="38">
        <v>112.82342567569165</v>
      </c>
    </row>
    <row r="562" spans="1:25" x14ac:dyDescent="0.25">
      <c r="A562" s="37">
        <v>561</v>
      </c>
      <c r="B562" s="37" t="s">
        <v>27</v>
      </c>
      <c r="C562" s="37" t="s">
        <v>28</v>
      </c>
      <c r="D562" s="37" t="s">
        <v>769</v>
      </c>
      <c r="E562" s="37" t="s">
        <v>590</v>
      </c>
      <c r="F562" s="37">
        <v>1</v>
      </c>
      <c r="G562" s="37">
        <v>84</v>
      </c>
      <c r="H562" s="38">
        <v>7.98</v>
      </c>
      <c r="I562" s="38">
        <v>1.6338937969032012</v>
      </c>
      <c r="J562" s="38">
        <v>3.309419335282565</v>
      </c>
      <c r="K562" s="38">
        <v>0.2894934624523256</v>
      </c>
      <c r="L562" s="38">
        <v>6.88</v>
      </c>
      <c r="M562" s="38">
        <v>13.935302937007824</v>
      </c>
      <c r="N562" s="38">
        <v>1.2189990716942527</v>
      </c>
      <c r="O562" s="38">
        <v>2902407.27</v>
      </c>
      <c r="P562" s="37" t="s">
        <v>63</v>
      </c>
      <c r="Q562" s="37" t="s">
        <v>217</v>
      </c>
      <c r="R562" s="37">
        <v>25</v>
      </c>
      <c r="S562" s="37" t="s">
        <v>221</v>
      </c>
      <c r="T562" s="37">
        <v>10</v>
      </c>
      <c r="U562" s="37">
        <v>0</v>
      </c>
      <c r="V562" s="37" t="s">
        <v>67</v>
      </c>
      <c r="W562" s="38">
        <v>244.8659838008702</v>
      </c>
      <c r="X562" s="38">
        <v>0</v>
      </c>
      <c r="Y562" s="38">
        <v>244.8659838008702</v>
      </c>
    </row>
    <row r="563" spans="1:25" x14ac:dyDescent="0.25">
      <c r="A563" s="37">
        <v>562</v>
      </c>
      <c r="B563" s="37" t="s">
        <v>27</v>
      </c>
      <c r="C563" s="37" t="s">
        <v>28</v>
      </c>
      <c r="D563" s="37" t="s">
        <v>770</v>
      </c>
      <c r="E563" s="37" t="s">
        <v>590</v>
      </c>
      <c r="F563" s="37">
        <v>1</v>
      </c>
      <c r="G563" s="37">
        <v>84</v>
      </c>
      <c r="H563" s="38">
        <v>7.98</v>
      </c>
      <c r="I563" s="38">
        <v>1.7288876223045502</v>
      </c>
      <c r="J563" s="38">
        <v>3.501827436171086</v>
      </c>
      <c r="K563" s="38">
        <v>0.30632447771118176</v>
      </c>
      <c r="L563" s="38">
        <v>7.28</v>
      </c>
      <c r="M563" s="38">
        <v>14.74549496822921</v>
      </c>
      <c r="N563" s="38">
        <v>1.2898711107462442</v>
      </c>
      <c r="O563" s="38">
        <v>2902407.27</v>
      </c>
      <c r="P563" s="37" t="s">
        <v>63</v>
      </c>
      <c r="Q563" s="37" t="s">
        <v>217</v>
      </c>
      <c r="R563" s="37">
        <v>25</v>
      </c>
      <c r="S563" s="37" t="s">
        <v>221</v>
      </c>
      <c r="T563" s="37">
        <v>10</v>
      </c>
      <c r="U563" s="37">
        <v>0</v>
      </c>
      <c r="V563" s="37" t="s">
        <v>67</v>
      </c>
      <c r="W563" s="38">
        <v>259.1023782078976</v>
      </c>
      <c r="X563" s="38">
        <v>0</v>
      </c>
      <c r="Y563" s="38">
        <v>259.1023782078976</v>
      </c>
    </row>
    <row r="564" spans="1:25" x14ac:dyDescent="0.25">
      <c r="A564" s="37">
        <v>563</v>
      </c>
      <c r="B564" s="37" t="s">
        <v>27</v>
      </c>
      <c r="C564" s="37" t="s">
        <v>28</v>
      </c>
      <c r="D564" s="37" t="s">
        <v>571</v>
      </c>
      <c r="E564" s="37" t="s">
        <v>572</v>
      </c>
      <c r="F564" s="37">
        <v>1</v>
      </c>
      <c r="G564" s="37">
        <v>84</v>
      </c>
      <c r="H564" s="38">
        <v>0.84</v>
      </c>
      <c r="I564" s="38">
        <v>0.5010924289921155</v>
      </c>
      <c r="J564" s="38">
        <v>1.0149527321869494</v>
      </c>
      <c r="K564" s="38">
        <v>0.08878360549046614</v>
      </c>
      <c r="L564" s="38">
        <v>2.11</v>
      </c>
      <c r="M564" s="38">
        <v>4.273762964692806</v>
      </c>
      <c r="N564" s="38">
        <v>0.37385000599925483</v>
      </c>
      <c r="O564" s="38">
        <v>2902407.27</v>
      </c>
      <c r="P564" s="37" t="s">
        <v>63</v>
      </c>
      <c r="Q564" s="37" t="s">
        <v>374</v>
      </c>
      <c r="R564" s="37">
        <v>20</v>
      </c>
      <c r="S564" s="37" t="s">
        <v>308</v>
      </c>
      <c r="T564" s="37">
        <v>10</v>
      </c>
      <c r="U564" s="37">
        <v>0</v>
      </c>
      <c r="V564" s="37" t="s">
        <v>67</v>
      </c>
      <c r="W564" s="38">
        <v>75.09698049706921</v>
      </c>
      <c r="X564" s="38">
        <v>0</v>
      </c>
      <c r="Y564" s="38">
        <v>75.09698049706921</v>
      </c>
    </row>
    <row r="565" spans="1:25" x14ac:dyDescent="0.25">
      <c r="A565" s="37">
        <v>564</v>
      </c>
      <c r="B565" s="37" t="s">
        <v>27</v>
      </c>
      <c r="C565" s="37" t="s">
        <v>28</v>
      </c>
      <c r="D565" s="37" t="s">
        <v>771</v>
      </c>
      <c r="E565" s="37" t="s">
        <v>772</v>
      </c>
      <c r="F565" s="37">
        <v>1</v>
      </c>
      <c r="G565" s="37">
        <v>84</v>
      </c>
      <c r="H565" s="38">
        <v>6.55</v>
      </c>
      <c r="I565" s="38">
        <v>0.28498147620404674</v>
      </c>
      <c r="J565" s="38">
        <v>0.5772243026655637</v>
      </c>
      <c r="K565" s="38">
        <v>0.05049304577656842</v>
      </c>
      <c r="L565" s="38">
        <v>1.2</v>
      </c>
      <c r="M565" s="38">
        <v>2.4305760936641554</v>
      </c>
      <c r="N565" s="38">
        <v>0.2126161171559743</v>
      </c>
      <c r="O565" s="38">
        <v>2902407.27</v>
      </c>
      <c r="P565" s="37" t="s">
        <v>59</v>
      </c>
      <c r="Q565" s="37" t="s">
        <v>217</v>
      </c>
      <c r="R565" s="37">
        <v>25</v>
      </c>
      <c r="S565" s="37" t="s">
        <v>60</v>
      </c>
      <c r="T565" s="37"/>
      <c r="U565" s="37">
        <v>0</v>
      </c>
      <c r="V565" s="37" t="s">
        <v>60</v>
      </c>
      <c r="W565" s="38">
        <v>106.77295805270504</v>
      </c>
      <c r="X565" s="38">
        <v>0</v>
      </c>
      <c r="Y565" s="38">
        <v>106.77295805270504</v>
      </c>
    </row>
    <row r="566" spans="1:25" x14ac:dyDescent="0.25">
      <c r="A566" s="37">
        <v>565</v>
      </c>
      <c r="B566" s="37" t="s">
        <v>27</v>
      </c>
      <c r="C566" s="37" t="s">
        <v>28</v>
      </c>
      <c r="D566" s="37" t="s">
        <v>773</v>
      </c>
      <c r="E566" s="37" t="s">
        <v>774</v>
      </c>
      <c r="F566" s="37">
        <v>1</v>
      </c>
      <c r="G566" s="37">
        <v>84</v>
      </c>
      <c r="H566" s="38">
        <v>6.55</v>
      </c>
      <c r="I566" s="38">
        <v>0.28498147620404674</v>
      </c>
      <c r="J566" s="38">
        <v>0.5772243026655637</v>
      </c>
      <c r="K566" s="38">
        <v>0.05049304577656842</v>
      </c>
      <c r="L566" s="38">
        <v>1.2</v>
      </c>
      <c r="M566" s="38">
        <v>2.4305760936641554</v>
      </c>
      <c r="N566" s="38">
        <v>0.2126161171559743</v>
      </c>
      <c r="O566" s="38">
        <v>2902407.27</v>
      </c>
      <c r="P566" s="37" t="s">
        <v>59</v>
      </c>
      <c r="Q566" s="37" t="s">
        <v>217</v>
      </c>
      <c r="R566" s="37">
        <v>25</v>
      </c>
      <c r="S566" s="37" t="s">
        <v>60</v>
      </c>
      <c r="T566" s="37"/>
      <c r="U566" s="37">
        <v>0</v>
      </c>
      <c r="V566" s="37" t="s">
        <v>60</v>
      </c>
      <c r="W566" s="38">
        <v>106.77295805270504</v>
      </c>
      <c r="X566" s="38">
        <v>0</v>
      </c>
      <c r="Y566" s="38">
        <v>106.77295805270504</v>
      </c>
    </row>
    <row r="567" spans="1:25" x14ac:dyDescent="0.25">
      <c r="A567" s="37">
        <v>566</v>
      </c>
      <c r="B567" s="37" t="s">
        <v>27</v>
      </c>
      <c r="C567" s="37" t="s">
        <v>28</v>
      </c>
      <c r="D567" s="37" t="s">
        <v>573</v>
      </c>
      <c r="E567" s="37" t="s">
        <v>574</v>
      </c>
      <c r="F567" s="37">
        <v>1</v>
      </c>
      <c r="G567" s="37">
        <v>84</v>
      </c>
      <c r="H567" s="38">
        <v>15.88</v>
      </c>
      <c r="I567" s="38">
        <v>1.9236249643773156</v>
      </c>
      <c r="J567" s="38">
        <v>3.896264042992555</v>
      </c>
      <c r="K567" s="38">
        <v>0.3408280589918368</v>
      </c>
      <c r="L567" s="38">
        <v>8.1</v>
      </c>
      <c r="M567" s="38">
        <v>16.40638863223305</v>
      </c>
      <c r="N567" s="38">
        <v>1.4351587908028265</v>
      </c>
      <c r="O567" s="38">
        <v>2902407.27</v>
      </c>
      <c r="P567" s="37" t="s">
        <v>63</v>
      </c>
      <c r="Q567" s="37" t="s">
        <v>217</v>
      </c>
      <c r="R567" s="37">
        <v>25</v>
      </c>
      <c r="S567" s="37" t="s">
        <v>221</v>
      </c>
      <c r="T567" s="37">
        <v>10</v>
      </c>
      <c r="U567" s="37">
        <v>0</v>
      </c>
      <c r="V567" s="37" t="s">
        <v>67</v>
      </c>
      <c r="W567" s="38">
        <v>288.2869867423036</v>
      </c>
      <c r="X567" s="38">
        <v>0</v>
      </c>
      <c r="Y567" s="38">
        <v>288.2869867423036</v>
      </c>
    </row>
    <row r="568" spans="1:25" x14ac:dyDescent="0.25">
      <c r="A568" s="37">
        <v>567</v>
      </c>
      <c r="B568" s="37" t="s">
        <v>27</v>
      </c>
      <c r="C568" s="37" t="s">
        <v>28</v>
      </c>
      <c r="D568" s="37" t="s">
        <v>575</v>
      </c>
      <c r="E568" s="37" t="s">
        <v>576</v>
      </c>
      <c r="F568" s="37">
        <v>1</v>
      </c>
      <c r="G568" s="37">
        <v>84</v>
      </c>
      <c r="H568" s="38">
        <v>4.28</v>
      </c>
      <c r="I568" s="38">
        <v>0.4868433551819132</v>
      </c>
      <c r="J568" s="38">
        <v>0.9860915170536713</v>
      </c>
      <c r="K568" s="38">
        <v>0.08625895320163772</v>
      </c>
      <c r="L568" s="38">
        <v>2.05</v>
      </c>
      <c r="M568" s="38">
        <v>4.152234160009598</v>
      </c>
      <c r="N568" s="38">
        <v>0.3632192001414561</v>
      </c>
      <c r="O568" s="38">
        <v>2902407.27</v>
      </c>
      <c r="P568" s="37" t="s">
        <v>63</v>
      </c>
      <c r="Q568" s="37" t="s">
        <v>217</v>
      </c>
      <c r="R568" s="37">
        <v>25</v>
      </c>
      <c r="S568" s="37" t="s">
        <v>221</v>
      </c>
      <c r="T568" s="37">
        <v>10</v>
      </c>
      <c r="U568" s="37">
        <v>0</v>
      </c>
      <c r="V568" s="37" t="s">
        <v>67</v>
      </c>
      <c r="W568" s="38">
        <v>72.96152133601511</v>
      </c>
      <c r="X568" s="38">
        <v>0</v>
      </c>
      <c r="Y568" s="38">
        <v>72.96152133601511</v>
      </c>
    </row>
    <row r="569" spans="1:25" x14ac:dyDescent="0.25">
      <c r="A569" s="37">
        <v>568</v>
      </c>
      <c r="B569" s="37" t="s">
        <v>27</v>
      </c>
      <c r="C569" s="37" t="s">
        <v>28</v>
      </c>
      <c r="D569" s="37" t="s">
        <v>577</v>
      </c>
      <c r="E569" s="37" t="s">
        <v>576</v>
      </c>
      <c r="F569" s="37">
        <v>1</v>
      </c>
      <c r="G569" s="37">
        <v>84</v>
      </c>
      <c r="H569" s="38">
        <v>4.28</v>
      </c>
      <c r="I569" s="38">
        <v>0.4868433551819132</v>
      </c>
      <c r="J569" s="38">
        <v>0.9860915170536713</v>
      </c>
      <c r="K569" s="38">
        <v>0.08625895320163772</v>
      </c>
      <c r="L569" s="38">
        <v>2.05</v>
      </c>
      <c r="M569" s="38">
        <v>4.152234160009598</v>
      </c>
      <c r="N569" s="38">
        <v>0.3632192001414561</v>
      </c>
      <c r="O569" s="38">
        <v>2902407.27</v>
      </c>
      <c r="P569" s="37" t="s">
        <v>63</v>
      </c>
      <c r="Q569" s="37" t="s">
        <v>217</v>
      </c>
      <c r="R569" s="37">
        <v>25</v>
      </c>
      <c r="S569" s="37" t="s">
        <v>221</v>
      </c>
      <c r="T569" s="37">
        <v>10</v>
      </c>
      <c r="U569" s="37">
        <v>0</v>
      </c>
      <c r="V569" s="37" t="s">
        <v>67</v>
      </c>
      <c r="W569" s="38">
        <v>72.96152133601511</v>
      </c>
      <c r="X569" s="38">
        <v>0</v>
      </c>
      <c r="Y569" s="38">
        <v>72.96152133601511</v>
      </c>
    </row>
    <row r="570" spans="1:25" x14ac:dyDescent="0.25">
      <c r="A570" s="37">
        <v>569</v>
      </c>
      <c r="B570" s="37" t="s">
        <v>27</v>
      </c>
      <c r="C570" s="37" t="s">
        <v>28</v>
      </c>
      <c r="D570" s="37" t="s">
        <v>578</v>
      </c>
      <c r="E570" s="37" t="s">
        <v>579</v>
      </c>
      <c r="F570" s="37">
        <v>1</v>
      </c>
      <c r="G570" s="37">
        <v>84</v>
      </c>
      <c r="H570" s="38">
        <v>9.07</v>
      </c>
      <c r="I570" s="38">
        <v>0.6269592476489029</v>
      </c>
      <c r="J570" s="38">
        <v>1.26989346586424</v>
      </c>
      <c r="K570" s="38">
        <v>0.11108470070845053</v>
      </c>
      <c r="L570" s="38">
        <v>2.64</v>
      </c>
      <c r="M570" s="38">
        <v>5.347267406061142</v>
      </c>
      <c r="N570" s="38">
        <v>0.4677554577431435</v>
      </c>
      <c r="O570" s="38">
        <v>2902407.27</v>
      </c>
      <c r="P570" s="37" t="s">
        <v>63</v>
      </c>
      <c r="Q570" s="37" t="s">
        <v>232</v>
      </c>
      <c r="R570" s="37">
        <v>20</v>
      </c>
      <c r="S570" s="37" t="s">
        <v>232</v>
      </c>
      <c r="T570" s="37">
        <v>10</v>
      </c>
      <c r="U570" s="37">
        <v>0</v>
      </c>
      <c r="V570" s="37" t="s">
        <v>67</v>
      </c>
      <c r="W570" s="38">
        <v>93.96020308638043</v>
      </c>
      <c r="X570" s="38">
        <v>0</v>
      </c>
      <c r="Y570" s="38">
        <v>93.96020308638043</v>
      </c>
    </row>
    <row r="571" spans="1:25" x14ac:dyDescent="0.25">
      <c r="A571" s="37">
        <v>570</v>
      </c>
      <c r="B571" s="37" t="s">
        <v>27</v>
      </c>
      <c r="C571" s="37" t="s">
        <v>28</v>
      </c>
      <c r="D571" s="37" t="s">
        <v>580</v>
      </c>
      <c r="E571" s="37" t="s">
        <v>579</v>
      </c>
      <c r="F571" s="37">
        <v>1</v>
      </c>
      <c r="G571" s="37">
        <v>84</v>
      </c>
      <c r="H571" s="38">
        <v>9.24</v>
      </c>
      <c r="I571" s="38">
        <v>0.6269592476489029</v>
      </c>
      <c r="J571" s="38">
        <v>1.26989346586424</v>
      </c>
      <c r="K571" s="38">
        <v>0.11108470070845053</v>
      </c>
      <c r="L571" s="38">
        <v>2.64</v>
      </c>
      <c r="M571" s="38">
        <v>5.347267406061142</v>
      </c>
      <c r="N571" s="38">
        <v>0.4677554577431435</v>
      </c>
      <c r="O571" s="38">
        <v>2902407.27</v>
      </c>
      <c r="P571" s="37" t="s">
        <v>63</v>
      </c>
      <c r="Q571" s="37" t="s">
        <v>232</v>
      </c>
      <c r="R571" s="37">
        <v>20</v>
      </c>
      <c r="S571" s="37" t="s">
        <v>232</v>
      </c>
      <c r="T571" s="37">
        <v>10</v>
      </c>
      <c r="U571" s="37">
        <v>0</v>
      </c>
      <c r="V571" s="37" t="s">
        <v>67</v>
      </c>
      <c r="W571" s="38">
        <v>93.96020308638043</v>
      </c>
      <c r="X571" s="38">
        <v>0</v>
      </c>
      <c r="Y571" s="38">
        <v>93.96020308638043</v>
      </c>
    </row>
    <row r="572" spans="1:25" x14ac:dyDescent="0.25">
      <c r="A572" s="37">
        <v>571</v>
      </c>
      <c r="B572" s="37" t="s">
        <v>27</v>
      </c>
      <c r="C572" s="37" t="s">
        <v>28</v>
      </c>
      <c r="D572" s="37" t="s">
        <v>775</v>
      </c>
      <c r="E572" s="37" t="s">
        <v>268</v>
      </c>
      <c r="F572" s="37">
        <v>1</v>
      </c>
      <c r="G572" s="37">
        <v>84</v>
      </c>
      <c r="H572" s="38">
        <v>26.88</v>
      </c>
      <c r="I572" s="38">
        <v>0.6317089389189703</v>
      </c>
      <c r="J572" s="38">
        <v>1.279513870908666</v>
      </c>
      <c r="K572" s="38">
        <v>0.11192625147139333</v>
      </c>
      <c r="L572" s="38">
        <v>2.66</v>
      </c>
      <c r="M572" s="38">
        <v>5.387777007622211</v>
      </c>
      <c r="N572" s="38">
        <v>0.47129905969574304</v>
      </c>
      <c r="O572" s="38">
        <v>2902407.27</v>
      </c>
      <c r="P572" s="37" t="s">
        <v>63</v>
      </c>
      <c r="Q572" s="37" t="s">
        <v>232</v>
      </c>
      <c r="R572" s="37">
        <v>20</v>
      </c>
      <c r="S572" s="37" t="s">
        <v>232</v>
      </c>
      <c r="T572" s="37">
        <v>10</v>
      </c>
      <c r="U572" s="37">
        <v>0</v>
      </c>
      <c r="V572" s="37" t="s">
        <v>67</v>
      </c>
      <c r="W572" s="38">
        <v>94.67202280673179</v>
      </c>
      <c r="X572" s="38">
        <v>0</v>
      </c>
      <c r="Y572" s="38">
        <v>94.67202280673179</v>
      </c>
    </row>
    <row r="573" spans="1:25" x14ac:dyDescent="0.25">
      <c r="A573" s="37">
        <v>572</v>
      </c>
      <c r="B573" s="37" t="s">
        <v>27</v>
      </c>
      <c r="C573" s="37" t="s">
        <v>28</v>
      </c>
      <c r="D573" s="37" t="s">
        <v>776</v>
      </c>
      <c r="E573" s="37" t="s">
        <v>777</v>
      </c>
      <c r="F573" s="37">
        <v>1</v>
      </c>
      <c r="G573" s="37">
        <v>84</v>
      </c>
      <c r="H573" s="38">
        <v>22.43</v>
      </c>
      <c r="I573" s="38">
        <v>0.8668186567873088</v>
      </c>
      <c r="J573" s="38">
        <v>1.7557239206077562</v>
      </c>
      <c r="K573" s="38">
        <v>0.15358301423706228</v>
      </c>
      <c r="L573" s="38">
        <v>3.65</v>
      </c>
      <c r="M573" s="38">
        <v>7.3930022848951396</v>
      </c>
      <c r="N573" s="38">
        <v>0.6467073563494219</v>
      </c>
      <c r="O573" s="38">
        <v>2902407.27</v>
      </c>
      <c r="P573" s="37" t="s">
        <v>63</v>
      </c>
      <c r="Q573" s="37" t="s">
        <v>217</v>
      </c>
      <c r="R573" s="37">
        <v>25</v>
      </c>
      <c r="S573" s="37" t="s">
        <v>221</v>
      </c>
      <c r="T573" s="37">
        <v>10</v>
      </c>
      <c r="U573" s="37">
        <v>0</v>
      </c>
      <c r="V573" s="37" t="s">
        <v>67</v>
      </c>
      <c r="W573" s="38">
        <v>129.90709896412446</v>
      </c>
      <c r="X573" s="38">
        <v>0</v>
      </c>
      <c r="Y573" s="38">
        <v>129.90709896412446</v>
      </c>
    </row>
    <row r="574" spans="1:25" x14ac:dyDescent="0.25">
      <c r="A574" s="37">
        <v>573</v>
      </c>
      <c r="B574" s="37" t="s">
        <v>27</v>
      </c>
      <c r="C574" s="37" t="s">
        <v>28</v>
      </c>
      <c r="D574" s="37" t="s">
        <v>778</v>
      </c>
      <c r="E574" s="37" t="s">
        <v>560</v>
      </c>
      <c r="F574" s="37">
        <v>1</v>
      </c>
      <c r="G574" s="37">
        <v>84</v>
      </c>
      <c r="H574" s="38">
        <v>0.84</v>
      </c>
      <c r="I574" s="38">
        <v>0.2517336373135746</v>
      </c>
      <c r="J574" s="38">
        <v>0.5098814673545812</v>
      </c>
      <c r="K574" s="38">
        <v>0.044602190435968775</v>
      </c>
      <c r="L574" s="38">
        <v>1.06</v>
      </c>
      <c r="M574" s="38">
        <v>2.1470088827366705</v>
      </c>
      <c r="N574" s="38">
        <v>0.18781090348777732</v>
      </c>
      <c r="O574" s="38">
        <v>2902407.27</v>
      </c>
      <c r="P574" s="37" t="s">
        <v>63</v>
      </c>
      <c r="Q574" s="37" t="s">
        <v>550</v>
      </c>
      <c r="R574" s="37">
        <v>30</v>
      </c>
      <c r="S574" s="37" t="s">
        <v>637</v>
      </c>
      <c r="T574" s="37">
        <v>10</v>
      </c>
      <c r="U574" s="37">
        <v>0</v>
      </c>
      <c r="V574" s="37" t="s">
        <v>67</v>
      </c>
      <c r="W574" s="38">
        <v>37.72644517862244</v>
      </c>
      <c r="X574" s="38">
        <v>0</v>
      </c>
      <c r="Y574" s="38">
        <v>37.72644517862244</v>
      </c>
    </row>
    <row r="575" spans="1:25" x14ac:dyDescent="0.25">
      <c r="A575" s="37">
        <v>574</v>
      </c>
      <c r="B575" s="37" t="s">
        <v>27</v>
      </c>
      <c r="C575" s="37" t="s">
        <v>28</v>
      </c>
      <c r="D575" s="37" t="s">
        <v>779</v>
      </c>
      <c r="E575" s="37" t="s">
        <v>780</v>
      </c>
      <c r="F575" s="37">
        <v>1</v>
      </c>
      <c r="G575" s="37">
        <v>84</v>
      </c>
      <c r="H575" s="38">
        <v>1.09</v>
      </c>
      <c r="I575" s="38">
        <v>0.1044932079414838</v>
      </c>
      <c r="J575" s="38">
        <v>0.21164891097737334</v>
      </c>
      <c r="K575" s="38">
        <v>0.018514116784741755</v>
      </c>
      <c r="L575" s="38">
        <v>0.44</v>
      </c>
      <c r="M575" s="38">
        <v>0.8912112343435237</v>
      </c>
      <c r="N575" s="38">
        <v>0.07795924295719057</v>
      </c>
      <c r="O575" s="38">
        <v>2902407.27</v>
      </c>
      <c r="P575" s="37" t="s">
        <v>63</v>
      </c>
      <c r="Q575" s="37" t="s">
        <v>217</v>
      </c>
      <c r="R575" s="37">
        <v>25</v>
      </c>
      <c r="S575" s="37" t="s">
        <v>221</v>
      </c>
      <c r="T575" s="37">
        <v>10</v>
      </c>
      <c r="U575" s="37">
        <v>0</v>
      </c>
      <c r="V575" s="37" t="s">
        <v>67</v>
      </c>
      <c r="W575" s="38">
        <v>15.660033847730071</v>
      </c>
      <c r="X575" s="38">
        <v>0</v>
      </c>
      <c r="Y575" s="38">
        <v>15.660033847730071</v>
      </c>
    </row>
    <row r="576" spans="1:25" x14ac:dyDescent="0.25">
      <c r="A576" s="37">
        <v>575</v>
      </c>
      <c r="B576" s="37" t="s">
        <v>27</v>
      </c>
      <c r="C576" s="37" t="s">
        <v>28</v>
      </c>
      <c r="D576" s="37" t="s">
        <v>781</v>
      </c>
      <c r="E576" s="37" t="s">
        <v>782</v>
      </c>
      <c r="F576" s="37">
        <v>1</v>
      </c>
      <c r="G576" s="37">
        <v>84</v>
      </c>
      <c r="H576" s="38">
        <v>11.76</v>
      </c>
      <c r="I576" s="38">
        <v>3.7641303315284507</v>
      </c>
      <c r="J576" s="38">
        <v>7.624170997707653</v>
      </c>
      <c r="K576" s="38">
        <v>0.6669289796321746</v>
      </c>
      <c r="L576" s="38">
        <v>15.85</v>
      </c>
      <c r="M576" s="38">
        <v>32.10385923714738</v>
      </c>
      <c r="N576" s="38">
        <v>2.808304547435161</v>
      </c>
      <c r="O576" s="38">
        <v>2902407.27</v>
      </c>
      <c r="P576" s="37" t="s">
        <v>63</v>
      </c>
      <c r="Q576" s="37" t="s">
        <v>217</v>
      </c>
      <c r="R576" s="37">
        <v>25</v>
      </c>
      <c r="S576" s="37" t="s">
        <v>221</v>
      </c>
      <c r="T576" s="37">
        <v>10</v>
      </c>
      <c r="U576" s="37">
        <v>0</v>
      </c>
      <c r="V576" s="37" t="s">
        <v>67</v>
      </c>
      <c r="W576" s="38">
        <v>564.1171283784582</v>
      </c>
      <c r="X576" s="38">
        <v>0</v>
      </c>
      <c r="Y576" s="38">
        <v>564.1171283784582</v>
      </c>
    </row>
    <row r="577" spans="1:25" x14ac:dyDescent="0.25">
      <c r="A577" s="37">
        <v>576</v>
      </c>
      <c r="B577" s="37" t="s">
        <v>27</v>
      </c>
      <c r="C577" s="37" t="s">
        <v>28</v>
      </c>
      <c r="D577" s="37" t="s">
        <v>783</v>
      </c>
      <c r="E577" s="37" t="s">
        <v>456</v>
      </c>
      <c r="F577" s="37">
        <v>1</v>
      </c>
      <c r="G577" s="37">
        <v>84</v>
      </c>
      <c r="H577" s="38">
        <v>51.66</v>
      </c>
      <c r="I577" s="38">
        <v>2.716823406478579</v>
      </c>
      <c r="J577" s="38">
        <v>5.502871685411707</v>
      </c>
      <c r="K577" s="38">
        <v>0.4813670364032856</v>
      </c>
      <c r="L577" s="38">
        <v>11.44</v>
      </c>
      <c r="M577" s="38">
        <v>23.171492092931615</v>
      </c>
      <c r="N577" s="38">
        <v>2.026940316886955</v>
      </c>
      <c r="O577" s="38">
        <v>2902407.27</v>
      </c>
      <c r="P577" s="37" t="s">
        <v>63</v>
      </c>
      <c r="Q577" s="37" t="s">
        <v>457</v>
      </c>
      <c r="R577" s="37">
        <v>25</v>
      </c>
      <c r="S577" s="37" t="s">
        <v>784</v>
      </c>
      <c r="T577" s="37">
        <v>10</v>
      </c>
      <c r="U577" s="37">
        <v>0</v>
      </c>
      <c r="V577" s="37" t="s">
        <v>67</v>
      </c>
      <c r="W577" s="38">
        <v>407.16088004098185</v>
      </c>
      <c r="X577" s="38">
        <v>0</v>
      </c>
      <c r="Y577" s="38">
        <v>407.16088004098185</v>
      </c>
    </row>
    <row r="578" spans="1:25" x14ac:dyDescent="0.25">
      <c r="A578" s="37">
        <v>577</v>
      </c>
      <c r="B578" s="37" t="s">
        <v>27</v>
      </c>
      <c r="C578" s="37" t="s">
        <v>28</v>
      </c>
      <c r="D578" s="37" t="s">
        <v>785</v>
      </c>
      <c r="E578" s="37" t="s">
        <v>412</v>
      </c>
      <c r="F578" s="37">
        <v>1</v>
      </c>
      <c r="G578" s="37">
        <v>84</v>
      </c>
      <c r="H578" s="38">
        <v>15.12</v>
      </c>
      <c r="I578" s="38">
        <v>0.2279851809632374</v>
      </c>
      <c r="J578" s="38">
        <v>0.4617794421324509</v>
      </c>
      <c r="K578" s="38">
        <v>0.040394436621254734</v>
      </c>
      <c r="L578" s="38">
        <v>0.96</v>
      </c>
      <c r="M578" s="38">
        <v>1.9444608749313244</v>
      </c>
      <c r="N578" s="38">
        <v>0.17009289372477945</v>
      </c>
      <c r="O578" s="38">
        <v>2902407.27</v>
      </c>
      <c r="P578" s="37" t="s">
        <v>63</v>
      </c>
      <c r="Q578" s="37" t="s">
        <v>232</v>
      </c>
      <c r="R578" s="37">
        <v>20</v>
      </c>
      <c r="S578" s="37" t="s">
        <v>232</v>
      </c>
      <c r="T578" s="37">
        <v>10</v>
      </c>
      <c r="U578" s="37">
        <v>0</v>
      </c>
      <c r="V578" s="37" t="s">
        <v>67</v>
      </c>
      <c r="W578" s="38">
        <v>34.16734657686561</v>
      </c>
      <c r="X578" s="38">
        <v>0</v>
      </c>
      <c r="Y578" s="38">
        <v>34.16734657686561</v>
      </c>
    </row>
    <row r="579" spans="1:25" x14ac:dyDescent="0.25">
      <c r="A579" s="37">
        <v>578</v>
      </c>
      <c r="B579" s="37" t="s">
        <v>27</v>
      </c>
      <c r="C579" s="37" t="s">
        <v>28</v>
      </c>
      <c r="D579" s="37" t="s">
        <v>786</v>
      </c>
      <c r="E579" s="37" t="s">
        <v>499</v>
      </c>
      <c r="F579" s="37">
        <v>1</v>
      </c>
      <c r="G579" s="37">
        <v>84</v>
      </c>
      <c r="H579" s="38">
        <v>9.83</v>
      </c>
      <c r="I579" s="38">
        <v>0.1258668186567873</v>
      </c>
      <c r="J579" s="38">
        <v>0.2549407336772906</v>
      </c>
      <c r="K579" s="38">
        <v>0.022301095217984387</v>
      </c>
      <c r="L579" s="38">
        <v>0.53</v>
      </c>
      <c r="M579" s="38">
        <v>1.0735044413683352</v>
      </c>
      <c r="N579" s="38">
        <v>0.09390545174388866</v>
      </c>
      <c r="O579" s="38">
        <v>2902407.27</v>
      </c>
      <c r="P579" s="37" t="s">
        <v>63</v>
      </c>
      <c r="Q579" s="37" t="s">
        <v>217</v>
      </c>
      <c r="R579" s="37">
        <v>25</v>
      </c>
      <c r="S579" s="37" t="s">
        <v>221</v>
      </c>
      <c r="T579" s="37">
        <v>10</v>
      </c>
      <c r="U579" s="37">
        <v>0</v>
      </c>
      <c r="V579" s="37" t="s">
        <v>67</v>
      </c>
      <c r="W579" s="38">
        <v>18.86322258931122</v>
      </c>
      <c r="X579" s="38">
        <v>0</v>
      </c>
      <c r="Y579" s="38">
        <v>18.86322258931122</v>
      </c>
    </row>
    <row r="580" spans="1:25" x14ac:dyDescent="0.25">
      <c r="A580" s="37">
        <v>579</v>
      </c>
      <c r="B580" s="37" t="s">
        <v>27</v>
      </c>
      <c r="C580" s="37" t="s">
        <v>28</v>
      </c>
      <c r="D580" s="37" t="s">
        <v>685</v>
      </c>
      <c r="E580" s="37" t="s">
        <v>686</v>
      </c>
      <c r="F580" s="37">
        <v>1</v>
      </c>
      <c r="G580" s="37">
        <v>84</v>
      </c>
      <c r="H580" s="38">
        <v>390.6</v>
      </c>
      <c r="I580" s="38">
        <v>16.462429942053767</v>
      </c>
      <c r="J580" s="38">
        <v>33.34432388398073</v>
      </c>
      <c r="K580" s="38">
        <v>2.916814944359769</v>
      </c>
      <c r="L580" s="38">
        <v>69.32</v>
      </c>
      <c r="M580" s="38">
        <v>140.40627901066605</v>
      </c>
      <c r="N580" s="38">
        <v>12.282124367710116</v>
      </c>
      <c r="O580" s="38">
        <v>2902407.27</v>
      </c>
      <c r="P580" s="37" t="s">
        <v>63</v>
      </c>
      <c r="Q580" s="37" t="s">
        <v>687</v>
      </c>
      <c r="R580" s="37">
        <v>25</v>
      </c>
      <c r="S580" s="37" t="s">
        <v>221</v>
      </c>
      <c r="T580" s="37">
        <v>10</v>
      </c>
      <c r="U580" s="37">
        <v>0</v>
      </c>
      <c r="V580" s="37" t="s">
        <v>67</v>
      </c>
      <c r="W580" s="38">
        <v>2467.167150737838</v>
      </c>
      <c r="X580" s="38">
        <v>0</v>
      </c>
      <c r="Y580" s="38">
        <v>2467.167150737838</v>
      </c>
    </row>
    <row r="581" spans="1:25" x14ac:dyDescent="0.25">
      <c r="A581" s="37">
        <v>580</v>
      </c>
      <c r="B581" s="37" t="s">
        <v>27</v>
      </c>
      <c r="C581" s="37" t="s">
        <v>28</v>
      </c>
      <c r="D581" s="37" t="s">
        <v>688</v>
      </c>
      <c r="E581" s="37" t="s">
        <v>686</v>
      </c>
      <c r="F581" s="37">
        <v>1</v>
      </c>
      <c r="G581" s="37">
        <v>84</v>
      </c>
      <c r="H581" s="38">
        <v>390.6</v>
      </c>
      <c r="I581" s="38">
        <v>16.462429942053767</v>
      </c>
      <c r="J581" s="38">
        <v>33.34432388398073</v>
      </c>
      <c r="K581" s="38">
        <v>2.916814944359769</v>
      </c>
      <c r="L581" s="38">
        <v>69.32</v>
      </c>
      <c r="M581" s="38">
        <v>140.40627901066605</v>
      </c>
      <c r="N581" s="38">
        <v>12.282124367710116</v>
      </c>
      <c r="O581" s="38">
        <v>2902407.27</v>
      </c>
      <c r="P581" s="37" t="s">
        <v>63</v>
      </c>
      <c r="Q581" s="37" t="s">
        <v>687</v>
      </c>
      <c r="R581" s="37">
        <v>25</v>
      </c>
      <c r="S581" s="37" t="s">
        <v>221</v>
      </c>
      <c r="T581" s="37">
        <v>10</v>
      </c>
      <c r="U581" s="37">
        <v>0</v>
      </c>
      <c r="V581" s="37" t="s">
        <v>67</v>
      </c>
      <c r="W581" s="38">
        <v>2467.167150737838</v>
      </c>
      <c r="X581" s="38">
        <v>0</v>
      </c>
      <c r="Y581" s="38">
        <v>2467.167150737838</v>
      </c>
    </row>
    <row r="582" spans="1:25" x14ac:dyDescent="0.25">
      <c r="A582" s="37">
        <v>581</v>
      </c>
      <c r="B582" s="37" t="s">
        <v>27</v>
      </c>
      <c r="C582" s="37" t="s">
        <v>28</v>
      </c>
      <c r="D582" s="37" t="s">
        <v>689</v>
      </c>
      <c r="E582" s="37" t="s">
        <v>690</v>
      </c>
      <c r="F582" s="37">
        <v>1</v>
      </c>
      <c r="G582" s="37">
        <v>84</v>
      </c>
      <c r="H582" s="38">
        <v>32.59</v>
      </c>
      <c r="I582" s="38">
        <v>0.4583452075615085</v>
      </c>
      <c r="J582" s="38">
        <v>0.9283690867871148</v>
      </c>
      <c r="K582" s="38">
        <v>0.08120964862398088</v>
      </c>
      <c r="L582" s="38">
        <v>1.93</v>
      </c>
      <c r="M582" s="38">
        <v>3.9091765506431835</v>
      </c>
      <c r="N582" s="38">
        <v>0.34195758842585866</v>
      </c>
      <c r="O582" s="38">
        <v>2902407.27</v>
      </c>
      <c r="P582" s="37" t="s">
        <v>63</v>
      </c>
      <c r="Q582" s="37" t="s">
        <v>217</v>
      </c>
      <c r="R582" s="37">
        <v>25</v>
      </c>
      <c r="S582" s="37" t="s">
        <v>221</v>
      </c>
      <c r="T582" s="37">
        <v>10</v>
      </c>
      <c r="U582" s="37">
        <v>0</v>
      </c>
      <c r="V582" s="37" t="s">
        <v>67</v>
      </c>
      <c r="W582" s="38">
        <v>68.69060301390691</v>
      </c>
      <c r="X582" s="38">
        <v>0</v>
      </c>
      <c r="Y582" s="38">
        <v>68.69060301390691</v>
      </c>
    </row>
    <row r="583" spans="1:25" x14ac:dyDescent="0.25">
      <c r="A583" s="37">
        <v>582</v>
      </c>
      <c r="B583" s="37" t="s">
        <v>27</v>
      </c>
      <c r="C583" s="37" t="s">
        <v>28</v>
      </c>
      <c r="D583" s="37" t="s">
        <v>691</v>
      </c>
      <c r="E583" s="37" t="s">
        <v>690</v>
      </c>
      <c r="F583" s="37">
        <v>1</v>
      </c>
      <c r="G583" s="37">
        <v>84</v>
      </c>
      <c r="H583" s="38">
        <v>32.59</v>
      </c>
      <c r="I583" s="38">
        <v>0.4583452075615085</v>
      </c>
      <c r="J583" s="38">
        <v>0.9283690867871148</v>
      </c>
      <c r="K583" s="38">
        <v>0.08120964862398088</v>
      </c>
      <c r="L583" s="38">
        <v>1.93</v>
      </c>
      <c r="M583" s="38">
        <v>3.9091765506431835</v>
      </c>
      <c r="N583" s="38">
        <v>0.34195758842585866</v>
      </c>
      <c r="O583" s="38">
        <v>2902407.27</v>
      </c>
      <c r="P583" s="37" t="s">
        <v>63</v>
      </c>
      <c r="Q583" s="37" t="s">
        <v>217</v>
      </c>
      <c r="R583" s="37">
        <v>25</v>
      </c>
      <c r="S583" s="37" t="s">
        <v>221</v>
      </c>
      <c r="T583" s="37">
        <v>10</v>
      </c>
      <c r="U583" s="37">
        <v>0</v>
      </c>
      <c r="V583" s="37" t="s">
        <v>67</v>
      </c>
      <c r="W583" s="38">
        <v>68.69060301390691</v>
      </c>
      <c r="X583" s="38">
        <v>0</v>
      </c>
      <c r="Y583" s="38">
        <v>68.69060301390691</v>
      </c>
    </row>
    <row r="584" spans="1:25" x14ac:dyDescent="0.25">
      <c r="A584" s="37">
        <v>583</v>
      </c>
      <c r="B584" s="37" t="s">
        <v>27</v>
      </c>
      <c r="C584" s="37" t="s">
        <v>28</v>
      </c>
      <c r="D584" s="37" t="s">
        <v>692</v>
      </c>
      <c r="E584" s="37" t="s">
        <v>693</v>
      </c>
      <c r="F584" s="37">
        <v>1</v>
      </c>
      <c r="G584" s="37">
        <v>84</v>
      </c>
      <c r="H584" s="38">
        <v>24.19</v>
      </c>
      <c r="I584" s="38">
        <v>4.968177068490548</v>
      </c>
      <c r="J584" s="38">
        <v>10.06294367646966</v>
      </c>
      <c r="K584" s="38">
        <v>0.8802620980381761</v>
      </c>
      <c r="L584" s="38">
        <v>20.92</v>
      </c>
      <c r="M584" s="38">
        <v>42.373043232878445</v>
      </c>
      <c r="N584" s="38">
        <v>3.706607642419152</v>
      </c>
      <c r="O584" s="38">
        <v>2902407.27</v>
      </c>
      <c r="P584" s="37" t="s">
        <v>63</v>
      </c>
      <c r="Q584" s="37" t="s">
        <v>405</v>
      </c>
      <c r="R584" s="37">
        <v>30</v>
      </c>
      <c r="S584" s="37" t="s">
        <v>405</v>
      </c>
      <c r="T584" s="37">
        <v>10</v>
      </c>
      <c r="U584" s="37">
        <v>0</v>
      </c>
      <c r="V584" s="37" t="s">
        <v>67</v>
      </c>
      <c r="W584" s="38">
        <v>744.5634274875298</v>
      </c>
      <c r="X584" s="38">
        <v>0</v>
      </c>
      <c r="Y584" s="38">
        <v>744.5634274875298</v>
      </c>
    </row>
    <row r="585" spans="1:25" x14ac:dyDescent="0.25">
      <c r="A585" s="37">
        <v>584</v>
      </c>
      <c r="B585" s="37" t="s">
        <v>27</v>
      </c>
      <c r="C585" s="37" t="s">
        <v>28</v>
      </c>
      <c r="D585" s="37" t="s">
        <v>694</v>
      </c>
      <c r="E585" s="37" t="s">
        <v>695</v>
      </c>
      <c r="F585" s="37">
        <v>1</v>
      </c>
      <c r="G585" s="37">
        <v>84</v>
      </c>
      <c r="H585" s="38">
        <v>24.19</v>
      </c>
      <c r="I585" s="38">
        <v>4.968177068490548</v>
      </c>
      <c r="J585" s="38">
        <v>10.06294367646966</v>
      </c>
      <c r="K585" s="38">
        <v>0.8802620980381761</v>
      </c>
      <c r="L585" s="38">
        <v>20.92</v>
      </c>
      <c r="M585" s="38">
        <v>42.373043232878445</v>
      </c>
      <c r="N585" s="38">
        <v>3.706607642419152</v>
      </c>
      <c r="O585" s="38">
        <v>2902407.27</v>
      </c>
      <c r="P585" s="37" t="s">
        <v>63</v>
      </c>
      <c r="Q585" s="37" t="s">
        <v>405</v>
      </c>
      <c r="R585" s="37">
        <v>30</v>
      </c>
      <c r="S585" s="37" t="s">
        <v>405</v>
      </c>
      <c r="T585" s="37">
        <v>10</v>
      </c>
      <c r="U585" s="37">
        <v>0</v>
      </c>
      <c r="V585" s="37" t="s">
        <v>67</v>
      </c>
      <c r="W585" s="38">
        <v>744.5634274875298</v>
      </c>
      <c r="X585" s="38">
        <v>0</v>
      </c>
      <c r="Y585" s="38">
        <v>744.5634274875298</v>
      </c>
    </row>
    <row r="586" spans="1:25" x14ac:dyDescent="0.25">
      <c r="A586" s="37">
        <v>585</v>
      </c>
      <c r="B586" s="37" t="s">
        <v>27</v>
      </c>
      <c r="C586" s="37" t="s">
        <v>28</v>
      </c>
      <c r="D586" s="37" t="s">
        <v>696</v>
      </c>
      <c r="E586" s="37" t="s">
        <v>697</v>
      </c>
      <c r="F586" s="37">
        <v>1</v>
      </c>
      <c r="G586" s="37">
        <v>84</v>
      </c>
      <c r="H586" s="38">
        <v>5.8</v>
      </c>
      <c r="I586" s="38">
        <v>0.14249073810202337</v>
      </c>
      <c r="J586" s="38">
        <v>0.28861215133278184</v>
      </c>
      <c r="K586" s="38">
        <v>0.02524652288828421</v>
      </c>
      <c r="L586" s="38">
        <v>0.6</v>
      </c>
      <c r="M586" s="38">
        <v>1.2152880468320777</v>
      </c>
      <c r="N586" s="38">
        <v>0.10630805857798716</v>
      </c>
      <c r="O586" s="38">
        <v>2902407.27</v>
      </c>
      <c r="P586" s="37" t="s">
        <v>63</v>
      </c>
      <c r="Q586" s="37" t="s">
        <v>232</v>
      </c>
      <c r="R586" s="37">
        <v>20</v>
      </c>
      <c r="S586" s="37" t="s">
        <v>232</v>
      </c>
      <c r="T586" s="37">
        <v>10</v>
      </c>
      <c r="U586" s="37">
        <v>0</v>
      </c>
      <c r="V586" s="37" t="s">
        <v>67</v>
      </c>
      <c r="W586" s="38">
        <v>21.354591610541007</v>
      </c>
      <c r="X586" s="38">
        <v>0</v>
      </c>
      <c r="Y586" s="38">
        <v>21.354591610541007</v>
      </c>
    </row>
    <row r="587" spans="1:25" x14ac:dyDescent="0.25">
      <c r="A587" s="37">
        <v>586</v>
      </c>
      <c r="B587" s="37" t="s">
        <v>27</v>
      </c>
      <c r="C587" s="37" t="s">
        <v>28</v>
      </c>
      <c r="D587" s="37" t="s">
        <v>698</v>
      </c>
      <c r="E587" s="37" t="s">
        <v>697</v>
      </c>
      <c r="F587" s="37">
        <v>1</v>
      </c>
      <c r="G587" s="37">
        <v>84</v>
      </c>
      <c r="H587" s="38">
        <v>5.88</v>
      </c>
      <c r="I587" s="38">
        <v>0.17098888572242804</v>
      </c>
      <c r="J587" s="38">
        <v>0.34633458159933816</v>
      </c>
      <c r="K587" s="38">
        <v>0.030295827465941054</v>
      </c>
      <c r="L587" s="38">
        <v>0.72</v>
      </c>
      <c r="M587" s="38">
        <v>1.4583456561984933</v>
      </c>
      <c r="N587" s="38">
        <v>0.1275696702935846</v>
      </c>
      <c r="O587" s="38">
        <v>2902407.27</v>
      </c>
      <c r="P587" s="37" t="s">
        <v>63</v>
      </c>
      <c r="Q587" s="37" t="s">
        <v>232</v>
      </c>
      <c r="R587" s="37">
        <v>20</v>
      </c>
      <c r="S587" s="37" t="s">
        <v>232</v>
      </c>
      <c r="T587" s="37">
        <v>10</v>
      </c>
      <c r="U587" s="37">
        <v>0</v>
      </c>
      <c r="V587" s="37" t="s">
        <v>67</v>
      </c>
      <c r="W587" s="38">
        <v>25.62550993264921</v>
      </c>
      <c r="X587" s="38">
        <v>0</v>
      </c>
      <c r="Y587" s="38">
        <v>25.62550993264921</v>
      </c>
    </row>
    <row r="588" spans="1:25" x14ac:dyDescent="0.25">
      <c r="A588" s="37">
        <v>587</v>
      </c>
      <c r="B588" s="37" t="s">
        <v>27</v>
      </c>
      <c r="C588" s="37" t="s">
        <v>28</v>
      </c>
      <c r="D588" s="37" t="s">
        <v>787</v>
      </c>
      <c r="E588" s="37" t="s">
        <v>788</v>
      </c>
      <c r="F588" s="37">
        <v>1</v>
      </c>
      <c r="G588" s="37">
        <v>84</v>
      </c>
      <c r="H588" s="38">
        <v>3.28</v>
      </c>
      <c r="I588" s="38">
        <v>0.1139925904816187</v>
      </c>
      <c r="J588" s="38">
        <v>0.23088972106622546</v>
      </c>
      <c r="K588" s="38">
        <v>0.020197218310627367</v>
      </c>
      <c r="L588" s="38">
        <v>0.48</v>
      </c>
      <c r="M588" s="38">
        <v>0.9722304374656622</v>
      </c>
      <c r="N588" s="38">
        <v>0.08504644686238973</v>
      </c>
      <c r="O588" s="38">
        <v>2902407.27</v>
      </c>
      <c r="P588" s="37" t="s">
        <v>63</v>
      </c>
      <c r="Q588" s="37" t="s">
        <v>410</v>
      </c>
      <c r="R588" s="37">
        <v>30</v>
      </c>
      <c r="S588" s="37" t="s">
        <v>634</v>
      </c>
      <c r="T588" s="37">
        <v>10</v>
      </c>
      <c r="U588" s="37">
        <v>0</v>
      </c>
      <c r="V588" s="37" t="s">
        <v>67</v>
      </c>
      <c r="W588" s="38">
        <v>17.083673288432806</v>
      </c>
      <c r="X588" s="38">
        <v>0</v>
      </c>
      <c r="Y588" s="38">
        <v>17.083673288432806</v>
      </c>
    </row>
    <row r="589" spans="1:25" x14ac:dyDescent="0.25">
      <c r="A589" s="37">
        <v>588</v>
      </c>
      <c r="B589" s="37" t="s">
        <v>27</v>
      </c>
      <c r="C589" s="37" t="s">
        <v>28</v>
      </c>
      <c r="D589" s="37" t="s">
        <v>699</v>
      </c>
      <c r="E589" s="37" t="s">
        <v>700</v>
      </c>
      <c r="F589" s="37">
        <v>1</v>
      </c>
      <c r="G589" s="37">
        <v>84</v>
      </c>
      <c r="H589" s="38">
        <v>5.8</v>
      </c>
      <c r="I589" s="38">
        <v>0.14961527500712454</v>
      </c>
      <c r="J589" s="38">
        <v>0.3030427588994209</v>
      </c>
      <c r="K589" s="38">
        <v>0.02650884903269842</v>
      </c>
      <c r="L589" s="38">
        <v>0.63</v>
      </c>
      <c r="M589" s="38">
        <v>1.2760524491736815</v>
      </c>
      <c r="N589" s="38">
        <v>0.11162346150688651</v>
      </c>
      <c r="O589" s="38">
        <v>2902407.27</v>
      </c>
      <c r="P589" s="37" t="s">
        <v>63</v>
      </c>
      <c r="Q589" s="37" t="s">
        <v>232</v>
      </c>
      <c r="R589" s="37">
        <v>20</v>
      </c>
      <c r="S589" s="37" t="s">
        <v>232</v>
      </c>
      <c r="T589" s="37">
        <v>10</v>
      </c>
      <c r="U589" s="37">
        <v>0</v>
      </c>
      <c r="V589" s="37" t="s">
        <v>67</v>
      </c>
      <c r="W589" s="38">
        <v>22.422321191068058</v>
      </c>
      <c r="X589" s="38">
        <v>0</v>
      </c>
      <c r="Y589" s="38">
        <v>22.422321191068058</v>
      </c>
    </row>
    <row r="590" spans="1:25" x14ac:dyDescent="0.25">
      <c r="A590" s="37">
        <v>589</v>
      </c>
      <c r="B590" s="37" t="s">
        <v>27</v>
      </c>
      <c r="C590" s="37" t="s">
        <v>28</v>
      </c>
      <c r="D590" s="37" t="s">
        <v>789</v>
      </c>
      <c r="E590" s="37" t="s">
        <v>790</v>
      </c>
      <c r="F590" s="37">
        <v>1</v>
      </c>
      <c r="G590" s="37">
        <v>84</v>
      </c>
      <c r="H590" s="38">
        <v>3.28</v>
      </c>
      <c r="I590" s="38">
        <v>0.2612330198537095</v>
      </c>
      <c r="J590" s="38">
        <v>0.5291222774434333</v>
      </c>
      <c r="K590" s="38">
        <v>0.04628529196185439</v>
      </c>
      <c r="L590" s="38">
        <v>1.1</v>
      </c>
      <c r="M590" s="38">
        <v>2.228028085858809</v>
      </c>
      <c r="N590" s="38">
        <v>0.19489810739297644</v>
      </c>
      <c r="O590" s="38">
        <v>2902407.27</v>
      </c>
      <c r="P590" s="37" t="s">
        <v>63</v>
      </c>
      <c r="Q590" s="37" t="s">
        <v>410</v>
      </c>
      <c r="R590" s="37">
        <v>30</v>
      </c>
      <c r="S590" s="37" t="s">
        <v>634</v>
      </c>
      <c r="T590" s="37">
        <v>10</v>
      </c>
      <c r="U590" s="37">
        <v>0</v>
      </c>
      <c r="V590" s="37" t="s">
        <v>67</v>
      </c>
      <c r="W590" s="38">
        <v>39.15008461932518</v>
      </c>
      <c r="X590" s="38">
        <v>0</v>
      </c>
      <c r="Y590" s="38">
        <v>39.15008461932518</v>
      </c>
    </row>
    <row r="591" spans="1:25" x14ac:dyDescent="0.25">
      <c r="A591" s="37">
        <v>590</v>
      </c>
      <c r="B591" s="37" t="s">
        <v>27</v>
      </c>
      <c r="C591" s="37" t="s">
        <v>28</v>
      </c>
      <c r="D591" s="37" t="s">
        <v>791</v>
      </c>
      <c r="E591" s="37" t="s">
        <v>792</v>
      </c>
      <c r="F591" s="37">
        <v>1</v>
      </c>
      <c r="G591" s="37">
        <v>84</v>
      </c>
      <c r="H591" s="38">
        <v>13.86</v>
      </c>
      <c r="I591" s="38">
        <v>0.9095658782179158</v>
      </c>
      <c r="J591" s="38">
        <v>1.8423075660075907</v>
      </c>
      <c r="K591" s="38">
        <v>0.16115697110354754</v>
      </c>
      <c r="L591" s="38">
        <v>3.83</v>
      </c>
      <c r="M591" s="38">
        <v>7.757588698944763</v>
      </c>
      <c r="N591" s="38">
        <v>0.678599773922818</v>
      </c>
      <c r="O591" s="38">
        <v>2902407.27</v>
      </c>
      <c r="P591" s="37" t="s">
        <v>59</v>
      </c>
      <c r="Q591" s="37" t="s">
        <v>793</v>
      </c>
      <c r="R591" s="37">
        <v>0</v>
      </c>
      <c r="S591" s="37" t="s">
        <v>60</v>
      </c>
      <c r="T591" s="37"/>
      <c r="U591" s="37">
        <v>0</v>
      </c>
      <c r="V591" s="37" t="s">
        <v>60</v>
      </c>
      <c r="W591" s="38">
        <v>0</v>
      </c>
      <c r="X591" s="38">
        <v>0</v>
      </c>
      <c r="Y591" s="38">
        <v>0</v>
      </c>
    </row>
    <row r="592" spans="1:25" x14ac:dyDescent="0.25">
      <c r="A592" s="37">
        <v>591</v>
      </c>
      <c r="B592" s="37" t="s">
        <v>27</v>
      </c>
      <c r="C592" s="37" t="s">
        <v>28</v>
      </c>
      <c r="D592" s="37" t="s">
        <v>794</v>
      </c>
      <c r="E592" s="37" t="s">
        <v>795</v>
      </c>
      <c r="F592" s="37">
        <v>1</v>
      </c>
      <c r="G592" s="37">
        <v>84</v>
      </c>
      <c r="H592" s="38">
        <v>54.26</v>
      </c>
      <c r="I592" s="38">
        <v>2.8213166144200628</v>
      </c>
      <c r="J592" s="38">
        <v>5.71452059638908</v>
      </c>
      <c r="K592" s="38">
        <v>0.4998811531880274</v>
      </c>
      <c r="L592" s="38">
        <v>11.88</v>
      </c>
      <c r="M592" s="38">
        <v>24.062703327275138</v>
      </c>
      <c r="N592" s="38">
        <v>2.104899559844146</v>
      </c>
      <c r="O592" s="38">
        <v>2902407.27</v>
      </c>
      <c r="P592" s="37" t="s">
        <v>59</v>
      </c>
      <c r="Q592" s="37" t="s">
        <v>796</v>
      </c>
      <c r="R592" s="37">
        <v>0</v>
      </c>
      <c r="S592" s="37" t="s">
        <v>60</v>
      </c>
      <c r="T592" s="37"/>
      <c r="U592" s="37">
        <v>0</v>
      </c>
      <c r="V592" s="37" t="s">
        <v>60</v>
      </c>
      <c r="W592" s="38">
        <v>0</v>
      </c>
      <c r="X592" s="38">
        <v>0</v>
      </c>
      <c r="Y592" s="38">
        <v>0</v>
      </c>
    </row>
    <row r="593" spans="1:25" x14ac:dyDescent="0.25">
      <c r="A593" s="37">
        <v>592</v>
      </c>
      <c r="B593" s="37" t="s">
        <v>27</v>
      </c>
      <c r="C593" s="37" t="s">
        <v>28</v>
      </c>
      <c r="D593" s="37" t="s">
        <v>797</v>
      </c>
      <c r="E593" s="37" t="s">
        <v>798</v>
      </c>
      <c r="F593" s="37">
        <v>1</v>
      </c>
      <c r="G593" s="37">
        <v>84</v>
      </c>
      <c r="H593" s="38">
        <v>54.26</v>
      </c>
      <c r="I593" s="38">
        <v>2.8213166144200628</v>
      </c>
      <c r="J593" s="38">
        <v>5.71452059638908</v>
      </c>
      <c r="K593" s="38">
        <v>0.4998811531880274</v>
      </c>
      <c r="L593" s="38">
        <v>11.88</v>
      </c>
      <c r="M593" s="38">
        <v>24.062703327275138</v>
      </c>
      <c r="N593" s="38">
        <v>2.104899559844146</v>
      </c>
      <c r="O593" s="38">
        <v>2902407.27</v>
      </c>
      <c r="P593" s="37" t="s">
        <v>59</v>
      </c>
      <c r="Q593" s="37" t="s">
        <v>796</v>
      </c>
      <c r="R593" s="37">
        <v>0</v>
      </c>
      <c r="S593" s="37" t="s">
        <v>60</v>
      </c>
      <c r="T593" s="37"/>
      <c r="U593" s="37">
        <v>0</v>
      </c>
      <c r="V593" s="37" t="s">
        <v>60</v>
      </c>
      <c r="W593" s="38">
        <v>0</v>
      </c>
      <c r="X593" s="38">
        <v>0</v>
      </c>
      <c r="Y593" s="38">
        <v>0</v>
      </c>
    </row>
    <row r="594" spans="1:25" x14ac:dyDescent="0.25">
      <c r="A594" s="37">
        <v>593</v>
      </c>
      <c r="B594" s="37" t="s">
        <v>27</v>
      </c>
      <c r="C594" s="37" t="s">
        <v>28</v>
      </c>
      <c r="D594" s="37" t="s">
        <v>799</v>
      </c>
      <c r="E594" s="37" t="s">
        <v>800</v>
      </c>
      <c r="F594" s="37">
        <v>1</v>
      </c>
      <c r="G594" s="37">
        <v>84</v>
      </c>
      <c r="H594" s="38">
        <v>41.41</v>
      </c>
      <c r="I594" s="38">
        <v>8.461574997625155</v>
      </c>
      <c r="J594" s="38">
        <v>17.13875158664503</v>
      </c>
      <c r="K594" s="38">
        <v>1.4992226841826106</v>
      </c>
      <c r="L594" s="38">
        <v>35.63</v>
      </c>
      <c r="M594" s="38">
        <v>72.16785518104489</v>
      </c>
      <c r="N594" s="38">
        <v>6.312926878556137</v>
      </c>
      <c r="O594" s="38">
        <v>2902407.27</v>
      </c>
      <c r="P594" s="37" t="s">
        <v>59</v>
      </c>
      <c r="Q594" s="37" t="s">
        <v>796</v>
      </c>
      <c r="R594" s="37">
        <v>0</v>
      </c>
      <c r="S594" s="37" t="s">
        <v>60</v>
      </c>
      <c r="T594" s="37"/>
      <c r="U594" s="37">
        <v>0</v>
      </c>
      <c r="V594" s="37" t="s">
        <v>60</v>
      </c>
      <c r="W594" s="38">
        <v>0</v>
      </c>
      <c r="X594" s="38">
        <v>0</v>
      </c>
      <c r="Y594" s="38">
        <v>0</v>
      </c>
    </row>
    <row r="595" spans="1:25" x14ac:dyDescent="0.25">
      <c r="A595" s="37">
        <v>594</v>
      </c>
      <c r="B595" s="37" t="s">
        <v>27</v>
      </c>
      <c r="C595" s="37" t="s">
        <v>28</v>
      </c>
      <c r="D595" s="37" t="s">
        <v>801</v>
      </c>
      <c r="E595" s="37" t="s">
        <v>802</v>
      </c>
      <c r="F595" s="37">
        <v>1</v>
      </c>
      <c r="G595" s="37">
        <v>84</v>
      </c>
      <c r="H595" s="38">
        <v>7.14</v>
      </c>
      <c r="I595" s="38">
        <v>0.436971596846205</v>
      </c>
      <c r="J595" s="38">
        <v>0.8850772640871976</v>
      </c>
      <c r="K595" s="38">
        <v>0.07742267019073824</v>
      </c>
      <c r="L595" s="38">
        <v>1.84</v>
      </c>
      <c r="M595" s="38">
        <v>3.7268833436183715</v>
      </c>
      <c r="N595" s="38">
        <v>0.3260113796391606</v>
      </c>
      <c r="O595" s="38">
        <v>2902407.27</v>
      </c>
      <c r="P595" s="37" t="s">
        <v>63</v>
      </c>
      <c r="Q595" s="37" t="s">
        <v>217</v>
      </c>
      <c r="R595" s="37">
        <v>25</v>
      </c>
      <c r="S595" s="37" t="s">
        <v>221</v>
      </c>
      <c r="T595" s="37">
        <v>10</v>
      </c>
      <c r="U595" s="37">
        <v>0</v>
      </c>
      <c r="V595" s="37" t="s">
        <v>67</v>
      </c>
      <c r="W595" s="38">
        <v>65.48741427232575</v>
      </c>
      <c r="X595" s="38">
        <v>0</v>
      </c>
      <c r="Y595" s="38">
        <v>65.48741427232575</v>
      </c>
    </row>
    <row r="596" spans="1:25" x14ac:dyDescent="0.25">
      <c r="A596" s="37">
        <v>595</v>
      </c>
      <c r="B596" s="37" t="s">
        <v>27</v>
      </c>
      <c r="C596" s="37" t="s">
        <v>28</v>
      </c>
      <c r="D596" s="37" t="s">
        <v>803</v>
      </c>
      <c r="E596" s="37" t="s">
        <v>802</v>
      </c>
      <c r="F596" s="37">
        <v>1</v>
      </c>
      <c r="G596" s="37">
        <v>84</v>
      </c>
      <c r="H596" s="38">
        <v>7.14</v>
      </c>
      <c r="I596" s="38">
        <v>0.436971596846205</v>
      </c>
      <c r="J596" s="38">
        <v>0.8850772640871976</v>
      </c>
      <c r="K596" s="38">
        <v>0.07742267019073824</v>
      </c>
      <c r="L596" s="38">
        <v>1.84</v>
      </c>
      <c r="M596" s="38">
        <v>3.7268833436183715</v>
      </c>
      <c r="N596" s="38">
        <v>0.3260113796391606</v>
      </c>
      <c r="O596" s="38">
        <v>2902407.27</v>
      </c>
      <c r="P596" s="37" t="s">
        <v>63</v>
      </c>
      <c r="Q596" s="37" t="s">
        <v>217</v>
      </c>
      <c r="R596" s="37">
        <v>25</v>
      </c>
      <c r="S596" s="37" t="s">
        <v>221</v>
      </c>
      <c r="T596" s="37">
        <v>10</v>
      </c>
      <c r="U596" s="37">
        <v>0</v>
      </c>
      <c r="V596" s="37" t="s">
        <v>67</v>
      </c>
      <c r="W596" s="38">
        <v>65.48741427232575</v>
      </c>
      <c r="X596" s="38">
        <v>0</v>
      </c>
      <c r="Y596" s="38">
        <v>65.48741427232575</v>
      </c>
    </row>
    <row r="597" spans="1:25" x14ac:dyDescent="0.25">
      <c r="A597" s="37">
        <v>596</v>
      </c>
      <c r="B597" s="37" t="s">
        <v>27</v>
      </c>
      <c r="C597" s="37" t="s">
        <v>28</v>
      </c>
      <c r="D597" s="37" t="s">
        <v>804</v>
      </c>
      <c r="E597" s="37" t="s">
        <v>805</v>
      </c>
      <c r="F597" s="37">
        <v>1</v>
      </c>
      <c r="G597" s="37">
        <v>84</v>
      </c>
      <c r="H597" s="38">
        <v>15.71</v>
      </c>
      <c r="I597" s="38">
        <v>1.0781799183053102</v>
      </c>
      <c r="J597" s="38">
        <v>2.183831945084716</v>
      </c>
      <c r="K597" s="38">
        <v>0.1910320231880172</v>
      </c>
      <c r="L597" s="38">
        <v>4.54</v>
      </c>
      <c r="M597" s="38">
        <v>9.195679554362721</v>
      </c>
      <c r="N597" s="38">
        <v>0.8043976432401028</v>
      </c>
      <c r="O597" s="38">
        <v>2902407.27</v>
      </c>
      <c r="P597" s="37" t="s">
        <v>59</v>
      </c>
      <c r="Q597" s="37" t="s">
        <v>796</v>
      </c>
      <c r="R597" s="37">
        <v>0</v>
      </c>
      <c r="S597" s="37" t="s">
        <v>60</v>
      </c>
      <c r="T597" s="37"/>
      <c r="U597" s="37">
        <v>0</v>
      </c>
      <c r="V597" s="37" t="s">
        <v>60</v>
      </c>
      <c r="W597" s="38">
        <v>0</v>
      </c>
      <c r="X597" s="38">
        <v>0</v>
      </c>
      <c r="Y597" s="38">
        <v>0</v>
      </c>
    </row>
    <row r="598" spans="1:25" x14ac:dyDescent="0.25">
      <c r="A598" s="37">
        <v>597</v>
      </c>
      <c r="B598" s="37" t="s">
        <v>27</v>
      </c>
      <c r="C598" s="37" t="s">
        <v>28</v>
      </c>
      <c r="D598" s="37" t="s">
        <v>806</v>
      </c>
      <c r="E598" s="37" t="s">
        <v>807</v>
      </c>
      <c r="F598" s="37">
        <v>1</v>
      </c>
      <c r="G598" s="37">
        <v>84</v>
      </c>
      <c r="H598" s="38">
        <v>6.05</v>
      </c>
      <c r="I598" s="38">
        <v>0.23748456350337227</v>
      </c>
      <c r="J598" s="38">
        <v>0.481020252221303</v>
      </c>
      <c r="K598" s="38">
        <v>0.04207753814714035</v>
      </c>
      <c r="L598" s="38">
        <v>1</v>
      </c>
      <c r="M598" s="38">
        <v>2.0254800780534628</v>
      </c>
      <c r="N598" s="38">
        <v>0.1771800976299786</v>
      </c>
      <c r="O598" s="38">
        <v>2902407.27</v>
      </c>
      <c r="P598" s="37" t="s">
        <v>63</v>
      </c>
      <c r="Q598" s="37" t="s">
        <v>232</v>
      </c>
      <c r="R598" s="37">
        <v>20</v>
      </c>
      <c r="S598" s="37" t="s">
        <v>232</v>
      </c>
      <c r="T598" s="37">
        <v>10</v>
      </c>
      <c r="U598" s="37">
        <v>0</v>
      </c>
      <c r="V598" s="37" t="s">
        <v>67</v>
      </c>
      <c r="W598" s="38">
        <v>35.59098601756835</v>
      </c>
      <c r="X598" s="38">
        <v>0</v>
      </c>
      <c r="Y598" s="38">
        <v>35.59098601756835</v>
      </c>
    </row>
    <row r="599" spans="1:25" x14ac:dyDescent="0.25">
      <c r="A599" s="37">
        <v>598</v>
      </c>
      <c r="B599" s="37" t="s">
        <v>27</v>
      </c>
      <c r="C599" s="37" t="s">
        <v>28</v>
      </c>
      <c r="D599" s="37" t="s">
        <v>808</v>
      </c>
      <c r="E599" s="37" t="s">
        <v>809</v>
      </c>
      <c r="F599" s="37">
        <v>1</v>
      </c>
      <c r="G599" s="37">
        <v>84</v>
      </c>
      <c r="H599" s="38">
        <v>6.05</v>
      </c>
      <c r="I599" s="38">
        <v>0.2184857984231025</v>
      </c>
      <c r="J599" s="38">
        <v>0.4425386320435988</v>
      </c>
      <c r="K599" s="38">
        <v>0.03871133509536912</v>
      </c>
      <c r="L599" s="38">
        <v>0.92</v>
      </c>
      <c r="M599" s="38">
        <v>1.8634416718091857</v>
      </c>
      <c r="N599" s="38">
        <v>0.1630056898195803</v>
      </c>
      <c r="O599" s="38">
        <v>2902407.27</v>
      </c>
      <c r="P599" s="37" t="s">
        <v>63</v>
      </c>
      <c r="Q599" s="37" t="s">
        <v>232</v>
      </c>
      <c r="R599" s="37">
        <v>20</v>
      </c>
      <c r="S599" s="37" t="s">
        <v>232</v>
      </c>
      <c r="T599" s="37">
        <v>10</v>
      </c>
      <c r="U599" s="37">
        <v>0</v>
      </c>
      <c r="V599" s="37" t="s">
        <v>67</v>
      </c>
      <c r="W599" s="38">
        <v>32.743707136162875</v>
      </c>
      <c r="X599" s="38">
        <v>0</v>
      </c>
      <c r="Y599" s="38">
        <v>32.743707136162875</v>
      </c>
    </row>
    <row r="600" spans="1:25" x14ac:dyDescent="0.25">
      <c r="A600" s="37">
        <v>599</v>
      </c>
      <c r="B600" s="37" t="s">
        <v>27</v>
      </c>
      <c r="C600" s="37" t="s">
        <v>28</v>
      </c>
      <c r="D600" s="37" t="s">
        <v>810</v>
      </c>
      <c r="E600" s="37" t="s">
        <v>811</v>
      </c>
      <c r="F600" s="37">
        <v>1</v>
      </c>
      <c r="G600" s="37">
        <v>84</v>
      </c>
      <c r="H600" s="38">
        <v>40.49</v>
      </c>
      <c r="I600" s="38">
        <v>8.865298755580888</v>
      </c>
      <c r="J600" s="38">
        <v>17.95648601542124</v>
      </c>
      <c r="K600" s="38">
        <v>1.5707544990327493</v>
      </c>
      <c r="L600" s="38">
        <v>37.33</v>
      </c>
      <c r="M600" s="38">
        <v>75.61117131373577</v>
      </c>
      <c r="N600" s="38">
        <v>6.614133044527101</v>
      </c>
      <c r="O600" s="38">
        <v>2902407.27</v>
      </c>
      <c r="P600" s="37" t="s">
        <v>63</v>
      </c>
      <c r="Q600" s="37" t="s">
        <v>217</v>
      </c>
      <c r="R600" s="37">
        <v>25</v>
      </c>
      <c r="S600" s="37" t="s">
        <v>221</v>
      </c>
      <c r="T600" s="37">
        <v>10</v>
      </c>
      <c r="U600" s="37">
        <v>0</v>
      </c>
      <c r="V600" s="37" t="s">
        <v>67</v>
      </c>
      <c r="W600" s="38">
        <v>1328.6115080358263</v>
      </c>
      <c r="X600" s="38">
        <v>0</v>
      </c>
      <c r="Y600" s="38">
        <v>1328.6115080358263</v>
      </c>
    </row>
    <row r="601" spans="1:25" x14ac:dyDescent="0.25">
      <c r="A601" s="37">
        <v>600</v>
      </c>
      <c r="B601" s="37" t="s">
        <v>27</v>
      </c>
      <c r="C601" s="37" t="s">
        <v>28</v>
      </c>
      <c r="D601" s="37" t="s">
        <v>812</v>
      </c>
      <c r="E601" s="37" t="s">
        <v>813</v>
      </c>
      <c r="F601" s="37">
        <v>1</v>
      </c>
      <c r="G601" s="37">
        <v>84</v>
      </c>
      <c r="H601" s="38">
        <v>46.7</v>
      </c>
      <c r="I601" s="38">
        <v>1.4154079984800987</v>
      </c>
      <c r="J601" s="38">
        <v>2.8668807032389663</v>
      </c>
      <c r="K601" s="38">
        <v>0.2507821273569565</v>
      </c>
      <c r="L601" s="38">
        <v>5.96</v>
      </c>
      <c r="M601" s="38">
        <v>12.071861265198638</v>
      </c>
      <c r="N601" s="38">
        <v>1.0559933818746725</v>
      </c>
      <c r="O601" s="38">
        <v>2902407.27</v>
      </c>
      <c r="P601" s="37" t="s">
        <v>63</v>
      </c>
      <c r="Q601" s="37" t="s">
        <v>232</v>
      </c>
      <c r="R601" s="37">
        <v>20</v>
      </c>
      <c r="S601" s="37" t="s">
        <v>232</v>
      </c>
      <c r="T601" s="37">
        <v>10</v>
      </c>
      <c r="U601" s="37">
        <v>0</v>
      </c>
      <c r="V601" s="37" t="s">
        <v>67</v>
      </c>
      <c r="W601" s="38">
        <v>212.12227666470733</v>
      </c>
      <c r="X601" s="38">
        <v>0</v>
      </c>
      <c r="Y601" s="38">
        <v>212.12227666470733</v>
      </c>
    </row>
    <row r="602" spans="1:25" x14ac:dyDescent="0.25">
      <c r="A602" s="37">
        <v>601</v>
      </c>
      <c r="B602" s="37" t="s">
        <v>27</v>
      </c>
      <c r="C602" s="37" t="s">
        <v>28</v>
      </c>
      <c r="D602" s="37" t="s">
        <v>814</v>
      </c>
      <c r="E602" s="37" t="s">
        <v>815</v>
      </c>
      <c r="F602" s="37">
        <v>2</v>
      </c>
      <c r="G602" s="37">
        <v>168</v>
      </c>
      <c r="H602" s="38">
        <v>10.42</v>
      </c>
      <c r="I602" s="38">
        <v>0.5390899591526551</v>
      </c>
      <c r="J602" s="38">
        <v>2.183831945084716</v>
      </c>
      <c r="K602" s="38">
        <v>0.1910320231880172</v>
      </c>
      <c r="L602" s="38">
        <v>2.27</v>
      </c>
      <c r="M602" s="38">
        <v>9.195679554362721</v>
      </c>
      <c r="N602" s="38">
        <v>0.8043976432401028</v>
      </c>
      <c r="O602" s="38">
        <v>2902407.27</v>
      </c>
      <c r="P602" s="37" t="s">
        <v>59</v>
      </c>
      <c r="Q602" s="37" t="s">
        <v>816</v>
      </c>
      <c r="R602" s="37">
        <v>0</v>
      </c>
      <c r="S602" s="37" t="s">
        <v>60</v>
      </c>
      <c r="T602" s="37"/>
      <c r="U602" s="37">
        <v>0</v>
      </c>
      <c r="V602" s="37" t="s">
        <v>60</v>
      </c>
      <c r="W602" s="38">
        <v>0</v>
      </c>
      <c r="X602" s="38">
        <v>0</v>
      </c>
      <c r="Y602" s="38">
        <v>0</v>
      </c>
    </row>
    <row r="603" spans="1:25" x14ac:dyDescent="0.25">
      <c r="A603" s="37">
        <v>602</v>
      </c>
      <c r="B603" s="37" t="s">
        <v>27</v>
      </c>
      <c r="C603" s="37" t="s">
        <v>28</v>
      </c>
      <c r="D603" s="37" t="s">
        <v>817</v>
      </c>
      <c r="E603" s="37" t="s">
        <v>818</v>
      </c>
      <c r="F603" s="37">
        <v>1</v>
      </c>
      <c r="G603" s="37">
        <v>84</v>
      </c>
      <c r="H603" s="38">
        <v>5.04</v>
      </c>
      <c r="I603" s="38">
        <v>0.8810677305975112</v>
      </c>
      <c r="J603" s="38">
        <v>1.7845851357410343</v>
      </c>
      <c r="K603" s="38">
        <v>0.1561076665258907</v>
      </c>
      <c r="L603" s="38">
        <v>3.71</v>
      </c>
      <c r="M603" s="38">
        <v>7.514531089578347</v>
      </c>
      <c r="N603" s="38">
        <v>0.6573381622072205</v>
      </c>
      <c r="O603" s="38">
        <v>2902407.27</v>
      </c>
      <c r="P603" s="37" t="s">
        <v>63</v>
      </c>
      <c r="Q603" s="37" t="s">
        <v>417</v>
      </c>
      <c r="R603" s="37">
        <v>30</v>
      </c>
      <c r="S603" s="37" t="s">
        <v>417</v>
      </c>
      <c r="T603" s="37">
        <v>10</v>
      </c>
      <c r="U603" s="37">
        <v>0</v>
      </c>
      <c r="V603" s="37" t="s">
        <v>67</v>
      </c>
      <c r="W603" s="38">
        <v>132.04255812517854</v>
      </c>
      <c r="X603" s="38">
        <v>0</v>
      </c>
      <c r="Y603" s="38">
        <v>132.04255812517854</v>
      </c>
    </row>
    <row r="604" spans="1:25" x14ac:dyDescent="0.25">
      <c r="A604" s="37">
        <v>603</v>
      </c>
      <c r="B604" s="37" t="s">
        <v>27</v>
      </c>
      <c r="C604" s="37" t="s">
        <v>30</v>
      </c>
      <c r="D604" s="37" t="s">
        <v>819</v>
      </c>
      <c r="E604" s="37" t="s">
        <v>820</v>
      </c>
      <c r="F604" s="37">
        <v>1</v>
      </c>
      <c r="G604" s="37">
        <v>84</v>
      </c>
      <c r="H604" s="38">
        <v>13.69</v>
      </c>
      <c r="I604" s="38">
        <v>18.31480953738007</v>
      </c>
      <c r="J604" s="38">
        <v>37.09628185130689</v>
      </c>
      <c r="K604" s="38">
        <v>3.245019741907464</v>
      </c>
      <c r="L604" s="38">
        <v>77.12</v>
      </c>
      <c r="M604" s="38">
        <v>156.20502361948306</v>
      </c>
      <c r="N604" s="38">
        <v>13.66412912922395</v>
      </c>
      <c r="O604" s="38">
        <v>2902407.27</v>
      </c>
      <c r="P604" s="37" t="s">
        <v>59</v>
      </c>
      <c r="Q604" s="37" t="s">
        <v>585</v>
      </c>
      <c r="R604" s="37">
        <v>0</v>
      </c>
      <c r="S604" s="37" t="s">
        <v>60</v>
      </c>
      <c r="T604" s="37"/>
      <c r="U604" s="37">
        <v>0</v>
      </c>
      <c r="V604" s="37" t="s">
        <v>60</v>
      </c>
      <c r="W604" s="38">
        <v>0</v>
      </c>
      <c r="X604" s="38">
        <v>0</v>
      </c>
      <c r="Y604" s="38">
        <v>0</v>
      </c>
    </row>
    <row r="605" spans="1:25" x14ac:dyDescent="0.25">
      <c r="A605" s="37">
        <v>604</v>
      </c>
      <c r="B605" s="37" t="s">
        <v>27</v>
      </c>
      <c r="C605" s="37" t="s">
        <v>28</v>
      </c>
      <c r="D605" s="37" t="s">
        <v>821</v>
      </c>
      <c r="E605" s="37" t="s">
        <v>822</v>
      </c>
      <c r="F605" s="37">
        <v>1</v>
      </c>
      <c r="G605" s="37">
        <v>84</v>
      </c>
      <c r="H605" s="38">
        <v>79.8</v>
      </c>
      <c r="I605" s="38">
        <v>1.3085399449035813</v>
      </c>
      <c r="J605" s="38">
        <v>2.6504215897393797</v>
      </c>
      <c r="K605" s="38">
        <v>0.23184723519074335</v>
      </c>
      <c r="L605" s="38">
        <v>5.51</v>
      </c>
      <c r="M605" s="38">
        <v>11.160395230074581</v>
      </c>
      <c r="N605" s="38">
        <v>0.976262337941182</v>
      </c>
      <c r="O605" s="38">
        <v>2902407.27</v>
      </c>
      <c r="P605" s="37" t="s">
        <v>63</v>
      </c>
      <c r="Q605" s="37" t="s">
        <v>232</v>
      </c>
      <c r="R605" s="37">
        <v>20</v>
      </c>
      <c r="S605" s="37" t="s">
        <v>232</v>
      </c>
      <c r="T605" s="37">
        <v>10</v>
      </c>
      <c r="U605" s="37">
        <v>0</v>
      </c>
      <c r="V605" s="37" t="s">
        <v>67</v>
      </c>
      <c r="W605" s="38">
        <v>196.10633295680157</v>
      </c>
      <c r="X605" s="38">
        <v>0</v>
      </c>
      <c r="Y605" s="38">
        <v>196.10633295680157</v>
      </c>
    </row>
    <row r="606" spans="1:25" x14ac:dyDescent="0.25">
      <c r="A606" s="37">
        <v>605</v>
      </c>
      <c r="B606" s="37" t="s">
        <v>27</v>
      </c>
      <c r="C606" s="37" t="s">
        <v>28</v>
      </c>
      <c r="D606" s="37" t="s">
        <v>823</v>
      </c>
      <c r="E606" s="37" t="s">
        <v>824</v>
      </c>
      <c r="F606" s="37">
        <v>1</v>
      </c>
      <c r="G606" s="37">
        <v>84</v>
      </c>
      <c r="H606" s="38">
        <v>7.06</v>
      </c>
      <c r="I606" s="38">
        <v>43.763655362401444</v>
      </c>
      <c r="J606" s="38">
        <v>88.64241207934172</v>
      </c>
      <c r="K606" s="38">
        <v>7.754048729755024</v>
      </c>
      <c r="L606" s="38">
        <v>184.28</v>
      </c>
      <c r="M606" s="38">
        <v>373.25546878369215</v>
      </c>
      <c r="N606" s="38">
        <v>32.650748391252456</v>
      </c>
      <c r="O606" s="38">
        <v>2902407.27</v>
      </c>
      <c r="P606" s="37" t="s">
        <v>59</v>
      </c>
      <c r="Q606" s="37" t="s">
        <v>825</v>
      </c>
      <c r="R606" s="37">
        <v>0</v>
      </c>
      <c r="S606" s="37" t="s">
        <v>60</v>
      </c>
      <c r="T606" s="37"/>
      <c r="U606" s="37">
        <v>0</v>
      </c>
      <c r="V606" s="37" t="s">
        <v>60</v>
      </c>
      <c r="W606" s="38">
        <v>0</v>
      </c>
      <c r="X606" s="38">
        <v>0</v>
      </c>
      <c r="Y606" s="38">
        <v>0</v>
      </c>
    </row>
    <row r="607" spans="1:25" x14ac:dyDescent="0.25">
      <c r="A607" s="37">
        <v>606</v>
      </c>
      <c r="B607" s="37" t="s">
        <v>27</v>
      </c>
      <c r="C607" s="37" t="s">
        <v>28</v>
      </c>
      <c r="D607" s="37" t="s">
        <v>753</v>
      </c>
      <c r="E607" s="37" t="s">
        <v>754</v>
      </c>
      <c r="F607" s="37">
        <v>1</v>
      </c>
      <c r="G607" s="37">
        <v>84</v>
      </c>
      <c r="H607" s="38">
        <v>0.42</v>
      </c>
      <c r="I607" s="38">
        <v>0.5818371805832621</v>
      </c>
      <c r="J607" s="38">
        <v>1.1784996179421925</v>
      </c>
      <c r="K607" s="38">
        <v>0.10308996846049386</v>
      </c>
      <c r="L607" s="38">
        <v>2.45</v>
      </c>
      <c r="M607" s="38">
        <v>4.962426191230984</v>
      </c>
      <c r="N607" s="38">
        <v>0.43409123919344755</v>
      </c>
      <c r="O607" s="38">
        <v>2902407.27</v>
      </c>
      <c r="P607" s="37" t="s">
        <v>63</v>
      </c>
      <c r="Q607" s="37" t="s">
        <v>217</v>
      </c>
      <c r="R607" s="37">
        <v>25</v>
      </c>
      <c r="S607" s="37" t="s">
        <v>221</v>
      </c>
      <c r="T607" s="37">
        <v>10</v>
      </c>
      <c r="U607" s="37">
        <v>0</v>
      </c>
      <c r="V607" s="37" t="s">
        <v>67</v>
      </c>
      <c r="W607" s="38">
        <v>87.19791574304244</v>
      </c>
      <c r="X607" s="38">
        <v>0</v>
      </c>
      <c r="Y607" s="38">
        <v>87.19791574304244</v>
      </c>
    </row>
    <row r="608" spans="1:25" x14ac:dyDescent="0.25">
      <c r="A608" s="37">
        <v>607</v>
      </c>
      <c r="B608" s="37" t="s">
        <v>27</v>
      </c>
      <c r="C608" s="37" t="s">
        <v>28</v>
      </c>
      <c r="D608" s="37" t="s">
        <v>826</v>
      </c>
      <c r="E608" s="37" t="s">
        <v>532</v>
      </c>
      <c r="F608" s="37">
        <v>2</v>
      </c>
      <c r="G608" s="37">
        <v>168</v>
      </c>
      <c r="H608" s="38">
        <v>4.2</v>
      </c>
      <c r="I608" s="38">
        <v>2.636078654887432</v>
      </c>
      <c r="J608" s="38">
        <v>10.678649599312928</v>
      </c>
      <c r="K608" s="38">
        <v>0.9341213468665158</v>
      </c>
      <c r="L608" s="38">
        <v>11.1</v>
      </c>
      <c r="M608" s="38">
        <v>44.96565773278687</v>
      </c>
      <c r="N608" s="38">
        <v>3.933398167385525</v>
      </c>
      <c r="O608" s="38">
        <v>2902407.27</v>
      </c>
      <c r="P608" s="37" t="s">
        <v>59</v>
      </c>
      <c r="Q608" s="37" t="s">
        <v>533</v>
      </c>
      <c r="R608" s="37">
        <v>0</v>
      </c>
      <c r="S608" s="37" t="s">
        <v>60</v>
      </c>
      <c r="T608" s="37"/>
      <c r="U608" s="37">
        <v>0</v>
      </c>
      <c r="V608" s="37" t="s">
        <v>60</v>
      </c>
      <c r="W608" s="38">
        <v>0</v>
      </c>
      <c r="X608" s="38">
        <v>0</v>
      </c>
      <c r="Y608" s="38">
        <v>0</v>
      </c>
    </row>
    <row r="609" spans="1:25" x14ac:dyDescent="0.25">
      <c r="A609" s="37">
        <v>608</v>
      </c>
      <c r="B609" s="37" t="s">
        <v>27</v>
      </c>
      <c r="C609" s="37" t="s">
        <v>28</v>
      </c>
      <c r="D609" s="37" t="s">
        <v>827</v>
      </c>
      <c r="E609" s="37" t="s">
        <v>828</v>
      </c>
      <c r="F609" s="37">
        <v>1</v>
      </c>
      <c r="G609" s="37">
        <v>84</v>
      </c>
      <c r="H609" s="38">
        <v>26.04</v>
      </c>
      <c r="I609" s="38">
        <v>0.5652132611380261</v>
      </c>
      <c r="J609" s="38">
        <v>1.1448282002867012</v>
      </c>
      <c r="K609" s="38">
        <v>0.10014454079019404</v>
      </c>
      <c r="L609" s="38">
        <v>2.38</v>
      </c>
      <c r="M609" s="38">
        <v>4.820642585767241</v>
      </c>
      <c r="N609" s="38">
        <v>0.42168863235934906</v>
      </c>
      <c r="O609" s="38">
        <v>2902407.27</v>
      </c>
      <c r="P609" s="37" t="s">
        <v>63</v>
      </c>
      <c r="Q609" s="37" t="s">
        <v>232</v>
      </c>
      <c r="R609" s="37">
        <v>20</v>
      </c>
      <c r="S609" s="37" t="s">
        <v>232</v>
      </c>
      <c r="T609" s="37">
        <v>10</v>
      </c>
      <c r="U609" s="37">
        <v>0</v>
      </c>
      <c r="V609" s="37" t="s">
        <v>67</v>
      </c>
      <c r="W609" s="38">
        <v>84.70654672181266</v>
      </c>
      <c r="X609" s="38">
        <v>0</v>
      </c>
      <c r="Y609" s="38">
        <v>84.70654672181266</v>
      </c>
    </row>
    <row r="610" spans="1:25" x14ac:dyDescent="0.25">
      <c r="A610" s="37">
        <v>609</v>
      </c>
      <c r="B610" s="37" t="s">
        <v>27</v>
      </c>
      <c r="C610" s="37" t="s">
        <v>28</v>
      </c>
      <c r="D610" s="37" t="s">
        <v>829</v>
      </c>
      <c r="E610" s="37" t="s">
        <v>830</v>
      </c>
      <c r="F610" s="37">
        <v>1</v>
      </c>
      <c r="G610" s="37">
        <v>84</v>
      </c>
      <c r="H610" s="38">
        <v>65.52</v>
      </c>
      <c r="I610" s="38">
        <v>3.0445521041132326</v>
      </c>
      <c r="J610" s="38">
        <v>6.166679633477105</v>
      </c>
      <c r="K610" s="38">
        <v>0.5394340390463394</v>
      </c>
      <c r="L610" s="38">
        <v>12.82</v>
      </c>
      <c r="M610" s="38">
        <v>25.966654600645395</v>
      </c>
      <c r="N610" s="38">
        <v>2.2714488516163254</v>
      </c>
      <c r="O610" s="38">
        <v>2902407.27</v>
      </c>
      <c r="P610" s="37" t="s">
        <v>59</v>
      </c>
      <c r="Q610" s="37" t="s">
        <v>831</v>
      </c>
      <c r="R610" s="37">
        <v>0</v>
      </c>
      <c r="S610" s="37" t="s">
        <v>60</v>
      </c>
      <c r="T610" s="37"/>
      <c r="U610" s="37">
        <v>0</v>
      </c>
      <c r="V610" s="37" t="s">
        <v>60</v>
      </c>
      <c r="W610" s="38">
        <v>0</v>
      </c>
      <c r="X610" s="38">
        <v>0</v>
      </c>
      <c r="Y610" s="38">
        <v>0</v>
      </c>
    </row>
    <row r="611" spans="1:25" x14ac:dyDescent="0.25">
      <c r="A611" s="37">
        <v>610</v>
      </c>
      <c r="B611" s="37" t="s">
        <v>27</v>
      </c>
      <c r="C611" s="37" t="s">
        <v>28</v>
      </c>
      <c r="D611" s="37" t="s">
        <v>832</v>
      </c>
      <c r="E611" s="37" t="s">
        <v>833</v>
      </c>
      <c r="F611" s="37">
        <v>1</v>
      </c>
      <c r="G611" s="37">
        <v>84</v>
      </c>
      <c r="H611" s="38">
        <v>1.51</v>
      </c>
      <c r="I611" s="38">
        <v>0.1353662011969222</v>
      </c>
      <c r="J611" s="38">
        <v>0.27418154376614273</v>
      </c>
      <c r="K611" s="38">
        <v>0.02398419674387</v>
      </c>
      <c r="L611" s="38">
        <v>0.57</v>
      </c>
      <c r="M611" s="38">
        <v>1.1545236444904738</v>
      </c>
      <c r="N611" s="38">
        <v>0.1009926556490878</v>
      </c>
      <c r="O611" s="38">
        <v>2902407.27</v>
      </c>
      <c r="P611" s="37" t="s">
        <v>63</v>
      </c>
      <c r="Q611" s="37" t="s">
        <v>217</v>
      </c>
      <c r="R611" s="37">
        <v>25</v>
      </c>
      <c r="S611" s="37" t="s">
        <v>221</v>
      </c>
      <c r="T611" s="37">
        <v>10</v>
      </c>
      <c r="U611" s="37">
        <v>0</v>
      </c>
      <c r="V611" s="37" t="s">
        <v>67</v>
      </c>
      <c r="W611" s="38">
        <v>20.286862030013957</v>
      </c>
      <c r="X611" s="38">
        <v>0</v>
      </c>
      <c r="Y611" s="38">
        <v>20.286862030013957</v>
      </c>
    </row>
    <row r="612" spans="1:25" x14ac:dyDescent="0.25">
      <c r="A612" s="37">
        <v>611</v>
      </c>
      <c r="B612" s="37" t="s">
        <v>27</v>
      </c>
      <c r="C612" s="37" t="s">
        <v>28</v>
      </c>
      <c r="D612" s="37" t="s">
        <v>701</v>
      </c>
      <c r="E612" s="37" t="s">
        <v>700</v>
      </c>
      <c r="F612" s="37">
        <v>1</v>
      </c>
      <c r="G612" s="37">
        <v>84</v>
      </c>
      <c r="H612" s="38">
        <v>5.88</v>
      </c>
      <c r="I612" s="38">
        <v>0.17573857699249548</v>
      </c>
      <c r="J612" s="38">
        <v>0.35595498664376424</v>
      </c>
      <c r="K612" s="38">
        <v>0.03113737822888386</v>
      </c>
      <c r="L612" s="38">
        <v>0.74</v>
      </c>
      <c r="M612" s="38">
        <v>1.4988552577595624</v>
      </c>
      <c r="N612" s="38">
        <v>0.13111327224618416</v>
      </c>
      <c r="O612" s="38">
        <v>2902407.27</v>
      </c>
      <c r="P612" s="37" t="s">
        <v>63</v>
      </c>
      <c r="Q612" s="37" t="s">
        <v>232</v>
      </c>
      <c r="R612" s="37">
        <v>20</v>
      </c>
      <c r="S612" s="37" t="s">
        <v>232</v>
      </c>
      <c r="T612" s="37">
        <v>10</v>
      </c>
      <c r="U612" s="37">
        <v>0</v>
      </c>
      <c r="V612" s="37" t="s">
        <v>67</v>
      </c>
      <c r="W612" s="38">
        <v>26.337329653000573</v>
      </c>
      <c r="X612" s="38">
        <v>0</v>
      </c>
      <c r="Y612" s="38">
        <v>26.337329653000573</v>
      </c>
    </row>
    <row r="613" spans="1:25" x14ac:dyDescent="0.25">
      <c r="A613" s="37">
        <v>612</v>
      </c>
      <c r="B613" s="37" t="s">
        <v>27</v>
      </c>
      <c r="C613" s="37" t="s">
        <v>28</v>
      </c>
      <c r="D613" s="37" t="s">
        <v>678</v>
      </c>
      <c r="E613" s="37" t="s">
        <v>679</v>
      </c>
      <c r="F613" s="37">
        <v>1</v>
      </c>
      <c r="G613" s="37">
        <v>84</v>
      </c>
      <c r="H613" s="38">
        <v>17.81</v>
      </c>
      <c r="I613" s="38">
        <v>0.7053291536050157</v>
      </c>
      <c r="J613" s="38">
        <v>1.42863014909727</v>
      </c>
      <c r="K613" s="38">
        <v>0.12497028829700685</v>
      </c>
      <c r="L613" s="38">
        <v>2.97</v>
      </c>
      <c r="M613" s="38">
        <v>6.015675831818784</v>
      </c>
      <c r="N613" s="38">
        <v>0.5262248899610364</v>
      </c>
      <c r="O613" s="38">
        <v>2902407.27</v>
      </c>
      <c r="P613" s="37" t="s">
        <v>63</v>
      </c>
      <c r="Q613" s="37" t="s">
        <v>680</v>
      </c>
      <c r="R613" s="37">
        <v>30</v>
      </c>
      <c r="S613" s="37" t="s">
        <v>507</v>
      </c>
      <c r="T613" s="37">
        <v>10</v>
      </c>
      <c r="U613" s="37">
        <v>0</v>
      </c>
      <c r="V613" s="37" t="s">
        <v>67</v>
      </c>
      <c r="W613" s="38">
        <v>105.70522847217798</v>
      </c>
      <c r="X613" s="38">
        <v>0</v>
      </c>
      <c r="Y613" s="38">
        <v>105.70522847217798</v>
      </c>
    </row>
    <row r="614" spans="1:25" x14ac:dyDescent="0.25">
      <c r="A614" s="37">
        <v>613</v>
      </c>
      <c r="B614" s="37" t="s">
        <v>27</v>
      </c>
      <c r="C614" s="37" t="s">
        <v>28</v>
      </c>
      <c r="D614" s="37" t="s">
        <v>715</v>
      </c>
      <c r="E614" s="37" t="s">
        <v>716</v>
      </c>
      <c r="F614" s="37">
        <v>1</v>
      </c>
      <c r="G614" s="37">
        <v>84</v>
      </c>
      <c r="H614" s="38">
        <v>3.78</v>
      </c>
      <c r="I614" s="38">
        <v>0.18048826826256292</v>
      </c>
      <c r="J614" s="38">
        <v>0.3655753916881903</v>
      </c>
      <c r="K614" s="38">
        <v>0.031978928991826666</v>
      </c>
      <c r="L614" s="38">
        <v>0.76</v>
      </c>
      <c r="M614" s="38">
        <v>1.5393648593206317</v>
      </c>
      <c r="N614" s="38">
        <v>0.13465687419878372</v>
      </c>
      <c r="O614" s="38">
        <v>2902407.27</v>
      </c>
      <c r="P614" s="37" t="s">
        <v>59</v>
      </c>
      <c r="Q614" s="37" t="s">
        <v>421</v>
      </c>
      <c r="R614" s="37">
        <v>5</v>
      </c>
      <c r="S614" s="37" t="s">
        <v>60</v>
      </c>
      <c r="T614" s="37"/>
      <c r="U614" s="37">
        <v>0</v>
      </c>
      <c r="V614" s="37" t="s">
        <v>60</v>
      </c>
      <c r="W614" s="38">
        <v>13.52457468667597</v>
      </c>
      <c r="X614" s="38">
        <v>0</v>
      </c>
      <c r="Y614" s="38">
        <v>13.52457468667597</v>
      </c>
    </row>
    <row r="615" spans="1:25" x14ac:dyDescent="0.25">
      <c r="A615" s="37">
        <v>614</v>
      </c>
      <c r="B615" s="37" t="s">
        <v>27</v>
      </c>
      <c r="C615" s="37" t="s">
        <v>28</v>
      </c>
      <c r="D615" s="37" t="s">
        <v>717</v>
      </c>
      <c r="E615" s="37" t="s">
        <v>716</v>
      </c>
      <c r="F615" s="37">
        <v>1</v>
      </c>
      <c r="G615" s="37">
        <v>84</v>
      </c>
      <c r="H615" s="38">
        <v>1.68</v>
      </c>
      <c r="I615" s="38">
        <v>0.11874228175168614</v>
      </c>
      <c r="J615" s="38">
        <v>0.2405101261106515</v>
      </c>
      <c r="K615" s="38">
        <v>0.021038769073570177</v>
      </c>
      <c r="L615" s="38">
        <v>0.5</v>
      </c>
      <c r="M615" s="38">
        <v>1.0127400390267314</v>
      </c>
      <c r="N615" s="38">
        <v>0.0885900488149893</v>
      </c>
      <c r="O615" s="38">
        <v>2902407.27</v>
      </c>
      <c r="P615" s="37" t="s">
        <v>59</v>
      </c>
      <c r="Q615" s="37" t="s">
        <v>421</v>
      </c>
      <c r="R615" s="37">
        <v>5</v>
      </c>
      <c r="S615" s="37" t="s">
        <v>60</v>
      </c>
      <c r="T615" s="37"/>
      <c r="U615" s="37">
        <v>0</v>
      </c>
      <c r="V615" s="37" t="s">
        <v>60</v>
      </c>
      <c r="W615" s="38">
        <v>8.897746504392087</v>
      </c>
      <c r="X615" s="38">
        <v>0</v>
      </c>
      <c r="Y615" s="38">
        <v>8.897746504392087</v>
      </c>
    </row>
    <row r="616" spans="1:25" x14ac:dyDescent="0.25">
      <c r="A616" s="37">
        <v>615</v>
      </c>
      <c r="B616" s="37" t="s">
        <v>27</v>
      </c>
      <c r="C616" s="37" t="s">
        <v>28</v>
      </c>
      <c r="D616" s="37" t="s">
        <v>730</v>
      </c>
      <c r="E616" s="37" t="s">
        <v>716</v>
      </c>
      <c r="F616" s="37">
        <v>1</v>
      </c>
      <c r="G616" s="37">
        <v>84</v>
      </c>
      <c r="H616" s="38">
        <v>1.68</v>
      </c>
      <c r="I616" s="38">
        <v>0.08786928849624774</v>
      </c>
      <c r="J616" s="38">
        <v>0.17797749332188212</v>
      </c>
      <c r="K616" s="38">
        <v>0.01556868911444193</v>
      </c>
      <c r="L616" s="38">
        <v>0.37</v>
      </c>
      <c r="M616" s="38">
        <v>0.7494276288797812</v>
      </c>
      <c r="N616" s="38">
        <v>0.06555663612309208</v>
      </c>
      <c r="O616" s="38">
        <v>2902407.27</v>
      </c>
      <c r="P616" s="37" t="s">
        <v>59</v>
      </c>
      <c r="Q616" s="37" t="s">
        <v>421</v>
      </c>
      <c r="R616" s="37">
        <v>5</v>
      </c>
      <c r="S616" s="37" t="s">
        <v>60</v>
      </c>
      <c r="T616" s="37"/>
      <c r="U616" s="37">
        <v>0</v>
      </c>
      <c r="V616" s="37" t="s">
        <v>60</v>
      </c>
      <c r="W616" s="38">
        <v>6.584332413250143</v>
      </c>
      <c r="X616" s="38">
        <v>0</v>
      </c>
      <c r="Y616" s="38">
        <v>6.584332413250143</v>
      </c>
    </row>
    <row r="617" spans="1:25" x14ac:dyDescent="0.25">
      <c r="A617" s="37">
        <v>616</v>
      </c>
      <c r="B617" s="37" t="s">
        <v>27</v>
      </c>
      <c r="C617" s="37" t="s">
        <v>28</v>
      </c>
      <c r="D617" s="37" t="s">
        <v>731</v>
      </c>
      <c r="E617" s="37" t="s">
        <v>716</v>
      </c>
      <c r="F617" s="37">
        <v>2</v>
      </c>
      <c r="G617" s="37">
        <v>168</v>
      </c>
      <c r="H617" s="38">
        <v>2.86</v>
      </c>
      <c r="I617" s="38">
        <v>0.11874228175168614</v>
      </c>
      <c r="J617" s="38">
        <v>0.481020252221303</v>
      </c>
      <c r="K617" s="38">
        <v>0.04207753814714035</v>
      </c>
      <c r="L617" s="38">
        <v>0.5</v>
      </c>
      <c r="M617" s="38">
        <v>2.0254800780534628</v>
      </c>
      <c r="N617" s="38">
        <v>0.1771800976299786</v>
      </c>
      <c r="O617" s="38">
        <v>2902407.27</v>
      </c>
      <c r="P617" s="37" t="s">
        <v>59</v>
      </c>
      <c r="Q617" s="37" t="s">
        <v>421</v>
      </c>
      <c r="R617" s="37">
        <v>5</v>
      </c>
      <c r="S617" s="37" t="s">
        <v>60</v>
      </c>
      <c r="T617" s="37"/>
      <c r="U617" s="37">
        <v>0</v>
      </c>
      <c r="V617" s="37" t="s">
        <v>60</v>
      </c>
      <c r="W617" s="38">
        <v>17.795493008784174</v>
      </c>
      <c r="X617" s="38">
        <v>0</v>
      </c>
      <c r="Y617" s="38">
        <v>17.795493008784174</v>
      </c>
    </row>
    <row r="618" spans="1:25" x14ac:dyDescent="0.25">
      <c r="A618" s="37">
        <v>617</v>
      </c>
      <c r="B618" s="37" t="s">
        <v>27</v>
      </c>
      <c r="C618" s="37" t="s">
        <v>28</v>
      </c>
      <c r="D618" s="37" t="s">
        <v>732</v>
      </c>
      <c r="E618" s="37" t="s">
        <v>733</v>
      </c>
      <c r="F618" s="37">
        <v>1</v>
      </c>
      <c r="G618" s="37">
        <v>84</v>
      </c>
      <c r="H618" s="38">
        <v>6.72</v>
      </c>
      <c r="I618" s="38">
        <v>0.28260663056901303</v>
      </c>
      <c r="J618" s="38">
        <v>0.5724141001433506</v>
      </c>
      <c r="K618" s="38">
        <v>0.05007227039509702</v>
      </c>
      <c r="L618" s="38">
        <v>1.19</v>
      </c>
      <c r="M618" s="38">
        <v>2.4103212928836206</v>
      </c>
      <c r="N618" s="38">
        <v>0.21084431617967453</v>
      </c>
      <c r="O618" s="38">
        <v>2902407.27</v>
      </c>
      <c r="P618" s="37" t="s">
        <v>59</v>
      </c>
      <c r="Q618" s="37" t="s">
        <v>421</v>
      </c>
      <c r="R618" s="37">
        <v>5</v>
      </c>
      <c r="S618" s="37" t="s">
        <v>60</v>
      </c>
      <c r="T618" s="37"/>
      <c r="U618" s="37">
        <v>0</v>
      </c>
      <c r="V618" s="37" t="s">
        <v>60</v>
      </c>
      <c r="W618" s="38">
        <v>21.176636680453164</v>
      </c>
      <c r="X618" s="38">
        <v>0</v>
      </c>
      <c r="Y618" s="38">
        <v>21.176636680453164</v>
      </c>
    </row>
    <row r="619" spans="1:25" x14ac:dyDescent="0.25">
      <c r="A619" s="37">
        <v>618</v>
      </c>
      <c r="B619" s="37" t="s">
        <v>27</v>
      </c>
      <c r="C619" s="37" t="s">
        <v>28</v>
      </c>
      <c r="D619" s="37" t="s">
        <v>734</v>
      </c>
      <c r="E619" s="37" t="s">
        <v>735</v>
      </c>
      <c r="F619" s="37">
        <v>1</v>
      </c>
      <c r="G619" s="37">
        <v>84</v>
      </c>
      <c r="H619" s="38">
        <v>1.93</v>
      </c>
      <c r="I619" s="38">
        <v>0.2089864158829676</v>
      </c>
      <c r="J619" s="38">
        <v>0.4232978219547467</v>
      </c>
      <c r="K619" s="38">
        <v>0.03702823356948351</v>
      </c>
      <c r="L619" s="38">
        <v>0.88</v>
      </c>
      <c r="M619" s="38">
        <v>1.7824224686870473</v>
      </c>
      <c r="N619" s="38">
        <v>0.15591848591438115</v>
      </c>
      <c r="O619" s="38">
        <v>2902407.27</v>
      </c>
      <c r="P619" s="37" t="s">
        <v>63</v>
      </c>
      <c r="Q619" s="37" t="s">
        <v>217</v>
      </c>
      <c r="R619" s="37">
        <v>25</v>
      </c>
      <c r="S619" s="37" t="s">
        <v>221</v>
      </c>
      <c r="T619" s="37">
        <v>10</v>
      </c>
      <c r="U619" s="37">
        <v>0</v>
      </c>
      <c r="V619" s="37" t="s">
        <v>67</v>
      </c>
      <c r="W619" s="38">
        <v>31.320067695460143</v>
      </c>
      <c r="X619" s="38">
        <v>0</v>
      </c>
      <c r="Y619" s="38">
        <v>31.320067695460143</v>
      </c>
    </row>
    <row r="620" spans="1:25" x14ac:dyDescent="0.25">
      <c r="A620" s="37">
        <v>619</v>
      </c>
      <c r="B620" s="37" t="s">
        <v>27</v>
      </c>
      <c r="C620" s="37" t="s">
        <v>28</v>
      </c>
      <c r="D620" s="37" t="s">
        <v>736</v>
      </c>
      <c r="E620" s="37" t="s">
        <v>737</v>
      </c>
      <c r="F620" s="37">
        <v>1</v>
      </c>
      <c r="G620" s="37">
        <v>84</v>
      </c>
      <c r="H620" s="38">
        <v>1.93</v>
      </c>
      <c r="I620" s="38">
        <v>0.2089864158829676</v>
      </c>
      <c r="J620" s="38">
        <v>0.4232978219547467</v>
      </c>
      <c r="K620" s="38">
        <v>0.03702823356948351</v>
      </c>
      <c r="L620" s="38">
        <v>0.88</v>
      </c>
      <c r="M620" s="38">
        <v>1.7824224686870473</v>
      </c>
      <c r="N620" s="38">
        <v>0.15591848591438115</v>
      </c>
      <c r="O620" s="38">
        <v>2902407.27</v>
      </c>
      <c r="P620" s="37" t="s">
        <v>63</v>
      </c>
      <c r="Q620" s="37" t="s">
        <v>217</v>
      </c>
      <c r="R620" s="37">
        <v>25</v>
      </c>
      <c r="S620" s="37" t="s">
        <v>221</v>
      </c>
      <c r="T620" s="37">
        <v>10</v>
      </c>
      <c r="U620" s="37">
        <v>0</v>
      </c>
      <c r="V620" s="37" t="s">
        <v>67</v>
      </c>
      <c r="W620" s="38">
        <v>31.320067695460143</v>
      </c>
      <c r="X620" s="38">
        <v>0</v>
      </c>
      <c r="Y620" s="38">
        <v>31.320067695460143</v>
      </c>
    </row>
    <row r="621" spans="1:25" x14ac:dyDescent="0.25">
      <c r="A621" s="37">
        <v>620</v>
      </c>
      <c r="B621" s="37" t="s">
        <v>27</v>
      </c>
      <c r="C621" s="37" t="s">
        <v>28</v>
      </c>
      <c r="D621" s="37" t="s">
        <v>755</v>
      </c>
      <c r="E621" s="37" t="s">
        <v>756</v>
      </c>
      <c r="F621" s="37">
        <v>1</v>
      </c>
      <c r="G621" s="37">
        <v>84</v>
      </c>
      <c r="H621" s="38">
        <v>20.58</v>
      </c>
      <c r="I621" s="38">
        <v>1.1874228175168613</v>
      </c>
      <c r="J621" s="38">
        <v>2.4051012611065152</v>
      </c>
      <c r="K621" s="38">
        <v>0.21038769073570177</v>
      </c>
      <c r="L621" s="38">
        <v>5</v>
      </c>
      <c r="M621" s="38">
        <v>10.127400390267313</v>
      </c>
      <c r="N621" s="38">
        <v>0.885900488149893</v>
      </c>
      <c r="O621" s="38">
        <v>2902407.27</v>
      </c>
      <c r="P621" s="37" t="s">
        <v>63</v>
      </c>
      <c r="Q621" s="37" t="s">
        <v>217</v>
      </c>
      <c r="R621" s="37">
        <v>25</v>
      </c>
      <c r="S621" s="37" t="s">
        <v>221</v>
      </c>
      <c r="T621" s="37">
        <v>10</v>
      </c>
      <c r="U621" s="37">
        <v>0</v>
      </c>
      <c r="V621" s="37" t="s">
        <v>67</v>
      </c>
      <c r="W621" s="38">
        <v>177.95493008784172</v>
      </c>
      <c r="X621" s="38">
        <v>0</v>
      </c>
      <c r="Y621" s="38">
        <v>177.95493008784172</v>
      </c>
    </row>
    <row r="622" spans="1:25" x14ac:dyDescent="0.25">
      <c r="A622" s="37">
        <v>621</v>
      </c>
      <c r="B622" s="37" t="s">
        <v>27</v>
      </c>
      <c r="C622" s="37" t="s">
        <v>28</v>
      </c>
      <c r="D622" s="37" t="s">
        <v>738</v>
      </c>
      <c r="E622" s="37" t="s">
        <v>739</v>
      </c>
      <c r="F622" s="37">
        <v>1</v>
      </c>
      <c r="G622" s="37">
        <v>84</v>
      </c>
      <c r="H622" s="38">
        <v>59.64</v>
      </c>
      <c r="I622" s="38">
        <v>1.1090529115607486</v>
      </c>
      <c r="J622" s="38">
        <v>2.2463645778734853</v>
      </c>
      <c r="K622" s="38">
        <v>0.19650210314714545</v>
      </c>
      <c r="L622" s="38">
        <v>4.67</v>
      </c>
      <c r="M622" s="38">
        <v>9.458991964509671</v>
      </c>
      <c r="N622" s="38">
        <v>0.8274310559320001</v>
      </c>
      <c r="O622" s="38">
        <v>2902407.27</v>
      </c>
      <c r="P622" s="37" t="s">
        <v>63</v>
      </c>
      <c r="Q622" s="37" t="s">
        <v>232</v>
      </c>
      <c r="R622" s="37">
        <v>20</v>
      </c>
      <c r="S622" s="37" t="s">
        <v>232</v>
      </c>
      <c r="T622" s="37">
        <v>10</v>
      </c>
      <c r="U622" s="37">
        <v>0</v>
      </c>
      <c r="V622" s="37" t="s">
        <v>67</v>
      </c>
      <c r="W622" s="38">
        <v>166.20990470204416</v>
      </c>
      <c r="X622" s="38">
        <v>0</v>
      </c>
      <c r="Y622" s="38">
        <v>166.20990470204416</v>
      </c>
    </row>
    <row r="623" spans="1:25" x14ac:dyDescent="0.25">
      <c r="A623" s="37">
        <v>622</v>
      </c>
      <c r="B623" s="37" t="s">
        <v>27</v>
      </c>
      <c r="C623" s="37" t="s">
        <v>28</v>
      </c>
      <c r="D623" s="37" t="s">
        <v>677</v>
      </c>
      <c r="E623" s="37" t="s">
        <v>676</v>
      </c>
      <c r="F623" s="37">
        <v>1</v>
      </c>
      <c r="G623" s="37">
        <v>84</v>
      </c>
      <c r="H623" s="38">
        <v>6.8</v>
      </c>
      <c r="I623" s="38">
        <v>0.9451885627434217</v>
      </c>
      <c r="J623" s="38">
        <v>1.914460603840786</v>
      </c>
      <c r="K623" s="38">
        <v>0.1674686018256186</v>
      </c>
      <c r="L623" s="38">
        <v>3.98</v>
      </c>
      <c r="M623" s="38">
        <v>8.061410710652781</v>
      </c>
      <c r="N623" s="38">
        <v>0.7051767885673148</v>
      </c>
      <c r="O623" s="38">
        <v>2902407.27</v>
      </c>
      <c r="P623" s="37" t="s">
        <v>63</v>
      </c>
      <c r="Q623" s="37" t="s">
        <v>217</v>
      </c>
      <c r="R623" s="37">
        <v>25</v>
      </c>
      <c r="S623" s="37" t="s">
        <v>221</v>
      </c>
      <c r="T623" s="37">
        <v>10</v>
      </c>
      <c r="U623" s="37">
        <v>0</v>
      </c>
      <c r="V623" s="37" t="s">
        <v>67</v>
      </c>
      <c r="W623" s="38">
        <v>141.65212434992202</v>
      </c>
      <c r="X623" s="38">
        <v>0</v>
      </c>
      <c r="Y623" s="38">
        <v>141.65212434992202</v>
      </c>
    </row>
    <row r="624" spans="1:25" x14ac:dyDescent="0.25">
      <c r="A624" s="37">
        <v>623</v>
      </c>
      <c r="B624" s="37" t="s">
        <v>27</v>
      </c>
      <c r="C624" s="37" t="s">
        <v>28</v>
      </c>
      <c r="D624" s="37" t="s">
        <v>675</v>
      </c>
      <c r="E624" s="37" t="s">
        <v>676</v>
      </c>
      <c r="F624" s="37">
        <v>1</v>
      </c>
      <c r="G624" s="37">
        <v>84</v>
      </c>
      <c r="H624" s="38">
        <v>6.38</v>
      </c>
      <c r="I624" s="38">
        <v>0.9451885627434217</v>
      </c>
      <c r="J624" s="38">
        <v>1.914460603840786</v>
      </c>
      <c r="K624" s="38">
        <v>0.1674686018256186</v>
      </c>
      <c r="L624" s="38">
        <v>3.98</v>
      </c>
      <c r="M624" s="38">
        <v>8.061410710652781</v>
      </c>
      <c r="N624" s="38">
        <v>0.7051767885673148</v>
      </c>
      <c r="O624" s="38">
        <v>2902407.27</v>
      </c>
      <c r="P624" s="37" t="s">
        <v>63</v>
      </c>
      <c r="Q624" s="37" t="s">
        <v>217</v>
      </c>
      <c r="R624" s="37">
        <v>25</v>
      </c>
      <c r="S624" s="37" t="s">
        <v>221</v>
      </c>
      <c r="T624" s="37">
        <v>10</v>
      </c>
      <c r="U624" s="37">
        <v>0</v>
      </c>
      <c r="V624" s="37" t="s">
        <v>67</v>
      </c>
      <c r="W624" s="38">
        <v>141.65212434992202</v>
      </c>
      <c r="X624" s="38">
        <v>0</v>
      </c>
      <c r="Y624" s="38">
        <v>141.65212434992202</v>
      </c>
    </row>
    <row r="625" spans="1:25" x14ac:dyDescent="0.25">
      <c r="A625" s="37">
        <v>624</v>
      </c>
      <c r="B625" s="37" t="s">
        <v>27</v>
      </c>
      <c r="C625" s="37" t="s">
        <v>28</v>
      </c>
      <c r="D625" s="37" t="s">
        <v>702</v>
      </c>
      <c r="E625" s="37" t="s">
        <v>703</v>
      </c>
      <c r="F625" s="37">
        <v>1</v>
      </c>
      <c r="G625" s="37">
        <v>84</v>
      </c>
      <c r="H625" s="38">
        <v>6.8</v>
      </c>
      <c r="I625" s="38">
        <v>0.30635508691935026</v>
      </c>
      <c r="J625" s="38">
        <v>0.620516125365481</v>
      </c>
      <c r="K625" s="38">
        <v>0.054280024209811054</v>
      </c>
      <c r="L625" s="38">
        <v>1.29</v>
      </c>
      <c r="M625" s="38">
        <v>2.612869300688967</v>
      </c>
      <c r="N625" s="38">
        <v>0.2285623259426724</v>
      </c>
      <c r="O625" s="38">
        <v>2902407.27</v>
      </c>
      <c r="P625" s="37" t="s">
        <v>63</v>
      </c>
      <c r="Q625" s="37" t="s">
        <v>410</v>
      </c>
      <c r="R625" s="37">
        <v>30</v>
      </c>
      <c r="S625" s="37" t="s">
        <v>410</v>
      </c>
      <c r="T625" s="37">
        <v>10</v>
      </c>
      <c r="U625" s="37">
        <v>0</v>
      </c>
      <c r="V625" s="37" t="s">
        <v>67</v>
      </c>
      <c r="W625" s="38">
        <v>45.912371962663165</v>
      </c>
      <c r="X625" s="38">
        <v>0</v>
      </c>
      <c r="Y625" s="38">
        <v>45.912371962663165</v>
      </c>
    </row>
    <row r="626" spans="1:25" x14ac:dyDescent="0.25">
      <c r="A626" s="37">
        <v>625</v>
      </c>
      <c r="B626" s="37" t="s">
        <v>27</v>
      </c>
      <c r="C626" s="37" t="s">
        <v>28</v>
      </c>
      <c r="D626" s="37" t="s">
        <v>704</v>
      </c>
      <c r="E626" s="37" t="s">
        <v>705</v>
      </c>
      <c r="F626" s="37">
        <v>1</v>
      </c>
      <c r="G626" s="37">
        <v>84</v>
      </c>
      <c r="H626" s="38">
        <v>6.72</v>
      </c>
      <c r="I626" s="38">
        <v>0.30635508691935026</v>
      </c>
      <c r="J626" s="38">
        <v>0.620516125365481</v>
      </c>
      <c r="K626" s="38">
        <v>0.054280024209811054</v>
      </c>
      <c r="L626" s="38">
        <v>1.29</v>
      </c>
      <c r="M626" s="38">
        <v>2.612869300688967</v>
      </c>
      <c r="N626" s="38">
        <v>0.2285623259426724</v>
      </c>
      <c r="O626" s="38">
        <v>2902407.27</v>
      </c>
      <c r="P626" s="37" t="s">
        <v>63</v>
      </c>
      <c r="Q626" s="37" t="s">
        <v>410</v>
      </c>
      <c r="R626" s="37">
        <v>30</v>
      </c>
      <c r="S626" s="37" t="s">
        <v>410</v>
      </c>
      <c r="T626" s="37">
        <v>10</v>
      </c>
      <c r="U626" s="37">
        <v>0</v>
      </c>
      <c r="V626" s="37" t="s">
        <v>67</v>
      </c>
      <c r="W626" s="38">
        <v>45.912371962663165</v>
      </c>
      <c r="X626" s="38">
        <v>0</v>
      </c>
      <c r="Y626" s="38">
        <v>45.912371962663165</v>
      </c>
    </row>
    <row r="627" spans="1:25" x14ac:dyDescent="0.25">
      <c r="A627" s="37">
        <v>626</v>
      </c>
      <c r="B627" s="37" t="s">
        <v>27</v>
      </c>
      <c r="C627" s="37" t="s">
        <v>28</v>
      </c>
      <c r="D627" s="37" t="s">
        <v>834</v>
      </c>
      <c r="E627" s="37" t="s">
        <v>339</v>
      </c>
      <c r="F627" s="37">
        <v>1</v>
      </c>
      <c r="G627" s="37">
        <v>84</v>
      </c>
      <c r="H627" s="38">
        <v>86.86</v>
      </c>
      <c r="I627" s="38">
        <v>3.557518761280517</v>
      </c>
      <c r="J627" s="38">
        <v>7.205683378275119</v>
      </c>
      <c r="K627" s="38">
        <v>0.6303215214441624</v>
      </c>
      <c r="L627" s="38">
        <v>14.98</v>
      </c>
      <c r="M627" s="38">
        <v>30.341691569240872</v>
      </c>
      <c r="N627" s="38">
        <v>2.654157862497079</v>
      </c>
      <c r="O627" s="38">
        <v>2902407.27</v>
      </c>
      <c r="P627" s="37" t="s">
        <v>63</v>
      </c>
      <c r="Q627" s="37" t="s">
        <v>232</v>
      </c>
      <c r="R627" s="37">
        <v>20</v>
      </c>
      <c r="S627" s="37" t="s">
        <v>232</v>
      </c>
      <c r="T627" s="37">
        <v>10</v>
      </c>
      <c r="U627" s="37">
        <v>0</v>
      </c>
      <c r="V627" s="37" t="s">
        <v>67</v>
      </c>
      <c r="W627" s="38">
        <v>533.1529705431738</v>
      </c>
      <c r="X627" s="38">
        <v>0</v>
      </c>
      <c r="Y627" s="38">
        <v>533.1529705431738</v>
      </c>
    </row>
    <row r="628" spans="1:25" x14ac:dyDescent="0.25">
      <c r="A628" s="37">
        <v>627</v>
      </c>
      <c r="B628" s="37" t="s">
        <v>27</v>
      </c>
      <c r="C628" s="37" t="s">
        <v>28</v>
      </c>
      <c r="D628" s="37" t="s">
        <v>706</v>
      </c>
      <c r="E628" s="37" t="s">
        <v>707</v>
      </c>
      <c r="F628" s="37">
        <v>1</v>
      </c>
      <c r="G628" s="37">
        <v>84</v>
      </c>
      <c r="H628" s="38">
        <v>4.2</v>
      </c>
      <c r="I628" s="38">
        <v>0.17573857699249548</v>
      </c>
      <c r="J628" s="38">
        <v>0.35595498664376424</v>
      </c>
      <c r="K628" s="38">
        <v>0.03113737822888386</v>
      </c>
      <c r="L628" s="38">
        <v>0.74</v>
      </c>
      <c r="M628" s="38">
        <v>1.4988552577595624</v>
      </c>
      <c r="N628" s="38">
        <v>0.13111327224618416</v>
      </c>
      <c r="O628" s="38">
        <v>2902407.27</v>
      </c>
      <c r="P628" s="37" t="s">
        <v>63</v>
      </c>
      <c r="Q628" s="37" t="s">
        <v>217</v>
      </c>
      <c r="R628" s="37">
        <v>25</v>
      </c>
      <c r="S628" s="37" t="s">
        <v>221</v>
      </c>
      <c r="T628" s="37">
        <v>10</v>
      </c>
      <c r="U628" s="37">
        <v>0</v>
      </c>
      <c r="V628" s="37" t="s">
        <v>67</v>
      </c>
      <c r="W628" s="38">
        <v>26.337329653000573</v>
      </c>
      <c r="X628" s="38">
        <v>0</v>
      </c>
      <c r="Y628" s="38">
        <v>26.337329653000573</v>
      </c>
    </row>
    <row r="629" spans="1:25" x14ac:dyDescent="0.25">
      <c r="A629" s="37">
        <v>628</v>
      </c>
      <c r="B629" s="37" t="s">
        <v>27</v>
      </c>
      <c r="C629" s="37" t="s">
        <v>28</v>
      </c>
      <c r="D629" s="37" t="s">
        <v>708</v>
      </c>
      <c r="E629" s="37" t="s">
        <v>709</v>
      </c>
      <c r="F629" s="37">
        <v>1</v>
      </c>
      <c r="G629" s="37">
        <v>84</v>
      </c>
      <c r="H629" s="38">
        <v>7.14</v>
      </c>
      <c r="I629" s="38">
        <v>0.7860739051961623</v>
      </c>
      <c r="J629" s="38">
        <v>1.592177034852513</v>
      </c>
      <c r="K629" s="38">
        <v>0.13927665126703456</v>
      </c>
      <c r="L629" s="38">
        <v>3.31</v>
      </c>
      <c r="M629" s="38">
        <v>6.704339058356962</v>
      </c>
      <c r="N629" s="38">
        <v>0.5864661231552292</v>
      </c>
      <c r="O629" s="38">
        <v>2902407.27</v>
      </c>
      <c r="P629" s="37" t="s">
        <v>59</v>
      </c>
      <c r="Q629" s="37" t="s">
        <v>421</v>
      </c>
      <c r="R629" s="37">
        <v>5</v>
      </c>
      <c r="S629" s="37" t="s">
        <v>60</v>
      </c>
      <c r="T629" s="37"/>
      <c r="U629" s="37">
        <v>0</v>
      </c>
      <c r="V629" s="37" t="s">
        <v>60</v>
      </c>
      <c r="W629" s="38">
        <v>58.90308185907561</v>
      </c>
      <c r="X629" s="38">
        <v>0</v>
      </c>
      <c r="Y629" s="38">
        <v>58.90308185907561</v>
      </c>
    </row>
    <row r="630" spans="1:25" x14ac:dyDescent="0.25">
      <c r="A630" s="37">
        <v>629</v>
      </c>
      <c r="B630" s="37" t="s">
        <v>27</v>
      </c>
      <c r="C630" s="37" t="s">
        <v>28</v>
      </c>
      <c r="D630" s="37" t="s">
        <v>683</v>
      </c>
      <c r="E630" s="37" t="s">
        <v>684</v>
      </c>
      <c r="F630" s="37">
        <v>1</v>
      </c>
      <c r="G630" s="37">
        <v>84</v>
      </c>
      <c r="H630" s="38">
        <v>14.95</v>
      </c>
      <c r="I630" s="38">
        <v>3.4933979291346064</v>
      </c>
      <c r="J630" s="38">
        <v>7.075807910175367</v>
      </c>
      <c r="K630" s="38">
        <v>0.6189605861444346</v>
      </c>
      <c r="L630" s="38">
        <v>14.71</v>
      </c>
      <c r="M630" s="38">
        <v>29.794811948166437</v>
      </c>
      <c r="N630" s="38">
        <v>2.606319236136985</v>
      </c>
      <c r="O630" s="38">
        <v>2902407.27</v>
      </c>
      <c r="P630" s="37" t="s">
        <v>59</v>
      </c>
      <c r="Q630" s="37" t="s">
        <v>585</v>
      </c>
      <c r="R630" s="37">
        <v>0</v>
      </c>
      <c r="S630" s="37" t="s">
        <v>60</v>
      </c>
      <c r="T630" s="37"/>
      <c r="U630" s="37">
        <v>0</v>
      </c>
      <c r="V630" s="37" t="s">
        <v>60</v>
      </c>
      <c r="W630" s="38">
        <v>0</v>
      </c>
      <c r="X630" s="38">
        <v>0</v>
      </c>
      <c r="Y630" s="38">
        <v>0</v>
      </c>
    </row>
    <row r="631" spans="1:25" x14ac:dyDescent="0.25">
      <c r="A631" s="37">
        <v>630</v>
      </c>
      <c r="B631" s="37" t="s">
        <v>27</v>
      </c>
      <c r="C631" s="37" t="s">
        <v>28</v>
      </c>
      <c r="D631" s="37" t="s">
        <v>712</v>
      </c>
      <c r="E631" s="37" t="s">
        <v>713</v>
      </c>
      <c r="F631" s="37">
        <v>2</v>
      </c>
      <c r="G631" s="37">
        <v>168</v>
      </c>
      <c r="H631" s="38">
        <v>16.8</v>
      </c>
      <c r="I631" s="38">
        <v>0.23748456350337227</v>
      </c>
      <c r="J631" s="38">
        <v>0.962040504442606</v>
      </c>
      <c r="K631" s="38">
        <v>0.0841550762942807</v>
      </c>
      <c r="L631" s="38">
        <v>1</v>
      </c>
      <c r="M631" s="38">
        <v>4.0509601561069255</v>
      </c>
      <c r="N631" s="38">
        <v>0.3543601952599572</v>
      </c>
      <c r="O631" s="38">
        <v>2902407.27</v>
      </c>
      <c r="P631" s="37" t="s">
        <v>63</v>
      </c>
      <c r="Q631" s="37" t="s">
        <v>714</v>
      </c>
      <c r="R631" s="37">
        <v>30</v>
      </c>
      <c r="S631" s="37" t="s">
        <v>714</v>
      </c>
      <c r="T631" s="37">
        <v>10</v>
      </c>
      <c r="U631" s="37">
        <v>0</v>
      </c>
      <c r="V631" s="37" t="s">
        <v>67</v>
      </c>
      <c r="W631" s="38">
        <v>71.1819720351367</v>
      </c>
      <c r="X631" s="38">
        <v>0</v>
      </c>
      <c r="Y631" s="38">
        <v>71.1819720351367</v>
      </c>
    </row>
    <row r="632" spans="1:25" x14ac:dyDescent="0.25">
      <c r="A632" s="37">
        <v>631</v>
      </c>
      <c r="B632" s="37" t="s">
        <v>27</v>
      </c>
      <c r="C632" s="37" t="s">
        <v>30</v>
      </c>
      <c r="D632" s="37" t="s">
        <v>681</v>
      </c>
      <c r="E632" s="37" t="s">
        <v>682</v>
      </c>
      <c r="F632" s="37">
        <v>2</v>
      </c>
      <c r="G632" s="37">
        <v>168</v>
      </c>
      <c r="H632" s="38">
        <v>16.8</v>
      </c>
      <c r="I632" s="38">
        <v>0.38235014724042937</v>
      </c>
      <c r="J632" s="38">
        <v>1.5488852121525958</v>
      </c>
      <c r="K632" s="38">
        <v>0.13548967283379193</v>
      </c>
      <c r="L632" s="38">
        <v>1.61</v>
      </c>
      <c r="M632" s="38">
        <v>6.52204585133215</v>
      </c>
      <c r="N632" s="38">
        <v>0.5705199143685311</v>
      </c>
      <c r="O632" s="38">
        <v>2902407.27</v>
      </c>
      <c r="P632" s="37" t="s">
        <v>63</v>
      </c>
      <c r="Q632" s="37" t="s">
        <v>664</v>
      </c>
      <c r="R632" s="37">
        <v>25</v>
      </c>
      <c r="S632" s="37" t="s">
        <v>663</v>
      </c>
      <c r="T632" s="37">
        <v>10</v>
      </c>
      <c r="U632" s="37">
        <v>0</v>
      </c>
      <c r="V632" s="37" t="s">
        <v>67</v>
      </c>
      <c r="W632" s="38">
        <v>114.60297497657007</v>
      </c>
      <c r="X632" s="38">
        <v>0</v>
      </c>
      <c r="Y632" s="38">
        <v>114.60297497657007</v>
      </c>
    </row>
    <row r="633" spans="1:25" x14ac:dyDescent="0.25">
      <c r="A633" s="37">
        <v>632</v>
      </c>
      <c r="B633" s="37" t="s">
        <v>27</v>
      </c>
      <c r="C633" s="37" t="s">
        <v>28</v>
      </c>
      <c r="D633" s="37" t="s">
        <v>661</v>
      </c>
      <c r="E633" s="37" t="s">
        <v>662</v>
      </c>
      <c r="F633" s="37">
        <v>2</v>
      </c>
      <c r="G633" s="37">
        <v>168</v>
      </c>
      <c r="H633" s="38">
        <v>41.83</v>
      </c>
      <c r="I633" s="38">
        <v>0.5675881067730597</v>
      </c>
      <c r="J633" s="38">
        <v>2.2992768056178283</v>
      </c>
      <c r="K633" s="38">
        <v>0.20113063234333087</v>
      </c>
      <c r="L633" s="38">
        <v>2.39</v>
      </c>
      <c r="M633" s="38">
        <v>9.681794773095552</v>
      </c>
      <c r="N633" s="38">
        <v>0.8469208666712976</v>
      </c>
      <c r="O633" s="38">
        <v>2902407.27</v>
      </c>
      <c r="P633" s="37" t="s">
        <v>63</v>
      </c>
      <c r="Q633" s="37" t="s">
        <v>663</v>
      </c>
      <c r="R633" s="37">
        <v>30</v>
      </c>
      <c r="S633" s="37" t="s">
        <v>664</v>
      </c>
      <c r="T633" s="37">
        <v>10</v>
      </c>
      <c r="U633" s="37">
        <v>0</v>
      </c>
      <c r="V633" s="37" t="s">
        <v>67</v>
      </c>
      <c r="W633" s="38">
        <v>170.1249131639767</v>
      </c>
      <c r="X633" s="38">
        <v>0</v>
      </c>
      <c r="Y633" s="38">
        <v>170.1249131639767</v>
      </c>
    </row>
    <row r="634" spans="1:25" x14ac:dyDescent="0.25">
      <c r="A634" s="37">
        <v>633</v>
      </c>
      <c r="B634" s="37" t="s">
        <v>27</v>
      </c>
      <c r="C634" s="37" t="s">
        <v>28</v>
      </c>
      <c r="D634" s="37" t="s">
        <v>667</v>
      </c>
      <c r="E634" s="37" t="s">
        <v>668</v>
      </c>
      <c r="F634" s="37">
        <v>1</v>
      </c>
      <c r="G634" s="37">
        <v>84</v>
      </c>
      <c r="H634" s="38">
        <v>15.2</v>
      </c>
      <c r="I634" s="38">
        <v>1.7241379310344827</v>
      </c>
      <c r="J634" s="38">
        <v>3.49220703112666</v>
      </c>
      <c r="K634" s="38">
        <v>0.305482926948239</v>
      </c>
      <c r="L634" s="38">
        <v>7.26</v>
      </c>
      <c r="M634" s="38">
        <v>14.70498536666814</v>
      </c>
      <c r="N634" s="38">
        <v>1.2863275087936445</v>
      </c>
      <c r="O634" s="38">
        <v>2902407.27</v>
      </c>
      <c r="P634" s="37" t="s">
        <v>63</v>
      </c>
      <c r="Q634" s="37" t="s">
        <v>217</v>
      </c>
      <c r="R634" s="37">
        <v>25</v>
      </c>
      <c r="S634" s="37" t="s">
        <v>221</v>
      </c>
      <c r="T634" s="37">
        <v>10</v>
      </c>
      <c r="U634" s="37">
        <v>0</v>
      </c>
      <c r="V634" s="37" t="s">
        <v>67</v>
      </c>
      <c r="W634" s="38">
        <v>258.3905584875462</v>
      </c>
      <c r="X634" s="38">
        <v>0</v>
      </c>
      <c r="Y634" s="38">
        <v>258.3905584875462</v>
      </c>
    </row>
    <row r="635" spans="1:25" x14ac:dyDescent="0.25">
      <c r="A635" s="37">
        <v>634</v>
      </c>
      <c r="B635" s="37" t="s">
        <v>27</v>
      </c>
      <c r="C635" s="37" t="s">
        <v>28</v>
      </c>
      <c r="D635" s="37" t="s">
        <v>669</v>
      </c>
      <c r="E635" s="37" t="s">
        <v>670</v>
      </c>
      <c r="F635" s="37">
        <v>1</v>
      </c>
      <c r="G635" s="37">
        <v>84</v>
      </c>
      <c r="H635" s="38">
        <v>13.44</v>
      </c>
      <c r="I635" s="38">
        <v>0.5105918115322504</v>
      </c>
      <c r="J635" s="38">
        <v>1.0341935422758015</v>
      </c>
      <c r="K635" s="38">
        <v>0.09046670701635176</v>
      </c>
      <c r="L635" s="38">
        <v>2.15</v>
      </c>
      <c r="M635" s="38">
        <v>4.354782167814945</v>
      </c>
      <c r="N635" s="38">
        <v>0.38093720990445396</v>
      </c>
      <c r="O635" s="38">
        <v>2902407.27</v>
      </c>
      <c r="P635" s="37" t="s">
        <v>63</v>
      </c>
      <c r="Q635" s="37" t="s">
        <v>217</v>
      </c>
      <c r="R635" s="37">
        <v>25</v>
      </c>
      <c r="S635" s="37" t="s">
        <v>221</v>
      </c>
      <c r="T635" s="37">
        <v>10</v>
      </c>
      <c r="U635" s="37">
        <v>0</v>
      </c>
      <c r="V635" s="37" t="s">
        <v>67</v>
      </c>
      <c r="W635" s="38">
        <v>76.52061993777194</v>
      </c>
      <c r="X635" s="38">
        <v>0</v>
      </c>
      <c r="Y635" s="38">
        <v>76.52061993777194</v>
      </c>
    </row>
    <row r="636" spans="1:25" x14ac:dyDescent="0.25">
      <c r="A636" s="37">
        <v>635</v>
      </c>
      <c r="B636" s="37" t="s">
        <v>27</v>
      </c>
      <c r="C636" s="37" t="s">
        <v>28</v>
      </c>
      <c r="D636" s="37" t="s">
        <v>671</v>
      </c>
      <c r="E636" s="37" t="s">
        <v>672</v>
      </c>
      <c r="F636" s="37">
        <v>1</v>
      </c>
      <c r="G636" s="37">
        <v>84</v>
      </c>
      <c r="H636" s="38">
        <v>13.44</v>
      </c>
      <c r="I636" s="38">
        <v>0.5105918115322504</v>
      </c>
      <c r="J636" s="38">
        <v>1.0341935422758015</v>
      </c>
      <c r="K636" s="38">
        <v>0.09046670701635176</v>
      </c>
      <c r="L636" s="38">
        <v>2.15</v>
      </c>
      <c r="M636" s="38">
        <v>4.354782167814945</v>
      </c>
      <c r="N636" s="38">
        <v>0.38093720990445396</v>
      </c>
      <c r="O636" s="38">
        <v>2902407.27</v>
      </c>
      <c r="P636" s="37" t="s">
        <v>63</v>
      </c>
      <c r="Q636" s="37" t="s">
        <v>217</v>
      </c>
      <c r="R636" s="37">
        <v>25</v>
      </c>
      <c r="S636" s="37" t="s">
        <v>221</v>
      </c>
      <c r="T636" s="37">
        <v>10</v>
      </c>
      <c r="U636" s="37">
        <v>0</v>
      </c>
      <c r="V636" s="37" t="s">
        <v>67</v>
      </c>
      <c r="W636" s="38">
        <v>76.52061993777194</v>
      </c>
      <c r="X636" s="38">
        <v>0</v>
      </c>
      <c r="Y636" s="38">
        <v>76.52061993777194</v>
      </c>
    </row>
    <row r="637" spans="1:25" x14ac:dyDescent="0.25">
      <c r="A637" s="37">
        <v>636</v>
      </c>
      <c r="B637" s="37" t="s">
        <v>27</v>
      </c>
      <c r="C637" s="37" t="s">
        <v>28</v>
      </c>
      <c r="D637" s="37" t="s">
        <v>673</v>
      </c>
      <c r="E637" s="37" t="s">
        <v>674</v>
      </c>
      <c r="F637" s="37">
        <v>1</v>
      </c>
      <c r="G637" s="37">
        <v>84</v>
      </c>
      <c r="H637" s="38">
        <v>7.39</v>
      </c>
      <c r="I637" s="38">
        <v>0.30635508691935026</v>
      </c>
      <c r="J637" s="38">
        <v>0.620516125365481</v>
      </c>
      <c r="K637" s="38">
        <v>0.054280024209811054</v>
      </c>
      <c r="L637" s="38">
        <v>1.29</v>
      </c>
      <c r="M637" s="38">
        <v>2.612869300688967</v>
      </c>
      <c r="N637" s="38">
        <v>0.2285623259426724</v>
      </c>
      <c r="O637" s="38">
        <v>2902407.27</v>
      </c>
      <c r="P637" s="37" t="s">
        <v>63</v>
      </c>
      <c r="Q637" s="37" t="s">
        <v>217</v>
      </c>
      <c r="R637" s="37">
        <v>25</v>
      </c>
      <c r="S637" s="37" t="s">
        <v>221</v>
      </c>
      <c r="T637" s="37">
        <v>10</v>
      </c>
      <c r="U637" s="37">
        <v>0</v>
      </c>
      <c r="V637" s="37" t="s">
        <v>67</v>
      </c>
      <c r="W637" s="38">
        <v>45.912371962663165</v>
      </c>
      <c r="X637" s="38">
        <v>0</v>
      </c>
      <c r="Y637" s="38">
        <v>45.912371962663165</v>
      </c>
    </row>
    <row r="638" spans="1:25" x14ac:dyDescent="0.25">
      <c r="A638" s="37">
        <v>637</v>
      </c>
      <c r="B638" s="37" t="s">
        <v>27</v>
      </c>
      <c r="C638" s="37" t="s">
        <v>28</v>
      </c>
      <c r="D638" s="37" t="s">
        <v>835</v>
      </c>
      <c r="E638" s="37" t="s">
        <v>836</v>
      </c>
      <c r="F638" s="37">
        <v>1</v>
      </c>
      <c r="G638" s="37">
        <v>84</v>
      </c>
      <c r="H638" s="38">
        <v>0.76</v>
      </c>
      <c r="I638" s="38">
        <v>0.35860169089009214</v>
      </c>
      <c r="J638" s="38">
        <v>0.7263405808541676</v>
      </c>
      <c r="K638" s="38">
        <v>0.06353708260218192</v>
      </c>
      <c r="L638" s="38">
        <v>1.51</v>
      </c>
      <c r="M638" s="38">
        <v>3.0584749178607287</v>
      </c>
      <c r="N638" s="38">
        <v>0.2675419474212677</v>
      </c>
      <c r="O638" s="38">
        <v>2902407.27</v>
      </c>
      <c r="P638" s="37" t="s">
        <v>63</v>
      </c>
      <c r="Q638" s="37" t="s">
        <v>768</v>
      </c>
      <c r="R638" s="37">
        <v>20</v>
      </c>
      <c r="S638" s="37" t="s">
        <v>308</v>
      </c>
      <c r="T638" s="37">
        <v>10</v>
      </c>
      <c r="U638" s="37">
        <v>0</v>
      </c>
      <c r="V638" s="37" t="s">
        <v>67</v>
      </c>
      <c r="W638" s="38">
        <v>53.7423888865282</v>
      </c>
      <c r="X638" s="38">
        <v>0</v>
      </c>
      <c r="Y638" s="38">
        <v>53.7423888865282</v>
      </c>
    </row>
    <row r="639" spans="1:25" x14ac:dyDescent="0.25">
      <c r="A639" s="37">
        <v>638</v>
      </c>
      <c r="B639" s="37" t="s">
        <v>27</v>
      </c>
      <c r="C639" s="37" t="s">
        <v>28</v>
      </c>
      <c r="D639" s="37" t="s">
        <v>837</v>
      </c>
      <c r="E639" s="37" t="s">
        <v>838</v>
      </c>
      <c r="F639" s="37">
        <v>1</v>
      </c>
      <c r="G639" s="37">
        <v>84</v>
      </c>
      <c r="H639" s="38">
        <v>0.84</v>
      </c>
      <c r="I639" s="38">
        <v>0.35860169089009214</v>
      </c>
      <c r="J639" s="38">
        <v>0.7263405808541676</v>
      </c>
      <c r="K639" s="38">
        <v>0.06353708260218192</v>
      </c>
      <c r="L639" s="38">
        <v>1.51</v>
      </c>
      <c r="M639" s="38">
        <v>3.0584749178607287</v>
      </c>
      <c r="N639" s="38">
        <v>0.2675419474212677</v>
      </c>
      <c r="O639" s="38">
        <v>2902407.27</v>
      </c>
      <c r="P639" s="37" t="s">
        <v>63</v>
      </c>
      <c r="Q639" s="37" t="s">
        <v>768</v>
      </c>
      <c r="R639" s="37">
        <v>20</v>
      </c>
      <c r="S639" s="37" t="s">
        <v>308</v>
      </c>
      <c r="T639" s="37">
        <v>10</v>
      </c>
      <c r="U639" s="37">
        <v>0</v>
      </c>
      <c r="V639" s="37" t="s">
        <v>67</v>
      </c>
      <c r="W639" s="38">
        <v>53.7423888865282</v>
      </c>
      <c r="X639" s="38">
        <v>0</v>
      </c>
      <c r="Y639" s="38">
        <v>53.7423888865282</v>
      </c>
    </row>
    <row r="640" spans="1:25" x14ac:dyDescent="0.25">
      <c r="A640" s="37">
        <v>639</v>
      </c>
      <c r="B640" s="37" t="s">
        <v>27</v>
      </c>
      <c r="C640" s="37" t="s">
        <v>28</v>
      </c>
      <c r="D640" s="37" t="s">
        <v>665</v>
      </c>
      <c r="E640" s="37" t="s">
        <v>666</v>
      </c>
      <c r="F640" s="37">
        <v>1</v>
      </c>
      <c r="G640" s="37">
        <v>84</v>
      </c>
      <c r="H640" s="38">
        <v>315.08</v>
      </c>
      <c r="I640" s="38">
        <v>6.8371805832620876</v>
      </c>
      <c r="J640" s="38">
        <v>13.848573061451315</v>
      </c>
      <c r="K640" s="38">
        <v>1.2114123232561707</v>
      </c>
      <c r="L640" s="38">
        <v>28.79</v>
      </c>
      <c r="M640" s="38">
        <v>58.3135714471592</v>
      </c>
      <c r="N640" s="38">
        <v>5.1010150107670835</v>
      </c>
      <c r="O640" s="38">
        <v>2902407.27</v>
      </c>
      <c r="P640" s="37" t="s">
        <v>63</v>
      </c>
      <c r="Q640" s="37" t="s">
        <v>225</v>
      </c>
      <c r="R640" s="37">
        <v>25</v>
      </c>
      <c r="S640" s="37" t="s">
        <v>225</v>
      </c>
      <c r="T640" s="37">
        <v>10</v>
      </c>
      <c r="U640" s="37">
        <v>0</v>
      </c>
      <c r="V640" s="37" t="s">
        <v>67</v>
      </c>
      <c r="W640" s="38">
        <v>1024.6644874457927</v>
      </c>
      <c r="X640" s="38">
        <v>0</v>
      </c>
      <c r="Y640" s="38">
        <v>1024.6644874457927</v>
      </c>
    </row>
    <row r="641" spans="1:25" x14ac:dyDescent="0.25">
      <c r="A641" s="37">
        <v>640</v>
      </c>
      <c r="B641" s="37" t="s">
        <v>29</v>
      </c>
      <c r="C641" s="37" t="s">
        <v>30</v>
      </c>
      <c r="D641" s="37" t="s">
        <v>741</v>
      </c>
      <c r="E641" s="37" t="s">
        <v>742</v>
      </c>
      <c r="F641" s="37">
        <v>1</v>
      </c>
      <c r="G641" s="37">
        <v>36</v>
      </c>
      <c r="H641" s="38">
        <v>0.68</v>
      </c>
      <c r="I641" s="38">
        <v>0.5818371805832621</v>
      </c>
      <c r="J641" s="38">
        <v>0.532339927121291</v>
      </c>
      <c r="K641" s="38">
        <v>0.04419302151919209</v>
      </c>
      <c r="L641" s="38">
        <v>2.45</v>
      </c>
      <c r="M641" s="38">
        <v>2.241576965122332</v>
      </c>
      <c r="N641" s="38">
        <v>0.18608797501301405</v>
      </c>
      <c r="O641" s="38">
        <v>2902407.27</v>
      </c>
      <c r="P641" s="37" t="s">
        <v>59</v>
      </c>
      <c r="Q641" s="37" t="s">
        <v>278</v>
      </c>
      <c r="R641" s="37">
        <v>9</v>
      </c>
      <c r="S641" s="37" t="s">
        <v>60</v>
      </c>
      <c r="T641" s="37"/>
      <c r="U641" s="37">
        <v>0</v>
      </c>
      <c r="V641" s="37" t="s">
        <v>60</v>
      </c>
      <c r="W641" s="38">
        <v>33.64382024461218</v>
      </c>
      <c r="X641" s="38">
        <v>0</v>
      </c>
      <c r="Y641" s="38">
        <v>33.64382024461218</v>
      </c>
    </row>
    <row r="642" spans="1:25" x14ac:dyDescent="0.25">
      <c r="A642" s="37">
        <v>641</v>
      </c>
      <c r="B642" s="37" t="s">
        <v>29</v>
      </c>
      <c r="C642" s="37" t="s">
        <v>30</v>
      </c>
      <c r="D642" s="37" t="s">
        <v>794</v>
      </c>
      <c r="E642" s="37" t="s">
        <v>795</v>
      </c>
      <c r="F642" s="37">
        <v>1</v>
      </c>
      <c r="G642" s="37">
        <v>36</v>
      </c>
      <c r="H642" s="38">
        <v>23.26</v>
      </c>
      <c r="I642" s="38">
        <v>2.8213166144200628</v>
      </c>
      <c r="J642" s="38">
        <v>2.581305442530995</v>
      </c>
      <c r="K642" s="38">
        <v>0.2142910594481641</v>
      </c>
      <c r="L642" s="38">
        <v>11.88</v>
      </c>
      <c r="M642" s="38">
        <v>10.869360957409512</v>
      </c>
      <c r="N642" s="38">
        <v>0.9023367931243294</v>
      </c>
      <c r="O642" s="38">
        <v>2902407.27</v>
      </c>
      <c r="P642" s="37" t="s">
        <v>59</v>
      </c>
      <c r="Q642" s="37" t="s">
        <v>796</v>
      </c>
      <c r="R642" s="37">
        <v>0</v>
      </c>
      <c r="S642" s="37" t="s">
        <v>60</v>
      </c>
      <c r="T642" s="37"/>
      <c r="U642" s="37">
        <v>0</v>
      </c>
      <c r="V642" s="37" t="s">
        <v>60</v>
      </c>
      <c r="W642" s="38">
        <v>0</v>
      </c>
      <c r="X642" s="38">
        <v>0</v>
      </c>
      <c r="Y642" s="38">
        <v>0</v>
      </c>
    </row>
    <row r="643" spans="1:25" x14ac:dyDescent="0.25">
      <c r="A643" s="37">
        <v>642</v>
      </c>
      <c r="B643" s="37" t="s">
        <v>29</v>
      </c>
      <c r="C643" s="37" t="s">
        <v>30</v>
      </c>
      <c r="D643" s="37" t="s">
        <v>797</v>
      </c>
      <c r="E643" s="37" t="s">
        <v>798</v>
      </c>
      <c r="F643" s="37">
        <v>1</v>
      </c>
      <c r="G643" s="37">
        <v>36</v>
      </c>
      <c r="H643" s="38">
        <v>23.26</v>
      </c>
      <c r="I643" s="38">
        <v>2.8213166144200628</v>
      </c>
      <c r="J643" s="38">
        <v>2.581305442530995</v>
      </c>
      <c r="K643" s="38">
        <v>0.2142910594481641</v>
      </c>
      <c r="L643" s="38">
        <v>11.88</v>
      </c>
      <c r="M643" s="38">
        <v>10.869360957409512</v>
      </c>
      <c r="N643" s="38">
        <v>0.9023367931243294</v>
      </c>
      <c r="O643" s="38">
        <v>2902407.27</v>
      </c>
      <c r="P643" s="37" t="s">
        <v>59</v>
      </c>
      <c r="Q643" s="37" t="s">
        <v>796</v>
      </c>
      <c r="R643" s="37">
        <v>0</v>
      </c>
      <c r="S643" s="37" t="s">
        <v>60</v>
      </c>
      <c r="T643" s="37"/>
      <c r="U643" s="37">
        <v>0</v>
      </c>
      <c r="V643" s="37" t="s">
        <v>60</v>
      </c>
      <c r="W643" s="38">
        <v>0</v>
      </c>
      <c r="X643" s="38">
        <v>0</v>
      </c>
      <c r="Y643" s="38">
        <v>0</v>
      </c>
    </row>
    <row r="644" spans="1:25" x14ac:dyDescent="0.25">
      <c r="A644" s="37">
        <v>643</v>
      </c>
      <c r="B644" s="37" t="s">
        <v>29</v>
      </c>
      <c r="C644" s="37" t="s">
        <v>30</v>
      </c>
      <c r="D644" s="37" t="s">
        <v>799</v>
      </c>
      <c r="E644" s="37" t="s">
        <v>800</v>
      </c>
      <c r="F644" s="37">
        <v>1</v>
      </c>
      <c r="G644" s="37">
        <v>36</v>
      </c>
      <c r="H644" s="38">
        <v>17.75</v>
      </c>
      <c r="I644" s="38">
        <v>8.461574997625155</v>
      </c>
      <c r="J644" s="38">
        <v>7.741743511563918</v>
      </c>
      <c r="K644" s="38">
        <v>0.6426927986648221</v>
      </c>
      <c r="L644" s="38">
        <v>35.63</v>
      </c>
      <c r="M644" s="38">
        <v>32.598933578493344</v>
      </c>
      <c r="N644" s="38">
        <v>2.706250836617833</v>
      </c>
      <c r="O644" s="38">
        <v>2902407.27</v>
      </c>
      <c r="P644" s="37" t="s">
        <v>59</v>
      </c>
      <c r="Q644" s="37" t="s">
        <v>796</v>
      </c>
      <c r="R644" s="37">
        <v>0</v>
      </c>
      <c r="S644" s="37" t="s">
        <v>60</v>
      </c>
      <c r="T644" s="37"/>
      <c r="U644" s="37">
        <v>0</v>
      </c>
      <c r="V644" s="37" t="s">
        <v>60</v>
      </c>
      <c r="W644" s="38">
        <v>0</v>
      </c>
      <c r="X644" s="38">
        <v>0</v>
      </c>
      <c r="Y644" s="38">
        <v>0</v>
      </c>
    </row>
    <row r="645" spans="1:25" x14ac:dyDescent="0.25">
      <c r="A645" s="37">
        <v>644</v>
      </c>
      <c r="B645" s="37" t="s">
        <v>29</v>
      </c>
      <c r="C645" s="37" t="s">
        <v>30</v>
      </c>
      <c r="D645" s="37" t="s">
        <v>801</v>
      </c>
      <c r="E645" s="37" t="s">
        <v>802</v>
      </c>
      <c r="F645" s="37">
        <v>1</v>
      </c>
      <c r="G645" s="37">
        <v>36</v>
      </c>
      <c r="H645" s="38">
        <v>3.06</v>
      </c>
      <c r="I645" s="38">
        <v>0.436971596846205</v>
      </c>
      <c r="J645" s="38">
        <v>0.3997981493482349</v>
      </c>
      <c r="K645" s="38">
        <v>0.03318986105931161</v>
      </c>
      <c r="L645" s="38">
        <v>1.84</v>
      </c>
      <c r="M645" s="38">
        <v>1.6834700472755473</v>
      </c>
      <c r="N645" s="38">
        <v>0.13975586694854933</v>
      </c>
      <c r="O645" s="38">
        <v>2902407.27</v>
      </c>
      <c r="P645" s="37" t="s">
        <v>63</v>
      </c>
      <c r="Q645" s="37" t="s">
        <v>217</v>
      </c>
      <c r="R645" s="37">
        <v>25</v>
      </c>
      <c r="S645" s="37" t="s">
        <v>221</v>
      </c>
      <c r="T645" s="37">
        <v>10</v>
      </c>
      <c r="U645" s="37">
        <v>0</v>
      </c>
      <c r="V645" s="37" t="s">
        <v>67</v>
      </c>
      <c r="W645" s="38">
        <v>28.07466179142241</v>
      </c>
      <c r="X645" s="38">
        <v>0</v>
      </c>
      <c r="Y645" s="38">
        <v>28.07466179142241</v>
      </c>
    </row>
    <row r="646" spans="1:25" x14ac:dyDescent="0.25">
      <c r="A646" s="37">
        <v>645</v>
      </c>
      <c r="B646" s="37" t="s">
        <v>29</v>
      </c>
      <c r="C646" s="37" t="s">
        <v>30</v>
      </c>
      <c r="D646" s="37" t="s">
        <v>803</v>
      </c>
      <c r="E646" s="37" t="s">
        <v>802</v>
      </c>
      <c r="F646" s="37">
        <v>1</v>
      </c>
      <c r="G646" s="37">
        <v>36</v>
      </c>
      <c r="H646" s="38">
        <v>3.06</v>
      </c>
      <c r="I646" s="38">
        <v>0.436971596846205</v>
      </c>
      <c r="J646" s="38">
        <v>0.3997981493482349</v>
      </c>
      <c r="K646" s="38">
        <v>0.03318986105931161</v>
      </c>
      <c r="L646" s="38">
        <v>1.84</v>
      </c>
      <c r="M646" s="38">
        <v>1.6834700472755473</v>
      </c>
      <c r="N646" s="38">
        <v>0.13975586694854933</v>
      </c>
      <c r="O646" s="38">
        <v>2902407.27</v>
      </c>
      <c r="P646" s="37" t="s">
        <v>63</v>
      </c>
      <c r="Q646" s="37" t="s">
        <v>217</v>
      </c>
      <c r="R646" s="37">
        <v>25</v>
      </c>
      <c r="S646" s="37" t="s">
        <v>221</v>
      </c>
      <c r="T646" s="37">
        <v>10</v>
      </c>
      <c r="U646" s="37">
        <v>0</v>
      </c>
      <c r="V646" s="37" t="s">
        <v>67</v>
      </c>
      <c r="W646" s="38">
        <v>28.07466179142241</v>
      </c>
      <c r="X646" s="38">
        <v>0</v>
      </c>
      <c r="Y646" s="38">
        <v>28.07466179142241</v>
      </c>
    </row>
    <row r="647" spans="1:25" x14ac:dyDescent="0.25">
      <c r="A647" s="37">
        <v>646</v>
      </c>
      <c r="B647" s="37" t="s">
        <v>29</v>
      </c>
      <c r="C647" s="37" t="s">
        <v>30</v>
      </c>
      <c r="D647" s="37" t="s">
        <v>804</v>
      </c>
      <c r="E647" s="37" t="s">
        <v>805</v>
      </c>
      <c r="F647" s="37">
        <v>1</v>
      </c>
      <c r="G647" s="37">
        <v>36</v>
      </c>
      <c r="H647" s="38">
        <v>6.73</v>
      </c>
      <c r="I647" s="38">
        <v>1.0781799183053102</v>
      </c>
      <c r="J647" s="38">
        <v>0.9864584771961882</v>
      </c>
      <c r="K647" s="38">
        <v>0.081892374570258</v>
      </c>
      <c r="L647" s="38">
        <v>4.54</v>
      </c>
      <c r="M647" s="38">
        <v>4.15377935577771</v>
      </c>
      <c r="N647" s="38">
        <v>0.34483241084044236</v>
      </c>
      <c r="O647" s="38">
        <v>2902407.27</v>
      </c>
      <c r="P647" s="37" t="s">
        <v>59</v>
      </c>
      <c r="Q647" s="37" t="s">
        <v>796</v>
      </c>
      <c r="R647" s="37">
        <v>0</v>
      </c>
      <c r="S647" s="37" t="s">
        <v>60</v>
      </c>
      <c r="T647" s="37"/>
      <c r="U647" s="37">
        <v>0</v>
      </c>
      <c r="V647" s="37" t="s">
        <v>60</v>
      </c>
      <c r="W647" s="38">
        <v>0</v>
      </c>
      <c r="X647" s="38">
        <v>0</v>
      </c>
      <c r="Y647" s="38">
        <v>0</v>
      </c>
    </row>
    <row r="648" spans="1:25" x14ac:dyDescent="0.25">
      <c r="A648" s="37">
        <v>647</v>
      </c>
      <c r="B648" s="37" t="s">
        <v>29</v>
      </c>
      <c r="C648" s="37" t="s">
        <v>30</v>
      </c>
      <c r="D648" s="37" t="s">
        <v>806</v>
      </c>
      <c r="E648" s="37" t="s">
        <v>807</v>
      </c>
      <c r="F648" s="37">
        <v>1</v>
      </c>
      <c r="G648" s="37">
        <v>36</v>
      </c>
      <c r="H648" s="38">
        <v>2.59</v>
      </c>
      <c r="I648" s="38">
        <v>0.23748456350337227</v>
      </c>
      <c r="J648" s="38">
        <v>0.21728160290664938</v>
      </c>
      <c r="K648" s="38">
        <v>0.01803796796701718</v>
      </c>
      <c r="L648" s="38">
        <v>1</v>
      </c>
      <c r="M648" s="38">
        <v>0.9149293735193192</v>
      </c>
      <c r="N648" s="38">
        <v>0.07595427551551594</v>
      </c>
      <c r="O648" s="38">
        <v>2902407.27</v>
      </c>
      <c r="P648" s="37" t="s">
        <v>63</v>
      </c>
      <c r="Q648" s="37" t="s">
        <v>232</v>
      </c>
      <c r="R648" s="37">
        <v>20</v>
      </c>
      <c r="S648" s="37" t="s">
        <v>232</v>
      </c>
      <c r="T648" s="37">
        <v>10</v>
      </c>
      <c r="U648" s="37">
        <v>0</v>
      </c>
      <c r="V648" s="37" t="s">
        <v>67</v>
      </c>
      <c r="W648" s="38">
        <v>15.257968364903483</v>
      </c>
      <c r="X648" s="38">
        <v>0</v>
      </c>
      <c r="Y648" s="38">
        <v>15.257968364903483</v>
      </c>
    </row>
    <row r="649" spans="1:25" x14ac:dyDescent="0.25">
      <c r="A649" s="37">
        <v>648</v>
      </c>
      <c r="B649" s="37" t="s">
        <v>29</v>
      </c>
      <c r="C649" s="37" t="s">
        <v>30</v>
      </c>
      <c r="D649" s="37" t="s">
        <v>808</v>
      </c>
      <c r="E649" s="37" t="s">
        <v>809</v>
      </c>
      <c r="F649" s="37">
        <v>1</v>
      </c>
      <c r="G649" s="37">
        <v>36</v>
      </c>
      <c r="H649" s="38">
        <v>2.59</v>
      </c>
      <c r="I649" s="38">
        <v>0.2184857984231025</v>
      </c>
      <c r="J649" s="38">
        <v>0.19989907467411744</v>
      </c>
      <c r="K649" s="38">
        <v>0.016594930529655806</v>
      </c>
      <c r="L649" s="38">
        <v>0.92</v>
      </c>
      <c r="M649" s="38">
        <v>0.8417350236377736</v>
      </c>
      <c r="N649" s="38">
        <v>0.06987793347427466</v>
      </c>
      <c r="O649" s="38">
        <v>2902407.27</v>
      </c>
      <c r="P649" s="37" t="s">
        <v>63</v>
      </c>
      <c r="Q649" s="37" t="s">
        <v>232</v>
      </c>
      <c r="R649" s="37">
        <v>20</v>
      </c>
      <c r="S649" s="37" t="s">
        <v>232</v>
      </c>
      <c r="T649" s="37">
        <v>10</v>
      </c>
      <c r="U649" s="37">
        <v>0</v>
      </c>
      <c r="V649" s="37" t="s">
        <v>67</v>
      </c>
      <c r="W649" s="38">
        <v>14.037330895711206</v>
      </c>
      <c r="X649" s="38">
        <v>0</v>
      </c>
      <c r="Y649" s="38">
        <v>14.037330895711206</v>
      </c>
    </row>
    <row r="650" spans="1:25" x14ac:dyDescent="0.25">
      <c r="A650" s="37">
        <v>649</v>
      </c>
      <c r="B650" s="37" t="s">
        <v>29</v>
      </c>
      <c r="C650" s="37" t="s">
        <v>30</v>
      </c>
      <c r="D650" s="37" t="s">
        <v>810</v>
      </c>
      <c r="E650" s="37" t="s">
        <v>811</v>
      </c>
      <c r="F650" s="37">
        <v>1</v>
      </c>
      <c r="G650" s="37">
        <v>36</v>
      </c>
      <c r="H650" s="38">
        <v>17.35</v>
      </c>
      <c r="I650" s="38">
        <v>8.865298755580888</v>
      </c>
      <c r="J650" s="38">
        <v>8.11112223650522</v>
      </c>
      <c r="K650" s="38">
        <v>0.6733573442087514</v>
      </c>
      <c r="L650" s="38">
        <v>37.33</v>
      </c>
      <c r="M650" s="38">
        <v>34.15431351347619</v>
      </c>
      <c r="N650" s="38">
        <v>2.83537310499421</v>
      </c>
      <c r="O650" s="38">
        <v>2902407.27</v>
      </c>
      <c r="P650" s="37" t="s">
        <v>63</v>
      </c>
      <c r="Q650" s="37" t="s">
        <v>217</v>
      </c>
      <c r="R650" s="37">
        <v>25</v>
      </c>
      <c r="S650" s="37" t="s">
        <v>221</v>
      </c>
      <c r="T650" s="37">
        <v>10</v>
      </c>
      <c r="U650" s="37">
        <v>0</v>
      </c>
      <c r="V650" s="37" t="s">
        <v>67</v>
      </c>
      <c r="W650" s="38">
        <v>569.579959061847</v>
      </c>
      <c r="X650" s="38">
        <v>0</v>
      </c>
      <c r="Y650" s="38">
        <v>569.579959061847</v>
      </c>
    </row>
    <row r="651" spans="1:25" x14ac:dyDescent="0.25">
      <c r="A651" s="37">
        <v>650</v>
      </c>
      <c r="B651" s="37" t="s">
        <v>29</v>
      </c>
      <c r="C651" s="37" t="s">
        <v>30</v>
      </c>
      <c r="D651" s="37" t="s">
        <v>839</v>
      </c>
      <c r="E651" s="37" t="s">
        <v>629</v>
      </c>
      <c r="F651" s="37">
        <v>1</v>
      </c>
      <c r="G651" s="37">
        <v>36</v>
      </c>
      <c r="H651" s="38">
        <v>50.76</v>
      </c>
      <c r="I651" s="38">
        <v>1.9117507362021469</v>
      </c>
      <c r="J651" s="38">
        <v>1.7491169033985277</v>
      </c>
      <c r="K651" s="38">
        <v>0.1452056421344883</v>
      </c>
      <c r="L651" s="38">
        <v>8.05</v>
      </c>
      <c r="M651" s="38">
        <v>7.36518145683052</v>
      </c>
      <c r="N651" s="38">
        <v>0.6114319178999034</v>
      </c>
      <c r="O651" s="38">
        <v>2902407.27</v>
      </c>
      <c r="P651" s="37" t="s">
        <v>63</v>
      </c>
      <c r="Q651" s="37" t="s">
        <v>232</v>
      </c>
      <c r="R651" s="37">
        <v>20</v>
      </c>
      <c r="S651" s="37" t="s">
        <v>232</v>
      </c>
      <c r="T651" s="37">
        <v>10</v>
      </c>
      <c r="U651" s="37">
        <v>0</v>
      </c>
      <c r="V651" s="37" t="s">
        <v>67</v>
      </c>
      <c r="W651" s="38">
        <v>122.82664533747304</v>
      </c>
      <c r="X651" s="38">
        <v>0</v>
      </c>
      <c r="Y651" s="38">
        <v>122.82664533747304</v>
      </c>
    </row>
    <row r="652" spans="1:25" x14ac:dyDescent="0.25">
      <c r="A652" s="37">
        <v>651</v>
      </c>
      <c r="B652" s="37" t="s">
        <v>29</v>
      </c>
      <c r="C652" s="37" t="s">
        <v>30</v>
      </c>
      <c r="D652" s="37" t="s">
        <v>840</v>
      </c>
      <c r="E652" s="37" t="s">
        <v>553</v>
      </c>
      <c r="F652" s="37">
        <v>1</v>
      </c>
      <c r="G652" s="37">
        <v>36</v>
      </c>
      <c r="H652" s="38">
        <v>5.04</v>
      </c>
      <c r="I652" s="38">
        <v>0.4987175833570818</v>
      </c>
      <c r="J652" s="38">
        <v>0.4562913661039637</v>
      </c>
      <c r="K652" s="38">
        <v>0.037879732730736075</v>
      </c>
      <c r="L652" s="38">
        <v>2.1</v>
      </c>
      <c r="M652" s="38">
        <v>1.9213516843905705</v>
      </c>
      <c r="N652" s="38">
        <v>0.15950397858258347</v>
      </c>
      <c r="O652" s="38">
        <v>2902407.27</v>
      </c>
      <c r="P652" s="37" t="s">
        <v>63</v>
      </c>
      <c r="Q652" s="37" t="s">
        <v>550</v>
      </c>
      <c r="R652" s="37">
        <v>30</v>
      </c>
      <c r="S652" s="37" t="s">
        <v>637</v>
      </c>
      <c r="T652" s="37">
        <v>10</v>
      </c>
      <c r="U652" s="37">
        <v>0</v>
      </c>
      <c r="V652" s="37" t="s">
        <v>67</v>
      </c>
      <c r="W652" s="38">
        <v>32.04173356629732</v>
      </c>
      <c r="X652" s="38">
        <v>0</v>
      </c>
      <c r="Y652" s="38">
        <v>32.04173356629732</v>
      </c>
    </row>
    <row r="653" spans="1:25" x14ac:dyDescent="0.25">
      <c r="A653" s="37">
        <v>652</v>
      </c>
      <c r="B653" s="37" t="s">
        <v>29</v>
      </c>
      <c r="C653" s="37" t="s">
        <v>30</v>
      </c>
      <c r="D653" s="37" t="s">
        <v>841</v>
      </c>
      <c r="E653" s="37" t="s">
        <v>540</v>
      </c>
      <c r="F653" s="37">
        <v>1</v>
      </c>
      <c r="G653" s="37">
        <v>36</v>
      </c>
      <c r="H653" s="38">
        <v>23.76</v>
      </c>
      <c r="I653" s="38">
        <v>2.1302365346252494</v>
      </c>
      <c r="J653" s="38">
        <v>1.949015978072645</v>
      </c>
      <c r="K653" s="38">
        <v>0.1618005726641441</v>
      </c>
      <c r="L653" s="38">
        <v>8.97</v>
      </c>
      <c r="M653" s="38">
        <v>8.206916480468294</v>
      </c>
      <c r="N653" s="38">
        <v>0.681309851374178</v>
      </c>
      <c r="O653" s="38">
        <v>2902407.27</v>
      </c>
      <c r="P653" s="37" t="s">
        <v>63</v>
      </c>
      <c r="Q653" s="37" t="s">
        <v>217</v>
      </c>
      <c r="R653" s="37">
        <v>25</v>
      </c>
      <c r="S653" s="37" t="s">
        <v>221</v>
      </c>
      <c r="T653" s="37">
        <v>10</v>
      </c>
      <c r="U653" s="37">
        <v>0</v>
      </c>
      <c r="V653" s="37" t="s">
        <v>67</v>
      </c>
      <c r="W653" s="38">
        <v>136.86397623318425</v>
      </c>
      <c r="X653" s="38">
        <v>0</v>
      </c>
      <c r="Y653" s="38">
        <v>136.86397623318425</v>
      </c>
    </row>
    <row r="654" spans="1:25" x14ac:dyDescent="0.25">
      <c r="A654" s="37">
        <v>653</v>
      </c>
      <c r="B654" s="37" t="s">
        <v>29</v>
      </c>
      <c r="C654" s="37" t="s">
        <v>30</v>
      </c>
      <c r="D654" s="37" t="s">
        <v>842</v>
      </c>
      <c r="E654" s="37" t="s">
        <v>540</v>
      </c>
      <c r="F654" s="37">
        <v>1</v>
      </c>
      <c r="G654" s="37">
        <v>36</v>
      </c>
      <c r="H654" s="38">
        <v>11.38</v>
      </c>
      <c r="I654" s="38">
        <v>0.8953168044077136</v>
      </c>
      <c r="J654" s="38">
        <v>0.8191516429580682</v>
      </c>
      <c r="K654" s="38">
        <v>0.06800313923565476</v>
      </c>
      <c r="L654" s="38">
        <v>3.77</v>
      </c>
      <c r="M654" s="38">
        <v>3.4492837381678334</v>
      </c>
      <c r="N654" s="38">
        <v>0.2863476186934951</v>
      </c>
      <c r="O654" s="38">
        <v>2902407.27</v>
      </c>
      <c r="P654" s="37" t="s">
        <v>63</v>
      </c>
      <c r="Q654" s="37" t="s">
        <v>217</v>
      </c>
      <c r="R654" s="37">
        <v>25</v>
      </c>
      <c r="S654" s="37" t="s">
        <v>221</v>
      </c>
      <c r="T654" s="37">
        <v>10</v>
      </c>
      <c r="U654" s="37">
        <v>0</v>
      </c>
      <c r="V654" s="37" t="s">
        <v>67</v>
      </c>
      <c r="W654" s="38">
        <v>57.522540735686135</v>
      </c>
      <c r="X654" s="38">
        <v>0</v>
      </c>
      <c r="Y654" s="38">
        <v>57.522540735686135</v>
      </c>
    </row>
    <row r="655" spans="1:25" x14ac:dyDescent="0.25">
      <c r="A655" s="37">
        <v>654</v>
      </c>
      <c r="B655" s="37" t="s">
        <v>29</v>
      </c>
      <c r="C655" s="37" t="s">
        <v>30</v>
      </c>
      <c r="D655" s="37" t="s">
        <v>843</v>
      </c>
      <c r="E655" s="37" t="s">
        <v>844</v>
      </c>
      <c r="F655" s="37">
        <v>1</v>
      </c>
      <c r="G655" s="37">
        <v>36</v>
      </c>
      <c r="H655" s="38">
        <v>8.96</v>
      </c>
      <c r="I655" s="38">
        <v>0.7528260663056902</v>
      </c>
      <c r="J655" s="38">
        <v>0.6887826812140786</v>
      </c>
      <c r="K655" s="38">
        <v>0.05718035845544446</v>
      </c>
      <c r="L655" s="38">
        <v>3.17</v>
      </c>
      <c r="M655" s="38">
        <v>2.900326114056242</v>
      </c>
      <c r="N655" s="38">
        <v>0.24077505338418553</v>
      </c>
      <c r="O655" s="38">
        <v>2902407.27</v>
      </c>
      <c r="P655" s="37" t="s">
        <v>63</v>
      </c>
      <c r="Q655" s="37" t="s">
        <v>550</v>
      </c>
      <c r="R655" s="37">
        <v>30</v>
      </c>
      <c r="S655" s="37" t="s">
        <v>637</v>
      </c>
      <c r="T655" s="37">
        <v>10</v>
      </c>
      <c r="U655" s="37">
        <v>0</v>
      </c>
      <c r="V655" s="37" t="s">
        <v>67</v>
      </c>
      <c r="W655" s="38">
        <v>48.36775971674404</v>
      </c>
      <c r="X655" s="38">
        <v>0</v>
      </c>
      <c r="Y655" s="38">
        <v>48.36775971674404</v>
      </c>
    </row>
    <row r="656" spans="1:25" x14ac:dyDescent="0.25">
      <c r="A656" s="37">
        <v>655</v>
      </c>
      <c r="B656" s="37" t="s">
        <v>29</v>
      </c>
      <c r="C656" s="37" t="s">
        <v>30</v>
      </c>
      <c r="D656" s="37" t="s">
        <v>845</v>
      </c>
      <c r="E656" s="37" t="s">
        <v>846</v>
      </c>
      <c r="F656" s="37">
        <v>1</v>
      </c>
      <c r="G656" s="37">
        <v>36</v>
      </c>
      <c r="H656" s="38">
        <v>18.65</v>
      </c>
      <c r="I656" s="38">
        <v>1.3085399449035813</v>
      </c>
      <c r="J656" s="38">
        <v>1.1972216320156381</v>
      </c>
      <c r="K656" s="38">
        <v>0.09938920349826466</v>
      </c>
      <c r="L656" s="38">
        <v>5.51</v>
      </c>
      <c r="M656" s="38">
        <v>5.041260848091449</v>
      </c>
      <c r="N656" s="38">
        <v>0.41850805809049285</v>
      </c>
      <c r="O656" s="38">
        <v>2902407.27</v>
      </c>
      <c r="P656" s="37" t="s">
        <v>63</v>
      </c>
      <c r="Q656" s="37" t="s">
        <v>217</v>
      </c>
      <c r="R656" s="37">
        <v>25</v>
      </c>
      <c r="S656" s="37" t="s">
        <v>221</v>
      </c>
      <c r="T656" s="37">
        <v>10</v>
      </c>
      <c r="U656" s="37">
        <v>0</v>
      </c>
      <c r="V656" s="37" t="s">
        <v>67</v>
      </c>
      <c r="W656" s="38">
        <v>84.07140569061819</v>
      </c>
      <c r="X656" s="38">
        <v>0</v>
      </c>
      <c r="Y656" s="38">
        <v>84.07140569061819</v>
      </c>
    </row>
    <row r="657" spans="1:25" x14ac:dyDescent="0.25">
      <c r="A657" s="37">
        <v>656</v>
      </c>
      <c r="B657" s="37" t="s">
        <v>29</v>
      </c>
      <c r="C657" s="37" t="s">
        <v>30</v>
      </c>
      <c r="D657" s="37" t="s">
        <v>847</v>
      </c>
      <c r="E657" s="37" t="s">
        <v>543</v>
      </c>
      <c r="F657" s="37">
        <v>1</v>
      </c>
      <c r="G657" s="37">
        <v>36</v>
      </c>
      <c r="H657" s="38">
        <v>4.86</v>
      </c>
      <c r="I657" s="38">
        <v>0.17811342262752922</v>
      </c>
      <c r="J657" s="38">
        <v>0.16296120217998705</v>
      </c>
      <c r="K657" s="38">
        <v>0.013528475975262884</v>
      </c>
      <c r="L657" s="38">
        <v>0.75</v>
      </c>
      <c r="M657" s="38">
        <v>0.6861970301394894</v>
      </c>
      <c r="N657" s="38">
        <v>0.056965706636636956</v>
      </c>
      <c r="O657" s="38">
        <v>2902407.27</v>
      </c>
      <c r="P657" s="37" t="s">
        <v>63</v>
      </c>
      <c r="Q657" s="37" t="s">
        <v>232</v>
      </c>
      <c r="R657" s="37">
        <v>20</v>
      </c>
      <c r="S657" s="37" t="s">
        <v>232</v>
      </c>
      <c r="T657" s="37">
        <v>10</v>
      </c>
      <c r="U657" s="37">
        <v>0</v>
      </c>
      <c r="V657" s="37" t="s">
        <v>67</v>
      </c>
      <c r="W657" s="38">
        <v>11.443476273677613</v>
      </c>
      <c r="X657" s="38">
        <v>0</v>
      </c>
      <c r="Y657" s="38">
        <v>11.443476273677613</v>
      </c>
    </row>
    <row r="658" spans="1:25" x14ac:dyDescent="0.25">
      <c r="A658" s="37">
        <v>657</v>
      </c>
      <c r="B658" s="37" t="s">
        <v>29</v>
      </c>
      <c r="C658" s="37" t="s">
        <v>30</v>
      </c>
      <c r="D658" s="37" t="s">
        <v>653</v>
      </c>
      <c r="E658" s="37" t="s">
        <v>654</v>
      </c>
      <c r="F658" s="37">
        <v>1</v>
      </c>
      <c r="G658" s="37">
        <v>36</v>
      </c>
      <c r="H658" s="38">
        <v>43.74</v>
      </c>
      <c r="I658" s="38">
        <v>8.140970836895601</v>
      </c>
      <c r="J658" s="38">
        <v>7.448413347639941</v>
      </c>
      <c r="K658" s="38">
        <v>0.618341541909349</v>
      </c>
      <c r="L658" s="38">
        <v>34.28</v>
      </c>
      <c r="M658" s="38">
        <v>31.363778924242265</v>
      </c>
      <c r="N658" s="38">
        <v>2.6037125646718864</v>
      </c>
      <c r="O658" s="38">
        <v>2902407.27</v>
      </c>
      <c r="P658" s="37" t="s">
        <v>63</v>
      </c>
      <c r="Q658" s="37" t="s">
        <v>217</v>
      </c>
      <c r="R658" s="37">
        <v>25</v>
      </c>
      <c r="S658" s="37" t="s">
        <v>217</v>
      </c>
      <c r="T658" s="37">
        <v>10</v>
      </c>
      <c r="U658" s="37">
        <v>0</v>
      </c>
      <c r="V658" s="37" t="s">
        <v>67</v>
      </c>
      <c r="W658" s="38">
        <v>523.0431555488914</v>
      </c>
      <c r="X658" s="38">
        <v>0</v>
      </c>
      <c r="Y658" s="38">
        <v>523.0431555488914</v>
      </c>
    </row>
    <row r="659" spans="1:25" x14ac:dyDescent="0.25">
      <c r="A659" s="37">
        <v>658</v>
      </c>
      <c r="B659" s="37" t="s">
        <v>29</v>
      </c>
      <c r="C659" s="37" t="s">
        <v>30</v>
      </c>
      <c r="D659" s="37" t="s">
        <v>632</v>
      </c>
      <c r="E659" s="37" t="s">
        <v>633</v>
      </c>
      <c r="F659" s="37">
        <v>1</v>
      </c>
      <c r="G659" s="37">
        <v>36</v>
      </c>
      <c r="H659" s="38">
        <v>14.8</v>
      </c>
      <c r="I659" s="38">
        <v>1.6006459580127292</v>
      </c>
      <c r="J659" s="38">
        <v>1.464478003590817</v>
      </c>
      <c r="K659" s="38">
        <v>0.1215759040976958</v>
      </c>
      <c r="L659" s="38">
        <v>6.74</v>
      </c>
      <c r="M659" s="38">
        <v>6.166623977520212</v>
      </c>
      <c r="N659" s="38">
        <v>0.5119318169745775</v>
      </c>
      <c r="O659" s="38">
        <v>2902407.27</v>
      </c>
      <c r="P659" s="37" t="s">
        <v>63</v>
      </c>
      <c r="Q659" s="37" t="s">
        <v>410</v>
      </c>
      <c r="R659" s="37">
        <v>30</v>
      </c>
      <c r="S659" s="37" t="s">
        <v>634</v>
      </c>
      <c r="T659" s="37">
        <v>10</v>
      </c>
      <c r="U659" s="37">
        <v>0</v>
      </c>
      <c r="V659" s="37" t="s">
        <v>67</v>
      </c>
      <c r="W659" s="38">
        <v>102.83870677944948</v>
      </c>
      <c r="X659" s="38">
        <v>0</v>
      </c>
      <c r="Y659" s="38">
        <v>102.83870677944948</v>
      </c>
    </row>
    <row r="660" spans="1:25" x14ac:dyDescent="0.25">
      <c r="A660" s="37">
        <v>659</v>
      </c>
      <c r="B660" s="37" t="s">
        <v>29</v>
      </c>
      <c r="C660" s="37" t="s">
        <v>30</v>
      </c>
      <c r="D660" s="37" t="s">
        <v>812</v>
      </c>
      <c r="E660" s="37" t="s">
        <v>813</v>
      </c>
      <c r="F660" s="37">
        <v>1</v>
      </c>
      <c r="G660" s="37">
        <v>36</v>
      </c>
      <c r="H660" s="38">
        <v>20.02</v>
      </c>
      <c r="I660" s="38">
        <v>1.4154079984800987</v>
      </c>
      <c r="J660" s="38">
        <v>1.2949983533236304</v>
      </c>
      <c r="K660" s="38">
        <v>0.10750628908342238</v>
      </c>
      <c r="L660" s="38">
        <v>5.96</v>
      </c>
      <c r="M660" s="38">
        <v>5.452979066175143</v>
      </c>
      <c r="N660" s="38">
        <v>0.452687482072475</v>
      </c>
      <c r="O660" s="38">
        <v>2902407.27</v>
      </c>
      <c r="P660" s="37" t="s">
        <v>63</v>
      </c>
      <c r="Q660" s="37" t="s">
        <v>232</v>
      </c>
      <c r="R660" s="37">
        <v>20</v>
      </c>
      <c r="S660" s="37" t="s">
        <v>232</v>
      </c>
      <c r="T660" s="37">
        <v>10</v>
      </c>
      <c r="U660" s="37">
        <v>0</v>
      </c>
      <c r="V660" s="37" t="s">
        <v>67</v>
      </c>
      <c r="W660" s="38">
        <v>90.93749145482477</v>
      </c>
      <c r="X660" s="38">
        <v>0</v>
      </c>
      <c r="Y660" s="38">
        <v>90.93749145482477</v>
      </c>
    </row>
    <row r="661" spans="1:25" x14ac:dyDescent="0.25">
      <c r="A661" s="37">
        <v>660</v>
      </c>
      <c r="B661" s="37" t="s">
        <v>29</v>
      </c>
      <c r="C661" s="37" t="s">
        <v>30</v>
      </c>
      <c r="D661" s="37" t="s">
        <v>814</v>
      </c>
      <c r="E661" s="37" t="s">
        <v>815</v>
      </c>
      <c r="F661" s="37">
        <v>2</v>
      </c>
      <c r="G661" s="37">
        <v>72</v>
      </c>
      <c r="H661" s="38">
        <v>4.46</v>
      </c>
      <c r="I661" s="38">
        <v>0.5390899591526551</v>
      </c>
      <c r="J661" s="38">
        <v>0.9864584771961882</v>
      </c>
      <c r="K661" s="38">
        <v>0.081892374570258</v>
      </c>
      <c r="L661" s="38">
        <v>2.27</v>
      </c>
      <c r="M661" s="38">
        <v>4.15377935577771</v>
      </c>
      <c r="N661" s="38">
        <v>0.34483241084044236</v>
      </c>
      <c r="O661" s="38">
        <v>2902407.27</v>
      </c>
      <c r="P661" s="37" t="s">
        <v>59</v>
      </c>
      <c r="Q661" s="37" t="s">
        <v>816</v>
      </c>
      <c r="R661" s="37">
        <v>0</v>
      </c>
      <c r="S661" s="37" t="s">
        <v>60</v>
      </c>
      <c r="T661" s="37"/>
      <c r="U661" s="37">
        <v>0</v>
      </c>
      <c r="V661" s="37" t="s">
        <v>60</v>
      </c>
      <c r="W661" s="38">
        <v>0</v>
      </c>
      <c r="X661" s="38">
        <v>0</v>
      </c>
      <c r="Y661" s="38">
        <v>0</v>
      </c>
    </row>
    <row r="662" spans="1:25" x14ac:dyDescent="0.25">
      <c r="A662" s="37">
        <v>661</v>
      </c>
      <c r="B662" s="37" t="s">
        <v>29</v>
      </c>
      <c r="C662" s="37" t="s">
        <v>30</v>
      </c>
      <c r="D662" s="37" t="s">
        <v>817</v>
      </c>
      <c r="E662" s="37" t="s">
        <v>818</v>
      </c>
      <c r="F662" s="37">
        <v>1</v>
      </c>
      <c r="G662" s="37">
        <v>36</v>
      </c>
      <c r="H662" s="38">
        <v>2.16</v>
      </c>
      <c r="I662" s="38">
        <v>0.8810677305975112</v>
      </c>
      <c r="J662" s="38">
        <v>0.8061147467836692</v>
      </c>
      <c r="K662" s="38">
        <v>0.06692086115763374</v>
      </c>
      <c r="L662" s="38">
        <v>3.71</v>
      </c>
      <c r="M662" s="38">
        <v>3.394387975756674</v>
      </c>
      <c r="N662" s="38">
        <v>0.28179036216256415</v>
      </c>
      <c r="O662" s="38">
        <v>2902407.27</v>
      </c>
      <c r="P662" s="37" t="s">
        <v>63</v>
      </c>
      <c r="Q662" s="37" t="s">
        <v>417</v>
      </c>
      <c r="R662" s="37">
        <v>30</v>
      </c>
      <c r="S662" s="37" t="s">
        <v>848</v>
      </c>
      <c r="T662" s="37">
        <v>10</v>
      </c>
      <c r="U662" s="37">
        <v>0</v>
      </c>
      <c r="V662" s="37" t="s">
        <v>67</v>
      </c>
      <c r="W662" s="38">
        <v>56.60706263379193</v>
      </c>
      <c r="X662" s="38">
        <v>0</v>
      </c>
      <c r="Y662" s="38">
        <v>56.60706263379193</v>
      </c>
    </row>
    <row r="663" spans="1:25" x14ac:dyDescent="0.25">
      <c r="A663" s="37">
        <v>662</v>
      </c>
      <c r="B663" s="37" t="s">
        <v>29</v>
      </c>
      <c r="C663" s="37" t="s">
        <v>30</v>
      </c>
      <c r="D663" s="37" t="s">
        <v>685</v>
      </c>
      <c r="E663" s="37" t="s">
        <v>686</v>
      </c>
      <c r="F663" s="37">
        <v>1</v>
      </c>
      <c r="G663" s="37">
        <v>36</v>
      </c>
      <c r="H663" s="38">
        <v>167.4</v>
      </c>
      <c r="I663" s="38">
        <v>16.462429942053767</v>
      </c>
      <c r="J663" s="38">
        <v>15.061960713488935</v>
      </c>
      <c r="K663" s="38">
        <v>1.250391939473631</v>
      </c>
      <c r="L663" s="38">
        <v>69.32</v>
      </c>
      <c r="M663" s="38">
        <v>63.42290417235921</v>
      </c>
      <c r="N663" s="38">
        <v>5.265150378735565</v>
      </c>
      <c r="O663" s="38">
        <v>2902407.27</v>
      </c>
      <c r="P663" s="37" t="s">
        <v>63</v>
      </c>
      <c r="Q663" s="37" t="s">
        <v>687</v>
      </c>
      <c r="R663" s="37">
        <v>25</v>
      </c>
      <c r="S663" s="37" t="s">
        <v>221</v>
      </c>
      <c r="T663" s="37">
        <v>10</v>
      </c>
      <c r="U663" s="37">
        <v>0</v>
      </c>
      <c r="V663" s="37" t="s">
        <v>67</v>
      </c>
      <c r="W663" s="38">
        <v>1057.6823670551096</v>
      </c>
      <c r="X663" s="38">
        <v>0</v>
      </c>
      <c r="Y663" s="38">
        <v>1057.6823670551096</v>
      </c>
    </row>
    <row r="664" spans="1:25" x14ac:dyDescent="0.25">
      <c r="A664" s="37">
        <v>663</v>
      </c>
      <c r="B664" s="37" t="s">
        <v>29</v>
      </c>
      <c r="C664" s="37" t="s">
        <v>30</v>
      </c>
      <c r="D664" s="37" t="s">
        <v>688</v>
      </c>
      <c r="E664" s="37" t="s">
        <v>686</v>
      </c>
      <c r="F664" s="37">
        <v>1</v>
      </c>
      <c r="G664" s="37">
        <v>36</v>
      </c>
      <c r="H664" s="38">
        <v>167.4</v>
      </c>
      <c r="I664" s="38">
        <v>16.462429942053767</v>
      </c>
      <c r="J664" s="38">
        <v>15.061960713488935</v>
      </c>
      <c r="K664" s="38">
        <v>1.250391939473631</v>
      </c>
      <c r="L664" s="38">
        <v>69.32</v>
      </c>
      <c r="M664" s="38">
        <v>63.42290417235921</v>
      </c>
      <c r="N664" s="38">
        <v>5.265150378735565</v>
      </c>
      <c r="O664" s="38">
        <v>2902407.27</v>
      </c>
      <c r="P664" s="37" t="s">
        <v>63</v>
      </c>
      <c r="Q664" s="37" t="s">
        <v>687</v>
      </c>
      <c r="R664" s="37">
        <v>25</v>
      </c>
      <c r="S664" s="37" t="s">
        <v>221</v>
      </c>
      <c r="T664" s="37">
        <v>10</v>
      </c>
      <c r="U664" s="37">
        <v>0</v>
      </c>
      <c r="V664" s="37" t="s">
        <v>67</v>
      </c>
      <c r="W664" s="38">
        <v>1057.6823670551096</v>
      </c>
      <c r="X664" s="38">
        <v>0</v>
      </c>
      <c r="Y664" s="38">
        <v>1057.6823670551096</v>
      </c>
    </row>
    <row r="665" spans="1:25" x14ac:dyDescent="0.25">
      <c r="A665" s="37">
        <v>664</v>
      </c>
      <c r="B665" s="37" t="s">
        <v>29</v>
      </c>
      <c r="C665" s="37" t="s">
        <v>30</v>
      </c>
      <c r="D665" s="37" t="s">
        <v>689</v>
      </c>
      <c r="E665" s="37" t="s">
        <v>690</v>
      </c>
      <c r="F665" s="37">
        <v>1</v>
      </c>
      <c r="G665" s="37">
        <v>36</v>
      </c>
      <c r="H665" s="38">
        <v>13.97</v>
      </c>
      <c r="I665" s="38">
        <v>0.4583452075615085</v>
      </c>
      <c r="J665" s="38">
        <v>0.4193534936098333</v>
      </c>
      <c r="K665" s="38">
        <v>0.03481327817634316</v>
      </c>
      <c r="L665" s="38">
        <v>1.93</v>
      </c>
      <c r="M665" s="38">
        <v>1.7658136908922861</v>
      </c>
      <c r="N665" s="38">
        <v>0.14659175174494576</v>
      </c>
      <c r="O665" s="38">
        <v>2902407.27</v>
      </c>
      <c r="P665" s="37" t="s">
        <v>63</v>
      </c>
      <c r="Q665" s="37" t="s">
        <v>217</v>
      </c>
      <c r="R665" s="37">
        <v>25</v>
      </c>
      <c r="S665" s="37" t="s">
        <v>221</v>
      </c>
      <c r="T665" s="37">
        <v>10</v>
      </c>
      <c r="U665" s="37">
        <v>0</v>
      </c>
      <c r="V665" s="37" t="s">
        <v>67</v>
      </c>
      <c r="W665" s="38">
        <v>29.447878944263724</v>
      </c>
      <c r="X665" s="38">
        <v>0</v>
      </c>
      <c r="Y665" s="38">
        <v>29.447878944263724</v>
      </c>
    </row>
    <row r="666" spans="1:25" x14ac:dyDescent="0.25">
      <c r="A666" s="37">
        <v>665</v>
      </c>
      <c r="B666" s="37" t="s">
        <v>29</v>
      </c>
      <c r="C666" s="37" t="s">
        <v>30</v>
      </c>
      <c r="D666" s="37" t="s">
        <v>691</v>
      </c>
      <c r="E666" s="37" t="s">
        <v>690</v>
      </c>
      <c r="F666" s="37">
        <v>1</v>
      </c>
      <c r="G666" s="37">
        <v>36</v>
      </c>
      <c r="H666" s="38">
        <v>13.97</v>
      </c>
      <c r="I666" s="38">
        <v>0.4583452075615085</v>
      </c>
      <c r="J666" s="38">
        <v>0.4193534936098333</v>
      </c>
      <c r="K666" s="38">
        <v>0.03481327817634316</v>
      </c>
      <c r="L666" s="38">
        <v>1.93</v>
      </c>
      <c r="M666" s="38">
        <v>1.7658136908922861</v>
      </c>
      <c r="N666" s="38">
        <v>0.14659175174494576</v>
      </c>
      <c r="O666" s="38">
        <v>2902407.27</v>
      </c>
      <c r="P666" s="37" t="s">
        <v>63</v>
      </c>
      <c r="Q666" s="37" t="s">
        <v>217</v>
      </c>
      <c r="R666" s="37">
        <v>25</v>
      </c>
      <c r="S666" s="37" t="s">
        <v>221</v>
      </c>
      <c r="T666" s="37">
        <v>10</v>
      </c>
      <c r="U666" s="37">
        <v>0</v>
      </c>
      <c r="V666" s="37" t="s">
        <v>67</v>
      </c>
      <c r="W666" s="38">
        <v>29.447878944263724</v>
      </c>
      <c r="X666" s="38">
        <v>0</v>
      </c>
      <c r="Y666" s="38">
        <v>29.447878944263724</v>
      </c>
    </row>
    <row r="667" spans="1:25" x14ac:dyDescent="0.25">
      <c r="A667" s="37">
        <v>666</v>
      </c>
      <c r="B667" s="37" t="s">
        <v>29</v>
      </c>
      <c r="C667" s="37" t="s">
        <v>30</v>
      </c>
      <c r="D667" s="37" t="s">
        <v>692</v>
      </c>
      <c r="E667" s="37" t="s">
        <v>693</v>
      </c>
      <c r="F667" s="37">
        <v>1</v>
      </c>
      <c r="G667" s="37">
        <v>36</v>
      </c>
      <c r="H667" s="38">
        <v>10.37</v>
      </c>
      <c r="I667" s="38">
        <v>4.968177068490548</v>
      </c>
      <c r="J667" s="38">
        <v>4.545531132807105</v>
      </c>
      <c r="K667" s="38">
        <v>0.3773542898699994</v>
      </c>
      <c r="L667" s="38">
        <v>20.92</v>
      </c>
      <c r="M667" s="38">
        <v>19.140322494024158</v>
      </c>
      <c r="N667" s="38">
        <v>1.5889634437845934</v>
      </c>
      <c r="O667" s="38">
        <v>2902407.27</v>
      </c>
      <c r="P667" s="37" t="s">
        <v>63</v>
      </c>
      <c r="Q667" s="37" t="s">
        <v>405</v>
      </c>
      <c r="R667" s="37">
        <v>30</v>
      </c>
      <c r="S667" s="37" t="s">
        <v>405</v>
      </c>
      <c r="T667" s="37">
        <v>10</v>
      </c>
      <c r="U667" s="37">
        <v>0</v>
      </c>
      <c r="V667" s="37" t="s">
        <v>67</v>
      </c>
      <c r="W667" s="38">
        <v>319.1966981937809</v>
      </c>
      <c r="X667" s="38">
        <v>0</v>
      </c>
      <c r="Y667" s="38">
        <v>319.1966981937809</v>
      </c>
    </row>
    <row r="668" spans="1:25" x14ac:dyDescent="0.25">
      <c r="A668" s="37">
        <v>667</v>
      </c>
      <c r="B668" s="37" t="s">
        <v>29</v>
      </c>
      <c r="C668" s="37" t="s">
        <v>30</v>
      </c>
      <c r="D668" s="37" t="s">
        <v>694</v>
      </c>
      <c r="E668" s="37" t="s">
        <v>695</v>
      </c>
      <c r="F668" s="37">
        <v>1</v>
      </c>
      <c r="G668" s="37">
        <v>36</v>
      </c>
      <c r="H668" s="38">
        <v>10.37</v>
      </c>
      <c r="I668" s="38">
        <v>4.968177068490548</v>
      </c>
      <c r="J668" s="38">
        <v>4.545531132807105</v>
      </c>
      <c r="K668" s="38">
        <v>0.3773542898699994</v>
      </c>
      <c r="L668" s="38">
        <v>20.92</v>
      </c>
      <c r="M668" s="38">
        <v>19.140322494024158</v>
      </c>
      <c r="N668" s="38">
        <v>1.5889634437845934</v>
      </c>
      <c r="O668" s="38">
        <v>2902407.27</v>
      </c>
      <c r="P668" s="37" t="s">
        <v>63</v>
      </c>
      <c r="Q668" s="37" t="s">
        <v>405</v>
      </c>
      <c r="R668" s="37">
        <v>30</v>
      </c>
      <c r="S668" s="37" t="s">
        <v>405</v>
      </c>
      <c r="T668" s="37">
        <v>10</v>
      </c>
      <c r="U668" s="37">
        <v>0</v>
      </c>
      <c r="V668" s="37" t="s">
        <v>67</v>
      </c>
      <c r="W668" s="38">
        <v>319.1966981937809</v>
      </c>
      <c r="X668" s="38">
        <v>0</v>
      </c>
      <c r="Y668" s="38">
        <v>319.1966981937809</v>
      </c>
    </row>
    <row r="669" spans="1:25" x14ac:dyDescent="0.25">
      <c r="A669" s="37">
        <v>668</v>
      </c>
      <c r="B669" s="37" t="s">
        <v>29</v>
      </c>
      <c r="C669" s="37" t="s">
        <v>30</v>
      </c>
      <c r="D669" s="37" t="s">
        <v>696</v>
      </c>
      <c r="E669" s="37" t="s">
        <v>697</v>
      </c>
      <c r="F669" s="37">
        <v>1</v>
      </c>
      <c r="G669" s="37">
        <v>36</v>
      </c>
      <c r="H669" s="38">
        <v>2.48</v>
      </c>
      <c r="I669" s="38">
        <v>0.14249073810202337</v>
      </c>
      <c r="J669" s="38">
        <v>0.13036896174398963</v>
      </c>
      <c r="K669" s="38">
        <v>0.010822780780210308</v>
      </c>
      <c r="L669" s="38">
        <v>0.6</v>
      </c>
      <c r="M669" s="38">
        <v>0.5489576241115915</v>
      </c>
      <c r="N669" s="38">
        <v>0.045572565309309566</v>
      </c>
      <c r="O669" s="38">
        <v>2902407.27</v>
      </c>
      <c r="P669" s="37" t="s">
        <v>63</v>
      </c>
      <c r="Q669" s="37" t="s">
        <v>232</v>
      </c>
      <c r="R669" s="37">
        <v>20</v>
      </c>
      <c r="S669" s="37" t="s">
        <v>232</v>
      </c>
      <c r="T669" s="37">
        <v>10</v>
      </c>
      <c r="U669" s="37">
        <v>0</v>
      </c>
      <c r="V669" s="37" t="s">
        <v>67</v>
      </c>
      <c r="W669" s="38">
        <v>9.15478101894209</v>
      </c>
      <c r="X669" s="38">
        <v>0</v>
      </c>
      <c r="Y669" s="38">
        <v>9.15478101894209</v>
      </c>
    </row>
    <row r="670" spans="1:25" x14ac:dyDescent="0.25">
      <c r="A670" s="37">
        <v>669</v>
      </c>
      <c r="B670" s="37" t="s">
        <v>29</v>
      </c>
      <c r="C670" s="37" t="s">
        <v>30</v>
      </c>
      <c r="D670" s="37" t="s">
        <v>698</v>
      </c>
      <c r="E670" s="37" t="s">
        <v>697</v>
      </c>
      <c r="F670" s="37">
        <v>1</v>
      </c>
      <c r="G670" s="37">
        <v>36</v>
      </c>
      <c r="H670" s="38">
        <v>2.52</v>
      </c>
      <c r="I670" s="38">
        <v>0.17098888572242804</v>
      </c>
      <c r="J670" s="38">
        <v>0.15644275409278754</v>
      </c>
      <c r="K670" s="38">
        <v>0.01298733693625237</v>
      </c>
      <c r="L670" s="38">
        <v>0.72</v>
      </c>
      <c r="M670" s="38">
        <v>0.6587491489339099</v>
      </c>
      <c r="N670" s="38">
        <v>0.054687078371171476</v>
      </c>
      <c r="O670" s="38">
        <v>2902407.27</v>
      </c>
      <c r="P670" s="37" t="s">
        <v>63</v>
      </c>
      <c r="Q670" s="37" t="s">
        <v>232</v>
      </c>
      <c r="R670" s="37">
        <v>20</v>
      </c>
      <c r="S670" s="37" t="s">
        <v>232</v>
      </c>
      <c r="T670" s="37">
        <v>10</v>
      </c>
      <c r="U670" s="37">
        <v>0</v>
      </c>
      <c r="V670" s="37" t="s">
        <v>67</v>
      </c>
      <c r="W670" s="38">
        <v>10.985737222730508</v>
      </c>
      <c r="X670" s="38">
        <v>0</v>
      </c>
      <c r="Y670" s="38">
        <v>10.985737222730508</v>
      </c>
    </row>
    <row r="671" spans="1:25" x14ac:dyDescent="0.25">
      <c r="A671" s="37">
        <v>670</v>
      </c>
      <c r="B671" s="37" t="s">
        <v>29</v>
      </c>
      <c r="C671" s="37" t="s">
        <v>30</v>
      </c>
      <c r="D671" s="37" t="s">
        <v>699</v>
      </c>
      <c r="E671" s="37" t="s">
        <v>700</v>
      </c>
      <c r="F671" s="37">
        <v>1</v>
      </c>
      <c r="G671" s="37">
        <v>36</v>
      </c>
      <c r="H671" s="38">
        <v>2.48</v>
      </c>
      <c r="I671" s="38">
        <v>0.14961527500712454</v>
      </c>
      <c r="J671" s="38">
        <v>0.1368874098311891</v>
      </c>
      <c r="K671" s="38">
        <v>0.011363919819220823</v>
      </c>
      <c r="L671" s="38">
        <v>0.63</v>
      </c>
      <c r="M671" s="38">
        <v>0.5764055053171712</v>
      </c>
      <c r="N671" s="38">
        <v>0.04785119357477504</v>
      </c>
      <c r="O671" s="38">
        <v>2902407.27</v>
      </c>
      <c r="P671" s="37" t="s">
        <v>63</v>
      </c>
      <c r="Q671" s="37" t="s">
        <v>232</v>
      </c>
      <c r="R671" s="37">
        <v>20</v>
      </c>
      <c r="S671" s="37" t="s">
        <v>232</v>
      </c>
      <c r="T671" s="37">
        <v>10</v>
      </c>
      <c r="U671" s="37">
        <v>0</v>
      </c>
      <c r="V671" s="37" t="s">
        <v>67</v>
      </c>
      <c r="W671" s="38">
        <v>9.612520069889195</v>
      </c>
      <c r="X671" s="38">
        <v>0</v>
      </c>
      <c r="Y671" s="38">
        <v>9.612520069889195</v>
      </c>
    </row>
    <row r="672" spans="1:25" x14ac:dyDescent="0.25">
      <c r="A672" s="37">
        <v>671</v>
      </c>
      <c r="B672" s="37" t="s">
        <v>29</v>
      </c>
      <c r="C672" s="37" t="s">
        <v>30</v>
      </c>
      <c r="D672" s="37" t="s">
        <v>701</v>
      </c>
      <c r="E672" s="37" t="s">
        <v>700</v>
      </c>
      <c r="F672" s="37">
        <v>1</v>
      </c>
      <c r="G672" s="37">
        <v>36</v>
      </c>
      <c r="H672" s="38">
        <v>2.52</v>
      </c>
      <c r="I672" s="38">
        <v>0.17573857699249548</v>
      </c>
      <c r="J672" s="38">
        <v>0.16078838615092053</v>
      </c>
      <c r="K672" s="38">
        <v>0.013348096295592714</v>
      </c>
      <c r="L672" s="38">
        <v>0.74</v>
      </c>
      <c r="M672" s="38">
        <v>0.6770477364042963</v>
      </c>
      <c r="N672" s="38">
        <v>0.056206163881481794</v>
      </c>
      <c r="O672" s="38">
        <v>2902407.27</v>
      </c>
      <c r="P672" s="37" t="s">
        <v>63</v>
      </c>
      <c r="Q672" s="37" t="s">
        <v>232</v>
      </c>
      <c r="R672" s="37">
        <v>20</v>
      </c>
      <c r="S672" s="37" t="s">
        <v>232</v>
      </c>
      <c r="T672" s="37">
        <v>10</v>
      </c>
      <c r="U672" s="37">
        <v>0</v>
      </c>
      <c r="V672" s="37" t="s">
        <v>67</v>
      </c>
      <c r="W672" s="38">
        <v>11.290896590028577</v>
      </c>
      <c r="X672" s="38">
        <v>0</v>
      </c>
      <c r="Y672" s="38">
        <v>11.290896590028577</v>
      </c>
    </row>
    <row r="673" spans="1:25" x14ac:dyDescent="0.25">
      <c r="A673" s="37">
        <v>672</v>
      </c>
      <c r="B673" s="37" t="s">
        <v>29</v>
      </c>
      <c r="C673" s="37" t="s">
        <v>30</v>
      </c>
      <c r="D673" s="37" t="s">
        <v>702</v>
      </c>
      <c r="E673" s="37" t="s">
        <v>703</v>
      </c>
      <c r="F673" s="37">
        <v>1</v>
      </c>
      <c r="G673" s="37">
        <v>36</v>
      </c>
      <c r="H673" s="38">
        <v>2.92</v>
      </c>
      <c r="I673" s="38">
        <v>0.30635508691935026</v>
      </c>
      <c r="J673" s="38">
        <v>0.2802932677495777</v>
      </c>
      <c r="K673" s="38">
        <v>0.023268978677452163</v>
      </c>
      <c r="L673" s="38">
        <v>1.29</v>
      </c>
      <c r="M673" s="38">
        <v>1.1802588918399217</v>
      </c>
      <c r="N673" s="38">
        <v>0.09798101541501557</v>
      </c>
      <c r="O673" s="38">
        <v>2902407.27</v>
      </c>
      <c r="P673" s="37" t="s">
        <v>63</v>
      </c>
      <c r="Q673" s="37" t="s">
        <v>410</v>
      </c>
      <c r="R673" s="37">
        <v>30</v>
      </c>
      <c r="S673" s="37" t="s">
        <v>410</v>
      </c>
      <c r="T673" s="37">
        <v>10</v>
      </c>
      <c r="U673" s="37">
        <v>0</v>
      </c>
      <c r="V673" s="37" t="s">
        <v>67</v>
      </c>
      <c r="W673" s="38">
        <v>19.682779190725494</v>
      </c>
      <c r="X673" s="38">
        <v>0</v>
      </c>
      <c r="Y673" s="38">
        <v>19.682779190725494</v>
      </c>
    </row>
    <row r="674" spans="1:25" x14ac:dyDescent="0.25">
      <c r="A674" s="37">
        <v>673</v>
      </c>
      <c r="B674" s="37" t="s">
        <v>29</v>
      </c>
      <c r="C674" s="37" t="s">
        <v>30</v>
      </c>
      <c r="D674" s="37" t="s">
        <v>704</v>
      </c>
      <c r="E674" s="37" t="s">
        <v>705</v>
      </c>
      <c r="F674" s="37">
        <v>1</v>
      </c>
      <c r="G674" s="37">
        <v>36</v>
      </c>
      <c r="H674" s="38">
        <v>2.88</v>
      </c>
      <c r="I674" s="38">
        <v>0.30635508691935026</v>
      </c>
      <c r="J674" s="38">
        <v>0.2802932677495777</v>
      </c>
      <c r="K674" s="38">
        <v>0.023268978677452163</v>
      </c>
      <c r="L674" s="38">
        <v>1.29</v>
      </c>
      <c r="M674" s="38">
        <v>1.1802588918399217</v>
      </c>
      <c r="N674" s="38">
        <v>0.09798101541501557</v>
      </c>
      <c r="O674" s="38">
        <v>2902407.27</v>
      </c>
      <c r="P674" s="37" t="s">
        <v>63</v>
      </c>
      <c r="Q674" s="37" t="s">
        <v>410</v>
      </c>
      <c r="R674" s="37">
        <v>30</v>
      </c>
      <c r="S674" s="37" t="s">
        <v>410</v>
      </c>
      <c r="T674" s="37">
        <v>10</v>
      </c>
      <c r="U674" s="37">
        <v>0</v>
      </c>
      <c r="V674" s="37" t="s">
        <v>67</v>
      </c>
      <c r="W674" s="38">
        <v>19.682779190725494</v>
      </c>
      <c r="X674" s="38">
        <v>0</v>
      </c>
      <c r="Y674" s="38">
        <v>19.682779190725494</v>
      </c>
    </row>
    <row r="675" spans="1:25" x14ac:dyDescent="0.25">
      <c r="A675" s="37">
        <v>674</v>
      </c>
      <c r="B675" s="37" t="s">
        <v>29</v>
      </c>
      <c r="C675" s="37" t="s">
        <v>30</v>
      </c>
      <c r="D675" s="37" t="s">
        <v>706</v>
      </c>
      <c r="E675" s="37" t="s">
        <v>707</v>
      </c>
      <c r="F675" s="37">
        <v>1</v>
      </c>
      <c r="G675" s="37">
        <v>36</v>
      </c>
      <c r="H675" s="38">
        <v>1.8</v>
      </c>
      <c r="I675" s="38">
        <v>0.17573857699249548</v>
      </c>
      <c r="J675" s="38">
        <v>0.16078838615092053</v>
      </c>
      <c r="K675" s="38">
        <v>0.013348096295592714</v>
      </c>
      <c r="L675" s="38">
        <v>0.74</v>
      </c>
      <c r="M675" s="38">
        <v>0.6770477364042963</v>
      </c>
      <c r="N675" s="38">
        <v>0.056206163881481794</v>
      </c>
      <c r="O675" s="38">
        <v>2902407.27</v>
      </c>
      <c r="P675" s="37" t="s">
        <v>63</v>
      </c>
      <c r="Q675" s="37" t="s">
        <v>217</v>
      </c>
      <c r="R675" s="37">
        <v>25</v>
      </c>
      <c r="S675" s="37" t="s">
        <v>221</v>
      </c>
      <c r="T675" s="37">
        <v>10</v>
      </c>
      <c r="U675" s="37">
        <v>0</v>
      </c>
      <c r="V675" s="37" t="s">
        <v>67</v>
      </c>
      <c r="W675" s="38">
        <v>11.290896590028577</v>
      </c>
      <c r="X675" s="38">
        <v>0</v>
      </c>
      <c r="Y675" s="38">
        <v>11.290896590028577</v>
      </c>
    </row>
    <row r="676" spans="1:25" x14ac:dyDescent="0.25">
      <c r="A676" s="37">
        <v>675</v>
      </c>
      <c r="B676" s="37" t="s">
        <v>29</v>
      </c>
      <c r="C676" s="37" t="s">
        <v>30</v>
      </c>
      <c r="D676" s="37" t="s">
        <v>708</v>
      </c>
      <c r="E676" s="37" t="s">
        <v>709</v>
      </c>
      <c r="F676" s="37">
        <v>1</v>
      </c>
      <c r="G676" s="37">
        <v>36</v>
      </c>
      <c r="H676" s="38">
        <v>3.06</v>
      </c>
      <c r="I676" s="38">
        <v>0.7860739051961623</v>
      </c>
      <c r="J676" s="38">
        <v>0.7192021056210095</v>
      </c>
      <c r="K676" s="38">
        <v>0.059705673970826864</v>
      </c>
      <c r="L676" s="38">
        <v>3.31</v>
      </c>
      <c r="M676" s="38">
        <v>3.0284162263489467</v>
      </c>
      <c r="N676" s="38">
        <v>0.25140865195635775</v>
      </c>
      <c r="O676" s="38">
        <v>2902407.27</v>
      </c>
      <c r="P676" s="37" t="s">
        <v>59</v>
      </c>
      <c r="Q676" s="37" t="s">
        <v>421</v>
      </c>
      <c r="R676" s="37">
        <v>5</v>
      </c>
      <c r="S676" s="37" t="s">
        <v>60</v>
      </c>
      <c r="T676" s="37"/>
      <c r="U676" s="37">
        <v>0</v>
      </c>
      <c r="V676" s="37" t="s">
        <v>60</v>
      </c>
      <c r="W676" s="38">
        <v>25.251937643915266</v>
      </c>
      <c r="X676" s="38">
        <v>0</v>
      </c>
      <c r="Y676" s="38">
        <v>25.251937643915266</v>
      </c>
    </row>
    <row r="677" spans="1:25" x14ac:dyDescent="0.25">
      <c r="A677" s="37">
        <v>676</v>
      </c>
      <c r="B677" s="37" t="s">
        <v>29</v>
      </c>
      <c r="C677" s="37" t="s">
        <v>30</v>
      </c>
      <c r="D677" s="37" t="s">
        <v>710</v>
      </c>
      <c r="E677" s="37" t="s">
        <v>711</v>
      </c>
      <c r="F677" s="37">
        <v>1</v>
      </c>
      <c r="G677" s="37">
        <v>36</v>
      </c>
      <c r="H677" s="38">
        <v>11.02</v>
      </c>
      <c r="I677" s="38">
        <v>4.5810772299800515</v>
      </c>
      <c r="J677" s="38">
        <v>4.191362120069266</v>
      </c>
      <c r="K677" s="38">
        <v>0.3479524020837614</v>
      </c>
      <c r="L677" s="38">
        <v>19.29</v>
      </c>
      <c r="M677" s="38">
        <v>17.648987615187668</v>
      </c>
      <c r="N677" s="38">
        <v>1.4651579746943024</v>
      </c>
      <c r="O677" s="38">
        <v>2902407.27</v>
      </c>
      <c r="P677" s="37" t="s">
        <v>59</v>
      </c>
      <c r="Q677" s="37" t="s">
        <v>585</v>
      </c>
      <c r="R677" s="37">
        <v>0</v>
      </c>
      <c r="S677" s="37" t="s">
        <v>60</v>
      </c>
      <c r="T677" s="37"/>
      <c r="U677" s="37">
        <v>0</v>
      </c>
      <c r="V677" s="37" t="s">
        <v>60</v>
      </c>
      <c r="W677" s="38">
        <v>0</v>
      </c>
      <c r="X677" s="38">
        <v>0</v>
      </c>
      <c r="Y677" s="38">
        <v>0</v>
      </c>
    </row>
    <row r="678" spans="1:25" x14ac:dyDescent="0.25">
      <c r="A678" s="37">
        <v>677</v>
      </c>
      <c r="B678" s="37" t="s">
        <v>29</v>
      </c>
      <c r="C678" s="37" t="s">
        <v>30</v>
      </c>
      <c r="D678" s="37" t="s">
        <v>683</v>
      </c>
      <c r="E678" s="37" t="s">
        <v>684</v>
      </c>
      <c r="F678" s="37">
        <v>1</v>
      </c>
      <c r="G678" s="37">
        <v>36</v>
      </c>
      <c r="H678" s="38">
        <v>6.41</v>
      </c>
      <c r="I678" s="38">
        <v>3.4933979291346064</v>
      </c>
      <c r="J678" s="38">
        <v>3.1962123787568126</v>
      </c>
      <c r="K678" s="38">
        <v>0.26533850879482274</v>
      </c>
      <c r="L678" s="38">
        <v>14.71</v>
      </c>
      <c r="M678" s="38">
        <v>13.458611084469187</v>
      </c>
      <c r="N678" s="38">
        <v>1.1172873928332394</v>
      </c>
      <c r="O678" s="38">
        <v>2902407.27</v>
      </c>
      <c r="P678" s="37" t="s">
        <v>59</v>
      </c>
      <c r="Q678" s="37" t="s">
        <v>585</v>
      </c>
      <c r="R678" s="37">
        <v>0</v>
      </c>
      <c r="S678" s="37" t="s">
        <v>60</v>
      </c>
      <c r="T678" s="37"/>
      <c r="U678" s="37">
        <v>0</v>
      </c>
      <c r="V678" s="37" t="s">
        <v>60</v>
      </c>
      <c r="W678" s="38">
        <v>0</v>
      </c>
      <c r="X678" s="38">
        <v>0</v>
      </c>
      <c r="Y678" s="38">
        <v>0</v>
      </c>
    </row>
    <row r="679" spans="1:25" x14ac:dyDescent="0.25">
      <c r="A679" s="37">
        <v>678</v>
      </c>
      <c r="B679" s="37" t="s">
        <v>29</v>
      </c>
      <c r="C679" s="37" t="s">
        <v>30</v>
      </c>
      <c r="D679" s="37" t="s">
        <v>712</v>
      </c>
      <c r="E679" s="37" t="s">
        <v>713</v>
      </c>
      <c r="F679" s="37">
        <v>2</v>
      </c>
      <c r="G679" s="37">
        <v>72</v>
      </c>
      <c r="H679" s="38">
        <v>7.2</v>
      </c>
      <c r="I679" s="38">
        <v>0.23748456350337227</v>
      </c>
      <c r="J679" s="38">
        <v>0.43456320581329877</v>
      </c>
      <c r="K679" s="38">
        <v>0.03607593593403436</v>
      </c>
      <c r="L679" s="38">
        <v>1</v>
      </c>
      <c r="M679" s="38">
        <v>1.8298587470386385</v>
      </c>
      <c r="N679" s="38">
        <v>0.15190855103103187</v>
      </c>
      <c r="O679" s="38">
        <v>2902407.27</v>
      </c>
      <c r="P679" s="37" t="s">
        <v>63</v>
      </c>
      <c r="Q679" s="37" t="s">
        <v>714</v>
      </c>
      <c r="R679" s="37">
        <v>30</v>
      </c>
      <c r="S679" s="37" t="s">
        <v>714</v>
      </c>
      <c r="T679" s="37">
        <v>10</v>
      </c>
      <c r="U679" s="37">
        <v>0</v>
      </c>
      <c r="V679" s="37" t="s">
        <v>67</v>
      </c>
      <c r="W679" s="38">
        <v>30.515936729806967</v>
      </c>
      <c r="X679" s="38">
        <v>0</v>
      </c>
      <c r="Y679" s="38">
        <v>30.515936729806967</v>
      </c>
    </row>
    <row r="680" spans="1:25" x14ac:dyDescent="0.25">
      <c r="A680" s="37">
        <v>679</v>
      </c>
      <c r="B680" s="37" t="s">
        <v>29</v>
      </c>
      <c r="C680" s="37" t="s">
        <v>30</v>
      </c>
      <c r="D680" s="37" t="s">
        <v>819</v>
      </c>
      <c r="E680" s="37" t="s">
        <v>820</v>
      </c>
      <c r="F680" s="37">
        <v>1</v>
      </c>
      <c r="G680" s="37">
        <v>36</v>
      </c>
      <c r="H680" s="38">
        <v>5.87</v>
      </c>
      <c r="I680" s="38">
        <v>18.31480953738007</v>
      </c>
      <c r="J680" s="38">
        <v>16.7567572161608</v>
      </c>
      <c r="K680" s="38">
        <v>1.3910880896163649</v>
      </c>
      <c r="L680" s="38">
        <v>77.12</v>
      </c>
      <c r="M680" s="38">
        <v>70.5593532858099</v>
      </c>
      <c r="N680" s="38">
        <v>5.85759372775659</v>
      </c>
      <c r="O680" s="38">
        <v>2902407.27</v>
      </c>
      <c r="P680" s="37" t="s">
        <v>59</v>
      </c>
      <c r="Q680" s="37" t="s">
        <v>585</v>
      </c>
      <c r="R680" s="37">
        <v>0</v>
      </c>
      <c r="S680" s="37" t="s">
        <v>60</v>
      </c>
      <c r="T680" s="37"/>
      <c r="U680" s="37">
        <v>0</v>
      </c>
      <c r="V680" s="37" t="s">
        <v>60</v>
      </c>
      <c r="W680" s="38">
        <v>0</v>
      </c>
      <c r="X680" s="38">
        <v>0</v>
      </c>
      <c r="Y680" s="38">
        <v>0</v>
      </c>
    </row>
    <row r="681" spans="1:25" x14ac:dyDescent="0.25">
      <c r="A681" s="37">
        <v>680</v>
      </c>
      <c r="B681" s="37" t="s">
        <v>29</v>
      </c>
      <c r="C681" s="37" t="s">
        <v>30</v>
      </c>
      <c r="D681" s="37" t="s">
        <v>821</v>
      </c>
      <c r="E681" s="37" t="s">
        <v>822</v>
      </c>
      <c r="F681" s="37">
        <v>1</v>
      </c>
      <c r="G681" s="37">
        <v>36</v>
      </c>
      <c r="H681" s="38">
        <v>34.2</v>
      </c>
      <c r="I681" s="38">
        <v>1.3085399449035813</v>
      </c>
      <c r="J681" s="38">
        <v>1.1972216320156381</v>
      </c>
      <c r="K681" s="38">
        <v>0.09938920349826466</v>
      </c>
      <c r="L681" s="38">
        <v>5.51</v>
      </c>
      <c r="M681" s="38">
        <v>5.041260848091449</v>
      </c>
      <c r="N681" s="38">
        <v>0.41850805809049285</v>
      </c>
      <c r="O681" s="38">
        <v>2902407.27</v>
      </c>
      <c r="P681" s="37" t="s">
        <v>63</v>
      </c>
      <c r="Q681" s="37" t="s">
        <v>232</v>
      </c>
      <c r="R681" s="37">
        <v>20</v>
      </c>
      <c r="S681" s="37" t="s">
        <v>232</v>
      </c>
      <c r="T681" s="37">
        <v>10</v>
      </c>
      <c r="U681" s="37">
        <v>0</v>
      </c>
      <c r="V681" s="37" t="s">
        <v>67</v>
      </c>
      <c r="W681" s="38">
        <v>84.07140569061819</v>
      </c>
      <c r="X681" s="38">
        <v>0</v>
      </c>
      <c r="Y681" s="38">
        <v>84.07140569061819</v>
      </c>
    </row>
    <row r="682" spans="1:25" x14ac:dyDescent="0.25">
      <c r="A682" s="37">
        <v>681</v>
      </c>
      <c r="B682" s="37" t="s">
        <v>29</v>
      </c>
      <c r="C682" s="37" t="s">
        <v>30</v>
      </c>
      <c r="D682" s="37" t="s">
        <v>823</v>
      </c>
      <c r="E682" s="37" t="s">
        <v>824</v>
      </c>
      <c r="F682" s="37">
        <v>1</v>
      </c>
      <c r="G682" s="37">
        <v>36</v>
      </c>
      <c r="H682" s="38">
        <v>3.02</v>
      </c>
      <c r="I682" s="38">
        <v>43.763655362401444</v>
      </c>
      <c r="J682" s="38">
        <v>40.040653783637346</v>
      </c>
      <c r="K682" s="38">
        <v>3.3240367369619257</v>
      </c>
      <c r="L682" s="38">
        <v>184.28</v>
      </c>
      <c r="M682" s="38">
        <v>168.60318495214014</v>
      </c>
      <c r="N682" s="38">
        <v>13.996853891999278</v>
      </c>
      <c r="O682" s="38">
        <v>2902407.27</v>
      </c>
      <c r="P682" s="37" t="s">
        <v>59</v>
      </c>
      <c r="Q682" s="37" t="s">
        <v>825</v>
      </c>
      <c r="R682" s="37">
        <v>0</v>
      </c>
      <c r="S682" s="37" t="s">
        <v>60</v>
      </c>
      <c r="T682" s="37"/>
      <c r="U682" s="37">
        <v>0</v>
      </c>
      <c r="V682" s="37" t="s">
        <v>60</v>
      </c>
      <c r="W682" s="38">
        <v>0</v>
      </c>
      <c r="X682" s="38">
        <v>0</v>
      </c>
      <c r="Y682" s="38">
        <v>0</v>
      </c>
    </row>
    <row r="683" spans="1:25" x14ac:dyDescent="0.25">
      <c r="A683" s="37">
        <v>682</v>
      </c>
      <c r="B683" s="37" t="s">
        <v>29</v>
      </c>
      <c r="C683" s="37" t="s">
        <v>30</v>
      </c>
      <c r="D683" s="37" t="s">
        <v>753</v>
      </c>
      <c r="E683" s="37" t="s">
        <v>754</v>
      </c>
      <c r="F683" s="37">
        <v>1</v>
      </c>
      <c r="G683" s="37">
        <v>36</v>
      </c>
      <c r="H683" s="38">
        <v>0.18</v>
      </c>
      <c r="I683" s="38">
        <v>0.5818371805832621</v>
      </c>
      <c r="J683" s="38">
        <v>0.532339927121291</v>
      </c>
      <c r="K683" s="38">
        <v>0.04419302151919209</v>
      </c>
      <c r="L683" s="38">
        <v>2.45</v>
      </c>
      <c r="M683" s="38">
        <v>2.241576965122332</v>
      </c>
      <c r="N683" s="38">
        <v>0.18608797501301405</v>
      </c>
      <c r="O683" s="38">
        <v>2902407.27</v>
      </c>
      <c r="P683" s="37" t="s">
        <v>63</v>
      </c>
      <c r="Q683" s="37" t="s">
        <v>217</v>
      </c>
      <c r="R683" s="37">
        <v>25</v>
      </c>
      <c r="S683" s="37" t="s">
        <v>221</v>
      </c>
      <c r="T683" s="37">
        <v>10</v>
      </c>
      <c r="U683" s="37">
        <v>0</v>
      </c>
      <c r="V683" s="37" t="s">
        <v>67</v>
      </c>
      <c r="W683" s="38">
        <v>37.38202249401353</v>
      </c>
      <c r="X683" s="38">
        <v>0</v>
      </c>
      <c r="Y683" s="38">
        <v>37.38202249401353</v>
      </c>
    </row>
    <row r="684" spans="1:25" x14ac:dyDescent="0.25">
      <c r="A684" s="37">
        <v>683</v>
      </c>
      <c r="B684" s="37" t="s">
        <v>29</v>
      </c>
      <c r="C684" s="37" t="s">
        <v>30</v>
      </c>
      <c r="D684" s="37" t="s">
        <v>826</v>
      </c>
      <c r="E684" s="37" t="s">
        <v>532</v>
      </c>
      <c r="F684" s="37">
        <v>2</v>
      </c>
      <c r="G684" s="37">
        <v>72</v>
      </c>
      <c r="H684" s="38">
        <v>1.8</v>
      </c>
      <c r="I684" s="38">
        <v>2.636078654887432</v>
      </c>
      <c r="J684" s="38">
        <v>4.823651584527616</v>
      </c>
      <c r="K684" s="38">
        <v>0.4004428888677814</v>
      </c>
      <c r="L684" s="38">
        <v>11.1</v>
      </c>
      <c r="M684" s="38">
        <v>20.311432092128886</v>
      </c>
      <c r="N684" s="38">
        <v>1.6861849164444538</v>
      </c>
      <c r="O684" s="38">
        <v>2902407.27</v>
      </c>
      <c r="P684" s="37" t="s">
        <v>59</v>
      </c>
      <c r="Q684" s="37" t="s">
        <v>533</v>
      </c>
      <c r="R684" s="37">
        <v>0</v>
      </c>
      <c r="S684" s="37" t="s">
        <v>60</v>
      </c>
      <c r="T684" s="37"/>
      <c r="U684" s="37">
        <v>0</v>
      </c>
      <c r="V684" s="37" t="s">
        <v>60</v>
      </c>
      <c r="W684" s="38">
        <v>0</v>
      </c>
      <c r="X684" s="38">
        <v>0</v>
      </c>
      <c r="Y684" s="38">
        <v>0</v>
      </c>
    </row>
    <row r="685" spans="1:25" x14ac:dyDescent="0.25">
      <c r="A685" s="37">
        <v>684</v>
      </c>
      <c r="B685" s="37" t="s">
        <v>29</v>
      </c>
      <c r="C685" s="37" t="s">
        <v>30</v>
      </c>
      <c r="D685" s="37" t="s">
        <v>829</v>
      </c>
      <c r="E685" s="37" t="s">
        <v>830</v>
      </c>
      <c r="F685" s="37">
        <v>1</v>
      </c>
      <c r="G685" s="37">
        <v>36</v>
      </c>
      <c r="H685" s="38">
        <v>28.08</v>
      </c>
      <c r="I685" s="38">
        <v>3.0445521041132326</v>
      </c>
      <c r="J685" s="38">
        <v>2.785550149263245</v>
      </c>
      <c r="K685" s="38">
        <v>0.23124674933716025</v>
      </c>
      <c r="L685" s="38">
        <v>12.82</v>
      </c>
      <c r="M685" s="38">
        <v>11.729394568517673</v>
      </c>
      <c r="N685" s="38">
        <v>0.9737338121089144</v>
      </c>
      <c r="O685" s="38">
        <v>2902407.27</v>
      </c>
      <c r="P685" s="37" t="s">
        <v>59</v>
      </c>
      <c r="Q685" s="37" t="s">
        <v>831</v>
      </c>
      <c r="R685" s="37">
        <v>0</v>
      </c>
      <c r="S685" s="37" t="s">
        <v>60</v>
      </c>
      <c r="T685" s="37"/>
      <c r="U685" s="37">
        <v>0</v>
      </c>
      <c r="V685" s="37" t="s">
        <v>60</v>
      </c>
      <c r="W685" s="38">
        <v>0</v>
      </c>
      <c r="X685" s="38">
        <v>0</v>
      </c>
      <c r="Y685" s="38">
        <v>0</v>
      </c>
    </row>
    <row r="686" spans="1:25" x14ac:dyDescent="0.25">
      <c r="A686" s="37">
        <v>685</v>
      </c>
      <c r="B686" s="37" t="s">
        <v>29</v>
      </c>
      <c r="C686" s="37" t="s">
        <v>30</v>
      </c>
      <c r="D686" s="37" t="s">
        <v>791</v>
      </c>
      <c r="E686" s="37" t="s">
        <v>792</v>
      </c>
      <c r="F686" s="37">
        <v>1</v>
      </c>
      <c r="G686" s="37">
        <v>36</v>
      </c>
      <c r="H686" s="38">
        <v>5.94</v>
      </c>
      <c r="I686" s="38">
        <v>0.9095658782179158</v>
      </c>
      <c r="J686" s="38">
        <v>0.8321885391324672</v>
      </c>
      <c r="K686" s="38">
        <v>0.0690854173136758</v>
      </c>
      <c r="L686" s="38">
        <v>3.83</v>
      </c>
      <c r="M686" s="38">
        <v>3.5041795005789926</v>
      </c>
      <c r="N686" s="38">
        <v>0.29090487522442604</v>
      </c>
      <c r="O686" s="38">
        <v>2902407.27</v>
      </c>
      <c r="P686" s="37" t="s">
        <v>59</v>
      </c>
      <c r="Q686" s="37" t="s">
        <v>793</v>
      </c>
      <c r="R686" s="37">
        <v>0</v>
      </c>
      <c r="S686" s="37" t="s">
        <v>60</v>
      </c>
      <c r="T686" s="37"/>
      <c r="U686" s="37">
        <v>0</v>
      </c>
      <c r="V686" s="37" t="s">
        <v>60</v>
      </c>
      <c r="W686" s="38">
        <v>0</v>
      </c>
      <c r="X686" s="38">
        <v>0</v>
      </c>
      <c r="Y686" s="38">
        <v>0</v>
      </c>
    </row>
    <row r="687" spans="1:25" x14ac:dyDescent="0.25">
      <c r="A687" s="37">
        <v>686</v>
      </c>
      <c r="B687" s="37" t="s">
        <v>29</v>
      </c>
      <c r="C687" s="37" t="s">
        <v>30</v>
      </c>
      <c r="D687" s="37" t="s">
        <v>832</v>
      </c>
      <c r="E687" s="37" t="s">
        <v>833</v>
      </c>
      <c r="F687" s="37">
        <v>1</v>
      </c>
      <c r="G687" s="37">
        <v>36</v>
      </c>
      <c r="H687" s="38">
        <v>0.65</v>
      </c>
      <c r="I687" s="38">
        <v>0.1353662011969222</v>
      </c>
      <c r="J687" s="38">
        <v>0.12385051365679015</v>
      </c>
      <c r="K687" s="38">
        <v>0.010281641741199792</v>
      </c>
      <c r="L687" s="38">
        <v>0.57</v>
      </c>
      <c r="M687" s="38">
        <v>0.5215097429060119</v>
      </c>
      <c r="N687" s="38">
        <v>0.043293937043844086</v>
      </c>
      <c r="O687" s="38">
        <v>2902407.27</v>
      </c>
      <c r="P687" s="37" t="s">
        <v>63</v>
      </c>
      <c r="Q687" s="37" t="s">
        <v>217</v>
      </c>
      <c r="R687" s="37">
        <v>25</v>
      </c>
      <c r="S687" s="37" t="s">
        <v>221</v>
      </c>
      <c r="T687" s="37">
        <v>10</v>
      </c>
      <c r="U687" s="37">
        <v>0</v>
      </c>
      <c r="V687" s="37" t="s">
        <v>67</v>
      </c>
      <c r="W687" s="38">
        <v>8.697041967994986</v>
      </c>
      <c r="X687" s="38">
        <v>0</v>
      </c>
      <c r="Y687" s="38">
        <v>8.697041967994986</v>
      </c>
    </row>
    <row r="688" spans="1:25" x14ac:dyDescent="0.25">
      <c r="A688" s="37">
        <v>687</v>
      </c>
      <c r="B688" s="37" t="s">
        <v>29</v>
      </c>
      <c r="C688" s="37" t="s">
        <v>30</v>
      </c>
      <c r="D688" s="37" t="s">
        <v>849</v>
      </c>
      <c r="E688" s="37" t="s">
        <v>636</v>
      </c>
      <c r="F688" s="37">
        <v>1</v>
      </c>
      <c r="G688" s="37">
        <v>36</v>
      </c>
      <c r="H688" s="38">
        <v>1.12</v>
      </c>
      <c r="I688" s="38">
        <v>0.14011589246698963</v>
      </c>
      <c r="J688" s="38">
        <v>0.12819614571492313</v>
      </c>
      <c r="K688" s="38">
        <v>0.010642401100540136</v>
      </c>
      <c r="L688" s="38">
        <v>0.59</v>
      </c>
      <c r="M688" s="38">
        <v>0.5398083303763983</v>
      </c>
      <c r="N688" s="38">
        <v>0.044813022554154404</v>
      </c>
      <c r="O688" s="38">
        <v>2902407.27</v>
      </c>
      <c r="P688" s="37" t="s">
        <v>63</v>
      </c>
      <c r="Q688" s="37" t="s">
        <v>550</v>
      </c>
      <c r="R688" s="37">
        <v>30</v>
      </c>
      <c r="S688" s="37" t="s">
        <v>637</v>
      </c>
      <c r="T688" s="37">
        <v>10</v>
      </c>
      <c r="U688" s="37">
        <v>0</v>
      </c>
      <c r="V688" s="37" t="s">
        <v>67</v>
      </c>
      <c r="W688" s="38">
        <v>9.002201335293055</v>
      </c>
      <c r="X688" s="38">
        <v>0</v>
      </c>
      <c r="Y688" s="38">
        <v>9.002201335293055</v>
      </c>
    </row>
    <row r="689" spans="1:25" x14ac:dyDescent="0.25">
      <c r="A689" s="37">
        <v>688</v>
      </c>
      <c r="B689" s="37" t="s">
        <v>29</v>
      </c>
      <c r="C689" s="37" t="s">
        <v>30</v>
      </c>
      <c r="D689" s="37" t="s">
        <v>789</v>
      </c>
      <c r="E689" s="37" t="s">
        <v>790</v>
      </c>
      <c r="F689" s="37">
        <v>1</v>
      </c>
      <c r="G689" s="37">
        <v>36</v>
      </c>
      <c r="H689" s="38">
        <v>1.4</v>
      </c>
      <c r="I689" s="38">
        <v>0.2612330198537095</v>
      </c>
      <c r="J689" s="38">
        <v>0.23900976319731432</v>
      </c>
      <c r="K689" s="38">
        <v>0.0198417647637189</v>
      </c>
      <c r="L689" s="38">
        <v>1.1</v>
      </c>
      <c r="M689" s="38">
        <v>1.0064223108712511</v>
      </c>
      <c r="N689" s="38">
        <v>0.08354970306706754</v>
      </c>
      <c r="O689" s="38">
        <v>2902407.27</v>
      </c>
      <c r="P689" s="37" t="s">
        <v>63</v>
      </c>
      <c r="Q689" s="37" t="s">
        <v>410</v>
      </c>
      <c r="R689" s="37">
        <v>30</v>
      </c>
      <c r="S689" s="37" t="s">
        <v>634</v>
      </c>
      <c r="T689" s="37">
        <v>10</v>
      </c>
      <c r="U689" s="37">
        <v>0</v>
      </c>
      <c r="V689" s="37" t="s">
        <v>67</v>
      </c>
      <c r="W689" s="38">
        <v>16.78376520139383</v>
      </c>
      <c r="X689" s="38">
        <v>0</v>
      </c>
      <c r="Y689" s="38">
        <v>16.78376520139383</v>
      </c>
    </row>
    <row r="690" spans="1:25" x14ac:dyDescent="0.25">
      <c r="A690" s="37">
        <v>689</v>
      </c>
      <c r="B690" s="37" t="s">
        <v>29</v>
      </c>
      <c r="C690" s="37" t="s">
        <v>30</v>
      </c>
      <c r="D690" s="37" t="s">
        <v>850</v>
      </c>
      <c r="E690" s="37" t="s">
        <v>777</v>
      </c>
      <c r="F690" s="37">
        <v>1</v>
      </c>
      <c r="G690" s="37">
        <v>36</v>
      </c>
      <c r="H690" s="38">
        <v>13.43</v>
      </c>
      <c r="I690" s="38">
        <v>0.9143155694879833</v>
      </c>
      <c r="J690" s="38">
        <v>0.8365341711906001</v>
      </c>
      <c r="K690" s="38">
        <v>0.06944617667301614</v>
      </c>
      <c r="L690" s="38">
        <v>3.85</v>
      </c>
      <c r="M690" s="38">
        <v>3.522478088049379</v>
      </c>
      <c r="N690" s="38">
        <v>0.29242396073473637</v>
      </c>
      <c r="O690" s="38">
        <v>2902407.27</v>
      </c>
      <c r="P690" s="37" t="s">
        <v>63</v>
      </c>
      <c r="Q690" s="37" t="s">
        <v>275</v>
      </c>
      <c r="R690" s="37">
        <v>30</v>
      </c>
      <c r="S690" s="37" t="s">
        <v>221</v>
      </c>
      <c r="T690" s="37">
        <v>10</v>
      </c>
      <c r="U690" s="37">
        <v>0</v>
      </c>
      <c r="V690" s="37" t="s">
        <v>67</v>
      </c>
      <c r="W690" s="38">
        <v>58.74317820487841</v>
      </c>
      <c r="X690" s="38">
        <v>0</v>
      </c>
      <c r="Y690" s="38">
        <v>58.74317820487841</v>
      </c>
    </row>
    <row r="691" spans="1:25" x14ac:dyDescent="0.25">
      <c r="A691" s="37">
        <v>690</v>
      </c>
      <c r="B691" s="37" t="s">
        <v>29</v>
      </c>
      <c r="C691" s="37" t="s">
        <v>30</v>
      </c>
      <c r="D691" s="37" t="s">
        <v>851</v>
      </c>
      <c r="E691" s="37" t="s">
        <v>560</v>
      </c>
      <c r="F691" s="37">
        <v>1</v>
      </c>
      <c r="G691" s="37">
        <v>36</v>
      </c>
      <c r="H691" s="38">
        <v>1.04</v>
      </c>
      <c r="I691" s="38">
        <v>0.2612330198537095</v>
      </c>
      <c r="J691" s="38">
        <v>0.23900976319731432</v>
      </c>
      <c r="K691" s="38">
        <v>0.0198417647637189</v>
      </c>
      <c r="L691" s="38">
        <v>1.1</v>
      </c>
      <c r="M691" s="38">
        <v>1.0064223108712511</v>
      </c>
      <c r="N691" s="38">
        <v>0.08354970306706754</v>
      </c>
      <c r="O691" s="38">
        <v>2902407.27</v>
      </c>
      <c r="P691" s="37" t="s">
        <v>63</v>
      </c>
      <c r="Q691" s="37" t="s">
        <v>550</v>
      </c>
      <c r="R691" s="37">
        <v>30</v>
      </c>
      <c r="S691" s="37" t="s">
        <v>637</v>
      </c>
      <c r="T691" s="37">
        <v>10</v>
      </c>
      <c r="U691" s="37">
        <v>0</v>
      </c>
      <c r="V691" s="37" t="s">
        <v>67</v>
      </c>
      <c r="W691" s="38">
        <v>16.78376520139383</v>
      </c>
      <c r="X691" s="38">
        <v>0</v>
      </c>
      <c r="Y691" s="38">
        <v>16.78376520139383</v>
      </c>
    </row>
    <row r="692" spans="1:25" x14ac:dyDescent="0.25">
      <c r="A692" s="37">
        <v>691</v>
      </c>
      <c r="B692" s="37" t="s">
        <v>29</v>
      </c>
      <c r="C692" s="37" t="s">
        <v>30</v>
      </c>
      <c r="D692" s="37" t="s">
        <v>781</v>
      </c>
      <c r="E692" s="37" t="s">
        <v>782</v>
      </c>
      <c r="F692" s="37">
        <v>1</v>
      </c>
      <c r="G692" s="37">
        <v>36</v>
      </c>
      <c r="H692" s="38">
        <v>5.04</v>
      </c>
      <c r="I692" s="38">
        <v>3.7641303315284507</v>
      </c>
      <c r="J692" s="38">
        <v>3.4439134060703926</v>
      </c>
      <c r="K692" s="38">
        <v>0.2859017922772223</v>
      </c>
      <c r="L692" s="38">
        <v>15.85</v>
      </c>
      <c r="M692" s="38">
        <v>14.50163057028121</v>
      </c>
      <c r="N692" s="38">
        <v>1.2038752669209276</v>
      </c>
      <c r="O692" s="38">
        <v>2902407.27</v>
      </c>
      <c r="P692" s="37" t="s">
        <v>63</v>
      </c>
      <c r="Q692" s="37" t="s">
        <v>217</v>
      </c>
      <c r="R692" s="37">
        <v>25</v>
      </c>
      <c r="S692" s="37" t="s">
        <v>221</v>
      </c>
      <c r="T692" s="37">
        <v>10</v>
      </c>
      <c r="U692" s="37">
        <v>0</v>
      </c>
      <c r="V692" s="37" t="s">
        <v>67</v>
      </c>
      <c r="W692" s="38">
        <v>241.8387985837202</v>
      </c>
      <c r="X692" s="38">
        <v>0</v>
      </c>
      <c r="Y692" s="38">
        <v>241.8387985837202</v>
      </c>
    </row>
    <row r="693" spans="1:25" x14ac:dyDescent="0.25">
      <c r="A693" s="37">
        <v>692</v>
      </c>
      <c r="B693" s="37" t="s">
        <v>29</v>
      </c>
      <c r="C693" s="37" t="s">
        <v>30</v>
      </c>
      <c r="D693" s="37" t="s">
        <v>787</v>
      </c>
      <c r="E693" s="37" t="s">
        <v>788</v>
      </c>
      <c r="F693" s="37">
        <v>1</v>
      </c>
      <c r="G693" s="37">
        <v>36</v>
      </c>
      <c r="H693" s="38">
        <v>1.4</v>
      </c>
      <c r="I693" s="38">
        <v>0.1139925904816187</v>
      </c>
      <c r="J693" s="38">
        <v>0.1042951693951917</v>
      </c>
      <c r="K693" s="38">
        <v>0.008658224624168246</v>
      </c>
      <c r="L693" s="38">
        <v>0.48</v>
      </c>
      <c r="M693" s="38">
        <v>0.43916609928927325</v>
      </c>
      <c r="N693" s="38">
        <v>0.03645805224744765</v>
      </c>
      <c r="O693" s="38">
        <v>2902407.27</v>
      </c>
      <c r="P693" s="37" t="s">
        <v>63</v>
      </c>
      <c r="Q693" s="37" t="s">
        <v>410</v>
      </c>
      <c r="R693" s="37">
        <v>30</v>
      </c>
      <c r="S693" s="37" t="s">
        <v>634</v>
      </c>
      <c r="T693" s="37">
        <v>10</v>
      </c>
      <c r="U693" s="37">
        <v>0</v>
      </c>
      <c r="V693" s="37" t="s">
        <v>67</v>
      </c>
      <c r="W693" s="38">
        <v>7.323824815153672</v>
      </c>
      <c r="X693" s="38">
        <v>0</v>
      </c>
      <c r="Y693" s="38">
        <v>7.323824815153672</v>
      </c>
    </row>
    <row r="694" spans="1:25" x14ac:dyDescent="0.25">
      <c r="A694" s="37">
        <v>693</v>
      </c>
      <c r="B694" s="37" t="s">
        <v>29</v>
      </c>
      <c r="C694" s="37" t="s">
        <v>30</v>
      </c>
      <c r="D694" s="37" t="s">
        <v>681</v>
      </c>
      <c r="E694" s="37" t="s">
        <v>682</v>
      </c>
      <c r="F694" s="37">
        <v>2</v>
      </c>
      <c r="G694" s="37">
        <v>72</v>
      </c>
      <c r="H694" s="38">
        <v>7.2</v>
      </c>
      <c r="I694" s="38">
        <v>0.38235014724042937</v>
      </c>
      <c r="J694" s="38">
        <v>0.6996467613594111</v>
      </c>
      <c r="K694" s="38">
        <v>0.05808225685379532</v>
      </c>
      <c r="L694" s="38">
        <v>1.61</v>
      </c>
      <c r="M694" s="38">
        <v>2.946072582732208</v>
      </c>
      <c r="N694" s="38">
        <v>0.24457276715996132</v>
      </c>
      <c r="O694" s="38">
        <v>2902407.27</v>
      </c>
      <c r="P694" s="37" t="s">
        <v>63</v>
      </c>
      <c r="Q694" s="37" t="s">
        <v>664</v>
      </c>
      <c r="R694" s="37">
        <v>25</v>
      </c>
      <c r="S694" s="37" t="s">
        <v>663</v>
      </c>
      <c r="T694" s="37">
        <v>10</v>
      </c>
      <c r="U694" s="37">
        <v>0</v>
      </c>
      <c r="V694" s="37" t="s">
        <v>67</v>
      </c>
      <c r="W694" s="38">
        <v>49.13065813498922</v>
      </c>
      <c r="X694" s="38">
        <v>0</v>
      </c>
      <c r="Y694" s="38">
        <v>49.13065813498922</v>
      </c>
    </row>
    <row r="695" spans="1:25" x14ac:dyDescent="0.25">
      <c r="A695" s="37">
        <v>694</v>
      </c>
      <c r="B695" s="37" t="s">
        <v>23</v>
      </c>
      <c r="C695" s="37" t="s">
        <v>24</v>
      </c>
      <c r="D695" s="37" t="s">
        <v>852</v>
      </c>
      <c r="E695" s="37" t="s">
        <v>853</v>
      </c>
      <c r="F695" s="37">
        <v>1</v>
      </c>
      <c r="G695" s="37">
        <v>180</v>
      </c>
      <c r="H695" s="38">
        <v>16.38</v>
      </c>
      <c r="I695" s="38">
        <v>0.3372280801747886</v>
      </c>
      <c r="J695" s="38">
        <v>2.366575236623527</v>
      </c>
      <c r="K695" s="38">
        <v>0.12848148837874313</v>
      </c>
      <c r="L695" s="38">
        <v>1.42</v>
      </c>
      <c r="M695" s="38">
        <v>9.965175006374348</v>
      </c>
      <c r="N695" s="38">
        <v>0.5410098512652115</v>
      </c>
      <c r="O695" s="38">
        <v>2902407.27</v>
      </c>
      <c r="P695" s="37" t="s">
        <v>63</v>
      </c>
      <c r="Q695" s="37" t="s">
        <v>217</v>
      </c>
      <c r="R695" s="37">
        <v>25</v>
      </c>
      <c r="S695" s="37" t="s">
        <v>687</v>
      </c>
      <c r="T695" s="37">
        <v>10</v>
      </c>
      <c r="U695" s="37">
        <v>0</v>
      </c>
      <c r="V695" s="37" t="s">
        <v>93</v>
      </c>
      <c r="W695" s="38">
        <v>108.67866648576396</v>
      </c>
      <c r="X695" s="38">
        <v>0</v>
      </c>
      <c r="Y695" s="38">
        <v>108.67866648576396</v>
      </c>
    </row>
    <row r="696" spans="1:25" x14ac:dyDescent="0.25">
      <c r="A696" s="37">
        <v>695</v>
      </c>
      <c r="B696" s="37" t="s">
        <v>23</v>
      </c>
      <c r="C696" s="37" t="s">
        <v>24</v>
      </c>
      <c r="D696" s="37" t="s">
        <v>854</v>
      </c>
      <c r="E696" s="37" t="s">
        <v>853</v>
      </c>
      <c r="F696" s="37">
        <v>1</v>
      </c>
      <c r="G696" s="37">
        <v>180</v>
      </c>
      <c r="H696" s="38">
        <v>16.38</v>
      </c>
      <c r="I696" s="38">
        <v>0.34672746271492355</v>
      </c>
      <c r="J696" s="38">
        <v>2.433239327796021</v>
      </c>
      <c r="K696" s="38">
        <v>0.13210068523448235</v>
      </c>
      <c r="L696" s="38">
        <v>1.46</v>
      </c>
      <c r="M696" s="38">
        <v>10.245884161483485</v>
      </c>
      <c r="N696" s="38">
        <v>0.5562495653853583</v>
      </c>
      <c r="O696" s="38">
        <v>2902407.27</v>
      </c>
      <c r="P696" s="37" t="s">
        <v>63</v>
      </c>
      <c r="Q696" s="37" t="s">
        <v>217</v>
      </c>
      <c r="R696" s="37">
        <v>25</v>
      </c>
      <c r="S696" s="37" t="s">
        <v>687</v>
      </c>
      <c r="T696" s="37">
        <v>10</v>
      </c>
      <c r="U696" s="37">
        <v>0</v>
      </c>
      <c r="V696" s="37" t="s">
        <v>93</v>
      </c>
      <c r="W696" s="38">
        <v>111.74003737268688</v>
      </c>
      <c r="X696" s="38">
        <v>0</v>
      </c>
      <c r="Y696" s="38">
        <v>111.74003737268688</v>
      </c>
    </row>
    <row r="697" spans="1:25" x14ac:dyDescent="0.25">
      <c r="A697" s="37">
        <v>696</v>
      </c>
      <c r="B697" s="37" t="s">
        <v>23</v>
      </c>
      <c r="C697" s="37" t="s">
        <v>24</v>
      </c>
      <c r="D697" s="37" t="s">
        <v>855</v>
      </c>
      <c r="E697" s="37" t="s">
        <v>853</v>
      </c>
      <c r="F697" s="37">
        <v>2</v>
      </c>
      <c r="G697" s="37">
        <v>360</v>
      </c>
      <c r="H697" s="38">
        <v>7.56</v>
      </c>
      <c r="I697" s="38">
        <v>0.12824166429182104</v>
      </c>
      <c r="J697" s="38">
        <v>1.7999304616573304</v>
      </c>
      <c r="K697" s="38">
        <v>0.09771831510495955</v>
      </c>
      <c r="L697" s="38">
        <v>0.54</v>
      </c>
      <c r="M697" s="38">
        <v>7.579147187946687</v>
      </c>
      <c r="N697" s="38">
        <v>0.4114722812439637</v>
      </c>
      <c r="O697" s="38">
        <v>2902407.27</v>
      </c>
      <c r="P697" s="37" t="s">
        <v>63</v>
      </c>
      <c r="Q697" s="37" t="s">
        <v>217</v>
      </c>
      <c r="R697" s="37">
        <v>25</v>
      </c>
      <c r="S697" s="37" t="s">
        <v>687</v>
      </c>
      <c r="T697" s="37">
        <v>10</v>
      </c>
      <c r="U697" s="37">
        <v>0</v>
      </c>
      <c r="V697" s="37" t="s">
        <v>93</v>
      </c>
      <c r="W697" s="38">
        <v>82.65701394691907</v>
      </c>
      <c r="X697" s="38">
        <v>0</v>
      </c>
      <c r="Y697" s="38">
        <v>82.65701394691907</v>
      </c>
    </row>
    <row r="698" spans="1:25" x14ac:dyDescent="0.25">
      <c r="A698" s="37">
        <v>697</v>
      </c>
      <c r="B698" s="37" t="s">
        <v>23</v>
      </c>
      <c r="C698" s="37" t="s">
        <v>24</v>
      </c>
      <c r="D698" s="37" t="s">
        <v>856</v>
      </c>
      <c r="E698" s="37" t="s">
        <v>857</v>
      </c>
      <c r="F698" s="37">
        <v>2</v>
      </c>
      <c r="G698" s="37">
        <v>360</v>
      </c>
      <c r="H698" s="38">
        <v>2.52</v>
      </c>
      <c r="I698" s="38">
        <v>0.13299135556188849</v>
      </c>
      <c r="J698" s="38">
        <v>1.8665945528298242</v>
      </c>
      <c r="K698" s="38">
        <v>0.10133751196069879</v>
      </c>
      <c r="L698" s="38">
        <v>0.56</v>
      </c>
      <c r="M698" s="38">
        <v>7.8598563430558235</v>
      </c>
      <c r="N698" s="38">
        <v>0.4267119953641105</v>
      </c>
      <c r="O698" s="38">
        <v>2902407.27</v>
      </c>
      <c r="P698" s="37" t="s">
        <v>63</v>
      </c>
      <c r="Q698" s="37" t="s">
        <v>217</v>
      </c>
      <c r="R698" s="37">
        <v>25</v>
      </c>
      <c r="S698" s="37" t="s">
        <v>687</v>
      </c>
      <c r="T698" s="37">
        <v>10</v>
      </c>
      <c r="U698" s="37">
        <v>0</v>
      </c>
      <c r="V698" s="37" t="s">
        <v>93</v>
      </c>
      <c r="W698" s="38">
        <v>85.718384833842</v>
      </c>
      <c r="X698" s="38">
        <v>0</v>
      </c>
      <c r="Y698" s="38">
        <v>85.718384833842</v>
      </c>
    </row>
    <row r="699" spans="1:25" x14ac:dyDescent="0.25">
      <c r="A699" s="37">
        <v>698</v>
      </c>
      <c r="B699" s="37" t="s">
        <v>23</v>
      </c>
      <c r="C699" s="37" t="s">
        <v>24</v>
      </c>
      <c r="D699" s="37" t="s">
        <v>858</v>
      </c>
      <c r="E699" s="37" t="s">
        <v>729</v>
      </c>
      <c r="F699" s="37">
        <v>1</v>
      </c>
      <c r="G699" s="37">
        <v>180</v>
      </c>
      <c r="H699" s="38">
        <v>11.7</v>
      </c>
      <c r="I699" s="38">
        <v>0.3657262277951933</v>
      </c>
      <c r="J699" s="38">
        <v>2.566567510141008</v>
      </c>
      <c r="K699" s="38">
        <v>0.13933907894596084</v>
      </c>
      <c r="L699" s="38">
        <v>1.54</v>
      </c>
      <c r="M699" s="38">
        <v>10.807302471701759</v>
      </c>
      <c r="N699" s="38">
        <v>0.5867289936256519</v>
      </c>
      <c r="O699" s="38">
        <v>2902407.27</v>
      </c>
      <c r="P699" s="37" t="s">
        <v>59</v>
      </c>
      <c r="Q699" s="37" t="s">
        <v>217</v>
      </c>
      <c r="R699" s="37">
        <v>25</v>
      </c>
      <c r="S699" s="37" t="s">
        <v>60</v>
      </c>
      <c r="T699" s="37"/>
      <c r="U699" s="37">
        <v>0</v>
      </c>
      <c r="V699" s="37" t="s">
        <v>60</v>
      </c>
      <c r="W699" s="38">
        <v>294.65694786633185</v>
      </c>
      <c r="X699" s="38">
        <v>0</v>
      </c>
      <c r="Y699" s="38">
        <v>294.65694786633185</v>
      </c>
    </row>
    <row r="700" spans="1:25" x14ac:dyDescent="0.25">
      <c r="A700" s="37">
        <v>699</v>
      </c>
      <c r="B700" s="37" t="s">
        <v>23</v>
      </c>
      <c r="C700" s="37" t="s">
        <v>24</v>
      </c>
      <c r="D700" s="37" t="s">
        <v>859</v>
      </c>
      <c r="E700" s="37" t="s">
        <v>860</v>
      </c>
      <c r="F700" s="37">
        <v>5</v>
      </c>
      <c r="G700" s="37">
        <v>900</v>
      </c>
      <c r="H700" s="38">
        <v>2.7</v>
      </c>
      <c r="I700" s="38">
        <v>0.028498147620404674</v>
      </c>
      <c r="J700" s="38">
        <v>0.9999613675874058</v>
      </c>
      <c r="K700" s="38">
        <v>0.05428795283608864</v>
      </c>
      <c r="L700" s="38">
        <v>0.12</v>
      </c>
      <c r="M700" s="38">
        <v>4.210637326637048</v>
      </c>
      <c r="N700" s="38">
        <v>0.22859571180220203</v>
      </c>
      <c r="O700" s="38">
        <v>2902407.27</v>
      </c>
      <c r="P700" s="37" t="s">
        <v>63</v>
      </c>
      <c r="Q700" s="37" t="s">
        <v>217</v>
      </c>
      <c r="R700" s="37">
        <v>25</v>
      </c>
      <c r="S700" s="37" t="s">
        <v>221</v>
      </c>
      <c r="T700" s="37">
        <v>10</v>
      </c>
      <c r="U700" s="37">
        <v>0</v>
      </c>
      <c r="V700" s="37" t="s">
        <v>93</v>
      </c>
      <c r="W700" s="38">
        <v>45.92056330384393</v>
      </c>
      <c r="X700" s="38">
        <v>0</v>
      </c>
      <c r="Y700" s="38">
        <v>45.92056330384393</v>
      </c>
    </row>
    <row r="701" spans="1:25" x14ac:dyDescent="0.25">
      <c r="A701" s="37">
        <v>700</v>
      </c>
      <c r="B701" s="37" t="s">
        <v>23</v>
      </c>
      <c r="C701" s="37" t="s">
        <v>24</v>
      </c>
      <c r="D701" s="37" t="s">
        <v>861</v>
      </c>
      <c r="E701" s="37" t="s">
        <v>800</v>
      </c>
      <c r="F701" s="37">
        <v>2</v>
      </c>
      <c r="G701" s="37">
        <v>360</v>
      </c>
      <c r="H701" s="38">
        <v>25.2</v>
      </c>
      <c r="I701" s="38">
        <v>0.39897406668566543</v>
      </c>
      <c r="J701" s="38">
        <v>5.599783658489472</v>
      </c>
      <c r="K701" s="38">
        <v>0.30401253588209637</v>
      </c>
      <c r="L701" s="38">
        <v>1.68</v>
      </c>
      <c r="M701" s="38">
        <v>23.579569029167473</v>
      </c>
      <c r="N701" s="38">
        <v>1.2801359860923314</v>
      </c>
      <c r="O701" s="38">
        <v>2902407.27</v>
      </c>
      <c r="P701" s="37" t="s">
        <v>59</v>
      </c>
      <c r="Q701" s="37" t="s">
        <v>796</v>
      </c>
      <c r="R701" s="37">
        <v>0</v>
      </c>
      <c r="S701" s="37" t="s">
        <v>60</v>
      </c>
      <c r="T701" s="37"/>
      <c r="U701" s="37">
        <v>0</v>
      </c>
      <c r="V701" s="37" t="s">
        <v>60</v>
      </c>
      <c r="W701" s="38">
        <v>0</v>
      </c>
      <c r="X701" s="38">
        <v>0</v>
      </c>
      <c r="Y701" s="38">
        <v>0</v>
      </c>
    </row>
    <row r="702" spans="1:25" x14ac:dyDescent="0.25">
      <c r="A702" s="37">
        <v>701</v>
      </c>
      <c r="B702" s="37" t="s">
        <v>23</v>
      </c>
      <c r="C702" s="37" t="s">
        <v>24</v>
      </c>
      <c r="D702" s="37" t="s">
        <v>862</v>
      </c>
      <c r="E702" s="37" t="s">
        <v>863</v>
      </c>
      <c r="F702" s="37">
        <v>2</v>
      </c>
      <c r="G702" s="37">
        <v>360</v>
      </c>
      <c r="H702" s="38">
        <v>5.4</v>
      </c>
      <c r="I702" s="38">
        <v>0.239859409138406</v>
      </c>
      <c r="J702" s="38">
        <v>3.366536604210933</v>
      </c>
      <c r="K702" s="38">
        <v>0.18276944121483177</v>
      </c>
      <c r="L702" s="38">
        <v>1.01</v>
      </c>
      <c r="M702" s="38">
        <v>14.175812333011397</v>
      </c>
      <c r="N702" s="38">
        <v>0.7696055630674136</v>
      </c>
      <c r="O702" s="38">
        <v>2902407.27</v>
      </c>
      <c r="P702" s="37" t="s">
        <v>59</v>
      </c>
      <c r="Q702" s="37" t="s">
        <v>796</v>
      </c>
      <c r="R702" s="37">
        <v>0</v>
      </c>
      <c r="S702" s="37" t="s">
        <v>60</v>
      </c>
      <c r="T702" s="37"/>
      <c r="U702" s="37">
        <v>0</v>
      </c>
      <c r="V702" s="37" t="s">
        <v>60</v>
      </c>
      <c r="W702" s="38">
        <v>0</v>
      </c>
      <c r="X702" s="38">
        <v>0</v>
      </c>
      <c r="Y702" s="38">
        <v>0</v>
      </c>
    </row>
    <row r="703" spans="1:25" x14ac:dyDescent="0.25">
      <c r="A703" s="37">
        <v>702</v>
      </c>
      <c r="B703" s="37" t="s">
        <v>23</v>
      </c>
      <c r="C703" s="37" t="s">
        <v>24</v>
      </c>
      <c r="D703" s="37" t="s">
        <v>864</v>
      </c>
      <c r="E703" s="37" t="s">
        <v>865</v>
      </c>
      <c r="F703" s="37">
        <v>1</v>
      </c>
      <c r="G703" s="37">
        <v>180</v>
      </c>
      <c r="H703" s="38">
        <v>54.36</v>
      </c>
      <c r="I703" s="38">
        <v>1.2396694214876034</v>
      </c>
      <c r="J703" s="38">
        <v>8.699663898010431</v>
      </c>
      <c r="K703" s="38">
        <v>0.47230518967397117</v>
      </c>
      <c r="L703" s="38">
        <v>5.22</v>
      </c>
      <c r="M703" s="38">
        <v>36.63254474174232</v>
      </c>
      <c r="N703" s="38">
        <v>1.9887826926791579</v>
      </c>
      <c r="O703" s="38">
        <v>2902407.27</v>
      </c>
      <c r="P703" s="37" t="s">
        <v>59</v>
      </c>
      <c r="Q703" s="37" t="s">
        <v>796</v>
      </c>
      <c r="R703" s="37">
        <v>0</v>
      </c>
      <c r="S703" s="37" t="s">
        <v>60</v>
      </c>
      <c r="T703" s="37"/>
      <c r="U703" s="37">
        <v>0</v>
      </c>
      <c r="V703" s="37" t="s">
        <v>60</v>
      </c>
      <c r="W703" s="38">
        <v>0</v>
      </c>
      <c r="X703" s="38">
        <v>0</v>
      </c>
      <c r="Y703" s="38">
        <v>0</v>
      </c>
    </row>
    <row r="704" spans="1:25" x14ac:dyDescent="0.25">
      <c r="A704" s="37">
        <v>703</v>
      </c>
      <c r="B704" s="37" t="s">
        <v>23</v>
      </c>
      <c r="C704" s="37" t="s">
        <v>24</v>
      </c>
      <c r="D704" s="37" t="s">
        <v>866</v>
      </c>
      <c r="E704" s="37" t="s">
        <v>867</v>
      </c>
      <c r="F704" s="37">
        <v>1</v>
      </c>
      <c r="G704" s="37">
        <v>180</v>
      </c>
      <c r="H704" s="38">
        <v>3.78</v>
      </c>
      <c r="I704" s="38">
        <v>0.3372280801747886</v>
      </c>
      <c r="J704" s="38">
        <v>2.366575236623527</v>
      </c>
      <c r="K704" s="38">
        <v>0.12848148837874313</v>
      </c>
      <c r="L704" s="38">
        <v>1.42</v>
      </c>
      <c r="M704" s="38">
        <v>9.965175006374348</v>
      </c>
      <c r="N704" s="38">
        <v>0.5410098512652115</v>
      </c>
      <c r="O704" s="38">
        <v>2902407.27</v>
      </c>
      <c r="P704" s="37" t="s">
        <v>59</v>
      </c>
      <c r="Q704" s="37" t="s">
        <v>868</v>
      </c>
      <c r="R704" s="37">
        <v>0</v>
      </c>
      <c r="S704" s="37" t="s">
        <v>60</v>
      </c>
      <c r="T704" s="37"/>
      <c r="U704" s="37">
        <v>0</v>
      </c>
      <c r="V704" s="37" t="s">
        <v>60</v>
      </c>
      <c r="W704" s="38">
        <v>0</v>
      </c>
      <c r="X704" s="38">
        <v>0</v>
      </c>
      <c r="Y704" s="38">
        <v>0</v>
      </c>
    </row>
    <row r="705" spans="1:25" x14ac:dyDescent="0.25">
      <c r="A705" s="37">
        <v>704</v>
      </c>
      <c r="B705" s="37" t="s">
        <v>23</v>
      </c>
      <c r="C705" s="37" t="s">
        <v>24</v>
      </c>
      <c r="D705" s="37" t="s">
        <v>869</v>
      </c>
      <c r="E705" s="37" t="s">
        <v>870</v>
      </c>
      <c r="F705" s="37">
        <v>1</v>
      </c>
      <c r="G705" s="37">
        <v>180</v>
      </c>
      <c r="H705" s="38">
        <v>5.4</v>
      </c>
      <c r="I705" s="38">
        <v>0.31822931509451885</v>
      </c>
      <c r="J705" s="38">
        <v>2.23324705427854</v>
      </c>
      <c r="K705" s="38">
        <v>0.12124309466726463</v>
      </c>
      <c r="L705" s="38">
        <v>1.34</v>
      </c>
      <c r="M705" s="38">
        <v>9.403756696156075</v>
      </c>
      <c r="N705" s="38">
        <v>0.5105304230249179</v>
      </c>
      <c r="O705" s="38">
        <v>2902407.27</v>
      </c>
      <c r="P705" s="37" t="s">
        <v>59</v>
      </c>
      <c r="Q705" s="37" t="s">
        <v>868</v>
      </c>
      <c r="R705" s="37">
        <v>0</v>
      </c>
      <c r="S705" s="37" t="s">
        <v>60</v>
      </c>
      <c r="T705" s="37"/>
      <c r="U705" s="37">
        <v>0</v>
      </c>
      <c r="V705" s="37" t="s">
        <v>60</v>
      </c>
      <c r="W705" s="38">
        <v>0</v>
      </c>
      <c r="X705" s="38">
        <v>0</v>
      </c>
      <c r="Y705" s="38">
        <v>0</v>
      </c>
    </row>
    <row r="706" spans="1:25" x14ac:dyDescent="0.25">
      <c r="A706" s="37">
        <v>705</v>
      </c>
      <c r="B706" s="37" t="s">
        <v>23</v>
      </c>
      <c r="C706" s="37" t="s">
        <v>24</v>
      </c>
      <c r="D706" s="37" t="s">
        <v>746</v>
      </c>
      <c r="E706" s="37" t="s">
        <v>747</v>
      </c>
      <c r="F706" s="37">
        <v>2</v>
      </c>
      <c r="G706" s="37">
        <v>360</v>
      </c>
      <c r="H706" s="38">
        <v>26.28</v>
      </c>
      <c r="I706" s="38">
        <v>0.22323548969316995</v>
      </c>
      <c r="J706" s="38">
        <v>3.133212285107205</v>
      </c>
      <c r="K706" s="38">
        <v>0.1701022522197444</v>
      </c>
      <c r="L706" s="38">
        <v>0.94</v>
      </c>
      <c r="M706" s="38">
        <v>13.193330290129419</v>
      </c>
      <c r="N706" s="38">
        <v>0.7162665636468998</v>
      </c>
      <c r="O706" s="38">
        <v>2902407.27</v>
      </c>
      <c r="P706" s="37" t="s">
        <v>59</v>
      </c>
      <c r="Q706" s="37" t="s">
        <v>748</v>
      </c>
      <c r="R706" s="37">
        <v>0</v>
      </c>
      <c r="S706" s="37" t="s">
        <v>60</v>
      </c>
      <c r="T706" s="37"/>
      <c r="U706" s="37">
        <v>0</v>
      </c>
      <c r="V706" s="37" t="s">
        <v>60</v>
      </c>
      <c r="W706" s="38">
        <v>0</v>
      </c>
      <c r="X706" s="38">
        <v>0</v>
      </c>
      <c r="Y706" s="38">
        <v>0</v>
      </c>
    </row>
    <row r="707" spans="1:25" x14ac:dyDescent="0.25">
      <c r="A707" s="37">
        <v>706</v>
      </c>
      <c r="B707" s="37" t="s">
        <v>23</v>
      </c>
      <c r="C707" s="37" t="s">
        <v>24</v>
      </c>
      <c r="D707" s="37" t="s">
        <v>871</v>
      </c>
      <c r="E707" s="37" t="s">
        <v>872</v>
      </c>
      <c r="F707" s="37">
        <v>3</v>
      </c>
      <c r="G707" s="37">
        <v>540</v>
      </c>
      <c r="H707" s="38">
        <v>30.78</v>
      </c>
      <c r="I707" s="38">
        <v>0.32060416072955256</v>
      </c>
      <c r="J707" s="38">
        <v>6.749739231214989</v>
      </c>
      <c r="K707" s="38">
        <v>0.3664436816435983</v>
      </c>
      <c r="L707" s="38">
        <v>1.35</v>
      </c>
      <c r="M707" s="38">
        <v>28.421801954800078</v>
      </c>
      <c r="N707" s="38">
        <v>1.5430210546648637</v>
      </c>
      <c r="O707" s="38">
        <v>2902407.27</v>
      </c>
      <c r="P707" s="37" t="s">
        <v>63</v>
      </c>
      <c r="Q707" s="37" t="s">
        <v>217</v>
      </c>
      <c r="R707" s="37">
        <v>25</v>
      </c>
      <c r="S707" s="37" t="s">
        <v>687</v>
      </c>
      <c r="T707" s="37">
        <v>10</v>
      </c>
      <c r="U707" s="37">
        <v>0</v>
      </c>
      <c r="V707" s="37" t="s">
        <v>93</v>
      </c>
      <c r="W707" s="38">
        <v>309.9638023009465</v>
      </c>
      <c r="X707" s="38">
        <v>0</v>
      </c>
      <c r="Y707" s="38">
        <v>309.9638023009465</v>
      </c>
    </row>
    <row r="708" spans="1:25" x14ac:dyDescent="0.25">
      <c r="A708" s="37">
        <v>707</v>
      </c>
      <c r="B708" s="37" t="s">
        <v>31</v>
      </c>
      <c r="C708" s="37" t="s">
        <v>32</v>
      </c>
      <c r="D708" s="37" t="s">
        <v>873</v>
      </c>
      <c r="E708" s="37" t="s">
        <v>874</v>
      </c>
      <c r="F708" s="37">
        <v>1</v>
      </c>
      <c r="G708" s="37">
        <v>180</v>
      </c>
      <c r="H708" s="38">
        <v>7.38</v>
      </c>
      <c r="I708" s="38">
        <v>0.8810677305975112</v>
      </c>
      <c r="J708" s="38">
        <v>5.1735647788983705</v>
      </c>
      <c r="K708" s="38">
        <v>0.33518509572672966</v>
      </c>
      <c r="L708" s="38">
        <v>3.71</v>
      </c>
      <c r="M708" s="38">
        <v>21.78484657098526</v>
      </c>
      <c r="N708" s="38">
        <v>1.4113974010861132</v>
      </c>
      <c r="O708" s="38">
        <v>2902407.27</v>
      </c>
      <c r="P708" s="37" t="s">
        <v>59</v>
      </c>
      <c r="Q708" s="37" t="s">
        <v>875</v>
      </c>
      <c r="R708" s="37">
        <v>0</v>
      </c>
      <c r="S708" s="37" t="s">
        <v>60</v>
      </c>
      <c r="T708" s="37"/>
      <c r="U708" s="37">
        <v>0</v>
      </c>
      <c r="V708" s="37" t="s">
        <v>60</v>
      </c>
      <c r="W708" s="38">
        <v>0</v>
      </c>
      <c r="X708" s="38">
        <v>0</v>
      </c>
      <c r="Y708" s="38">
        <v>0</v>
      </c>
    </row>
    <row r="709" spans="1:25" x14ac:dyDescent="0.25">
      <c r="A709" s="37">
        <v>708</v>
      </c>
      <c r="B709" s="37" t="s">
        <v>31</v>
      </c>
      <c r="C709" s="37" t="s">
        <v>32</v>
      </c>
      <c r="D709" s="37" t="s">
        <v>858</v>
      </c>
      <c r="E709" s="37" t="s">
        <v>729</v>
      </c>
      <c r="F709" s="37">
        <v>1</v>
      </c>
      <c r="G709" s="37">
        <v>180</v>
      </c>
      <c r="H709" s="38">
        <v>11.7</v>
      </c>
      <c r="I709" s="38">
        <v>0.3657262277951933</v>
      </c>
      <c r="J709" s="38">
        <v>2.1475174553917764</v>
      </c>
      <c r="K709" s="38">
        <v>0.13913343596203873</v>
      </c>
      <c r="L709" s="38">
        <v>1.54</v>
      </c>
      <c r="M709" s="38">
        <v>9.042766501163692</v>
      </c>
      <c r="N709" s="38">
        <v>0.5858630721489527</v>
      </c>
      <c r="O709" s="38">
        <v>2902407.27</v>
      </c>
      <c r="P709" s="37" t="s">
        <v>59</v>
      </c>
      <c r="Q709" s="37" t="s">
        <v>217</v>
      </c>
      <c r="R709" s="37">
        <v>25</v>
      </c>
      <c r="S709" s="37" t="s">
        <v>60</v>
      </c>
      <c r="T709" s="37"/>
      <c r="U709" s="37">
        <v>0</v>
      </c>
      <c r="V709" s="37" t="s">
        <v>60</v>
      </c>
      <c r="W709" s="38">
        <v>294.21559739332815</v>
      </c>
      <c r="X709" s="38">
        <v>0</v>
      </c>
      <c r="Y709" s="38">
        <v>294.21559739332815</v>
      </c>
    </row>
    <row r="710" spans="1:25" x14ac:dyDescent="0.25">
      <c r="A710" s="37">
        <v>709</v>
      </c>
      <c r="B710" s="37" t="s">
        <v>31</v>
      </c>
      <c r="C710" s="37" t="s">
        <v>32</v>
      </c>
      <c r="D710" s="37" t="s">
        <v>852</v>
      </c>
      <c r="E710" s="37" t="s">
        <v>853</v>
      </c>
      <c r="F710" s="37">
        <v>1</v>
      </c>
      <c r="G710" s="37">
        <v>180</v>
      </c>
      <c r="H710" s="38">
        <v>16.38</v>
      </c>
      <c r="I710" s="38">
        <v>0.3372280801747886</v>
      </c>
      <c r="J710" s="38">
        <v>1.980178432893716</v>
      </c>
      <c r="K710" s="38">
        <v>0.1282918695234383</v>
      </c>
      <c r="L710" s="38">
        <v>1.42</v>
      </c>
      <c r="M710" s="38">
        <v>8.33813534522886</v>
      </c>
      <c r="N710" s="38">
        <v>0.540211404189294</v>
      </c>
      <c r="O710" s="38">
        <v>2902407.27</v>
      </c>
      <c r="P710" s="37" t="s">
        <v>63</v>
      </c>
      <c r="Q710" s="37" t="s">
        <v>217</v>
      </c>
      <c r="R710" s="37">
        <v>25</v>
      </c>
      <c r="S710" s="37" t="s">
        <v>687</v>
      </c>
      <c r="T710" s="37">
        <v>10</v>
      </c>
      <c r="U710" s="37">
        <v>0</v>
      </c>
      <c r="V710" s="37" t="s">
        <v>93</v>
      </c>
      <c r="W710" s="38">
        <v>108.51588267494182</v>
      </c>
      <c r="X710" s="38">
        <v>0</v>
      </c>
      <c r="Y710" s="38">
        <v>108.51588267494182</v>
      </c>
    </row>
    <row r="711" spans="1:25" x14ac:dyDescent="0.25">
      <c r="A711" s="37">
        <v>710</v>
      </c>
      <c r="B711" s="37" t="s">
        <v>31</v>
      </c>
      <c r="C711" s="37" t="s">
        <v>32</v>
      </c>
      <c r="D711" s="37" t="s">
        <v>854</v>
      </c>
      <c r="E711" s="37" t="s">
        <v>853</v>
      </c>
      <c r="F711" s="37">
        <v>1</v>
      </c>
      <c r="G711" s="37">
        <v>180</v>
      </c>
      <c r="H711" s="38">
        <v>16.38</v>
      </c>
      <c r="I711" s="38">
        <v>0.34672746271492355</v>
      </c>
      <c r="J711" s="38">
        <v>2.035958107059736</v>
      </c>
      <c r="K711" s="38">
        <v>0.1319057250029718</v>
      </c>
      <c r="L711" s="38">
        <v>1.46</v>
      </c>
      <c r="M711" s="38">
        <v>8.573012397207137</v>
      </c>
      <c r="N711" s="38">
        <v>0.5554286268425136</v>
      </c>
      <c r="O711" s="38">
        <v>2902407.27</v>
      </c>
      <c r="P711" s="37" t="s">
        <v>63</v>
      </c>
      <c r="Q711" s="37" t="s">
        <v>217</v>
      </c>
      <c r="R711" s="37">
        <v>25</v>
      </c>
      <c r="S711" s="37" t="s">
        <v>687</v>
      </c>
      <c r="T711" s="37">
        <v>10</v>
      </c>
      <c r="U711" s="37">
        <v>0</v>
      </c>
      <c r="V711" s="37" t="s">
        <v>93</v>
      </c>
      <c r="W711" s="38">
        <v>111.57266810240496</v>
      </c>
      <c r="X711" s="38">
        <v>0</v>
      </c>
      <c r="Y711" s="38">
        <v>111.57266810240496</v>
      </c>
    </row>
    <row r="712" spans="1:25" x14ac:dyDescent="0.25">
      <c r="A712" s="37">
        <v>711</v>
      </c>
      <c r="B712" s="37" t="s">
        <v>31</v>
      </c>
      <c r="C712" s="37" t="s">
        <v>32</v>
      </c>
      <c r="D712" s="37" t="s">
        <v>855</v>
      </c>
      <c r="E712" s="37" t="s">
        <v>853</v>
      </c>
      <c r="F712" s="37">
        <v>2</v>
      </c>
      <c r="G712" s="37">
        <v>360</v>
      </c>
      <c r="H712" s="38">
        <v>7.56</v>
      </c>
      <c r="I712" s="38">
        <v>0.12824166429182104</v>
      </c>
      <c r="J712" s="38">
        <v>1.5060512024825445</v>
      </c>
      <c r="K712" s="38">
        <v>0.09757409794740378</v>
      </c>
      <c r="L712" s="38">
        <v>0.54</v>
      </c>
      <c r="M712" s="38">
        <v>6.341680403413499</v>
      </c>
      <c r="N712" s="38">
        <v>0.41086501163692785</v>
      </c>
      <c r="O712" s="38">
        <v>2902407.27</v>
      </c>
      <c r="P712" s="37" t="s">
        <v>63</v>
      </c>
      <c r="Q712" s="37" t="s">
        <v>217</v>
      </c>
      <c r="R712" s="37">
        <v>25</v>
      </c>
      <c r="S712" s="37" t="s">
        <v>687</v>
      </c>
      <c r="T712" s="37">
        <v>10</v>
      </c>
      <c r="U712" s="37">
        <v>0</v>
      </c>
      <c r="V712" s="37" t="s">
        <v>93</v>
      </c>
      <c r="W712" s="38">
        <v>82.53320654150504</v>
      </c>
      <c r="X712" s="38">
        <v>0</v>
      </c>
      <c r="Y712" s="38">
        <v>82.53320654150504</v>
      </c>
    </row>
    <row r="713" spans="1:25" x14ac:dyDescent="0.25">
      <c r="A713" s="37">
        <v>712</v>
      </c>
      <c r="B713" s="37" t="s">
        <v>31</v>
      </c>
      <c r="C713" s="37" t="s">
        <v>32</v>
      </c>
      <c r="D713" s="37" t="s">
        <v>856</v>
      </c>
      <c r="E713" s="37" t="s">
        <v>857</v>
      </c>
      <c r="F713" s="37">
        <v>2</v>
      </c>
      <c r="G713" s="37">
        <v>360</v>
      </c>
      <c r="H713" s="38">
        <v>2.52</v>
      </c>
      <c r="I713" s="38">
        <v>0.13299135556188849</v>
      </c>
      <c r="J713" s="38">
        <v>1.5618308766485647</v>
      </c>
      <c r="K713" s="38">
        <v>0.10118795342693726</v>
      </c>
      <c r="L713" s="38">
        <v>0.56</v>
      </c>
      <c r="M713" s="38">
        <v>6.576557455391777</v>
      </c>
      <c r="N713" s="38">
        <v>0.4260822342901474</v>
      </c>
      <c r="O713" s="38">
        <v>2902407.27</v>
      </c>
      <c r="P713" s="37" t="s">
        <v>63</v>
      </c>
      <c r="Q713" s="37" t="s">
        <v>217</v>
      </c>
      <c r="R713" s="37">
        <v>25</v>
      </c>
      <c r="S713" s="37" t="s">
        <v>687</v>
      </c>
      <c r="T713" s="37">
        <v>10</v>
      </c>
      <c r="U713" s="37">
        <v>0</v>
      </c>
      <c r="V713" s="37" t="s">
        <v>93</v>
      </c>
      <c r="W713" s="38">
        <v>85.58999196896819</v>
      </c>
      <c r="X713" s="38">
        <v>0</v>
      </c>
      <c r="Y713" s="38">
        <v>85.58999196896819</v>
      </c>
    </row>
    <row r="714" spans="1:25" x14ac:dyDescent="0.25">
      <c r="A714" s="37">
        <v>713</v>
      </c>
      <c r="B714" s="37" t="s">
        <v>31</v>
      </c>
      <c r="C714" s="37" t="s">
        <v>32</v>
      </c>
      <c r="D714" s="37" t="s">
        <v>859</v>
      </c>
      <c r="E714" s="37" t="s">
        <v>860</v>
      </c>
      <c r="F714" s="37">
        <v>5</v>
      </c>
      <c r="G714" s="37">
        <v>900</v>
      </c>
      <c r="H714" s="38">
        <v>2.7</v>
      </c>
      <c r="I714" s="38">
        <v>0.028498147620404674</v>
      </c>
      <c r="J714" s="38">
        <v>0.8366951124903026</v>
      </c>
      <c r="K714" s="38">
        <v>0.054207832193002105</v>
      </c>
      <c r="L714" s="38">
        <v>0.12</v>
      </c>
      <c r="M714" s="38">
        <v>3.523155779674166</v>
      </c>
      <c r="N714" s="38">
        <v>0.22825833979829324</v>
      </c>
      <c r="O714" s="38">
        <v>2902407.27</v>
      </c>
      <c r="P714" s="37" t="s">
        <v>63</v>
      </c>
      <c r="Q714" s="37" t="s">
        <v>217</v>
      </c>
      <c r="R714" s="37">
        <v>25</v>
      </c>
      <c r="S714" s="37" t="s">
        <v>221</v>
      </c>
      <c r="T714" s="37">
        <v>10</v>
      </c>
      <c r="U714" s="37">
        <v>0</v>
      </c>
      <c r="V714" s="37" t="s">
        <v>93</v>
      </c>
      <c r="W714" s="38">
        <v>45.85178141194724</v>
      </c>
      <c r="X714" s="38">
        <v>0</v>
      </c>
      <c r="Y714" s="38">
        <v>45.85178141194724</v>
      </c>
    </row>
    <row r="715" spans="1:25" x14ac:dyDescent="0.25">
      <c r="A715" s="37">
        <v>714</v>
      </c>
      <c r="B715" s="37" t="s">
        <v>31</v>
      </c>
      <c r="C715" s="37" t="s">
        <v>32</v>
      </c>
      <c r="D715" s="37" t="s">
        <v>871</v>
      </c>
      <c r="E715" s="37" t="s">
        <v>872</v>
      </c>
      <c r="F715" s="37">
        <v>3</v>
      </c>
      <c r="G715" s="37">
        <v>540</v>
      </c>
      <c r="H715" s="38">
        <v>30.78</v>
      </c>
      <c r="I715" s="38">
        <v>0.32060416072955256</v>
      </c>
      <c r="J715" s="38">
        <v>5.647692009309543</v>
      </c>
      <c r="K715" s="38">
        <v>0.36590286730276417</v>
      </c>
      <c r="L715" s="38">
        <v>1.35</v>
      </c>
      <c r="M715" s="38">
        <v>23.78130151280062</v>
      </c>
      <c r="N715" s="38">
        <v>1.5407437936384794</v>
      </c>
      <c r="O715" s="38">
        <v>2902407.27</v>
      </c>
      <c r="P715" s="37" t="s">
        <v>63</v>
      </c>
      <c r="Q715" s="37" t="s">
        <v>217</v>
      </c>
      <c r="R715" s="37">
        <v>25</v>
      </c>
      <c r="S715" s="37" t="s">
        <v>687</v>
      </c>
      <c r="T715" s="37">
        <v>10</v>
      </c>
      <c r="U715" s="37">
        <v>0</v>
      </c>
      <c r="V715" s="37" t="s">
        <v>93</v>
      </c>
      <c r="W715" s="38">
        <v>309.4995245306439</v>
      </c>
      <c r="X715" s="38">
        <v>0</v>
      </c>
      <c r="Y715" s="38">
        <v>309.4995245306439</v>
      </c>
    </row>
    <row r="716" spans="1:25" x14ac:dyDescent="0.25">
      <c r="A716" s="37">
        <v>715</v>
      </c>
      <c r="B716" s="37" t="s">
        <v>31</v>
      </c>
      <c r="C716" s="37" t="s">
        <v>32</v>
      </c>
      <c r="D716" s="37" t="s">
        <v>876</v>
      </c>
      <c r="E716" s="37" t="s">
        <v>795</v>
      </c>
      <c r="F716" s="37">
        <v>1</v>
      </c>
      <c r="G716" s="37">
        <v>180</v>
      </c>
      <c r="H716" s="38">
        <v>45.9</v>
      </c>
      <c r="I716" s="38">
        <v>2.0613660112092713</v>
      </c>
      <c r="J716" s="38">
        <v>12.104189294026376</v>
      </c>
      <c r="K716" s="38">
        <v>0.7842066390587638</v>
      </c>
      <c r="L716" s="38">
        <v>8.68</v>
      </c>
      <c r="M716" s="38">
        <v>50.96832027928627</v>
      </c>
      <c r="N716" s="38">
        <v>3.3021373157486424</v>
      </c>
      <c r="O716" s="38">
        <v>2902407.27</v>
      </c>
      <c r="P716" s="37" t="s">
        <v>59</v>
      </c>
      <c r="Q716" s="37" t="s">
        <v>796</v>
      </c>
      <c r="R716" s="37">
        <v>0</v>
      </c>
      <c r="S716" s="37" t="s">
        <v>60</v>
      </c>
      <c r="T716" s="37"/>
      <c r="U716" s="37">
        <v>0</v>
      </c>
      <c r="V716" s="37" t="s">
        <v>60</v>
      </c>
      <c r="W716" s="38">
        <v>0</v>
      </c>
      <c r="X716" s="38">
        <v>0</v>
      </c>
      <c r="Y716" s="38">
        <v>0</v>
      </c>
    </row>
    <row r="717" spans="1:25" x14ac:dyDescent="0.25">
      <c r="A717" s="37">
        <v>716</v>
      </c>
      <c r="B717" s="37" t="s">
        <v>31</v>
      </c>
      <c r="C717" s="37" t="s">
        <v>32</v>
      </c>
      <c r="D717" s="37" t="s">
        <v>877</v>
      </c>
      <c r="E717" s="37" t="s">
        <v>798</v>
      </c>
      <c r="F717" s="37">
        <v>1</v>
      </c>
      <c r="G717" s="37">
        <v>180</v>
      </c>
      <c r="H717" s="38">
        <v>45.9</v>
      </c>
      <c r="I717" s="38">
        <v>2.0613660112092713</v>
      </c>
      <c r="J717" s="38">
        <v>12.104189294026376</v>
      </c>
      <c r="K717" s="38">
        <v>0.7842066390587638</v>
      </c>
      <c r="L717" s="38">
        <v>8.68</v>
      </c>
      <c r="M717" s="38">
        <v>50.96832027928627</v>
      </c>
      <c r="N717" s="38">
        <v>3.3021373157486424</v>
      </c>
      <c r="O717" s="38">
        <v>2902407.27</v>
      </c>
      <c r="P717" s="37" t="s">
        <v>59</v>
      </c>
      <c r="Q717" s="37" t="s">
        <v>796</v>
      </c>
      <c r="R717" s="37">
        <v>0</v>
      </c>
      <c r="S717" s="37" t="s">
        <v>60</v>
      </c>
      <c r="T717" s="37"/>
      <c r="U717" s="37">
        <v>0</v>
      </c>
      <c r="V717" s="37" t="s">
        <v>60</v>
      </c>
      <c r="W717" s="38">
        <v>0</v>
      </c>
      <c r="X717" s="38">
        <v>0</v>
      </c>
      <c r="Y717" s="38">
        <v>0</v>
      </c>
    </row>
    <row r="718" spans="1:25" x14ac:dyDescent="0.25">
      <c r="A718" s="37">
        <v>717</v>
      </c>
      <c r="B718" s="37" t="s">
        <v>31</v>
      </c>
      <c r="C718" s="37" t="s">
        <v>32</v>
      </c>
      <c r="D718" s="37" t="s">
        <v>861</v>
      </c>
      <c r="E718" s="37" t="s">
        <v>800</v>
      </c>
      <c r="F718" s="37">
        <v>2</v>
      </c>
      <c r="G718" s="37">
        <v>360</v>
      </c>
      <c r="H718" s="38">
        <v>25.2</v>
      </c>
      <c r="I718" s="38">
        <v>0.39897406668566543</v>
      </c>
      <c r="J718" s="38">
        <v>4.685492629945695</v>
      </c>
      <c r="K718" s="38">
        <v>0.3035638602808118</v>
      </c>
      <c r="L718" s="38">
        <v>1.68</v>
      </c>
      <c r="M718" s="38">
        <v>19.72967236617533</v>
      </c>
      <c r="N718" s="38">
        <v>1.2782467028704423</v>
      </c>
      <c r="O718" s="38">
        <v>2902407.27</v>
      </c>
      <c r="P718" s="37" t="s">
        <v>59</v>
      </c>
      <c r="Q718" s="37" t="s">
        <v>796</v>
      </c>
      <c r="R718" s="37">
        <v>0</v>
      </c>
      <c r="S718" s="37" t="s">
        <v>60</v>
      </c>
      <c r="T718" s="37"/>
      <c r="U718" s="37">
        <v>0</v>
      </c>
      <c r="V718" s="37" t="s">
        <v>60</v>
      </c>
      <c r="W718" s="38">
        <v>0</v>
      </c>
      <c r="X718" s="38">
        <v>0</v>
      </c>
      <c r="Y718" s="38">
        <v>0</v>
      </c>
    </row>
    <row r="719" spans="1:25" x14ac:dyDescent="0.25">
      <c r="A719" s="37">
        <v>718</v>
      </c>
      <c r="B719" s="37" t="s">
        <v>31</v>
      </c>
      <c r="C719" s="37" t="s">
        <v>32</v>
      </c>
      <c r="D719" s="37" t="s">
        <v>862</v>
      </c>
      <c r="E719" s="37" t="s">
        <v>863</v>
      </c>
      <c r="F719" s="37">
        <v>2</v>
      </c>
      <c r="G719" s="37">
        <v>360</v>
      </c>
      <c r="H719" s="38">
        <v>5.4</v>
      </c>
      <c r="I719" s="38">
        <v>0.239859409138406</v>
      </c>
      <c r="J719" s="38">
        <v>2.8168735453840186</v>
      </c>
      <c r="K719" s="38">
        <v>0.18249970171644042</v>
      </c>
      <c r="L719" s="38">
        <v>1.01</v>
      </c>
      <c r="M719" s="38">
        <v>11.861291124903026</v>
      </c>
      <c r="N719" s="38">
        <v>0.7684697439875873</v>
      </c>
      <c r="O719" s="38">
        <v>2902407.27</v>
      </c>
      <c r="P719" s="37" t="s">
        <v>59</v>
      </c>
      <c r="Q719" s="37" t="s">
        <v>796</v>
      </c>
      <c r="R719" s="37">
        <v>0</v>
      </c>
      <c r="S719" s="37" t="s">
        <v>60</v>
      </c>
      <c r="T719" s="37"/>
      <c r="U719" s="37">
        <v>0</v>
      </c>
      <c r="V719" s="37" t="s">
        <v>60</v>
      </c>
      <c r="W719" s="38">
        <v>0</v>
      </c>
      <c r="X719" s="38">
        <v>0</v>
      </c>
      <c r="Y719" s="38">
        <v>0</v>
      </c>
    </row>
    <row r="720" spans="1:25" x14ac:dyDescent="0.25">
      <c r="A720" s="37">
        <v>719</v>
      </c>
      <c r="B720" s="37" t="s">
        <v>31</v>
      </c>
      <c r="C720" s="37" t="s">
        <v>32</v>
      </c>
      <c r="D720" s="37" t="s">
        <v>864</v>
      </c>
      <c r="E720" s="37" t="s">
        <v>865</v>
      </c>
      <c r="F720" s="37">
        <v>1</v>
      </c>
      <c r="G720" s="37">
        <v>180</v>
      </c>
      <c r="H720" s="38">
        <v>54.36</v>
      </c>
      <c r="I720" s="38">
        <v>1.2396694214876034</v>
      </c>
      <c r="J720" s="38">
        <v>7.279247478665632</v>
      </c>
      <c r="K720" s="38">
        <v>0.4716081400791183</v>
      </c>
      <c r="L720" s="38">
        <v>5.22</v>
      </c>
      <c r="M720" s="38">
        <v>30.651455283165244</v>
      </c>
      <c r="N720" s="38">
        <v>1.9858475562451512</v>
      </c>
      <c r="O720" s="38">
        <v>2902407.27</v>
      </c>
      <c r="P720" s="37" t="s">
        <v>59</v>
      </c>
      <c r="Q720" s="37" t="s">
        <v>796</v>
      </c>
      <c r="R720" s="37">
        <v>0</v>
      </c>
      <c r="S720" s="37" t="s">
        <v>60</v>
      </c>
      <c r="T720" s="37"/>
      <c r="U720" s="37">
        <v>0</v>
      </c>
      <c r="V720" s="37" t="s">
        <v>60</v>
      </c>
      <c r="W720" s="38">
        <v>0</v>
      </c>
      <c r="X720" s="38">
        <v>0</v>
      </c>
      <c r="Y720" s="38">
        <v>0</v>
      </c>
    </row>
    <row r="721" spans="1:25" x14ac:dyDescent="0.25">
      <c r="A721" s="37">
        <v>720</v>
      </c>
      <c r="B721" s="37" t="s">
        <v>31</v>
      </c>
      <c r="C721" s="37" t="s">
        <v>32</v>
      </c>
      <c r="D721" s="37" t="s">
        <v>866</v>
      </c>
      <c r="E721" s="37" t="s">
        <v>867</v>
      </c>
      <c r="F721" s="37">
        <v>1</v>
      </c>
      <c r="G721" s="37">
        <v>180</v>
      </c>
      <c r="H721" s="38">
        <v>3.78</v>
      </c>
      <c r="I721" s="38">
        <v>0.3372280801747886</v>
      </c>
      <c r="J721" s="38">
        <v>1.980178432893716</v>
      </c>
      <c r="K721" s="38">
        <v>0.1282918695234383</v>
      </c>
      <c r="L721" s="38">
        <v>1.42</v>
      </c>
      <c r="M721" s="38">
        <v>8.33813534522886</v>
      </c>
      <c r="N721" s="38">
        <v>0.540211404189294</v>
      </c>
      <c r="O721" s="38">
        <v>2902407.27</v>
      </c>
      <c r="P721" s="37" t="s">
        <v>59</v>
      </c>
      <c r="Q721" s="37" t="s">
        <v>868</v>
      </c>
      <c r="R721" s="37">
        <v>0</v>
      </c>
      <c r="S721" s="37" t="s">
        <v>60</v>
      </c>
      <c r="T721" s="37"/>
      <c r="U721" s="37">
        <v>0</v>
      </c>
      <c r="V721" s="37" t="s">
        <v>60</v>
      </c>
      <c r="W721" s="38">
        <v>0</v>
      </c>
      <c r="X721" s="38">
        <v>0</v>
      </c>
      <c r="Y721" s="38">
        <v>0</v>
      </c>
    </row>
    <row r="722" spans="1:25" x14ac:dyDescent="0.25">
      <c r="A722" s="37">
        <v>721</v>
      </c>
      <c r="B722" s="37" t="s">
        <v>31</v>
      </c>
      <c r="C722" s="37" t="s">
        <v>32</v>
      </c>
      <c r="D722" s="37" t="s">
        <v>869</v>
      </c>
      <c r="E722" s="37" t="s">
        <v>870</v>
      </c>
      <c r="F722" s="37">
        <v>1</v>
      </c>
      <c r="G722" s="37">
        <v>180</v>
      </c>
      <c r="H722" s="38">
        <v>5.4</v>
      </c>
      <c r="I722" s="38">
        <v>0.31822931509451885</v>
      </c>
      <c r="J722" s="38">
        <v>1.8686190845616757</v>
      </c>
      <c r="K722" s="38">
        <v>0.12106415856437136</v>
      </c>
      <c r="L722" s="38">
        <v>1.34</v>
      </c>
      <c r="M722" s="38">
        <v>7.868381241272304</v>
      </c>
      <c r="N722" s="38">
        <v>0.5097769588828549</v>
      </c>
      <c r="O722" s="38">
        <v>2902407.27</v>
      </c>
      <c r="P722" s="37" t="s">
        <v>59</v>
      </c>
      <c r="Q722" s="37" t="s">
        <v>868</v>
      </c>
      <c r="R722" s="37">
        <v>0</v>
      </c>
      <c r="S722" s="37" t="s">
        <v>60</v>
      </c>
      <c r="T722" s="37"/>
      <c r="U722" s="37">
        <v>0</v>
      </c>
      <c r="V722" s="37" t="s">
        <v>60</v>
      </c>
      <c r="W722" s="38">
        <v>0</v>
      </c>
      <c r="X722" s="38">
        <v>0</v>
      </c>
      <c r="Y722" s="38">
        <v>0</v>
      </c>
    </row>
    <row r="723" spans="1:25" x14ac:dyDescent="0.25">
      <c r="A723" s="37">
        <v>722</v>
      </c>
      <c r="B723" s="37" t="s">
        <v>31</v>
      </c>
      <c r="C723" s="37" t="s">
        <v>32</v>
      </c>
      <c r="D723" s="37" t="s">
        <v>878</v>
      </c>
      <c r="E723" s="37" t="s">
        <v>822</v>
      </c>
      <c r="F723" s="37">
        <v>1</v>
      </c>
      <c r="G723" s="37">
        <v>180</v>
      </c>
      <c r="H723" s="38">
        <v>7.38</v>
      </c>
      <c r="I723" s="38">
        <v>0.18286311389759666</v>
      </c>
      <c r="J723" s="38">
        <v>1.0737587276958882</v>
      </c>
      <c r="K723" s="38">
        <v>0.06956671798101936</v>
      </c>
      <c r="L723" s="38">
        <v>0.77</v>
      </c>
      <c r="M723" s="38">
        <v>4.521383250581846</v>
      </c>
      <c r="N723" s="38">
        <v>0.29293153607447636</v>
      </c>
      <c r="O723" s="38">
        <v>2902407.27</v>
      </c>
      <c r="P723" s="37" t="s">
        <v>63</v>
      </c>
      <c r="Q723" s="37" t="s">
        <v>232</v>
      </c>
      <c r="R723" s="37">
        <v>20</v>
      </c>
      <c r="S723" s="37" t="s">
        <v>232</v>
      </c>
      <c r="T723" s="37">
        <v>10</v>
      </c>
      <c r="U723" s="37">
        <v>0</v>
      </c>
      <c r="V723" s="37" t="s">
        <v>93</v>
      </c>
      <c r="W723" s="38">
        <v>58.843119478665635</v>
      </c>
      <c r="X723" s="38">
        <v>0</v>
      </c>
      <c r="Y723" s="38">
        <v>58.843119478665635</v>
      </c>
    </row>
    <row r="724" spans="1:25" x14ac:dyDescent="0.25">
      <c r="A724" s="37">
        <v>723</v>
      </c>
      <c r="B724" s="37" t="s">
        <v>31</v>
      </c>
      <c r="C724" s="37" t="s">
        <v>32</v>
      </c>
      <c r="D724" s="37" t="s">
        <v>746</v>
      </c>
      <c r="E724" s="37" t="s">
        <v>747</v>
      </c>
      <c r="F724" s="37">
        <v>2</v>
      </c>
      <c r="G724" s="37">
        <v>360</v>
      </c>
      <c r="H724" s="38">
        <v>26.28</v>
      </c>
      <c r="I724" s="38">
        <v>0.22323548969316995</v>
      </c>
      <c r="J724" s="38">
        <v>2.621644685802948</v>
      </c>
      <c r="K724" s="38">
        <v>0.16985120753807326</v>
      </c>
      <c r="L724" s="38">
        <v>0.94</v>
      </c>
      <c r="M724" s="38">
        <v>11.039221442979054</v>
      </c>
      <c r="N724" s="38">
        <v>0.7152094647013189</v>
      </c>
      <c r="O724" s="38">
        <v>2902407.27</v>
      </c>
      <c r="P724" s="37" t="s">
        <v>59</v>
      </c>
      <c r="Q724" s="37" t="s">
        <v>748</v>
      </c>
      <c r="R724" s="37">
        <v>0</v>
      </c>
      <c r="S724" s="37" t="s">
        <v>60</v>
      </c>
      <c r="T724" s="37"/>
      <c r="U724" s="37">
        <v>0</v>
      </c>
      <c r="V724" s="37" t="s">
        <v>60</v>
      </c>
      <c r="W724" s="38">
        <v>0</v>
      </c>
      <c r="X724" s="38">
        <v>0</v>
      </c>
      <c r="Y724" s="38">
        <v>0</v>
      </c>
    </row>
    <row r="725" spans="1:25" x14ac:dyDescent="0.25">
      <c r="A725" s="37">
        <v>724</v>
      </c>
      <c r="B725" s="37" t="s">
        <v>29</v>
      </c>
      <c r="C725" s="37" t="s">
        <v>30</v>
      </c>
      <c r="D725" s="37" t="s">
        <v>661</v>
      </c>
      <c r="E725" s="37" t="s">
        <v>662</v>
      </c>
      <c r="F725" s="37">
        <v>2</v>
      </c>
      <c r="G725" s="37">
        <v>72</v>
      </c>
      <c r="H725" s="38">
        <v>17.93</v>
      </c>
      <c r="I725" s="38">
        <v>0.5675881067730597</v>
      </c>
      <c r="J725" s="38">
        <v>1.038606061893784</v>
      </c>
      <c r="K725" s="38">
        <v>0.08622148688234212</v>
      </c>
      <c r="L725" s="38">
        <v>2.39</v>
      </c>
      <c r="M725" s="38">
        <v>4.373362405422346</v>
      </c>
      <c r="N725" s="38">
        <v>0.3630614369641662</v>
      </c>
      <c r="O725" s="38">
        <v>2902407.27</v>
      </c>
      <c r="P725" s="37" t="s">
        <v>63</v>
      </c>
      <c r="Q725" s="37" t="s">
        <v>663</v>
      </c>
      <c r="R725" s="37">
        <v>30</v>
      </c>
      <c r="S725" s="37" t="s">
        <v>664</v>
      </c>
      <c r="T725" s="37">
        <v>10</v>
      </c>
      <c r="U725" s="37">
        <v>0</v>
      </c>
      <c r="V725" s="37" t="s">
        <v>67</v>
      </c>
      <c r="W725" s="38">
        <v>72.93308878423865</v>
      </c>
      <c r="X725" s="38">
        <v>0</v>
      </c>
      <c r="Y725" s="38">
        <v>72.93308878423865</v>
      </c>
    </row>
    <row r="726" spans="1:25" x14ac:dyDescent="0.25">
      <c r="A726" s="37">
        <v>725</v>
      </c>
      <c r="B726" s="37" t="s">
        <v>25</v>
      </c>
      <c r="C726" s="37" t="s">
        <v>26</v>
      </c>
      <c r="D726" s="37" t="s">
        <v>879</v>
      </c>
      <c r="E726" s="37" t="s">
        <v>553</v>
      </c>
      <c r="F726" s="37">
        <v>1</v>
      </c>
      <c r="G726" s="37">
        <v>216</v>
      </c>
      <c r="H726" s="38">
        <v>15.98</v>
      </c>
      <c r="I726" s="38">
        <v>0.3348532345397549</v>
      </c>
      <c r="J726" s="38">
        <v>2.1518537379972567</v>
      </c>
      <c r="K726" s="38">
        <v>0.15276243412490945</v>
      </c>
      <c r="L726" s="38">
        <v>1.41</v>
      </c>
      <c r="M726" s="38">
        <v>9.061025719958847</v>
      </c>
      <c r="N726" s="38">
        <v>0.6432520576131687</v>
      </c>
      <c r="O726" s="38">
        <v>2902407.27</v>
      </c>
      <c r="P726" s="37" t="s">
        <v>63</v>
      </c>
      <c r="Q726" s="37" t="s">
        <v>550</v>
      </c>
      <c r="R726" s="37">
        <v>30</v>
      </c>
      <c r="S726" s="37" t="s">
        <v>637</v>
      </c>
      <c r="T726" s="37">
        <v>10</v>
      </c>
      <c r="U726" s="37">
        <v>0</v>
      </c>
      <c r="V726" s="37" t="s">
        <v>67</v>
      </c>
      <c r="W726" s="38">
        <v>129.2145525777572</v>
      </c>
      <c r="X726" s="38">
        <v>0</v>
      </c>
      <c r="Y726" s="38">
        <v>129.2145525777572</v>
      </c>
    </row>
    <row r="727" spans="1:25" x14ac:dyDescent="0.25">
      <c r="A727" s="37">
        <v>726</v>
      </c>
      <c r="B727" s="37" t="s">
        <v>25</v>
      </c>
      <c r="C727" s="37" t="s">
        <v>26</v>
      </c>
      <c r="D727" s="37" t="s">
        <v>880</v>
      </c>
      <c r="E727" s="37" t="s">
        <v>540</v>
      </c>
      <c r="F727" s="37">
        <v>1</v>
      </c>
      <c r="G727" s="37">
        <v>216</v>
      </c>
      <c r="H727" s="38">
        <v>86.4</v>
      </c>
      <c r="I727" s="38">
        <v>1.002184857984231</v>
      </c>
      <c r="J727" s="38">
        <v>6.44029983996342</v>
      </c>
      <c r="K727" s="38">
        <v>0.45720388085611197</v>
      </c>
      <c r="L727" s="38">
        <v>4.22</v>
      </c>
      <c r="M727" s="38">
        <v>27.11881456611797</v>
      </c>
      <c r="N727" s="38">
        <v>1.9251941015089162</v>
      </c>
      <c r="O727" s="38">
        <v>2902407.27</v>
      </c>
      <c r="P727" s="37" t="s">
        <v>63</v>
      </c>
      <c r="Q727" s="37" t="s">
        <v>217</v>
      </c>
      <c r="R727" s="37">
        <v>25</v>
      </c>
      <c r="S727" s="37" t="s">
        <v>221</v>
      </c>
      <c r="T727" s="37">
        <v>10</v>
      </c>
      <c r="U727" s="37">
        <v>0</v>
      </c>
      <c r="V727" s="37" t="s">
        <v>67</v>
      </c>
      <c r="W727" s="38">
        <v>386.7272424667627</v>
      </c>
      <c r="X727" s="38">
        <v>0</v>
      </c>
      <c r="Y727" s="38">
        <v>386.7272424667627</v>
      </c>
    </row>
    <row r="728" spans="1:25" x14ac:dyDescent="0.25">
      <c r="A728" s="37">
        <v>727</v>
      </c>
      <c r="B728" s="37" t="s">
        <v>25</v>
      </c>
      <c r="C728" s="37" t="s">
        <v>26</v>
      </c>
      <c r="D728" s="37" t="s">
        <v>843</v>
      </c>
      <c r="E728" s="37" t="s">
        <v>844</v>
      </c>
      <c r="F728" s="37">
        <v>1</v>
      </c>
      <c r="G728" s="37">
        <v>216</v>
      </c>
      <c r="H728" s="38">
        <v>53.78</v>
      </c>
      <c r="I728" s="38">
        <v>0.7528260663056902</v>
      </c>
      <c r="J728" s="38">
        <v>4.83785556698674</v>
      </c>
      <c r="K728" s="38">
        <v>0.34344462140139215</v>
      </c>
      <c r="L728" s="38">
        <v>3.17</v>
      </c>
      <c r="M728" s="38">
        <v>20.371242221467764</v>
      </c>
      <c r="N728" s="38">
        <v>1.446176611796982</v>
      </c>
      <c r="O728" s="38">
        <v>2902407.27</v>
      </c>
      <c r="P728" s="37" t="s">
        <v>63</v>
      </c>
      <c r="Q728" s="37" t="s">
        <v>550</v>
      </c>
      <c r="R728" s="37">
        <v>30</v>
      </c>
      <c r="S728" s="37" t="s">
        <v>637</v>
      </c>
      <c r="T728" s="37">
        <v>10</v>
      </c>
      <c r="U728" s="37">
        <v>0</v>
      </c>
      <c r="V728" s="37" t="s">
        <v>67</v>
      </c>
      <c r="W728" s="38">
        <v>290.5036394833265</v>
      </c>
      <c r="X728" s="38">
        <v>0</v>
      </c>
      <c r="Y728" s="38">
        <v>290.5036394833265</v>
      </c>
    </row>
    <row r="729" spans="1:25" x14ac:dyDescent="0.25">
      <c r="A729" s="37">
        <v>728</v>
      </c>
      <c r="B729" s="37" t="s">
        <v>25</v>
      </c>
      <c r="C729" s="37" t="s">
        <v>26</v>
      </c>
      <c r="D729" s="37" t="s">
        <v>881</v>
      </c>
      <c r="E729" s="37" t="s">
        <v>846</v>
      </c>
      <c r="F729" s="37">
        <v>1</v>
      </c>
      <c r="G729" s="37">
        <v>216</v>
      </c>
      <c r="H729" s="38">
        <v>109.3</v>
      </c>
      <c r="I729" s="38">
        <v>1.370285931414458</v>
      </c>
      <c r="J729" s="38">
        <v>8.805812814357568</v>
      </c>
      <c r="K729" s="38">
        <v>0.6251342162416508</v>
      </c>
      <c r="L729" s="38">
        <v>5.77</v>
      </c>
      <c r="M729" s="38">
        <v>37.07951659869685</v>
      </c>
      <c r="N729" s="38">
        <v>2.6323151577503427</v>
      </c>
      <c r="O729" s="38">
        <v>2902407.27</v>
      </c>
      <c r="P729" s="37" t="s">
        <v>63</v>
      </c>
      <c r="Q729" s="37" t="s">
        <v>217</v>
      </c>
      <c r="R729" s="37">
        <v>25</v>
      </c>
      <c r="S729" s="37" t="s">
        <v>221</v>
      </c>
      <c r="T729" s="37">
        <v>10</v>
      </c>
      <c r="U729" s="37">
        <v>0</v>
      </c>
      <c r="V729" s="37" t="s">
        <v>67</v>
      </c>
      <c r="W729" s="38">
        <v>528.7716087756447</v>
      </c>
      <c r="X729" s="38">
        <v>0</v>
      </c>
      <c r="Y729" s="38">
        <v>528.7716087756447</v>
      </c>
    </row>
    <row r="730" spans="1:25" x14ac:dyDescent="0.25">
      <c r="A730" s="37">
        <v>729</v>
      </c>
      <c r="B730" s="37" t="s">
        <v>25</v>
      </c>
      <c r="C730" s="37" t="s">
        <v>26</v>
      </c>
      <c r="D730" s="37" t="s">
        <v>882</v>
      </c>
      <c r="E730" s="37" t="s">
        <v>883</v>
      </c>
      <c r="F730" s="37">
        <v>1</v>
      </c>
      <c r="G730" s="37">
        <v>216</v>
      </c>
      <c r="H730" s="38">
        <v>96.12</v>
      </c>
      <c r="I730" s="38">
        <v>1.2467939583927046</v>
      </c>
      <c r="J730" s="38">
        <v>8.012221364883402</v>
      </c>
      <c r="K730" s="38">
        <v>0.568796297273599</v>
      </c>
      <c r="L730" s="38">
        <v>5.25</v>
      </c>
      <c r="M730" s="38">
        <v>33.73786172325103</v>
      </c>
      <c r="N730" s="38">
        <v>2.395087448559671</v>
      </c>
      <c r="O730" s="38">
        <v>2902407.27</v>
      </c>
      <c r="P730" s="37" t="s">
        <v>63</v>
      </c>
      <c r="Q730" s="37" t="s">
        <v>217</v>
      </c>
      <c r="R730" s="37">
        <v>25</v>
      </c>
      <c r="S730" s="37" t="s">
        <v>221</v>
      </c>
      <c r="T730" s="37">
        <v>10</v>
      </c>
      <c r="U730" s="37">
        <v>0</v>
      </c>
      <c r="V730" s="37" t="s">
        <v>67</v>
      </c>
      <c r="W730" s="38">
        <v>481.1180149171811</v>
      </c>
      <c r="X730" s="38">
        <v>0</v>
      </c>
      <c r="Y730" s="38">
        <v>481.1180149171811</v>
      </c>
    </row>
    <row r="731" spans="1:25" x14ac:dyDescent="0.25">
      <c r="A731" s="37">
        <v>730</v>
      </c>
      <c r="B731" s="37" t="s">
        <v>25</v>
      </c>
      <c r="C731" s="37" t="s">
        <v>26</v>
      </c>
      <c r="D731" s="37" t="s">
        <v>635</v>
      </c>
      <c r="E731" s="37" t="s">
        <v>636</v>
      </c>
      <c r="F731" s="37">
        <v>1</v>
      </c>
      <c r="G731" s="37">
        <v>216</v>
      </c>
      <c r="H731" s="38">
        <v>7.34</v>
      </c>
      <c r="I731" s="38">
        <v>0.12824166429182104</v>
      </c>
      <c r="J731" s="38">
        <v>0.8241141975308642</v>
      </c>
      <c r="K731" s="38">
        <v>0.05850476200528447</v>
      </c>
      <c r="L731" s="38">
        <v>0.54</v>
      </c>
      <c r="M731" s="38">
        <v>3.470180062962963</v>
      </c>
      <c r="N731" s="38">
        <v>0.24635185185185185</v>
      </c>
      <c r="O731" s="38">
        <v>2902407.27</v>
      </c>
      <c r="P731" s="37" t="s">
        <v>63</v>
      </c>
      <c r="Q731" s="37" t="s">
        <v>550</v>
      </c>
      <c r="R731" s="37">
        <v>30</v>
      </c>
      <c r="S731" s="37" t="s">
        <v>637</v>
      </c>
      <c r="T731" s="37">
        <v>10</v>
      </c>
      <c r="U731" s="37">
        <v>0</v>
      </c>
      <c r="V731" s="37" t="s">
        <v>67</v>
      </c>
      <c r="W731" s="38">
        <v>49.486424391481485</v>
      </c>
      <c r="X731" s="38">
        <v>0</v>
      </c>
      <c r="Y731" s="38">
        <v>49.486424391481485</v>
      </c>
    </row>
    <row r="732" spans="1:25" x14ac:dyDescent="0.25">
      <c r="A732" s="37">
        <v>731</v>
      </c>
      <c r="B732" s="37" t="s">
        <v>25</v>
      </c>
      <c r="C732" s="37" t="s">
        <v>26</v>
      </c>
      <c r="D732" s="37" t="s">
        <v>653</v>
      </c>
      <c r="E732" s="37" t="s">
        <v>654</v>
      </c>
      <c r="F732" s="37">
        <v>1</v>
      </c>
      <c r="G732" s="37">
        <v>216</v>
      </c>
      <c r="H732" s="38">
        <v>262.44</v>
      </c>
      <c r="I732" s="38">
        <v>8.140970836895601</v>
      </c>
      <c r="J732" s="38">
        <v>52.315990169181525</v>
      </c>
      <c r="K732" s="38">
        <v>3.7139689658169477</v>
      </c>
      <c r="L732" s="38">
        <v>34.28</v>
      </c>
      <c r="M732" s="38">
        <v>220.29217140438956</v>
      </c>
      <c r="N732" s="38">
        <v>15.638780521262003</v>
      </c>
      <c r="O732" s="38">
        <v>2902407.27</v>
      </c>
      <c r="P732" s="37" t="s">
        <v>63</v>
      </c>
      <c r="Q732" s="37" t="s">
        <v>217</v>
      </c>
      <c r="R732" s="37">
        <v>25</v>
      </c>
      <c r="S732" s="37" t="s">
        <v>221</v>
      </c>
      <c r="T732" s="37">
        <v>10</v>
      </c>
      <c r="U732" s="37">
        <v>0</v>
      </c>
      <c r="V732" s="37" t="s">
        <v>67</v>
      </c>
      <c r="W732" s="38">
        <v>3141.4715335925653</v>
      </c>
      <c r="X732" s="38">
        <v>0</v>
      </c>
      <c r="Y732" s="38">
        <v>3141.4715335925653</v>
      </c>
    </row>
    <row r="733" spans="1:25" x14ac:dyDescent="0.25">
      <c r="A733" s="37">
        <v>732</v>
      </c>
      <c r="B733" s="37" t="s">
        <v>25</v>
      </c>
      <c r="C733" s="37" t="s">
        <v>26</v>
      </c>
      <c r="D733" s="37" t="s">
        <v>884</v>
      </c>
      <c r="E733" s="37" t="s">
        <v>885</v>
      </c>
      <c r="F733" s="37">
        <v>1</v>
      </c>
      <c r="G733" s="37">
        <v>216</v>
      </c>
      <c r="H733" s="38">
        <v>144.07</v>
      </c>
      <c r="I733" s="38">
        <v>1.0188087774294672</v>
      </c>
      <c r="J733" s="38">
        <v>6.547129458161866</v>
      </c>
      <c r="K733" s="38">
        <v>0.4647878314864266</v>
      </c>
      <c r="L733" s="38">
        <v>4.29</v>
      </c>
      <c r="M733" s="38">
        <v>27.568652722427984</v>
      </c>
      <c r="N733" s="38">
        <v>1.9571286008230453</v>
      </c>
      <c r="O733" s="38">
        <v>2902407.27</v>
      </c>
      <c r="P733" s="37" t="s">
        <v>63</v>
      </c>
      <c r="Q733" s="37" t="s">
        <v>232</v>
      </c>
      <c r="R733" s="37">
        <v>20</v>
      </c>
      <c r="S733" s="37" t="s">
        <v>232</v>
      </c>
      <c r="T733" s="37">
        <v>10</v>
      </c>
      <c r="U733" s="37">
        <v>0</v>
      </c>
      <c r="V733" s="37" t="s">
        <v>67</v>
      </c>
      <c r="W733" s="38">
        <v>393.1421493323251</v>
      </c>
      <c r="X733" s="38">
        <v>0</v>
      </c>
      <c r="Y733" s="38">
        <v>393.1421493323251</v>
      </c>
    </row>
    <row r="734" spans="1:25" x14ac:dyDescent="0.25">
      <c r="A734" s="37">
        <v>733</v>
      </c>
      <c r="B734" s="37" t="s">
        <v>29</v>
      </c>
      <c r="C734" s="37" t="s">
        <v>30</v>
      </c>
      <c r="D734" s="37" t="s">
        <v>573</v>
      </c>
      <c r="E734" s="37" t="s">
        <v>574</v>
      </c>
      <c r="F734" s="37">
        <v>1</v>
      </c>
      <c r="G734" s="37">
        <v>36</v>
      </c>
      <c r="H734" s="38">
        <v>6.8</v>
      </c>
      <c r="I734" s="38">
        <v>1.9236249643773156</v>
      </c>
      <c r="J734" s="38">
        <v>1.75998098354386</v>
      </c>
      <c r="K734" s="38">
        <v>0.14610754053283917</v>
      </c>
      <c r="L734" s="38">
        <v>8.1</v>
      </c>
      <c r="M734" s="38">
        <v>7.410927925506486</v>
      </c>
      <c r="N734" s="38">
        <v>0.6152296316756791</v>
      </c>
      <c r="O734" s="38">
        <v>2902407.27</v>
      </c>
      <c r="P734" s="37" t="s">
        <v>63</v>
      </c>
      <c r="Q734" s="37" t="s">
        <v>217</v>
      </c>
      <c r="R734" s="37">
        <v>25</v>
      </c>
      <c r="S734" s="37" t="s">
        <v>221</v>
      </c>
      <c r="T734" s="37">
        <v>10</v>
      </c>
      <c r="U734" s="37">
        <v>0</v>
      </c>
      <c r="V734" s="37" t="s">
        <v>67</v>
      </c>
      <c r="W734" s="38">
        <v>123.58954375571821</v>
      </c>
      <c r="X734" s="38">
        <v>0</v>
      </c>
      <c r="Y734" s="38">
        <v>123.58954375571821</v>
      </c>
    </row>
    <row r="735" spans="1:25" x14ac:dyDescent="0.25">
      <c r="A735" s="37">
        <v>734</v>
      </c>
      <c r="B735" s="37" t="s">
        <v>29</v>
      </c>
      <c r="C735" s="37" t="s">
        <v>30</v>
      </c>
      <c r="D735" s="37" t="s">
        <v>575</v>
      </c>
      <c r="E735" s="37" t="s">
        <v>576</v>
      </c>
      <c r="F735" s="37">
        <v>1</v>
      </c>
      <c r="G735" s="37">
        <v>36</v>
      </c>
      <c r="H735" s="38">
        <v>1.84</v>
      </c>
      <c r="I735" s="38">
        <v>0.4868433551819132</v>
      </c>
      <c r="J735" s="38">
        <v>0.44542728595863124</v>
      </c>
      <c r="K735" s="38">
        <v>0.03697783433238522</v>
      </c>
      <c r="L735" s="38">
        <v>2.05</v>
      </c>
      <c r="M735" s="38">
        <v>1.8756052157146044</v>
      </c>
      <c r="N735" s="38">
        <v>0.1557062648068077</v>
      </c>
      <c r="O735" s="38">
        <v>2902407.27</v>
      </c>
      <c r="P735" s="37" t="s">
        <v>63</v>
      </c>
      <c r="Q735" s="37" t="s">
        <v>217</v>
      </c>
      <c r="R735" s="37">
        <v>25</v>
      </c>
      <c r="S735" s="37" t="s">
        <v>221</v>
      </c>
      <c r="T735" s="37">
        <v>10</v>
      </c>
      <c r="U735" s="37">
        <v>0</v>
      </c>
      <c r="V735" s="37" t="s">
        <v>67</v>
      </c>
      <c r="W735" s="38">
        <v>31.278835148052142</v>
      </c>
      <c r="X735" s="38">
        <v>0</v>
      </c>
      <c r="Y735" s="38">
        <v>31.278835148052142</v>
      </c>
    </row>
    <row r="736" spans="1:25" x14ac:dyDescent="0.25">
      <c r="A736" s="37">
        <v>735</v>
      </c>
      <c r="B736" s="37" t="s">
        <v>29</v>
      </c>
      <c r="C736" s="37" t="s">
        <v>30</v>
      </c>
      <c r="D736" s="37" t="s">
        <v>577</v>
      </c>
      <c r="E736" s="37" t="s">
        <v>576</v>
      </c>
      <c r="F736" s="37">
        <v>1</v>
      </c>
      <c r="G736" s="37">
        <v>36</v>
      </c>
      <c r="H736" s="38">
        <v>1.84</v>
      </c>
      <c r="I736" s="38">
        <v>0.4868433551819132</v>
      </c>
      <c r="J736" s="38">
        <v>0.44542728595863124</v>
      </c>
      <c r="K736" s="38">
        <v>0.03697783433238522</v>
      </c>
      <c r="L736" s="38">
        <v>2.05</v>
      </c>
      <c r="M736" s="38">
        <v>1.8756052157146044</v>
      </c>
      <c r="N736" s="38">
        <v>0.1557062648068077</v>
      </c>
      <c r="O736" s="38">
        <v>2902407.27</v>
      </c>
      <c r="P736" s="37" t="s">
        <v>63</v>
      </c>
      <c r="Q736" s="37" t="s">
        <v>217</v>
      </c>
      <c r="R736" s="37">
        <v>25</v>
      </c>
      <c r="S736" s="37" t="s">
        <v>221</v>
      </c>
      <c r="T736" s="37">
        <v>10</v>
      </c>
      <c r="U736" s="37">
        <v>0</v>
      </c>
      <c r="V736" s="37" t="s">
        <v>67</v>
      </c>
      <c r="W736" s="38">
        <v>31.278835148052142</v>
      </c>
      <c r="X736" s="38">
        <v>0</v>
      </c>
      <c r="Y736" s="38">
        <v>31.278835148052142</v>
      </c>
    </row>
    <row r="737" spans="1:25" x14ac:dyDescent="0.25">
      <c r="A737" s="37">
        <v>736</v>
      </c>
      <c r="B737" s="37" t="s">
        <v>29</v>
      </c>
      <c r="C737" s="37" t="s">
        <v>30</v>
      </c>
      <c r="D737" s="37" t="s">
        <v>578</v>
      </c>
      <c r="E737" s="37" t="s">
        <v>579</v>
      </c>
      <c r="F737" s="37">
        <v>1</v>
      </c>
      <c r="G737" s="37">
        <v>36</v>
      </c>
      <c r="H737" s="38">
        <v>3.89</v>
      </c>
      <c r="I737" s="38">
        <v>0.6269592476489029</v>
      </c>
      <c r="J737" s="38">
        <v>0.5736234316735543</v>
      </c>
      <c r="K737" s="38">
        <v>0.04762023543292535</v>
      </c>
      <c r="L737" s="38">
        <v>2.64</v>
      </c>
      <c r="M737" s="38">
        <v>2.4154135460910027</v>
      </c>
      <c r="N737" s="38">
        <v>0.20051928736096208</v>
      </c>
      <c r="O737" s="38">
        <v>2902407.27</v>
      </c>
      <c r="P737" s="37" t="s">
        <v>63</v>
      </c>
      <c r="Q737" s="37" t="s">
        <v>232</v>
      </c>
      <c r="R737" s="37">
        <v>20</v>
      </c>
      <c r="S737" s="37" t="s">
        <v>232</v>
      </c>
      <c r="T737" s="37">
        <v>10</v>
      </c>
      <c r="U737" s="37">
        <v>0</v>
      </c>
      <c r="V737" s="37" t="s">
        <v>67</v>
      </c>
      <c r="W737" s="38">
        <v>40.2810364833452</v>
      </c>
      <c r="X737" s="38">
        <v>0</v>
      </c>
      <c r="Y737" s="38">
        <v>40.2810364833452</v>
      </c>
    </row>
    <row r="738" spans="1:25" x14ac:dyDescent="0.25">
      <c r="A738" s="37">
        <v>737</v>
      </c>
      <c r="B738" s="37" t="s">
        <v>29</v>
      </c>
      <c r="C738" s="37" t="s">
        <v>30</v>
      </c>
      <c r="D738" s="37" t="s">
        <v>580</v>
      </c>
      <c r="E738" s="37" t="s">
        <v>579</v>
      </c>
      <c r="F738" s="37">
        <v>1</v>
      </c>
      <c r="G738" s="37">
        <v>36</v>
      </c>
      <c r="H738" s="38">
        <v>3.96</v>
      </c>
      <c r="I738" s="38">
        <v>0.6269592476489029</v>
      </c>
      <c r="J738" s="38">
        <v>0.5736234316735543</v>
      </c>
      <c r="K738" s="38">
        <v>0.04762023543292535</v>
      </c>
      <c r="L738" s="38">
        <v>2.64</v>
      </c>
      <c r="M738" s="38">
        <v>2.4154135460910027</v>
      </c>
      <c r="N738" s="38">
        <v>0.20051928736096208</v>
      </c>
      <c r="O738" s="38">
        <v>2902407.27</v>
      </c>
      <c r="P738" s="37" t="s">
        <v>63</v>
      </c>
      <c r="Q738" s="37" t="s">
        <v>232</v>
      </c>
      <c r="R738" s="37">
        <v>20</v>
      </c>
      <c r="S738" s="37" t="s">
        <v>232</v>
      </c>
      <c r="T738" s="37">
        <v>10</v>
      </c>
      <c r="U738" s="37">
        <v>0</v>
      </c>
      <c r="V738" s="37" t="s">
        <v>67</v>
      </c>
      <c r="W738" s="38">
        <v>40.2810364833452</v>
      </c>
      <c r="X738" s="38">
        <v>0</v>
      </c>
      <c r="Y738" s="38">
        <v>40.2810364833452</v>
      </c>
    </row>
    <row r="739" spans="1:25" x14ac:dyDescent="0.25">
      <c r="A739" s="37">
        <v>738</v>
      </c>
      <c r="B739" s="37" t="s">
        <v>29</v>
      </c>
      <c r="C739" s="37" t="s">
        <v>30</v>
      </c>
      <c r="D739" s="37" t="s">
        <v>581</v>
      </c>
      <c r="E739" s="37" t="s">
        <v>582</v>
      </c>
      <c r="F739" s="37">
        <v>2</v>
      </c>
      <c r="G739" s="37">
        <v>72</v>
      </c>
      <c r="H739" s="38">
        <v>79.56</v>
      </c>
      <c r="I739" s="38">
        <v>13.916595421297616</v>
      </c>
      <c r="J739" s="38">
        <v>25.465403860659308</v>
      </c>
      <c r="K739" s="38">
        <v>2.1140498457344137</v>
      </c>
      <c r="L739" s="38">
        <v>58.6</v>
      </c>
      <c r="M739" s="38">
        <v>107.22972257646421</v>
      </c>
      <c r="N739" s="38">
        <v>8.901841090418468</v>
      </c>
      <c r="O739" s="38">
        <v>2902407.27</v>
      </c>
      <c r="P739" s="37" t="s">
        <v>63</v>
      </c>
      <c r="Q739" s="37" t="s">
        <v>217</v>
      </c>
      <c r="R739" s="37">
        <v>25</v>
      </c>
      <c r="S739" s="37" t="s">
        <v>221</v>
      </c>
      <c r="T739" s="37">
        <v>10</v>
      </c>
      <c r="U739" s="37">
        <v>0</v>
      </c>
      <c r="V739" s="37" t="s">
        <v>67</v>
      </c>
      <c r="W739" s="38">
        <v>1788.2338923666882</v>
      </c>
      <c r="X739" s="38">
        <v>0</v>
      </c>
      <c r="Y739" s="38">
        <v>1788.2338923666882</v>
      </c>
    </row>
    <row r="740" spans="1:25" x14ac:dyDescent="0.25">
      <c r="A740" s="37">
        <v>739</v>
      </c>
      <c r="B740" s="37" t="s">
        <v>29</v>
      </c>
      <c r="C740" s="37" t="s">
        <v>30</v>
      </c>
      <c r="D740" s="37" t="s">
        <v>886</v>
      </c>
      <c r="E740" s="37" t="s">
        <v>767</v>
      </c>
      <c r="F740" s="37">
        <v>1</v>
      </c>
      <c r="G740" s="37">
        <v>36</v>
      </c>
      <c r="H740" s="38">
        <v>0.22</v>
      </c>
      <c r="I740" s="38">
        <v>0.27785693929894556</v>
      </c>
      <c r="J740" s="38">
        <v>0.25421947540077977</v>
      </c>
      <c r="K740" s="38">
        <v>0.0211044225214101</v>
      </c>
      <c r="L740" s="38">
        <v>1.17</v>
      </c>
      <c r="M740" s="38">
        <v>1.0704673670176035</v>
      </c>
      <c r="N740" s="38">
        <v>0.08886650235315365</v>
      </c>
      <c r="O740" s="38">
        <v>2902407.27</v>
      </c>
      <c r="P740" s="37" t="s">
        <v>63</v>
      </c>
      <c r="Q740" s="37" t="s">
        <v>374</v>
      </c>
      <c r="R740" s="37">
        <v>20</v>
      </c>
      <c r="S740" s="37" t="s">
        <v>768</v>
      </c>
      <c r="T740" s="37">
        <v>10</v>
      </c>
      <c r="U740" s="37">
        <v>0</v>
      </c>
      <c r="V740" s="37" t="s">
        <v>67</v>
      </c>
      <c r="W740" s="38">
        <v>17.851822986937076</v>
      </c>
      <c r="X740" s="38">
        <v>0</v>
      </c>
      <c r="Y740" s="38">
        <v>17.851822986937076</v>
      </c>
    </row>
    <row r="741" spans="1:25" x14ac:dyDescent="0.25">
      <c r="A741" s="37">
        <v>740</v>
      </c>
      <c r="B741" s="37" t="s">
        <v>29</v>
      </c>
      <c r="C741" s="37" t="s">
        <v>30</v>
      </c>
      <c r="D741" s="37" t="s">
        <v>583</v>
      </c>
      <c r="E741" s="37" t="s">
        <v>584</v>
      </c>
      <c r="F741" s="37">
        <v>1</v>
      </c>
      <c r="G741" s="37">
        <v>36</v>
      </c>
      <c r="H741" s="38">
        <v>0.47</v>
      </c>
      <c r="I741" s="38">
        <v>1.0734302270352427</v>
      </c>
      <c r="J741" s="38">
        <v>0.9821128451380552</v>
      </c>
      <c r="K741" s="38">
        <v>0.08153161521091765</v>
      </c>
      <c r="L741" s="38">
        <v>4.52</v>
      </c>
      <c r="M741" s="38">
        <v>4.135480768307323</v>
      </c>
      <c r="N741" s="38">
        <v>0.34331332533013204</v>
      </c>
      <c r="O741" s="38">
        <v>2902407.27</v>
      </c>
      <c r="P741" s="37" t="s">
        <v>59</v>
      </c>
      <c r="Q741" s="37" t="s">
        <v>585</v>
      </c>
      <c r="R741" s="37">
        <v>0</v>
      </c>
      <c r="S741" s="37" t="s">
        <v>60</v>
      </c>
      <c r="T741" s="37"/>
      <c r="U741" s="37">
        <v>0</v>
      </c>
      <c r="V741" s="37" t="s">
        <v>60</v>
      </c>
      <c r="W741" s="38">
        <v>0</v>
      </c>
      <c r="X741" s="38">
        <v>0</v>
      </c>
      <c r="Y741" s="38">
        <v>0</v>
      </c>
    </row>
    <row r="742" spans="1:25" x14ac:dyDescent="0.25">
      <c r="A742" s="37">
        <v>741</v>
      </c>
      <c r="B742" s="37" t="s">
        <v>29</v>
      </c>
      <c r="C742" s="37" t="s">
        <v>30</v>
      </c>
      <c r="D742" s="37" t="s">
        <v>586</v>
      </c>
      <c r="E742" s="37" t="s">
        <v>587</v>
      </c>
      <c r="F742" s="37">
        <v>4</v>
      </c>
      <c r="G742" s="37">
        <v>144</v>
      </c>
      <c r="H742" s="38">
        <v>1.87</v>
      </c>
      <c r="I742" s="38">
        <v>1.353662011969222</v>
      </c>
      <c r="J742" s="38">
        <v>4.954020546271606</v>
      </c>
      <c r="K742" s="38">
        <v>0.4112656696479917</v>
      </c>
      <c r="L742" s="38">
        <v>5.7</v>
      </c>
      <c r="M742" s="38">
        <v>20.86038971624048</v>
      </c>
      <c r="N742" s="38">
        <v>1.7317574817537635</v>
      </c>
      <c r="O742" s="38">
        <v>2902407.27</v>
      </c>
      <c r="P742" s="37" t="s">
        <v>59</v>
      </c>
      <c r="Q742" s="37" t="s">
        <v>585</v>
      </c>
      <c r="R742" s="37">
        <v>0</v>
      </c>
      <c r="S742" s="37" t="s">
        <v>60</v>
      </c>
      <c r="T742" s="37"/>
      <c r="U742" s="37">
        <v>0</v>
      </c>
      <c r="V742" s="37" t="s">
        <v>60</v>
      </c>
      <c r="W742" s="38">
        <v>0</v>
      </c>
      <c r="X742" s="38">
        <v>0</v>
      </c>
      <c r="Y742" s="38">
        <v>0</v>
      </c>
    </row>
    <row r="743" spans="1:25" x14ac:dyDescent="0.25">
      <c r="A743" s="37">
        <v>742</v>
      </c>
      <c r="B743" s="37" t="s">
        <v>25</v>
      </c>
      <c r="C743" s="37" t="s">
        <v>26</v>
      </c>
      <c r="D743" s="37" t="s">
        <v>609</v>
      </c>
      <c r="E743" s="37" t="s">
        <v>461</v>
      </c>
      <c r="F743" s="37">
        <v>1</v>
      </c>
      <c r="G743" s="37">
        <v>216</v>
      </c>
      <c r="H743" s="38">
        <v>92.23</v>
      </c>
      <c r="I743" s="38">
        <v>0.9523130996485228</v>
      </c>
      <c r="J743" s="38">
        <v>6.119810985368084</v>
      </c>
      <c r="K743" s="38">
        <v>0.434452028965168</v>
      </c>
      <c r="L743" s="38">
        <v>4.01</v>
      </c>
      <c r="M743" s="38">
        <v>25.76930009718793</v>
      </c>
      <c r="N743" s="38">
        <v>1.8293906035665295</v>
      </c>
      <c r="O743" s="38">
        <v>2902407.27</v>
      </c>
      <c r="P743" s="37" t="s">
        <v>63</v>
      </c>
      <c r="Q743" s="37" t="s">
        <v>232</v>
      </c>
      <c r="R743" s="37">
        <v>20</v>
      </c>
      <c r="S743" s="37" t="s">
        <v>232</v>
      </c>
      <c r="T743" s="37">
        <v>10</v>
      </c>
      <c r="U743" s="37">
        <v>0</v>
      </c>
      <c r="V743" s="37" t="s">
        <v>67</v>
      </c>
      <c r="W743" s="38">
        <v>367.48252187007546</v>
      </c>
      <c r="X743" s="38">
        <v>0</v>
      </c>
      <c r="Y743" s="38">
        <v>367.48252187007546</v>
      </c>
    </row>
    <row r="744" spans="1:25" x14ac:dyDescent="0.25">
      <c r="A744" s="37">
        <v>743</v>
      </c>
      <c r="B744" s="37" t="s">
        <v>25</v>
      </c>
      <c r="C744" s="37" t="s">
        <v>26</v>
      </c>
      <c r="D744" s="37" t="s">
        <v>810</v>
      </c>
      <c r="E744" s="37" t="s">
        <v>811</v>
      </c>
      <c r="F744" s="37">
        <v>1</v>
      </c>
      <c r="G744" s="37">
        <v>216</v>
      </c>
      <c r="H744" s="38">
        <v>104.11</v>
      </c>
      <c r="I744" s="38">
        <v>8.865298755580888</v>
      </c>
      <c r="J744" s="38">
        <v>56.970709247828076</v>
      </c>
      <c r="K744" s="38">
        <v>4.044412528994943</v>
      </c>
      <c r="L744" s="38">
        <v>37.33</v>
      </c>
      <c r="M744" s="38">
        <v>239.89226250075447</v>
      </c>
      <c r="N744" s="38">
        <v>17.030212277091906</v>
      </c>
      <c r="O744" s="38">
        <v>2902407.27</v>
      </c>
      <c r="P744" s="37" t="s">
        <v>63</v>
      </c>
      <c r="Q744" s="37" t="s">
        <v>217</v>
      </c>
      <c r="R744" s="37">
        <v>25</v>
      </c>
      <c r="S744" s="37" t="s">
        <v>221</v>
      </c>
      <c r="T744" s="37">
        <v>10</v>
      </c>
      <c r="U744" s="37">
        <v>0</v>
      </c>
      <c r="V744" s="37" t="s">
        <v>67</v>
      </c>
      <c r="W744" s="38">
        <v>3420.9781898777846</v>
      </c>
      <c r="X744" s="38">
        <v>0</v>
      </c>
      <c r="Y744" s="38">
        <v>3420.9781898777846</v>
      </c>
    </row>
    <row r="745" spans="1:25" x14ac:dyDescent="0.25">
      <c r="A745" s="37">
        <v>744</v>
      </c>
      <c r="B745" s="37" t="s">
        <v>25</v>
      </c>
      <c r="C745" s="37" t="s">
        <v>26</v>
      </c>
      <c r="D745" s="37" t="s">
        <v>814</v>
      </c>
      <c r="E745" s="37" t="s">
        <v>815</v>
      </c>
      <c r="F745" s="37">
        <v>2</v>
      </c>
      <c r="G745" s="37">
        <v>432</v>
      </c>
      <c r="H745" s="38">
        <v>26.78</v>
      </c>
      <c r="I745" s="38">
        <v>0.5390899591526551</v>
      </c>
      <c r="J745" s="38">
        <v>6.928663808870599</v>
      </c>
      <c r="K745" s="38">
        <v>0.49187336945183613</v>
      </c>
      <c r="L745" s="38">
        <v>2.27</v>
      </c>
      <c r="M745" s="38">
        <v>29.17521756639232</v>
      </c>
      <c r="N745" s="38">
        <v>2.0711803840877914</v>
      </c>
      <c r="O745" s="38">
        <v>2902407.27</v>
      </c>
      <c r="P745" s="37" t="s">
        <v>59</v>
      </c>
      <c r="Q745" s="37" t="s">
        <v>816</v>
      </c>
      <c r="R745" s="37">
        <v>0</v>
      </c>
      <c r="S745" s="37" t="s">
        <v>60</v>
      </c>
      <c r="T745" s="37"/>
      <c r="U745" s="37">
        <v>0</v>
      </c>
      <c r="V745" s="37" t="s">
        <v>60</v>
      </c>
      <c r="W745" s="38">
        <v>0</v>
      </c>
      <c r="X745" s="38">
        <v>0</v>
      </c>
      <c r="Y745" s="38">
        <v>0</v>
      </c>
    </row>
    <row r="746" spans="1:25" x14ac:dyDescent="0.25">
      <c r="A746" s="37">
        <v>745</v>
      </c>
      <c r="B746" s="37" t="s">
        <v>25</v>
      </c>
      <c r="C746" s="37" t="s">
        <v>26</v>
      </c>
      <c r="D746" s="37" t="s">
        <v>817</v>
      </c>
      <c r="E746" s="37" t="s">
        <v>818</v>
      </c>
      <c r="F746" s="37">
        <v>1</v>
      </c>
      <c r="G746" s="37">
        <v>216</v>
      </c>
      <c r="H746" s="38">
        <v>12.96</v>
      </c>
      <c r="I746" s="38">
        <v>0.8810677305975112</v>
      </c>
      <c r="J746" s="38">
        <v>5.661969764517604</v>
      </c>
      <c r="K746" s="38">
        <v>0.40194938340667663</v>
      </c>
      <c r="L746" s="38">
        <v>3.71</v>
      </c>
      <c r="M746" s="38">
        <v>23.841422284430728</v>
      </c>
      <c r="N746" s="38">
        <v>1.692528463648834</v>
      </c>
      <c r="O746" s="38">
        <v>2902407.27</v>
      </c>
      <c r="P746" s="37" t="s">
        <v>63</v>
      </c>
      <c r="Q746" s="37" t="s">
        <v>417</v>
      </c>
      <c r="R746" s="37">
        <v>30</v>
      </c>
      <c r="S746" s="37" t="s">
        <v>417</v>
      </c>
      <c r="T746" s="37">
        <v>10</v>
      </c>
      <c r="U746" s="37">
        <v>0</v>
      </c>
      <c r="V746" s="37" t="s">
        <v>67</v>
      </c>
      <c r="W746" s="38">
        <v>339.99006387480796</v>
      </c>
      <c r="X746" s="38">
        <v>0</v>
      </c>
      <c r="Y746" s="38">
        <v>339.99006387480796</v>
      </c>
    </row>
    <row r="747" spans="1:25" x14ac:dyDescent="0.25">
      <c r="A747" s="37">
        <v>746</v>
      </c>
      <c r="B747" s="37" t="s">
        <v>25</v>
      </c>
      <c r="C747" s="37" t="s">
        <v>26</v>
      </c>
      <c r="D747" s="37" t="s">
        <v>823</v>
      </c>
      <c r="E747" s="37" t="s">
        <v>824</v>
      </c>
      <c r="F747" s="37">
        <v>1</v>
      </c>
      <c r="G747" s="37">
        <v>216</v>
      </c>
      <c r="H747" s="38">
        <v>18.14</v>
      </c>
      <c r="I747" s="38">
        <v>43.763655362401444</v>
      </c>
      <c r="J747" s="38">
        <v>281.2366005944216</v>
      </c>
      <c r="K747" s="38">
        <v>19.965291745062633</v>
      </c>
      <c r="L747" s="38">
        <v>184.28</v>
      </c>
      <c r="M747" s="38">
        <v>1184.2310777829905</v>
      </c>
      <c r="N747" s="38">
        <v>84.06985048010974</v>
      </c>
      <c r="O747" s="38">
        <v>2902407.27</v>
      </c>
      <c r="P747" s="37" t="s">
        <v>59</v>
      </c>
      <c r="Q747" s="37" t="s">
        <v>825</v>
      </c>
      <c r="R747" s="37">
        <v>0</v>
      </c>
      <c r="S747" s="37" t="s">
        <v>60</v>
      </c>
      <c r="T747" s="37"/>
      <c r="U747" s="37">
        <v>0</v>
      </c>
      <c r="V747" s="37" t="s">
        <v>60</v>
      </c>
      <c r="W747" s="38">
        <v>0</v>
      </c>
      <c r="X747" s="38">
        <v>0</v>
      </c>
      <c r="Y747" s="38">
        <v>0</v>
      </c>
    </row>
    <row r="748" spans="1:25" x14ac:dyDescent="0.25">
      <c r="A748" s="37">
        <v>747</v>
      </c>
      <c r="B748" s="37" t="s">
        <v>25</v>
      </c>
      <c r="C748" s="37" t="s">
        <v>26</v>
      </c>
      <c r="D748" s="37" t="s">
        <v>753</v>
      </c>
      <c r="E748" s="37" t="s">
        <v>754</v>
      </c>
      <c r="F748" s="37">
        <v>1</v>
      </c>
      <c r="G748" s="37">
        <v>216</v>
      </c>
      <c r="H748" s="38">
        <v>1.08</v>
      </c>
      <c r="I748" s="38">
        <v>0.5818371805832621</v>
      </c>
      <c r="J748" s="38">
        <v>3.7390366369455874</v>
      </c>
      <c r="K748" s="38">
        <v>0.2654382720610129</v>
      </c>
      <c r="L748" s="38">
        <v>2.45</v>
      </c>
      <c r="M748" s="38">
        <v>15.74433547085048</v>
      </c>
      <c r="N748" s="38">
        <v>1.117707475994513</v>
      </c>
      <c r="O748" s="38">
        <v>2902407.27</v>
      </c>
      <c r="P748" s="37" t="s">
        <v>63</v>
      </c>
      <c r="Q748" s="37" t="s">
        <v>217</v>
      </c>
      <c r="R748" s="37">
        <v>25</v>
      </c>
      <c r="S748" s="37" t="s">
        <v>221</v>
      </c>
      <c r="T748" s="37">
        <v>10</v>
      </c>
      <c r="U748" s="37">
        <v>0</v>
      </c>
      <c r="V748" s="37" t="s">
        <v>67</v>
      </c>
      <c r="W748" s="38">
        <v>224.5217402946845</v>
      </c>
      <c r="X748" s="38">
        <v>0</v>
      </c>
      <c r="Y748" s="38">
        <v>224.5217402946845</v>
      </c>
    </row>
    <row r="749" spans="1:25" x14ac:dyDescent="0.25">
      <c r="A749" s="37">
        <v>748</v>
      </c>
      <c r="B749" s="37" t="s">
        <v>25</v>
      </c>
      <c r="C749" s="37" t="s">
        <v>26</v>
      </c>
      <c r="D749" s="37" t="s">
        <v>826</v>
      </c>
      <c r="E749" s="37" t="s">
        <v>532</v>
      </c>
      <c r="F749" s="37">
        <v>2</v>
      </c>
      <c r="G749" s="37">
        <v>432</v>
      </c>
      <c r="H749" s="38">
        <v>10.8</v>
      </c>
      <c r="I749" s="38">
        <v>2.636078654887432</v>
      </c>
      <c r="J749" s="38">
        <v>33.880250342935526</v>
      </c>
      <c r="K749" s="38">
        <v>2.4051957713283616</v>
      </c>
      <c r="L749" s="38">
        <v>11.1</v>
      </c>
      <c r="M749" s="38">
        <v>142.66295814403293</v>
      </c>
      <c r="N749" s="38">
        <v>10.127798353909466</v>
      </c>
      <c r="O749" s="38">
        <v>2902407.27</v>
      </c>
      <c r="P749" s="37" t="s">
        <v>59</v>
      </c>
      <c r="Q749" s="37" t="s">
        <v>533</v>
      </c>
      <c r="R749" s="37">
        <v>0</v>
      </c>
      <c r="S749" s="37" t="s">
        <v>60</v>
      </c>
      <c r="T749" s="37"/>
      <c r="U749" s="37">
        <v>0</v>
      </c>
      <c r="V749" s="37" t="s">
        <v>60</v>
      </c>
      <c r="W749" s="38">
        <v>0</v>
      </c>
      <c r="X749" s="38">
        <v>0</v>
      </c>
      <c r="Y749" s="38">
        <v>0</v>
      </c>
    </row>
    <row r="750" spans="1:25" x14ac:dyDescent="0.25">
      <c r="A750" s="37">
        <v>749</v>
      </c>
      <c r="B750" s="37" t="s">
        <v>25</v>
      </c>
      <c r="C750" s="37" t="s">
        <v>26</v>
      </c>
      <c r="D750" s="37" t="s">
        <v>829</v>
      </c>
      <c r="E750" s="37" t="s">
        <v>830</v>
      </c>
      <c r="F750" s="37">
        <v>1</v>
      </c>
      <c r="G750" s="37">
        <v>216</v>
      </c>
      <c r="H750" s="38">
        <v>168.48</v>
      </c>
      <c r="I750" s="38">
        <v>3.0445521041132326</v>
      </c>
      <c r="J750" s="38">
        <v>19.56508150434385</v>
      </c>
      <c r="K750" s="38">
        <v>1.388946386866198</v>
      </c>
      <c r="L750" s="38">
        <v>12.82</v>
      </c>
      <c r="M750" s="38">
        <v>82.38464519849109</v>
      </c>
      <c r="N750" s="38">
        <v>5.848575445816187</v>
      </c>
      <c r="O750" s="38">
        <v>2902407.27</v>
      </c>
      <c r="P750" s="37" t="s">
        <v>59</v>
      </c>
      <c r="Q750" s="37" t="s">
        <v>831</v>
      </c>
      <c r="R750" s="37">
        <v>0</v>
      </c>
      <c r="S750" s="37" t="s">
        <v>60</v>
      </c>
      <c r="T750" s="37"/>
      <c r="U750" s="37">
        <v>0</v>
      </c>
      <c r="V750" s="37" t="s">
        <v>60</v>
      </c>
      <c r="W750" s="38">
        <v>0</v>
      </c>
      <c r="X750" s="38">
        <v>0</v>
      </c>
      <c r="Y750" s="38">
        <v>0</v>
      </c>
    </row>
    <row r="751" spans="1:25" x14ac:dyDescent="0.25">
      <c r="A751" s="37">
        <v>750</v>
      </c>
      <c r="B751" s="37" t="s">
        <v>25</v>
      </c>
      <c r="C751" s="37" t="s">
        <v>26</v>
      </c>
      <c r="D751" s="37" t="s">
        <v>791</v>
      </c>
      <c r="E751" s="37" t="s">
        <v>792</v>
      </c>
      <c r="F751" s="37">
        <v>1</v>
      </c>
      <c r="G751" s="37">
        <v>216</v>
      </c>
      <c r="H751" s="38">
        <v>35.64</v>
      </c>
      <c r="I751" s="38">
        <v>0.9095658782179158</v>
      </c>
      <c r="J751" s="38">
        <v>5.845106252857796</v>
      </c>
      <c r="K751" s="38">
        <v>0.4149504416300732</v>
      </c>
      <c r="L751" s="38">
        <v>3.83</v>
      </c>
      <c r="M751" s="38">
        <v>24.612573409533606</v>
      </c>
      <c r="N751" s="38">
        <v>1.7472733196159123</v>
      </c>
      <c r="O751" s="38">
        <v>2902407.27</v>
      </c>
      <c r="P751" s="37" t="s">
        <v>59</v>
      </c>
      <c r="Q751" s="37" t="s">
        <v>793</v>
      </c>
      <c r="R751" s="37">
        <v>0</v>
      </c>
      <c r="S751" s="37" t="s">
        <v>60</v>
      </c>
      <c r="T751" s="37"/>
      <c r="U751" s="37">
        <v>0</v>
      </c>
      <c r="V751" s="37" t="s">
        <v>60</v>
      </c>
      <c r="W751" s="38">
        <v>0</v>
      </c>
      <c r="X751" s="38">
        <v>0</v>
      </c>
      <c r="Y751" s="38">
        <v>0</v>
      </c>
    </row>
    <row r="752" spans="1:25" x14ac:dyDescent="0.25">
      <c r="A752" s="37">
        <v>751</v>
      </c>
      <c r="B752" s="37" t="s">
        <v>25</v>
      </c>
      <c r="C752" s="37" t="s">
        <v>26</v>
      </c>
      <c r="D752" s="37" t="s">
        <v>832</v>
      </c>
      <c r="E752" s="37" t="s">
        <v>833</v>
      </c>
      <c r="F752" s="37">
        <v>1</v>
      </c>
      <c r="G752" s="37">
        <v>216</v>
      </c>
      <c r="H752" s="38">
        <v>3.89</v>
      </c>
      <c r="I752" s="38">
        <v>0.1353662011969222</v>
      </c>
      <c r="J752" s="38">
        <v>0.8698983196159122</v>
      </c>
      <c r="K752" s="38">
        <v>0.06175502656113361</v>
      </c>
      <c r="L752" s="38">
        <v>0.57</v>
      </c>
      <c r="M752" s="38">
        <v>3.662967844238683</v>
      </c>
      <c r="N752" s="38">
        <v>0.2600380658436214</v>
      </c>
      <c r="O752" s="38">
        <v>2902407.27</v>
      </c>
      <c r="P752" s="37" t="s">
        <v>63</v>
      </c>
      <c r="Q752" s="37" t="s">
        <v>217</v>
      </c>
      <c r="R752" s="37">
        <v>25</v>
      </c>
      <c r="S752" s="37" t="s">
        <v>221</v>
      </c>
      <c r="T752" s="37">
        <v>10</v>
      </c>
      <c r="U752" s="37">
        <v>0</v>
      </c>
      <c r="V752" s="37" t="s">
        <v>67</v>
      </c>
      <c r="W752" s="38">
        <v>52.23567019100823</v>
      </c>
      <c r="X752" s="38">
        <v>0</v>
      </c>
      <c r="Y752" s="38">
        <v>52.23567019100823</v>
      </c>
    </row>
    <row r="753" spans="1:25" x14ac:dyDescent="0.25">
      <c r="A753" s="37">
        <v>752</v>
      </c>
      <c r="B753" s="37" t="s">
        <v>25</v>
      </c>
      <c r="C753" s="37" t="s">
        <v>26</v>
      </c>
      <c r="D753" s="37" t="s">
        <v>789</v>
      </c>
      <c r="E753" s="37" t="s">
        <v>790</v>
      </c>
      <c r="F753" s="37">
        <v>1</v>
      </c>
      <c r="G753" s="37">
        <v>216</v>
      </c>
      <c r="H753" s="38">
        <v>8.42</v>
      </c>
      <c r="I753" s="38">
        <v>0.2612330198537095</v>
      </c>
      <c r="J753" s="38">
        <v>1.678751143118427</v>
      </c>
      <c r="K753" s="38">
        <v>0.1191763670478017</v>
      </c>
      <c r="L753" s="38">
        <v>1.1</v>
      </c>
      <c r="M753" s="38">
        <v>7.068885313443073</v>
      </c>
      <c r="N753" s="38">
        <v>0.5018278463648834</v>
      </c>
      <c r="O753" s="38">
        <v>2902407.27</v>
      </c>
      <c r="P753" s="37" t="s">
        <v>63</v>
      </c>
      <c r="Q753" s="37" t="s">
        <v>410</v>
      </c>
      <c r="R753" s="37">
        <v>30</v>
      </c>
      <c r="S753" s="37" t="s">
        <v>634</v>
      </c>
      <c r="T753" s="37">
        <v>10</v>
      </c>
      <c r="U753" s="37">
        <v>0</v>
      </c>
      <c r="V753" s="37" t="s">
        <v>67</v>
      </c>
      <c r="W753" s="38">
        <v>100.8056793159808</v>
      </c>
      <c r="X753" s="38">
        <v>0</v>
      </c>
      <c r="Y753" s="38">
        <v>100.8056793159808</v>
      </c>
    </row>
    <row r="754" spans="1:25" x14ac:dyDescent="0.25">
      <c r="A754" s="37">
        <v>753</v>
      </c>
      <c r="B754" s="37" t="s">
        <v>25</v>
      </c>
      <c r="C754" s="37" t="s">
        <v>26</v>
      </c>
      <c r="D754" s="37" t="s">
        <v>787</v>
      </c>
      <c r="E754" s="37" t="s">
        <v>788</v>
      </c>
      <c r="F754" s="37">
        <v>1</v>
      </c>
      <c r="G754" s="37">
        <v>216</v>
      </c>
      <c r="H754" s="38">
        <v>8.42</v>
      </c>
      <c r="I754" s="38">
        <v>0.1139925904816187</v>
      </c>
      <c r="J754" s="38">
        <v>0.7325459533607682</v>
      </c>
      <c r="K754" s="38">
        <v>0.052004232893586196</v>
      </c>
      <c r="L754" s="38">
        <v>0.48</v>
      </c>
      <c r="M754" s="38">
        <v>3.0846045004115226</v>
      </c>
      <c r="N754" s="38">
        <v>0.21897942386831276</v>
      </c>
      <c r="O754" s="38">
        <v>2902407.27</v>
      </c>
      <c r="P754" s="37" t="s">
        <v>63</v>
      </c>
      <c r="Q754" s="37" t="s">
        <v>410</v>
      </c>
      <c r="R754" s="37">
        <v>30</v>
      </c>
      <c r="S754" s="37" t="s">
        <v>634</v>
      </c>
      <c r="T754" s="37">
        <v>10</v>
      </c>
      <c r="U754" s="37">
        <v>0</v>
      </c>
      <c r="V754" s="37" t="s">
        <v>67</v>
      </c>
      <c r="W754" s="38">
        <v>43.98793279242798</v>
      </c>
      <c r="X754" s="38">
        <v>0</v>
      </c>
      <c r="Y754" s="38">
        <v>43.98793279242798</v>
      </c>
    </row>
    <row r="755" spans="1:25" x14ac:dyDescent="0.25">
      <c r="A755" s="37">
        <v>754</v>
      </c>
      <c r="B755" s="37" t="s">
        <v>25</v>
      </c>
      <c r="C755" s="37" t="s">
        <v>26</v>
      </c>
      <c r="D755" s="37" t="s">
        <v>887</v>
      </c>
      <c r="E755" s="37" t="s">
        <v>777</v>
      </c>
      <c r="F755" s="37">
        <v>1</v>
      </c>
      <c r="G755" s="37">
        <v>216</v>
      </c>
      <c r="H755" s="38">
        <v>71.5</v>
      </c>
      <c r="I755" s="38">
        <v>0.7765745226560273</v>
      </c>
      <c r="J755" s="38">
        <v>4.990469307270233</v>
      </c>
      <c r="K755" s="38">
        <v>0.354278836587556</v>
      </c>
      <c r="L755" s="38">
        <v>3.27</v>
      </c>
      <c r="M755" s="38">
        <v>21.013868159053498</v>
      </c>
      <c r="N755" s="38">
        <v>1.4917973251028807</v>
      </c>
      <c r="O755" s="38">
        <v>2902407.27</v>
      </c>
      <c r="P755" s="37" t="s">
        <v>63</v>
      </c>
      <c r="Q755" s="37" t="s">
        <v>275</v>
      </c>
      <c r="R755" s="37">
        <v>30</v>
      </c>
      <c r="S755" s="37" t="s">
        <v>221</v>
      </c>
      <c r="T755" s="37">
        <v>10</v>
      </c>
      <c r="U755" s="37">
        <v>0</v>
      </c>
      <c r="V755" s="37" t="s">
        <v>67</v>
      </c>
      <c r="W755" s="38">
        <v>299.66779214841563</v>
      </c>
      <c r="X755" s="38">
        <v>0</v>
      </c>
      <c r="Y755" s="38">
        <v>299.66779214841563</v>
      </c>
    </row>
    <row r="756" spans="1:25" x14ac:dyDescent="0.25">
      <c r="A756" s="37">
        <v>755</v>
      </c>
      <c r="B756" s="37" t="s">
        <v>25</v>
      </c>
      <c r="C756" s="37" t="s">
        <v>26</v>
      </c>
      <c r="D756" s="37" t="s">
        <v>781</v>
      </c>
      <c r="E756" s="37" t="s">
        <v>782</v>
      </c>
      <c r="F756" s="37">
        <v>1</v>
      </c>
      <c r="G756" s="37">
        <v>216</v>
      </c>
      <c r="H756" s="38">
        <v>30.24</v>
      </c>
      <c r="I756" s="38">
        <v>3.7641303315284507</v>
      </c>
      <c r="J756" s="38">
        <v>24.189277834933698</v>
      </c>
      <c r="K756" s="38">
        <v>1.7172231070069608</v>
      </c>
      <c r="L756" s="38">
        <v>15.85</v>
      </c>
      <c r="M756" s="38">
        <v>101.85621110733882</v>
      </c>
      <c r="N756" s="38">
        <v>7.230883058984911</v>
      </c>
      <c r="O756" s="38">
        <v>2902407.27</v>
      </c>
      <c r="P756" s="37" t="s">
        <v>63</v>
      </c>
      <c r="Q756" s="37" t="s">
        <v>217</v>
      </c>
      <c r="R756" s="37">
        <v>25</v>
      </c>
      <c r="S756" s="37" t="s">
        <v>221</v>
      </c>
      <c r="T756" s="37">
        <v>10</v>
      </c>
      <c r="U756" s="37">
        <v>0</v>
      </c>
      <c r="V756" s="37" t="s">
        <v>67</v>
      </c>
      <c r="W756" s="38">
        <v>1452.5181974166323</v>
      </c>
      <c r="X756" s="38">
        <v>0</v>
      </c>
      <c r="Y756" s="38">
        <v>1452.5181974166323</v>
      </c>
    </row>
    <row r="757" spans="1:25" x14ac:dyDescent="0.25">
      <c r="A757" s="37">
        <v>756</v>
      </c>
      <c r="B757" s="37" t="s">
        <v>25</v>
      </c>
      <c r="C757" s="37" t="s">
        <v>26</v>
      </c>
      <c r="D757" s="37" t="s">
        <v>808</v>
      </c>
      <c r="E757" s="37" t="s">
        <v>809</v>
      </c>
      <c r="F757" s="37">
        <v>1</v>
      </c>
      <c r="G757" s="37">
        <v>216</v>
      </c>
      <c r="H757" s="38">
        <v>15.55</v>
      </c>
      <c r="I757" s="38">
        <v>0.2184857984231025</v>
      </c>
      <c r="J757" s="38">
        <v>1.404046410608139</v>
      </c>
      <c r="K757" s="38">
        <v>0.09967477971270687</v>
      </c>
      <c r="L757" s="38">
        <v>0.92</v>
      </c>
      <c r="M757" s="38">
        <v>5.912158625788751</v>
      </c>
      <c r="N757" s="38">
        <v>0.41971056241426613</v>
      </c>
      <c r="O757" s="38">
        <v>2902407.27</v>
      </c>
      <c r="P757" s="37" t="s">
        <v>63</v>
      </c>
      <c r="Q757" s="37" t="s">
        <v>232</v>
      </c>
      <c r="R757" s="37">
        <v>20</v>
      </c>
      <c r="S757" s="37" t="s">
        <v>232</v>
      </c>
      <c r="T757" s="37">
        <v>10</v>
      </c>
      <c r="U757" s="37">
        <v>0</v>
      </c>
      <c r="V757" s="37" t="s">
        <v>67</v>
      </c>
      <c r="W757" s="38">
        <v>84.3102045188203</v>
      </c>
      <c r="X757" s="38">
        <v>0</v>
      </c>
      <c r="Y757" s="38">
        <v>84.3102045188203</v>
      </c>
    </row>
    <row r="758" spans="1:25" x14ac:dyDescent="0.25">
      <c r="A758" s="37">
        <v>757</v>
      </c>
      <c r="B758" s="37" t="s">
        <v>25</v>
      </c>
      <c r="C758" s="37" t="s">
        <v>26</v>
      </c>
      <c r="D758" s="37" t="s">
        <v>806</v>
      </c>
      <c r="E758" s="37" t="s">
        <v>807</v>
      </c>
      <c r="F758" s="37">
        <v>1</v>
      </c>
      <c r="G758" s="37">
        <v>216</v>
      </c>
      <c r="H758" s="38">
        <v>15.55</v>
      </c>
      <c r="I758" s="38">
        <v>0.23748456350337227</v>
      </c>
      <c r="J758" s="38">
        <v>1.5261374028349337</v>
      </c>
      <c r="K758" s="38">
        <v>0.10834215186163791</v>
      </c>
      <c r="L758" s="38">
        <v>1</v>
      </c>
      <c r="M758" s="38">
        <v>6.426259375857339</v>
      </c>
      <c r="N758" s="38">
        <v>0.4562071330589849</v>
      </c>
      <c r="O758" s="38">
        <v>2902407.27</v>
      </c>
      <c r="P758" s="37" t="s">
        <v>63</v>
      </c>
      <c r="Q758" s="37" t="s">
        <v>232</v>
      </c>
      <c r="R758" s="37">
        <v>20</v>
      </c>
      <c r="S758" s="37" t="s">
        <v>232</v>
      </c>
      <c r="T758" s="37">
        <v>10</v>
      </c>
      <c r="U758" s="37">
        <v>0</v>
      </c>
      <c r="V758" s="37" t="s">
        <v>67</v>
      </c>
      <c r="W758" s="38">
        <v>91.64152665089163</v>
      </c>
      <c r="X758" s="38">
        <v>0</v>
      </c>
      <c r="Y758" s="38">
        <v>91.64152665089163</v>
      </c>
    </row>
    <row r="759" spans="1:25" x14ac:dyDescent="0.25">
      <c r="A759" s="37">
        <v>758</v>
      </c>
      <c r="B759" s="37" t="s">
        <v>25</v>
      </c>
      <c r="C759" s="37" t="s">
        <v>26</v>
      </c>
      <c r="D759" s="37" t="s">
        <v>804</v>
      </c>
      <c r="E759" s="37" t="s">
        <v>805</v>
      </c>
      <c r="F759" s="37">
        <v>1</v>
      </c>
      <c r="G759" s="37">
        <v>216</v>
      </c>
      <c r="H759" s="38">
        <v>40.39</v>
      </c>
      <c r="I759" s="38">
        <v>1.0781799183053102</v>
      </c>
      <c r="J759" s="38">
        <v>6.928663808870599</v>
      </c>
      <c r="K759" s="38">
        <v>0.49187336945183613</v>
      </c>
      <c r="L759" s="38">
        <v>4.54</v>
      </c>
      <c r="M759" s="38">
        <v>29.17521756639232</v>
      </c>
      <c r="N759" s="38">
        <v>2.0711803840877914</v>
      </c>
      <c r="O759" s="38">
        <v>2902407.27</v>
      </c>
      <c r="P759" s="37" t="s">
        <v>59</v>
      </c>
      <c r="Q759" s="37" t="s">
        <v>796</v>
      </c>
      <c r="R759" s="37">
        <v>0</v>
      </c>
      <c r="S759" s="37" t="s">
        <v>60</v>
      </c>
      <c r="T759" s="37"/>
      <c r="U759" s="37">
        <v>0</v>
      </c>
      <c r="V759" s="37" t="s">
        <v>60</v>
      </c>
      <c r="W759" s="38">
        <v>0</v>
      </c>
      <c r="X759" s="38">
        <v>0</v>
      </c>
      <c r="Y759" s="38">
        <v>0</v>
      </c>
    </row>
    <row r="760" spans="1:25" x14ac:dyDescent="0.25">
      <c r="A760" s="37">
        <v>759</v>
      </c>
      <c r="B760" s="37" t="s">
        <v>25</v>
      </c>
      <c r="C760" s="37" t="s">
        <v>26</v>
      </c>
      <c r="D760" s="37" t="s">
        <v>803</v>
      </c>
      <c r="E760" s="37" t="s">
        <v>802</v>
      </c>
      <c r="F760" s="37">
        <v>1</v>
      </c>
      <c r="G760" s="37">
        <v>216</v>
      </c>
      <c r="H760" s="38">
        <v>18.36</v>
      </c>
      <c r="I760" s="38">
        <v>0.436971596846205</v>
      </c>
      <c r="J760" s="38">
        <v>2.808092821216278</v>
      </c>
      <c r="K760" s="38">
        <v>0.19934955942541374</v>
      </c>
      <c r="L760" s="38">
        <v>1.84</v>
      </c>
      <c r="M760" s="38">
        <v>11.824317251577503</v>
      </c>
      <c r="N760" s="38">
        <v>0.8394211248285323</v>
      </c>
      <c r="O760" s="38">
        <v>2902407.27</v>
      </c>
      <c r="P760" s="37" t="s">
        <v>63</v>
      </c>
      <c r="Q760" s="37" t="s">
        <v>217</v>
      </c>
      <c r="R760" s="37">
        <v>25</v>
      </c>
      <c r="S760" s="37" t="s">
        <v>221</v>
      </c>
      <c r="T760" s="37">
        <v>10</v>
      </c>
      <c r="U760" s="37">
        <v>0</v>
      </c>
      <c r="V760" s="37" t="s">
        <v>67</v>
      </c>
      <c r="W760" s="38">
        <v>168.6204090376406</v>
      </c>
      <c r="X760" s="38">
        <v>0</v>
      </c>
      <c r="Y760" s="38">
        <v>168.6204090376406</v>
      </c>
    </row>
    <row r="761" spans="1:25" x14ac:dyDescent="0.25">
      <c r="A761" s="37">
        <v>760</v>
      </c>
      <c r="B761" s="37" t="s">
        <v>25</v>
      </c>
      <c r="C761" s="37" t="s">
        <v>26</v>
      </c>
      <c r="D761" s="37" t="s">
        <v>632</v>
      </c>
      <c r="E761" s="37" t="s">
        <v>633</v>
      </c>
      <c r="F761" s="37">
        <v>1</v>
      </c>
      <c r="G761" s="37">
        <v>216</v>
      </c>
      <c r="H761" s="38">
        <v>88.78</v>
      </c>
      <c r="I761" s="38">
        <v>1.6006459580127292</v>
      </c>
      <c r="J761" s="38">
        <v>10.286166095107452</v>
      </c>
      <c r="K761" s="38">
        <v>0.7302261035474396</v>
      </c>
      <c r="L761" s="38">
        <v>6.74</v>
      </c>
      <c r="M761" s="38">
        <v>43.312988193278464</v>
      </c>
      <c r="N761" s="38">
        <v>3.0748360768175584</v>
      </c>
      <c r="O761" s="38">
        <v>2902407.27</v>
      </c>
      <c r="P761" s="37" t="s">
        <v>63</v>
      </c>
      <c r="Q761" s="37" t="s">
        <v>410</v>
      </c>
      <c r="R761" s="37">
        <v>30</v>
      </c>
      <c r="S761" s="37" t="s">
        <v>634</v>
      </c>
      <c r="T761" s="37">
        <v>10</v>
      </c>
      <c r="U761" s="37">
        <v>0</v>
      </c>
      <c r="V761" s="37" t="s">
        <v>67</v>
      </c>
      <c r="W761" s="38">
        <v>617.6638896270096</v>
      </c>
      <c r="X761" s="38">
        <v>0</v>
      </c>
      <c r="Y761" s="38">
        <v>617.6638896270096</v>
      </c>
    </row>
    <row r="762" spans="1:25" x14ac:dyDescent="0.25">
      <c r="A762" s="37">
        <v>761</v>
      </c>
      <c r="B762" s="37" t="s">
        <v>25</v>
      </c>
      <c r="C762" s="37" t="s">
        <v>26</v>
      </c>
      <c r="D762" s="37" t="s">
        <v>888</v>
      </c>
      <c r="E762" s="37" t="s">
        <v>629</v>
      </c>
      <c r="F762" s="37">
        <v>1</v>
      </c>
      <c r="G762" s="37">
        <v>216</v>
      </c>
      <c r="H762" s="38">
        <v>300.02</v>
      </c>
      <c r="I762" s="38">
        <v>1.8951268167569109</v>
      </c>
      <c r="J762" s="38">
        <v>12.178576474622771</v>
      </c>
      <c r="K762" s="38">
        <v>0.8645703718558705</v>
      </c>
      <c r="L762" s="38">
        <v>7.98</v>
      </c>
      <c r="M762" s="38">
        <v>51.28154981934156</v>
      </c>
      <c r="N762" s="38">
        <v>3.6405329218106997</v>
      </c>
      <c r="O762" s="38">
        <v>2902407.27</v>
      </c>
      <c r="P762" s="37" t="s">
        <v>63</v>
      </c>
      <c r="Q762" s="37" t="s">
        <v>232</v>
      </c>
      <c r="R762" s="37">
        <v>20</v>
      </c>
      <c r="S762" s="37" t="s">
        <v>232</v>
      </c>
      <c r="T762" s="37">
        <v>10</v>
      </c>
      <c r="U762" s="37">
        <v>0</v>
      </c>
      <c r="V762" s="37" t="s">
        <v>67</v>
      </c>
      <c r="W762" s="38">
        <v>731.2993826741152</v>
      </c>
      <c r="X762" s="38">
        <v>0</v>
      </c>
      <c r="Y762" s="38">
        <v>731.2993826741152</v>
      </c>
    </row>
    <row r="763" spans="1:25" x14ac:dyDescent="0.25">
      <c r="A763" s="37">
        <v>762</v>
      </c>
      <c r="B763" s="37" t="s">
        <v>25</v>
      </c>
      <c r="C763" s="37" t="s">
        <v>26</v>
      </c>
      <c r="D763" s="37" t="s">
        <v>889</v>
      </c>
      <c r="E763" s="37" t="s">
        <v>268</v>
      </c>
      <c r="F763" s="37">
        <v>1</v>
      </c>
      <c r="G763" s="37">
        <v>216</v>
      </c>
      <c r="H763" s="38">
        <v>164.59</v>
      </c>
      <c r="I763" s="38">
        <v>0.8834425762325449</v>
      </c>
      <c r="J763" s="38">
        <v>5.677231138545953</v>
      </c>
      <c r="K763" s="38">
        <v>0.40303280492529303</v>
      </c>
      <c r="L763" s="38">
        <v>3.72</v>
      </c>
      <c r="M763" s="38">
        <v>23.9056848781893</v>
      </c>
      <c r="N763" s="38">
        <v>1.6970905349794239</v>
      </c>
      <c r="O763" s="38">
        <v>2902407.27</v>
      </c>
      <c r="P763" s="37" t="s">
        <v>63</v>
      </c>
      <c r="Q763" s="37" t="s">
        <v>232</v>
      </c>
      <c r="R763" s="37">
        <v>20</v>
      </c>
      <c r="S763" s="37" t="s">
        <v>232</v>
      </c>
      <c r="T763" s="37">
        <v>10</v>
      </c>
      <c r="U763" s="37">
        <v>0</v>
      </c>
      <c r="V763" s="37" t="s">
        <v>67</v>
      </c>
      <c r="W763" s="38">
        <v>340.9064791413169</v>
      </c>
      <c r="X763" s="38">
        <v>0</v>
      </c>
      <c r="Y763" s="38">
        <v>340.9064791413169</v>
      </c>
    </row>
    <row r="764" spans="1:25" x14ac:dyDescent="0.25">
      <c r="A764" s="37">
        <v>763</v>
      </c>
      <c r="B764" s="37" t="s">
        <v>25</v>
      </c>
      <c r="C764" s="37" t="s">
        <v>26</v>
      </c>
      <c r="D764" s="37" t="s">
        <v>741</v>
      </c>
      <c r="E764" s="37" t="s">
        <v>742</v>
      </c>
      <c r="F764" s="37">
        <v>1</v>
      </c>
      <c r="G764" s="37">
        <v>216</v>
      </c>
      <c r="H764" s="38">
        <v>4.1</v>
      </c>
      <c r="I764" s="38">
        <v>0.5818371805832621</v>
      </c>
      <c r="J764" s="38">
        <v>3.7390366369455874</v>
      </c>
      <c r="K764" s="38">
        <v>0.2654382720610129</v>
      </c>
      <c r="L764" s="38">
        <v>2.45</v>
      </c>
      <c r="M764" s="38">
        <v>15.74433547085048</v>
      </c>
      <c r="N764" s="38">
        <v>1.117707475994513</v>
      </c>
      <c r="O764" s="38">
        <v>2902407.27</v>
      </c>
      <c r="P764" s="37" t="s">
        <v>59</v>
      </c>
      <c r="Q764" s="37" t="s">
        <v>278</v>
      </c>
      <c r="R764" s="37">
        <v>9</v>
      </c>
      <c r="S764" s="37" t="s">
        <v>60</v>
      </c>
      <c r="T764" s="37"/>
      <c r="U764" s="37">
        <v>0</v>
      </c>
      <c r="V764" s="37" t="s">
        <v>60</v>
      </c>
      <c r="W764" s="38">
        <v>202.06956626521605</v>
      </c>
      <c r="X764" s="38">
        <v>0</v>
      </c>
      <c r="Y764" s="38">
        <v>202.06956626521605</v>
      </c>
    </row>
    <row r="765" spans="1:25" x14ac:dyDescent="0.25">
      <c r="A765" s="37">
        <v>764</v>
      </c>
      <c r="B765" s="37" t="s">
        <v>25</v>
      </c>
      <c r="C765" s="37" t="s">
        <v>26</v>
      </c>
      <c r="D765" s="37" t="s">
        <v>794</v>
      </c>
      <c r="E765" s="37" t="s">
        <v>795</v>
      </c>
      <c r="F765" s="37">
        <v>1</v>
      </c>
      <c r="G765" s="37">
        <v>216</v>
      </c>
      <c r="H765" s="38">
        <v>139.54</v>
      </c>
      <c r="I765" s="38">
        <v>2.8213166144200628</v>
      </c>
      <c r="J765" s="38">
        <v>18.130512345679012</v>
      </c>
      <c r="K765" s="38">
        <v>1.2871047641162583</v>
      </c>
      <c r="L765" s="38">
        <v>11.88</v>
      </c>
      <c r="M765" s="38">
        <v>76.34396138518518</v>
      </c>
      <c r="N765" s="38">
        <v>5.419740740740741</v>
      </c>
      <c r="O765" s="38">
        <v>2902407.27</v>
      </c>
      <c r="P765" s="37" t="s">
        <v>59</v>
      </c>
      <c r="Q765" s="37" t="s">
        <v>796</v>
      </c>
      <c r="R765" s="37">
        <v>0</v>
      </c>
      <c r="S765" s="37" t="s">
        <v>60</v>
      </c>
      <c r="T765" s="37"/>
      <c r="U765" s="37">
        <v>0</v>
      </c>
      <c r="V765" s="37" t="s">
        <v>60</v>
      </c>
      <c r="W765" s="38">
        <v>0</v>
      </c>
      <c r="X765" s="38">
        <v>0</v>
      </c>
      <c r="Y765" s="38">
        <v>0</v>
      </c>
    </row>
    <row r="766" spans="1:25" x14ac:dyDescent="0.25">
      <c r="A766" s="37">
        <v>765</v>
      </c>
      <c r="B766" s="37" t="s">
        <v>25</v>
      </c>
      <c r="C766" s="37" t="s">
        <v>26</v>
      </c>
      <c r="D766" s="37" t="s">
        <v>797</v>
      </c>
      <c r="E766" s="37" t="s">
        <v>798</v>
      </c>
      <c r="F766" s="37">
        <v>1</v>
      </c>
      <c r="G766" s="37">
        <v>216</v>
      </c>
      <c r="H766" s="38">
        <v>139.54</v>
      </c>
      <c r="I766" s="38">
        <v>2.8213166144200628</v>
      </c>
      <c r="J766" s="38">
        <v>18.130512345679012</v>
      </c>
      <c r="K766" s="38">
        <v>1.2871047641162583</v>
      </c>
      <c r="L766" s="38">
        <v>11.88</v>
      </c>
      <c r="M766" s="38">
        <v>76.34396138518518</v>
      </c>
      <c r="N766" s="38">
        <v>5.419740740740741</v>
      </c>
      <c r="O766" s="38">
        <v>2902407.27</v>
      </c>
      <c r="P766" s="37" t="s">
        <v>59</v>
      </c>
      <c r="Q766" s="37" t="s">
        <v>796</v>
      </c>
      <c r="R766" s="37">
        <v>0</v>
      </c>
      <c r="S766" s="37" t="s">
        <v>60</v>
      </c>
      <c r="T766" s="37"/>
      <c r="U766" s="37">
        <v>0</v>
      </c>
      <c r="V766" s="37" t="s">
        <v>60</v>
      </c>
      <c r="W766" s="38">
        <v>0</v>
      </c>
      <c r="X766" s="38">
        <v>0</v>
      </c>
      <c r="Y766" s="38">
        <v>0</v>
      </c>
    </row>
    <row r="767" spans="1:25" x14ac:dyDescent="0.25">
      <c r="A767" s="37">
        <v>766</v>
      </c>
      <c r="B767" s="37" t="s">
        <v>25</v>
      </c>
      <c r="C767" s="37" t="s">
        <v>26</v>
      </c>
      <c r="D767" s="37" t="s">
        <v>799</v>
      </c>
      <c r="E767" s="37" t="s">
        <v>800</v>
      </c>
      <c r="F767" s="37">
        <v>1</v>
      </c>
      <c r="G767" s="37">
        <v>216</v>
      </c>
      <c r="H767" s="38">
        <v>106.49</v>
      </c>
      <c r="I767" s="38">
        <v>8.461574997625155</v>
      </c>
      <c r="J767" s="38">
        <v>54.37627566300869</v>
      </c>
      <c r="K767" s="38">
        <v>3.8602308708301587</v>
      </c>
      <c r="L767" s="38">
        <v>35.63</v>
      </c>
      <c r="M767" s="38">
        <v>228.967621561797</v>
      </c>
      <c r="N767" s="38">
        <v>16.25466015089163</v>
      </c>
      <c r="O767" s="38">
        <v>2902407.27</v>
      </c>
      <c r="P767" s="37" t="s">
        <v>59</v>
      </c>
      <c r="Q767" s="37" t="s">
        <v>796</v>
      </c>
      <c r="R767" s="37">
        <v>0</v>
      </c>
      <c r="S767" s="37" t="s">
        <v>60</v>
      </c>
      <c r="T767" s="37"/>
      <c r="U767" s="37">
        <v>0</v>
      </c>
      <c r="V767" s="37" t="s">
        <v>60</v>
      </c>
      <c r="W767" s="38">
        <v>0</v>
      </c>
      <c r="X767" s="38">
        <v>0</v>
      </c>
      <c r="Y767" s="38">
        <v>0</v>
      </c>
    </row>
    <row r="768" spans="1:25" x14ac:dyDescent="0.25">
      <c r="A768" s="37">
        <v>767</v>
      </c>
      <c r="B768" s="37" t="s">
        <v>25</v>
      </c>
      <c r="C768" s="37" t="s">
        <v>26</v>
      </c>
      <c r="D768" s="37" t="s">
        <v>801</v>
      </c>
      <c r="E768" s="37" t="s">
        <v>802</v>
      </c>
      <c r="F768" s="37">
        <v>1</v>
      </c>
      <c r="G768" s="37">
        <v>216</v>
      </c>
      <c r="H768" s="38">
        <v>18.36</v>
      </c>
      <c r="I768" s="38">
        <v>0.436971596846205</v>
      </c>
      <c r="J768" s="38">
        <v>2.808092821216278</v>
      </c>
      <c r="K768" s="38">
        <v>0.19934955942541374</v>
      </c>
      <c r="L768" s="38">
        <v>1.84</v>
      </c>
      <c r="M768" s="38">
        <v>11.824317251577503</v>
      </c>
      <c r="N768" s="38">
        <v>0.8394211248285323</v>
      </c>
      <c r="O768" s="38">
        <v>2902407.27</v>
      </c>
      <c r="P768" s="37" t="s">
        <v>63</v>
      </c>
      <c r="Q768" s="37" t="s">
        <v>217</v>
      </c>
      <c r="R768" s="37">
        <v>25</v>
      </c>
      <c r="S768" s="37" t="s">
        <v>221</v>
      </c>
      <c r="T768" s="37">
        <v>10</v>
      </c>
      <c r="U768" s="37">
        <v>0</v>
      </c>
      <c r="V768" s="37" t="s">
        <v>67</v>
      </c>
      <c r="W768" s="38">
        <v>168.6204090376406</v>
      </c>
      <c r="X768" s="38">
        <v>0</v>
      </c>
      <c r="Y768" s="38">
        <v>168.6204090376406</v>
      </c>
    </row>
    <row r="769" spans="1:25" x14ac:dyDescent="0.25">
      <c r="A769" s="37">
        <v>768</v>
      </c>
      <c r="B769" s="37" t="s">
        <v>29</v>
      </c>
      <c r="C769" s="37" t="s">
        <v>30</v>
      </c>
      <c r="D769" s="37" t="s">
        <v>571</v>
      </c>
      <c r="E769" s="37" t="s">
        <v>572</v>
      </c>
      <c r="F769" s="37">
        <v>1</v>
      </c>
      <c r="G769" s="37">
        <v>36</v>
      </c>
      <c r="H769" s="38">
        <v>0.36</v>
      </c>
      <c r="I769" s="38">
        <v>0.5010924289921155</v>
      </c>
      <c r="J769" s="38">
        <v>0.4584641821330302</v>
      </c>
      <c r="K769" s="38">
        <v>0.03806011241040625</v>
      </c>
      <c r="L769" s="38">
        <v>2.11</v>
      </c>
      <c r="M769" s="38">
        <v>1.9305009781257636</v>
      </c>
      <c r="N769" s="38">
        <v>0.16026352133773863</v>
      </c>
      <c r="O769" s="38">
        <v>2902407.27</v>
      </c>
      <c r="P769" s="37" t="s">
        <v>63</v>
      </c>
      <c r="Q769" s="37" t="s">
        <v>374</v>
      </c>
      <c r="R769" s="37">
        <v>20</v>
      </c>
      <c r="S769" s="37" t="s">
        <v>308</v>
      </c>
      <c r="T769" s="37">
        <v>10</v>
      </c>
      <c r="U769" s="37">
        <v>0</v>
      </c>
      <c r="V769" s="37" t="s">
        <v>67</v>
      </c>
      <c r="W769" s="38">
        <v>32.19431324994635</v>
      </c>
      <c r="X769" s="38">
        <v>0</v>
      </c>
      <c r="Y769" s="38">
        <v>32.19431324994635</v>
      </c>
    </row>
    <row r="770" spans="1:25" x14ac:dyDescent="0.25">
      <c r="A770" s="37">
        <v>769</v>
      </c>
      <c r="B770" s="37" t="s">
        <v>29</v>
      </c>
      <c r="C770" s="37" t="s">
        <v>30</v>
      </c>
      <c r="D770" s="37" t="s">
        <v>732</v>
      </c>
      <c r="E770" s="37" t="s">
        <v>733</v>
      </c>
      <c r="F770" s="37">
        <v>1</v>
      </c>
      <c r="G770" s="37">
        <v>36</v>
      </c>
      <c r="H770" s="38">
        <v>2.88</v>
      </c>
      <c r="I770" s="38">
        <v>0.28260663056901303</v>
      </c>
      <c r="J770" s="38">
        <v>0.25856510745891276</v>
      </c>
      <c r="K770" s="38">
        <v>0.021465181880750445</v>
      </c>
      <c r="L770" s="38">
        <v>1.19</v>
      </c>
      <c r="M770" s="38">
        <v>1.08876595448799</v>
      </c>
      <c r="N770" s="38">
        <v>0.09038558786346397</v>
      </c>
      <c r="O770" s="38">
        <v>2902407.27</v>
      </c>
      <c r="P770" s="37" t="s">
        <v>59</v>
      </c>
      <c r="Q770" s="37" t="s">
        <v>421</v>
      </c>
      <c r="R770" s="37">
        <v>5</v>
      </c>
      <c r="S770" s="37" t="s">
        <v>60</v>
      </c>
      <c r="T770" s="37"/>
      <c r="U770" s="37">
        <v>0</v>
      </c>
      <c r="V770" s="37" t="s">
        <v>60</v>
      </c>
      <c r="W770" s="38">
        <v>9.078491177117572</v>
      </c>
      <c r="X770" s="38">
        <v>0</v>
      </c>
      <c r="Y770" s="38">
        <v>9.078491177117572</v>
      </c>
    </row>
    <row r="771" spans="1:25" x14ac:dyDescent="0.25">
      <c r="A771" s="37">
        <v>770</v>
      </c>
      <c r="B771" s="37" t="s">
        <v>29</v>
      </c>
      <c r="C771" s="37" t="s">
        <v>30</v>
      </c>
      <c r="D771" s="37" t="s">
        <v>734</v>
      </c>
      <c r="E771" s="37" t="s">
        <v>735</v>
      </c>
      <c r="F771" s="37">
        <v>1</v>
      </c>
      <c r="G771" s="37">
        <v>36</v>
      </c>
      <c r="H771" s="38">
        <v>0.83</v>
      </c>
      <c r="I771" s="38">
        <v>0.2089864158829676</v>
      </c>
      <c r="J771" s="38">
        <v>0.19120781055785147</v>
      </c>
      <c r="K771" s="38">
        <v>0.015873411810975117</v>
      </c>
      <c r="L771" s="38">
        <v>0.88</v>
      </c>
      <c r="M771" s="38">
        <v>0.8051378486970009</v>
      </c>
      <c r="N771" s="38">
        <v>0.06683976245365403</v>
      </c>
      <c r="O771" s="38">
        <v>2902407.27</v>
      </c>
      <c r="P771" s="37" t="s">
        <v>63</v>
      </c>
      <c r="Q771" s="37" t="s">
        <v>217</v>
      </c>
      <c r="R771" s="37">
        <v>25</v>
      </c>
      <c r="S771" s="37" t="s">
        <v>221</v>
      </c>
      <c r="T771" s="37">
        <v>10</v>
      </c>
      <c r="U771" s="37">
        <v>0</v>
      </c>
      <c r="V771" s="37" t="s">
        <v>67</v>
      </c>
      <c r="W771" s="38">
        <v>13.427012161115066</v>
      </c>
      <c r="X771" s="38">
        <v>0</v>
      </c>
      <c r="Y771" s="38">
        <v>13.427012161115066</v>
      </c>
    </row>
    <row r="772" spans="1:25" x14ac:dyDescent="0.25">
      <c r="A772" s="37">
        <v>771</v>
      </c>
      <c r="B772" s="37" t="s">
        <v>29</v>
      </c>
      <c r="C772" s="37" t="s">
        <v>30</v>
      </c>
      <c r="D772" s="37" t="s">
        <v>736</v>
      </c>
      <c r="E772" s="37" t="s">
        <v>737</v>
      </c>
      <c r="F772" s="37">
        <v>1</v>
      </c>
      <c r="G772" s="37">
        <v>36</v>
      </c>
      <c r="H772" s="38">
        <v>0.83</v>
      </c>
      <c r="I772" s="38">
        <v>0.2089864158829676</v>
      </c>
      <c r="J772" s="38">
        <v>0.19120781055785147</v>
      </c>
      <c r="K772" s="38">
        <v>0.015873411810975117</v>
      </c>
      <c r="L772" s="38">
        <v>0.88</v>
      </c>
      <c r="M772" s="38">
        <v>0.8051378486970009</v>
      </c>
      <c r="N772" s="38">
        <v>0.06683976245365403</v>
      </c>
      <c r="O772" s="38">
        <v>2902407.27</v>
      </c>
      <c r="P772" s="37" t="s">
        <v>63</v>
      </c>
      <c r="Q772" s="37" t="s">
        <v>217</v>
      </c>
      <c r="R772" s="37">
        <v>25</v>
      </c>
      <c r="S772" s="37" t="s">
        <v>221</v>
      </c>
      <c r="T772" s="37">
        <v>10</v>
      </c>
      <c r="U772" s="37">
        <v>0</v>
      </c>
      <c r="V772" s="37" t="s">
        <v>67</v>
      </c>
      <c r="W772" s="38">
        <v>13.427012161115066</v>
      </c>
      <c r="X772" s="38">
        <v>0</v>
      </c>
      <c r="Y772" s="38">
        <v>13.427012161115066</v>
      </c>
    </row>
    <row r="773" spans="1:25" x14ac:dyDescent="0.25">
      <c r="A773" s="37">
        <v>772</v>
      </c>
      <c r="B773" s="37" t="s">
        <v>29</v>
      </c>
      <c r="C773" s="37" t="s">
        <v>30</v>
      </c>
      <c r="D773" s="37" t="s">
        <v>738</v>
      </c>
      <c r="E773" s="37" t="s">
        <v>739</v>
      </c>
      <c r="F773" s="37">
        <v>1</v>
      </c>
      <c r="G773" s="37">
        <v>36</v>
      </c>
      <c r="H773" s="38">
        <v>25.56</v>
      </c>
      <c r="I773" s="38">
        <v>1.1090529115607486</v>
      </c>
      <c r="J773" s="38">
        <v>1.0147050855740527</v>
      </c>
      <c r="K773" s="38">
        <v>0.08423731040597023</v>
      </c>
      <c r="L773" s="38">
        <v>4.67</v>
      </c>
      <c r="M773" s="38">
        <v>4.2727201743352206</v>
      </c>
      <c r="N773" s="38">
        <v>0.3547064666574594</v>
      </c>
      <c r="O773" s="38">
        <v>2902407.27</v>
      </c>
      <c r="P773" s="37" t="s">
        <v>63</v>
      </c>
      <c r="Q773" s="37" t="s">
        <v>232</v>
      </c>
      <c r="R773" s="37">
        <v>20</v>
      </c>
      <c r="S773" s="37" t="s">
        <v>232</v>
      </c>
      <c r="T773" s="37">
        <v>10</v>
      </c>
      <c r="U773" s="37">
        <v>0</v>
      </c>
      <c r="V773" s="37" t="s">
        <v>67</v>
      </c>
      <c r="W773" s="38">
        <v>71.25471226409927</v>
      </c>
      <c r="X773" s="38">
        <v>0</v>
      </c>
      <c r="Y773" s="38">
        <v>71.25471226409927</v>
      </c>
    </row>
    <row r="774" spans="1:25" x14ac:dyDescent="0.25">
      <c r="A774" s="37">
        <v>773</v>
      </c>
      <c r="B774" s="37" t="s">
        <v>29</v>
      </c>
      <c r="C774" s="37" t="s">
        <v>30</v>
      </c>
      <c r="D774" s="37" t="s">
        <v>731</v>
      </c>
      <c r="E774" s="37" t="s">
        <v>716</v>
      </c>
      <c r="F774" s="37">
        <v>2</v>
      </c>
      <c r="G774" s="37">
        <v>72</v>
      </c>
      <c r="H774" s="38">
        <v>1.22</v>
      </c>
      <c r="I774" s="38">
        <v>0.11874228175168614</v>
      </c>
      <c r="J774" s="38">
        <v>0.21728160290664938</v>
      </c>
      <c r="K774" s="38">
        <v>0.01803796796701718</v>
      </c>
      <c r="L774" s="38">
        <v>0.5</v>
      </c>
      <c r="M774" s="38">
        <v>0.9149293735193192</v>
      </c>
      <c r="N774" s="38">
        <v>0.07595427551551594</v>
      </c>
      <c r="O774" s="38">
        <v>2902407.27</v>
      </c>
      <c r="P774" s="37" t="s">
        <v>59</v>
      </c>
      <c r="Q774" s="37" t="s">
        <v>421</v>
      </c>
      <c r="R774" s="37">
        <v>5</v>
      </c>
      <c r="S774" s="37" t="s">
        <v>60</v>
      </c>
      <c r="T774" s="37"/>
      <c r="U774" s="37">
        <v>0</v>
      </c>
      <c r="V774" s="37" t="s">
        <v>60</v>
      </c>
      <c r="W774" s="38">
        <v>7.628984182451742</v>
      </c>
      <c r="X774" s="38">
        <v>0</v>
      </c>
      <c r="Y774" s="38">
        <v>7.628984182451742</v>
      </c>
    </row>
    <row r="775" spans="1:25" x14ac:dyDescent="0.25">
      <c r="A775" s="37">
        <v>774</v>
      </c>
      <c r="B775" s="37" t="s">
        <v>29</v>
      </c>
      <c r="C775" s="37" t="s">
        <v>30</v>
      </c>
      <c r="D775" s="37" t="s">
        <v>730</v>
      </c>
      <c r="E775" s="37" t="s">
        <v>716</v>
      </c>
      <c r="F775" s="37">
        <v>1</v>
      </c>
      <c r="G775" s="37">
        <v>36</v>
      </c>
      <c r="H775" s="38">
        <v>0.72</v>
      </c>
      <c r="I775" s="38">
        <v>0.08786928849624774</v>
      </c>
      <c r="J775" s="38">
        <v>0.08039419307546027</v>
      </c>
      <c r="K775" s="38">
        <v>0.006674048147796357</v>
      </c>
      <c r="L775" s="38">
        <v>0.37</v>
      </c>
      <c r="M775" s="38">
        <v>0.33852386820214814</v>
      </c>
      <c r="N775" s="38">
        <v>0.028103081940740897</v>
      </c>
      <c r="O775" s="38">
        <v>2902407.27</v>
      </c>
      <c r="P775" s="37" t="s">
        <v>59</v>
      </c>
      <c r="Q775" s="37" t="s">
        <v>421</v>
      </c>
      <c r="R775" s="37">
        <v>5</v>
      </c>
      <c r="S775" s="37" t="s">
        <v>60</v>
      </c>
      <c r="T775" s="37"/>
      <c r="U775" s="37">
        <v>0</v>
      </c>
      <c r="V775" s="37" t="s">
        <v>60</v>
      </c>
      <c r="W775" s="38">
        <v>2.8227241475071443</v>
      </c>
      <c r="X775" s="38">
        <v>0</v>
      </c>
      <c r="Y775" s="38">
        <v>2.8227241475071443</v>
      </c>
    </row>
    <row r="776" spans="1:25" x14ac:dyDescent="0.25">
      <c r="A776" s="37">
        <v>775</v>
      </c>
      <c r="B776" s="37" t="s">
        <v>29</v>
      </c>
      <c r="C776" s="37" t="s">
        <v>30</v>
      </c>
      <c r="D776" s="37" t="s">
        <v>717</v>
      </c>
      <c r="E776" s="37" t="s">
        <v>716</v>
      </c>
      <c r="F776" s="37">
        <v>1</v>
      </c>
      <c r="G776" s="37">
        <v>36</v>
      </c>
      <c r="H776" s="38">
        <v>0.72</v>
      </c>
      <c r="I776" s="38">
        <v>0.11874228175168614</v>
      </c>
      <c r="J776" s="38">
        <v>0.10864080145332469</v>
      </c>
      <c r="K776" s="38">
        <v>0.00901898398350859</v>
      </c>
      <c r="L776" s="38">
        <v>0.5</v>
      </c>
      <c r="M776" s="38">
        <v>0.4574646867596596</v>
      </c>
      <c r="N776" s="38">
        <v>0.03797713775775797</v>
      </c>
      <c r="O776" s="38">
        <v>2902407.27</v>
      </c>
      <c r="P776" s="37" t="s">
        <v>59</v>
      </c>
      <c r="Q776" s="37" t="s">
        <v>421</v>
      </c>
      <c r="R776" s="37">
        <v>5</v>
      </c>
      <c r="S776" s="37" t="s">
        <v>60</v>
      </c>
      <c r="T776" s="37"/>
      <c r="U776" s="37">
        <v>0</v>
      </c>
      <c r="V776" s="37" t="s">
        <v>60</v>
      </c>
      <c r="W776" s="38">
        <v>3.814492091225871</v>
      </c>
      <c r="X776" s="38">
        <v>0</v>
      </c>
      <c r="Y776" s="38">
        <v>3.814492091225871</v>
      </c>
    </row>
    <row r="777" spans="1:25" x14ac:dyDescent="0.25">
      <c r="A777" s="37">
        <v>776</v>
      </c>
      <c r="B777" s="37" t="s">
        <v>29</v>
      </c>
      <c r="C777" s="37" t="s">
        <v>30</v>
      </c>
      <c r="D777" s="37" t="s">
        <v>665</v>
      </c>
      <c r="E777" s="37" t="s">
        <v>666</v>
      </c>
      <c r="F777" s="37">
        <v>1</v>
      </c>
      <c r="G777" s="37">
        <v>36</v>
      </c>
      <c r="H777" s="38">
        <v>135.04</v>
      </c>
      <c r="I777" s="38">
        <v>6.8371805832620876</v>
      </c>
      <c r="J777" s="38">
        <v>6.255537347682436</v>
      </c>
      <c r="K777" s="38">
        <v>0.5193130977704246</v>
      </c>
      <c r="L777" s="38">
        <v>28.79</v>
      </c>
      <c r="M777" s="38">
        <v>26.3408166636212</v>
      </c>
      <c r="N777" s="38">
        <v>2.186723592091704</v>
      </c>
      <c r="O777" s="38">
        <v>2902407.27</v>
      </c>
      <c r="P777" s="37" t="s">
        <v>63</v>
      </c>
      <c r="Q777" s="37" t="s">
        <v>225</v>
      </c>
      <c r="R777" s="37">
        <v>25</v>
      </c>
      <c r="S777" s="37" t="s">
        <v>225</v>
      </c>
      <c r="T777" s="37">
        <v>10</v>
      </c>
      <c r="U777" s="37">
        <v>0</v>
      </c>
      <c r="V777" s="37" t="s">
        <v>67</v>
      </c>
      <c r="W777" s="38">
        <v>439.2769092255713</v>
      </c>
      <c r="X777" s="38">
        <v>0</v>
      </c>
      <c r="Y777" s="38">
        <v>439.2769092255713</v>
      </c>
    </row>
    <row r="778" spans="1:25" x14ac:dyDescent="0.25">
      <c r="A778" s="37">
        <v>777</v>
      </c>
      <c r="B778" s="37" t="s">
        <v>29</v>
      </c>
      <c r="C778" s="37" t="s">
        <v>30</v>
      </c>
      <c r="D778" s="37" t="s">
        <v>667</v>
      </c>
      <c r="E778" s="37" t="s">
        <v>668</v>
      </c>
      <c r="F778" s="37">
        <v>1</v>
      </c>
      <c r="G778" s="37">
        <v>36</v>
      </c>
      <c r="H778" s="38">
        <v>6.52</v>
      </c>
      <c r="I778" s="38">
        <v>1.7241379310344827</v>
      </c>
      <c r="J778" s="38">
        <v>1.5774644371022746</v>
      </c>
      <c r="K778" s="38">
        <v>0.13095564744054472</v>
      </c>
      <c r="L778" s="38">
        <v>7.26</v>
      </c>
      <c r="M778" s="38">
        <v>6.642387251750257</v>
      </c>
      <c r="N778" s="38">
        <v>0.5514280402426457</v>
      </c>
      <c r="O778" s="38">
        <v>2902407.27</v>
      </c>
      <c r="P778" s="37" t="s">
        <v>63</v>
      </c>
      <c r="Q778" s="37" t="s">
        <v>217</v>
      </c>
      <c r="R778" s="37">
        <v>25</v>
      </c>
      <c r="S778" s="37" t="s">
        <v>221</v>
      </c>
      <c r="T778" s="37">
        <v>10</v>
      </c>
      <c r="U778" s="37">
        <v>0</v>
      </c>
      <c r="V778" s="37" t="s">
        <v>67</v>
      </c>
      <c r="W778" s="38">
        <v>110.77285032919929</v>
      </c>
      <c r="X778" s="38">
        <v>0</v>
      </c>
      <c r="Y778" s="38">
        <v>110.77285032919929</v>
      </c>
    </row>
    <row r="779" spans="1:25" x14ac:dyDescent="0.25">
      <c r="A779" s="37">
        <v>778</v>
      </c>
      <c r="B779" s="37" t="s">
        <v>29</v>
      </c>
      <c r="C779" s="37" t="s">
        <v>30</v>
      </c>
      <c r="D779" s="37" t="s">
        <v>669</v>
      </c>
      <c r="E779" s="37" t="s">
        <v>670</v>
      </c>
      <c r="F779" s="37">
        <v>1</v>
      </c>
      <c r="G779" s="37">
        <v>36</v>
      </c>
      <c r="H779" s="38">
        <v>5.76</v>
      </c>
      <c r="I779" s="38">
        <v>0.5105918115322504</v>
      </c>
      <c r="J779" s="38">
        <v>0.46715544624929617</v>
      </c>
      <c r="K779" s="38">
        <v>0.03878163112908694</v>
      </c>
      <c r="L779" s="38">
        <v>2.15</v>
      </c>
      <c r="M779" s="38">
        <v>1.9670981530665363</v>
      </c>
      <c r="N779" s="38">
        <v>0.16330169235835928</v>
      </c>
      <c r="O779" s="38">
        <v>2902407.27</v>
      </c>
      <c r="P779" s="37" t="s">
        <v>63</v>
      </c>
      <c r="Q779" s="37" t="s">
        <v>217</v>
      </c>
      <c r="R779" s="37">
        <v>25</v>
      </c>
      <c r="S779" s="37" t="s">
        <v>221</v>
      </c>
      <c r="T779" s="37">
        <v>10</v>
      </c>
      <c r="U779" s="37">
        <v>0</v>
      </c>
      <c r="V779" s="37" t="s">
        <v>67</v>
      </c>
      <c r="W779" s="38">
        <v>32.80463198454249</v>
      </c>
      <c r="X779" s="38">
        <v>0</v>
      </c>
      <c r="Y779" s="38">
        <v>32.80463198454249</v>
      </c>
    </row>
    <row r="780" spans="1:25" x14ac:dyDescent="0.25">
      <c r="A780" s="37">
        <v>779</v>
      </c>
      <c r="B780" s="37" t="s">
        <v>29</v>
      </c>
      <c r="C780" s="37" t="s">
        <v>30</v>
      </c>
      <c r="D780" s="37" t="s">
        <v>671</v>
      </c>
      <c r="E780" s="37" t="s">
        <v>672</v>
      </c>
      <c r="F780" s="37">
        <v>1</v>
      </c>
      <c r="G780" s="37">
        <v>36</v>
      </c>
      <c r="H780" s="38">
        <v>5.76</v>
      </c>
      <c r="I780" s="38">
        <v>0.5105918115322504</v>
      </c>
      <c r="J780" s="38">
        <v>0.46715544624929617</v>
      </c>
      <c r="K780" s="38">
        <v>0.03878163112908694</v>
      </c>
      <c r="L780" s="38">
        <v>2.15</v>
      </c>
      <c r="M780" s="38">
        <v>1.9670981530665363</v>
      </c>
      <c r="N780" s="38">
        <v>0.16330169235835928</v>
      </c>
      <c r="O780" s="38">
        <v>2902407.27</v>
      </c>
      <c r="P780" s="37" t="s">
        <v>63</v>
      </c>
      <c r="Q780" s="37" t="s">
        <v>217</v>
      </c>
      <c r="R780" s="37">
        <v>25</v>
      </c>
      <c r="S780" s="37" t="s">
        <v>221</v>
      </c>
      <c r="T780" s="37">
        <v>10</v>
      </c>
      <c r="U780" s="37">
        <v>0</v>
      </c>
      <c r="V780" s="37" t="s">
        <v>67</v>
      </c>
      <c r="W780" s="38">
        <v>32.80463198454249</v>
      </c>
      <c r="X780" s="38">
        <v>0</v>
      </c>
      <c r="Y780" s="38">
        <v>32.80463198454249</v>
      </c>
    </row>
    <row r="781" spans="1:25" x14ac:dyDescent="0.25">
      <c r="A781" s="37">
        <v>780</v>
      </c>
      <c r="B781" s="37" t="s">
        <v>29</v>
      </c>
      <c r="C781" s="37" t="s">
        <v>30</v>
      </c>
      <c r="D781" s="37" t="s">
        <v>673</v>
      </c>
      <c r="E781" s="37" t="s">
        <v>674</v>
      </c>
      <c r="F781" s="37">
        <v>1</v>
      </c>
      <c r="G781" s="37">
        <v>36</v>
      </c>
      <c r="H781" s="38">
        <v>3.17</v>
      </c>
      <c r="I781" s="38">
        <v>0.30635508691935026</v>
      </c>
      <c r="J781" s="38">
        <v>0.2802932677495777</v>
      </c>
      <c r="K781" s="38">
        <v>0.023268978677452163</v>
      </c>
      <c r="L781" s="38">
        <v>1.29</v>
      </c>
      <c r="M781" s="38">
        <v>1.1802588918399217</v>
      </c>
      <c r="N781" s="38">
        <v>0.09798101541501557</v>
      </c>
      <c r="O781" s="38">
        <v>2902407.27</v>
      </c>
      <c r="P781" s="37" t="s">
        <v>63</v>
      </c>
      <c r="Q781" s="37" t="s">
        <v>217</v>
      </c>
      <c r="R781" s="37">
        <v>25</v>
      </c>
      <c r="S781" s="37" t="s">
        <v>221</v>
      </c>
      <c r="T781" s="37">
        <v>10</v>
      </c>
      <c r="U781" s="37">
        <v>0</v>
      </c>
      <c r="V781" s="37" t="s">
        <v>67</v>
      </c>
      <c r="W781" s="38">
        <v>19.682779190725494</v>
      </c>
      <c r="X781" s="38">
        <v>0</v>
      </c>
      <c r="Y781" s="38">
        <v>19.682779190725494</v>
      </c>
    </row>
    <row r="782" spans="1:25" x14ac:dyDescent="0.25">
      <c r="A782" s="37">
        <v>781</v>
      </c>
      <c r="B782" s="37" t="s">
        <v>29</v>
      </c>
      <c r="C782" s="37" t="s">
        <v>30</v>
      </c>
      <c r="D782" s="37" t="s">
        <v>675</v>
      </c>
      <c r="E782" s="37" t="s">
        <v>676</v>
      </c>
      <c r="F782" s="37">
        <v>1</v>
      </c>
      <c r="G782" s="37">
        <v>36</v>
      </c>
      <c r="H782" s="38">
        <v>2.74</v>
      </c>
      <c r="I782" s="38">
        <v>0.9451885627434217</v>
      </c>
      <c r="J782" s="38">
        <v>0.8647807795684646</v>
      </c>
      <c r="K782" s="38">
        <v>0.07179111250872837</v>
      </c>
      <c r="L782" s="38">
        <v>3.98</v>
      </c>
      <c r="M782" s="38">
        <v>3.6414189066068907</v>
      </c>
      <c r="N782" s="38">
        <v>0.3022980165517534</v>
      </c>
      <c r="O782" s="38">
        <v>2902407.27</v>
      </c>
      <c r="P782" s="37" t="s">
        <v>63</v>
      </c>
      <c r="Q782" s="37" t="s">
        <v>217</v>
      </c>
      <c r="R782" s="37">
        <v>25</v>
      </c>
      <c r="S782" s="37" t="s">
        <v>221</v>
      </c>
      <c r="T782" s="37">
        <v>10</v>
      </c>
      <c r="U782" s="37">
        <v>0</v>
      </c>
      <c r="V782" s="37" t="s">
        <v>67</v>
      </c>
      <c r="W782" s="38">
        <v>60.726714092315866</v>
      </c>
      <c r="X782" s="38">
        <v>0</v>
      </c>
      <c r="Y782" s="38">
        <v>60.726714092315866</v>
      </c>
    </row>
    <row r="783" spans="1:25" x14ac:dyDescent="0.25">
      <c r="A783" s="37">
        <v>782</v>
      </c>
      <c r="B783" s="37" t="s">
        <v>29</v>
      </c>
      <c r="C783" s="37" t="s">
        <v>30</v>
      </c>
      <c r="D783" s="37" t="s">
        <v>728</v>
      </c>
      <c r="E783" s="37" t="s">
        <v>729</v>
      </c>
      <c r="F783" s="37">
        <v>1</v>
      </c>
      <c r="G783" s="37">
        <v>36</v>
      </c>
      <c r="H783" s="38">
        <v>1.55</v>
      </c>
      <c r="I783" s="38">
        <v>0.42272252303600266</v>
      </c>
      <c r="J783" s="38">
        <v>0.3867612531738359</v>
      </c>
      <c r="K783" s="38">
        <v>0.03210758298129058</v>
      </c>
      <c r="L783" s="38">
        <v>1.78</v>
      </c>
      <c r="M783" s="38">
        <v>1.6285742848643883</v>
      </c>
      <c r="N783" s="38">
        <v>0.13519861041761838</v>
      </c>
      <c r="O783" s="38">
        <v>2902407.27</v>
      </c>
      <c r="P783" s="37" t="s">
        <v>63</v>
      </c>
      <c r="Q783" s="37" t="s">
        <v>217</v>
      </c>
      <c r="R783" s="37">
        <v>25</v>
      </c>
      <c r="S783" s="37" t="s">
        <v>221</v>
      </c>
      <c r="T783" s="37">
        <v>10</v>
      </c>
      <c r="U783" s="37">
        <v>0</v>
      </c>
      <c r="V783" s="37" t="s">
        <v>67</v>
      </c>
      <c r="W783" s="38">
        <v>27.159183689528202</v>
      </c>
      <c r="X783" s="38">
        <v>0</v>
      </c>
      <c r="Y783" s="38">
        <v>27.159183689528202</v>
      </c>
    </row>
    <row r="784" spans="1:25" x14ac:dyDescent="0.25">
      <c r="A784" s="37">
        <v>783</v>
      </c>
      <c r="B784" s="37" t="s">
        <v>29</v>
      </c>
      <c r="C784" s="37" t="s">
        <v>30</v>
      </c>
      <c r="D784" s="37" t="s">
        <v>677</v>
      </c>
      <c r="E784" s="37" t="s">
        <v>676</v>
      </c>
      <c r="F784" s="37">
        <v>1</v>
      </c>
      <c r="G784" s="37">
        <v>36</v>
      </c>
      <c r="H784" s="38">
        <v>2.92</v>
      </c>
      <c r="I784" s="38">
        <v>0.9451885627434217</v>
      </c>
      <c r="J784" s="38">
        <v>0.8647807795684646</v>
      </c>
      <c r="K784" s="38">
        <v>0.07179111250872837</v>
      </c>
      <c r="L784" s="38">
        <v>3.98</v>
      </c>
      <c r="M784" s="38">
        <v>3.6414189066068907</v>
      </c>
      <c r="N784" s="38">
        <v>0.3022980165517534</v>
      </c>
      <c r="O784" s="38">
        <v>2902407.27</v>
      </c>
      <c r="P784" s="37" t="s">
        <v>63</v>
      </c>
      <c r="Q784" s="37" t="s">
        <v>217</v>
      </c>
      <c r="R784" s="37">
        <v>25</v>
      </c>
      <c r="S784" s="37" t="s">
        <v>221</v>
      </c>
      <c r="T784" s="37">
        <v>10</v>
      </c>
      <c r="U784" s="37">
        <v>0</v>
      </c>
      <c r="V784" s="37" t="s">
        <v>67</v>
      </c>
      <c r="W784" s="38">
        <v>60.726714092315866</v>
      </c>
      <c r="X784" s="38">
        <v>0</v>
      </c>
      <c r="Y784" s="38">
        <v>60.726714092315866</v>
      </c>
    </row>
    <row r="785" spans="1:25" x14ac:dyDescent="0.25">
      <c r="A785" s="37">
        <v>784</v>
      </c>
      <c r="B785" s="37" t="s">
        <v>29</v>
      </c>
      <c r="C785" s="37" t="s">
        <v>30</v>
      </c>
      <c r="D785" s="37" t="s">
        <v>678</v>
      </c>
      <c r="E785" s="37" t="s">
        <v>679</v>
      </c>
      <c r="F785" s="37">
        <v>1</v>
      </c>
      <c r="G785" s="37">
        <v>36</v>
      </c>
      <c r="H785" s="38">
        <v>7.63</v>
      </c>
      <c r="I785" s="38">
        <v>0.7053291536050157</v>
      </c>
      <c r="J785" s="38">
        <v>0.6453263606327487</v>
      </c>
      <c r="K785" s="38">
        <v>0.053572764862041024</v>
      </c>
      <c r="L785" s="38">
        <v>2.97</v>
      </c>
      <c r="M785" s="38">
        <v>2.717340239352378</v>
      </c>
      <c r="N785" s="38">
        <v>0.22558419828108234</v>
      </c>
      <c r="O785" s="38">
        <v>2902407.27</v>
      </c>
      <c r="P785" s="37" t="s">
        <v>63</v>
      </c>
      <c r="Q785" s="37" t="s">
        <v>680</v>
      </c>
      <c r="R785" s="37">
        <v>30</v>
      </c>
      <c r="S785" s="37" t="s">
        <v>507</v>
      </c>
      <c r="T785" s="37">
        <v>10</v>
      </c>
      <c r="U785" s="37">
        <v>0</v>
      </c>
      <c r="V785" s="37" t="s">
        <v>67</v>
      </c>
      <c r="W785" s="38">
        <v>45.316166043763346</v>
      </c>
      <c r="X785" s="38">
        <v>0</v>
      </c>
      <c r="Y785" s="38">
        <v>45.316166043763346</v>
      </c>
    </row>
    <row r="786" spans="1:25" x14ac:dyDescent="0.25">
      <c r="A786" s="37">
        <v>785</v>
      </c>
      <c r="B786" s="37" t="s">
        <v>29</v>
      </c>
      <c r="C786" s="37" t="s">
        <v>30</v>
      </c>
      <c r="D786" s="37" t="s">
        <v>715</v>
      </c>
      <c r="E786" s="37" t="s">
        <v>716</v>
      </c>
      <c r="F786" s="37">
        <v>1</v>
      </c>
      <c r="G786" s="37">
        <v>36</v>
      </c>
      <c r="H786" s="38">
        <v>1.62</v>
      </c>
      <c r="I786" s="38">
        <v>0.18048826826256292</v>
      </c>
      <c r="J786" s="38">
        <v>0.16513401820905355</v>
      </c>
      <c r="K786" s="38">
        <v>0.013708855654933056</v>
      </c>
      <c r="L786" s="38">
        <v>0.76</v>
      </c>
      <c r="M786" s="38">
        <v>0.6953463238746826</v>
      </c>
      <c r="N786" s="38">
        <v>0.05772524939179211</v>
      </c>
      <c r="O786" s="38">
        <v>2902407.27</v>
      </c>
      <c r="P786" s="37" t="s">
        <v>59</v>
      </c>
      <c r="Q786" s="37" t="s">
        <v>421</v>
      </c>
      <c r="R786" s="37">
        <v>5</v>
      </c>
      <c r="S786" s="37" t="s">
        <v>60</v>
      </c>
      <c r="T786" s="37"/>
      <c r="U786" s="37">
        <v>0</v>
      </c>
      <c r="V786" s="37" t="s">
        <v>60</v>
      </c>
      <c r="W786" s="38">
        <v>5.798027978663324</v>
      </c>
      <c r="X786" s="38">
        <v>0</v>
      </c>
      <c r="Y786" s="38">
        <v>5.798027978663324</v>
      </c>
    </row>
    <row r="787" spans="1:25" x14ac:dyDescent="0.25">
      <c r="A787" s="37">
        <v>786</v>
      </c>
      <c r="B787" s="37" t="s">
        <v>29</v>
      </c>
      <c r="C787" s="37" t="s">
        <v>30</v>
      </c>
      <c r="D787" s="37" t="s">
        <v>718</v>
      </c>
      <c r="E787" s="37" t="s">
        <v>719</v>
      </c>
      <c r="F787" s="37">
        <v>1</v>
      </c>
      <c r="G787" s="37">
        <v>36</v>
      </c>
      <c r="H787" s="38">
        <v>3.96</v>
      </c>
      <c r="I787" s="38">
        <v>0.7148285361451505</v>
      </c>
      <c r="J787" s="38">
        <v>0.6540176247490147</v>
      </c>
      <c r="K787" s="38">
        <v>0.05429428358072171</v>
      </c>
      <c r="L787" s="38">
        <v>3.01</v>
      </c>
      <c r="M787" s="38">
        <v>2.753937414293151</v>
      </c>
      <c r="N787" s="38">
        <v>0.228622369301703</v>
      </c>
      <c r="O787" s="38">
        <v>2902407.27</v>
      </c>
      <c r="P787" s="37" t="s">
        <v>63</v>
      </c>
      <c r="Q787" s="37" t="s">
        <v>221</v>
      </c>
      <c r="R787" s="37">
        <v>25</v>
      </c>
      <c r="S787" s="37" t="s">
        <v>221</v>
      </c>
      <c r="T787" s="37">
        <v>10</v>
      </c>
      <c r="U787" s="37">
        <v>0</v>
      </c>
      <c r="V787" s="37" t="s">
        <v>67</v>
      </c>
      <c r="W787" s="38">
        <v>45.92648477835949</v>
      </c>
      <c r="X787" s="38">
        <v>0</v>
      </c>
      <c r="Y787" s="38">
        <v>45.92648477835949</v>
      </c>
    </row>
    <row r="788" spans="1:25" x14ac:dyDescent="0.25">
      <c r="A788" s="37">
        <v>787</v>
      </c>
      <c r="B788" s="37" t="s">
        <v>29</v>
      </c>
      <c r="C788" s="37" t="s">
        <v>30</v>
      </c>
      <c r="D788" s="37" t="s">
        <v>598</v>
      </c>
      <c r="E788" s="37" t="s">
        <v>599</v>
      </c>
      <c r="F788" s="37">
        <v>2</v>
      </c>
      <c r="G788" s="37">
        <v>72</v>
      </c>
      <c r="H788" s="38">
        <v>12.67</v>
      </c>
      <c r="I788" s="38">
        <v>0.6863303885247459</v>
      </c>
      <c r="J788" s="38">
        <v>1.2558876648004333</v>
      </c>
      <c r="K788" s="38">
        <v>0.10425945484935929</v>
      </c>
      <c r="L788" s="38">
        <v>2.89</v>
      </c>
      <c r="M788" s="38">
        <v>5.288291778941665</v>
      </c>
      <c r="N788" s="38">
        <v>0.43901571247968213</v>
      </c>
      <c r="O788" s="38">
        <v>2902407.27</v>
      </c>
      <c r="P788" s="37" t="s">
        <v>63</v>
      </c>
      <c r="Q788" s="37" t="s">
        <v>217</v>
      </c>
      <c r="R788" s="37">
        <v>25</v>
      </c>
      <c r="S788" s="37" t="s">
        <v>221</v>
      </c>
      <c r="T788" s="37">
        <v>10</v>
      </c>
      <c r="U788" s="37">
        <v>0</v>
      </c>
      <c r="V788" s="37" t="s">
        <v>67</v>
      </c>
      <c r="W788" s="38">
        <v>88.19105714914214</v>
      </c>
      <c r="X788" s="38">
        <v>0</v>
      </c>
      <c r="Y788" s="38">
        <v>88.19105714914214</v>
      </c>
    </row>
    <row r="789" spans="1:25" x14ac:dyDescent="0.25">
      <c r="A789" s="37">
        <v>788</v>
      </c>
      <c r="B789" s="37" t="s">
        <v>29</v>
      </c>
      <c r="C789" s="37" t="s">
        <v>30</v>
      </c>
      <c r="D789" s="37" t="s">
        <v>600</v>
      </c>
      <c r="E789" s="37" t="s">
        <v>599</v>
      </c>
      <c r="F789" s="37">
        <v>2</v>
      </c>
      <c r="G789" s="37">
        <v>72</v>
      </c>
      <c r="H789" s="38">
        <v>12.67</v>
      </c>
      <c r="I789" s="38">
        <v>0.6863303885247459</v>
      </c>
      <c r="J789" s="38">
        <v>1.2558876648004333</v>
      </c>
      <c r="K789" s="38">
        <v>0.10425945484935929</v>
      </c>
      <c r="L789" s="38">
        <v>2.89</v>
      </c>
      <c r="M789" s="38">
        <v>5.288291778941665</v>
      </c>
      <c r="N789" s="38">
        <v>0.43901571247968213</v>
      </c>
      <c r="O789" s="38">
        <v>2902407.27</v>
      </c>
      <c r="P789" s="37" t="s">
        <v>63</v>
      </c>
      <c r="Q789" s="37" t="s">
        <v>217</v>
      </c>
      <c r="R789" s="37">
        <v>25</v>
      </c>
      <c r="S789" s="37" t="s">
        <v>221</v>
      </c>
      <c r="T789" s="37">
        <v>10</v>
      </c>
      <c r="U789" s="37">
        <v>0</v>
      </c>
      <c r="V789" s="37" t="s">
        <v>67</v>
      </c>
      <c r="W789" s="38">
        <v>88.19105714914214</v>
      </c>
      <c r="X789" s="38">
        <v>0</v>
      </c>
      <c r="Y789" s="38">
        <v>88.19105714914214</v>
      </c>
    </row>
    <row r="790" spans="1:25" x14ac:dyDescent="0.25">
      <c r="A790" s="37">
        <v>789</v>
      </c>
      <c r="B790" s="37" t="s">
        <v>29</v>
      </c>
      <c r="C790" s="37" t="s">
        <v>30</v>
      </c>
      <c r="D790" s="37" t="s">
        <v>743</v>
      </c>
      <c r="E790" s="37" t="s">
        <v>602</v>
      </c>
      <c r="F790" s="37">
        <v>1</v>
      </c>
      <c r="G790" s="37">
        <v>36</v>
      </c>
      <c r="H790" s="38">
        <v>3.06</v>
      </c>
      <c r="I790" s="38">
        <v>1.9212501187422817</v>
      </c>
      <c r="J790" s="38">
        <v>1.7578081675147936</v>
      </c>
      <c r="K790" s="38">
        <v>0.14592716085316898</v>
      </c>
      <c r="L790" s="38">
        <v>8.09</v>
      </c>
      <c r="M790" s="38">
        <v>7.401778631771292</v>
      </c>
      <c r="N790" s="38">
        <v>0.614470088920524</v>
      </c>
      <c r="O790" s="38">
        <v>2902407.27</v>
      </c>
      <c r="P790" s="37" t="s">
        <v>63</v>
      </c>
      <c r="Q790" s="37" t="s">
        <v>217</v>
      </c>
      <c r="R790" s="37">
        <v>25</v>
      </c>
      <c r="S790" s="37" t="s">
        <v>221</v>
      </c>
      <c r="T790" s="37">
        <v>10</v>
      </c>
      <c r="U790" s="37">
        <v>0</v>
      </c>
      <c r="V790" s="37" t="s">
        <v>67</v>
      </c>
      <c r="W790" s="38">
        <v>123.43696407206919</v>
      </c>
      <c r="X790" s="38">
        <v>0</v>
      </c>
      <c r="Y790" s="38">
        <v>123.43696407206919</v>
      </c>
    </row>
    <row r="791" spans="1:25" x14ac:dyDescent="0.25">
      <c r="A791" s="37">
        <v>790</v>
      </c>
      <c r="B791" s="37" t="s">
        <v>29</v>
      </c>
      <c r="C791" s="37" t="s">
        <v>30</v>
      </c>
      <c r="D791" s="37" t="s">
        <v>744</v>
      </c>
      <c r="E791" s="37" t="s">
        <v>602</v>
      </c>
      <c r="F791" s="37">
        <v>1</v>
      </c>
      <c r="G791" s="37">
        <v>36</v>
      </c>
      <c r="H791" s="38">
        <v>3.06</v>
      </c>
      <c r="I791" s="38">
        <v>1.9212501187422817</v>
      </c>
      <c r="J791" s="38">
        <v>1.7578081675147936</v>
      </c>
      <c r="K791" s="38">
        <v>0.14592716085316898</v>
      </c>
      <c r="L791" s="38">
        <v>8.09</v>
      </c>
      <c r="M791" s="38">
        <v>7.401778631771292</v>
      </c>
      <c r="N791" s="38">
        <v>0.614470088920524</v>
      </c>
      <c r="O791" s="38">
        <v>2902407.27</v>
      </c>
      <c r="P791" s="37" t="s">
        <v>63</v>
      </c>
      <c r="Q791" s="37" t="s">
        <v>217</v>
      </c>
      <c r="R791" s="37">
        <v>25</v>
      </c>
      <c r="S791" s="37" t="s">
        <v>221</v>
      </c>
      <c r="T791" s="37">
        <v>10</v>
      </c>
      <c r="U791" s="37">
        <v>0</v>
      </c>
      <c r="V791" s="37" t="s">
        <v>67</v>
      </c>
      <c r="W791" s="38">
        <v>123.43696407206919</v>
      </c>
      <c r="X791" s="38">
        <v>0</v>
      </c>
      <c r="Y791" s="38">
        <v>123.43696407206919</v>
      </c>
    </row>
    <row r="792" spans="1:25" x14ac:dyDescent="0.25">
      <c r="A792" s="37">
        <v>791</v>
      </c>
      <c r="B792" s="37" t="s">
        <v>29</v>
      </c>
      <c r="C792" s="37" t="s">
        <v>30</v>
      </c>
      <c r="D792" s="37" t="s">
        <v>604</v>
      </c>
      <c r="E792" s="37" t="s">
        <v>605</v>
      </c>
      <c r="F792" s="37">
        <v>1</v>
      </c>
      <c r="G792" s="37">
        <v>36</v>
      </c>
      <c r="H792" s="38">
        <v>8.46</v>
      </c>
      <c r="I792" s="38">
        <v>0.7528260663056902</v>
      </c>
      <c r="J792" s="38">
        <v>0.6887826812140786</v>
      </c>
      <c r="K792" s="38">
        <v>0.05718035845544446</v>
      </c>
      <c r="L792" s="38">
        <v>3.17</v>
      </c>
      <c r="M792" s="38">
        <v>2.900326114056242</v>
      </c>
      <c r="N792" s="38">
        <v>0.24077505338418553</v>
      </c>
      <c r="O792" s="38">
        <v>2902407.27</v>
      </c>
      <c r="P792" s="37" t="s">
        <v>63</v>
      </c>
      <c r="Q792" s="37" t="s">
        <v>217</v>
      </c>
      <c r="R792" s="37">
        <v>25</v>
      </c>
      <c r="S792" s="37" t="s">
        <v>221</v>
      </c>
      <c r="T792" s="37">
        <v>10</v>
      </c>
      <c r="U792" s="37">
        <v>0</v>
      </c>
      <c r="V792" s="37" t="s">
        <v>67</v>
      </c>
      <c r="W792" s="38">
        <v>48.36775971674404</v>
      </c>
      <c r="X792" s="38">
        <v>0</v>
      </c>
      <c r="Y792" s="38">
        <v>48.36775971674404</v>
      </c>
    </row>
    <row r="793" spans="1:25" x14ac:dyDescent="0.25">
      <c r="A793" s="37">
        <v>792</v>
      </c>
      <c r="B793" s="37" t="s">
        <v>29</v>
      </c>
      <c r="C793" s="37" t="s">
        <v>30</v>
      </c>
      <c r="D793" s="37" t="s">
        <v>606</v>
      </c>
      <c r="E793" s="37" t="s">
        <v>605</v>
      </c>
      <c r="F793" s="37">
        <v>1</v>
      </c>
      <c r="G793" s="37">
        <v>36</v>
      </c>
      <c r="H793" s="38">
        <v>8.46</v>
      </c>
      <c r="I793" s="38">
        <v>0.7528260663056902</v>
      </c>
      <c r="J793" s="38">
        <v>0.6887826812140786</v>
      </c>
      <c r="K793" s="38">
        <v>0.05718035845544446</v>
      </c>
      <c r="L793" s="38">
        <v>3.17</v>
      </c>
      <c r="M793" s="38">
        <v>2.900326114056242</v>
      </c>
      <c r="N793" s="38">
        <v>0.24077505338418553</v>
      </c>
      <c r="O793" s="38">
        <v>2902407.27</v>
      </c>
      <c r="P793" s="37" t="s">
        <v>63</v>
      </c>
      <c r="Q793" s="37" t="s">
        <v>217</v>
      </c>
      <c r="R793" s="37">
        <v>25</v>
      </c>
      <c r="S793" s="37" t="s">
        <v>221</v>
      </c>
      <c r="T793" s="37">
        <v>10</v>
      </c>
      <c r="U793" s="37">
        <v>0</v>
      </c>
      <c r="V793" s="37" t="s">
        <v>67</v>
      </c>
      <c r="W793" s="38">
        <v>48.36775971674404</v>
      </c>
      <c r="X793" s="38">
        <v>0</v>
      </c>
      <c r="Y793" s="38">
        <v>48.36775971674404</v>
      </c>
    </row>
    <row r="794" spans="1:25" x14ac:dyDescent="0.25">
      <c r="A794" s="37">
        <v>793</v>
      </c>
      <c r="B794" s="37" t="s">
        <v>29</v>
      </c>
      <c r="C794" s="37" t="s">
        <v>30</v>
      </c>
      <c r="D794" s="37" t="s">
        <v>769</v>
      </c>
      <c r="E794" s="37" t="s">
        <v>590</v>
      </c>
      <c r="F794" s="37">
        <v>1</v>
      </c>
      <c r="G794" s="37">
        <v>36</v>
      </c>
      <c r="H794" s="38">
        <v>3.42</v>
      </c>
      <c r="I794" s="38">
        <v>1.6338937969032012</v>
      </c>
      <c r="J794" s="38">
        <v>1.4948974279977478</v>
      </c>
      <c r="K794" s="38">
        <v>0.1241012196130782</v>
      </c>
      <c r="L794" s="38">
        <v>6.88</v>
      </c>
      <c r="M794" s="38">
        <v>6.294714089812916</v>
      </c>
      <c r="N794" s="38">
        <v>0.5225654155467496</v>
      </c>
      <c r="O794" s="38">
        <v>2902407.27</v>
      </c>
      <c r="P794" s="37" t="s">
        <v>63</v>
      </c>
      <c r="Q794" s="37" t="s">
        <v>217</v>
      </c>
      <c r="R794" s="37">
        <v>25</v>
      </c>
      <c r="S794" s="37" t="s">
        <v>221</v>
      </c>
      <c r="T794" s="37">
        <v>10</v>
      </c>
      <c r="U794" s="37">
        <v>0</v>
      </c>
      <c r="V794" s="37" t="s">
        <v>67</v>
      </c>
      <c r="W794" s="38">
        <v>104.97482235053597</v>
      </c>
      <c r="X794" s="38">
        <v>0</v>
      </c>
      <c r="Y794" s="38">
        <v>104.97482235053597</v>
      </c>
    </row>
    <row r="795" spans="1:25" x14ac:dyDescent="0.25">
      <c r="A795" s="37">
        <v>794</v>
      </c>
      <c r="B795" s="37" t="s">
        <v>29</v>
      </c>
      <c r="C795" s="37" t="s">
        <v>30</v>
      </c>
      <c r="D795" s="37" t="s">
        <v>770</v>
      </c>
      <c r="E795" s="37" t="s">
        <v>590</v>
      </c>
      <c r="F795" s="37">
        <v>1</v>
      </c>
      <c r="G795" s="37">
        <v>36</v>
      </c>
      <c r="H795" s="38">
        <v>3.42</v>
      </c>
      <c r="I795" s="38">
        <v>1.7288876223045502</v>
      </c>
      <c r="J795" s="38">
        <v>1.5818100691604076</v>
      </c>
      <c r="K795" s="38">
        <v>0.13131640679988507</v>
      </c>
      <c r="L795" s="38">
        <v>7.28</v>
      </c>
      <c r="M795" s="38">
        <v>6.660685839220644</v>
      </c>
      <c r="N795" s="38">
        <v>0.552947125752956</v>
      </c>
      <c r="O795" s="38">
        <v>2902407.27</v>
      </c>
      <c r="P795" s="37" t="s">
        <v>63</v>
      </c>
      <c r="Q795" s="37" t="s">
        <v>217</v>
      </c>
      <c r="R795" s="37">
        <v>25</v>
      </c>
      <c r="S795" s="37" t="s">
        <v>221</v>
      </c>
      <c r="T795" s="37">
        <v>10</v>
      </c>
      <c r="U795" s="37">
        <v>0</v>
      </c>
      <c r="V795" s="37" t="s">
        <v>67</v>
      </c>
      <c r="W795" s="38">
        <v>111.07800969649736</v>
      </c>
      <c r="X795" s="38">
        <v>0</v>
      </c>
      <c r="Y795" s="38">
        <v>111.07800969649736</v>
      </c>
    </row>
    <row r="796" spans="1:25" x14ac:dyDescent="0.25">
      <c r="A796" s="37">
        <v>795</v>
      </c>
      <c r="B796" s="37" t="s">
        <v>29</v>
      </c>
      <c r="C796" s="37" t="s">
        <v>30</v>
      </c>
      <c r="D796" s="37" t="s">
        <v>597</v>
      </c>
      <c r="E796" s="37" t="s">
        <v>595</v>
      </c>
      <c r="F796" s="37">
        <v>4</v>
      </c>
      <c r="G796" s="37">
        <v>144</v>
      </c>
      <c r="H796" s="38">
        <v>0.14</v>
      </c>
      <c r="I796" s="38">
        <v>0.04987175833570818</v>
      </c>
      <c r="J796" s="38">
        <v>0.1825165464415855</v>
      </c>
      <c r="K796" s="38">
        <v>0.01515189309229443</v>
      </c>
      <c r="L796" s="38">
        <v>0.21</v>
      </c>
      <c r="M796" s="38">
        <v>0.7685406737562281</v>
      </c>
      <c r="N796" s="38">
        <v>0.06380159143303339</v>
      </c>
      <c r="O796" s="38">
        <v>2902407.27</v>
      </c>
      <c r="P796" s="37" t="s">
        <v>63</v>
      </c>
      <c r="Q796" s="37" t="s">
        <v>596</v>
      </c>
      <c r="R796" s="37">
        <v>25</v>
      </c>
      <c r="S796" s="37" t="s">
        <v>221</v>
      </c>
      <c r="T796" s="37">
        <v>10</v>
      </c>
      <c r="U796" s="37">
        <v>0</v>
      </c>
      <c r="V796" s="37" t="s">
        <v>67</v>
      </c>
      <c r="W796" s="38">
        <v>12.816693426518926</v>
      </c>
      <c r="X796" s="38">
        <v>0</v>
      </c>
      <c r="Y796" s="38">
        <v>12.816693426518926</v>
      </c>
    </row>
    <row r="797" spans="1:25" x14ac:dyDescent="0.25">
      <c r="A797" s="37">
        <v>796</v>
      </c>
      <c r="B797" s="37" t="s">
        <v>29</v>
      </c>
      <c r="C797" s="37" t="s">
        <v>30</v>
      </c>
      <c r="D797" s="37" t="s">
        <v>594</v>
      </c>
      <c r="E797" s="37" t="s">
        <v>595</v>
      </c>
      <c r="F797" s="37">
        <v>4</v>
      </c>
      <c r="G797" s="37">
        <v>144</v>
      </c>
      <c r="H797" s="38">
        <v>0.14</v>
      </c>
      <c r="I797" s="38">
        <v>0.04749691270067446</v>
      </c>
      <c r="J797" s="38">
        <v>0.17382528232531952</v>
      </c>
      <c r="K797" s="38">
        <v>0.014430374373613743</v>
      </c>
      <c r="L797" s="38">
        <v>0.2</v>
      </c>
      <c r="M797" s="38">
        <v>0.7319434988154554</v>
      </c>
      <c r="N797" s="38">
        <v>0.060763420412412755</v>
      </c>
      <c r="O797" s="38">
        <v>2902407.27</v>
      </c>
      <c r="P797" s="37" t="s">
        <v>63</v>
      </c>
      <c r="Q797" s="37" t="s">
        <v>596</v>
      </c>
      <c r="R797" s="37">
        <v>25</v>
      </c>
      <c r="S797" s="37" t="s">
        <v>221</v>
      </c>
      <c r="T797" s="37">
        <v>10</v>
      </c>
      <c r="U797" s="37">
        <v>0</v>
      </c>
      <c r="V797" s="37" t="s">
        <v>67</v>
      </c>
      <c r="W797" s="38">
        <v>12.206374691922786</v>
      </c>
      <c r="X797" s="38">
        <v>0</v>
      </c>
      <c r="Y797" s="38">
        <v>12.206374691922786</v>
      </c>
    </row>
    <row r="798" spans="1:25" x14ac:dyDescent="0.25">
      <c r="A798" s="37">
        <v>797</v>
      </c>
      <c r="B798" s="37" t="s">
        <v>29</v>
      </c>
      <c r="C798" s="37" t="s">
        <v>30</v>
      </c>
      <c r="D798" s="37" t="s">
        <v>593</v>
      </c>
      <c r="E798" s="37" t="s">
        <v>592</v>
      </c>
      <c r="F798" s="37">
        <v>3</v>
      </c>
      <c r="G798" s="37">
        <v>108</v>
      </c>
      <c r="H798" s="38">
        <v>2.38</v>
      </c>
      <c r="I798" s="38">
        <v>0.2636078654887432</v>
      </c>
      <c r="J798" s="38">
        <v>0.7235477376791425</v>
      </c>
      <c r="K798" s="38">
        <v>0.06006643333016721</v>
      </c>
      <c r="L798" s="38">
        <v>1.11</v>
      </c>
      <c r="M798" s="38">
        <v>3.046714813819333</v>
      </c>
      <c r="N798" s="38">
        <v>0.2529277374666681</v>
      </c>
      <c r="O798" s="38">
        <v>2902407.27</v>
      </c>
      <c r="P798" s="37" t="s">
        <v>63</v>
      </c>
      <c r="Q798" s="37" t="s">
        <v>217</v>
      </c>
      <c r="R798" s="37">
        <v>25</v>
      </c>
      <c r="S798" s="37" t="s">
        <v>221</v>
      </c>
      <c r="T798" s="37">
        <v>10</v>
      </c>
      <c r="U798" s="37">
        <v>0</v>
      </c>
      <c r="V798" s="37" t="s">
        <v>67</v>
      </c>
      <c r="W798" s="38">
        <v>50.8090346551286</v>
      </c>
      <c r="X798" s="38">
        <v>0</v>
      </c>
      <c r="Y798" s="38">
        <v>50.8090346551286</v>
      </c>
    </row>
    <row r="799" spans="1:25" x14ac:dyDescent="0.25">
      <c r="A799" s="37">
        <v>798</v>
      </c>
      <c r="B799" s="37" t="s">
        <v>29</v>
      </c>
      <c r="C799" s="37" t="s">
        <v>30</v>
      </c>
      <c r="D799" s="37" t="s">
        <v>591</v>
      </c>
      <c r="E799" s="37" t="s">
        <v>592</v>
      </c>
      <c r="F799" s="37">
        <v>1</v>
      </c>
      <c r="G799" s="37">
        <v>36</v>
      </c>
      <c r="H799" s="38">
        <v>0.36</v>
      </c>
      <c r="I799" s="38">
        <v>0.19473734207276527</v>
      </c>
      <c r="J799" s="38">
        <v>0.1781709143834525</v>
      </c>
      <c r="K799" s="38">
        <v>0.014791133732954088</v>
      </c>
      <c r="L799" s="38">
        <v>0.82</v>
      </c>
      <c r="M799" s="38">
        <v>0.7502420862858418</v>
      </c>
      <c r="N799" s="38">
        <v>0.06228250592272307</v>
      </c>
      <c r="O799" s="38">
        <v>2902407.27</v>
      </c>
      <c r="P799" s="37" t="s">
        <v>63</v>
      </c>
      <c r="Q799" s="37" t="s">
        <v>217</v>
      </c>
      <c r="R799" s="37">
        <v>25</v>
      </c>
      <c r="S799" s="37" t="s">
        <v>221</v>
      </c>
      <c r="T799" s="37">
        <v>10</v>
      </c>
      <c r="U799" s="37">
        <v>0</v>
      </c>
      <c r="V799" s="37" t="s">
        <v>67</v>
      </c>
      <c r="W799" s="38">
        <v>12.511534059220857</v>
      </c>
      <c r="X799" s="38">
        <v>0</v>
      </c>
      <c r="Y799" s="38">
        <v>12.511534059220857</v>
      </c>
    </row>
    <row r="800" spans="1:25" x14ac:dyDescent="0.25">
      <c r="A800" s="37">
        <v>799</v>
      </c>
      <c r="B800" s="37" t="s">
        <v>29</v>
      </c>
      <c r="C800" s="37" t="s">
        <v>30</v>
      </c>
      <c r="D800" s="37" t="s">
        <v>720</v>
      </c>
      <c r="E800" s="37" t="s">
        <v>360</v>
      </c>
      <c r="F800" s="37">
        <v>1</v>
      </c>
      <c r="G800" s="37">
        <v>36</v>
      </c>
      <c r="H800" s="38">
        <v>3.42</v>
      </c>
      <c r="I800" s="38">
        <v>0.42034767740096896</v>
      </c>
      <c r="J800" s="38">
        <v>0.3845884371447694</v>
      </c>
      <c r="K800" s="38">
        <v>0.03192720330162041</v>
      </c>
      <c r="L800" s="38">
        <v>1.77</v>
      </c>
      <c r="M800" s="38">
        <v>1.6194249911291951</v>
      </c>
      <c r="N800" s="38">
        <v>0.13443906766246322</v>
      </c>
      <c r="O800" s="38">
        <v>2902407.27</v>
      </c>
      <c r="P800" s="37" t="s">
        <v>63</v>
      </c>
      <c r="Q800" s="37" t="s">
        <v>217</v>
      </c>
      <c r="R800" s="37">
        <v>25</v>
      </c>
      <c r="S800" s="37" t="s">
        <v>221</v>
      </c>
      <c r="T800" s="37">
        <v>10</v>
      </c>
      <c r="U800" s="37">
        <v>0</v>
      </c>
      <c r="V800" s="37" t="s">
        <v>67</v>
      </c>
      <c r="W800" s="38">
        <v>27.006604005879165</v>
      </c>
      <c r="X800" s="38">
        <v>0</v>
      </c>
      <c r="Y800" s="38">
        <v>27.006604005879165</v>
      </c>
    </row>
    <row r="801" spans="1:25" x14ac:dyDescent="0.25">
      <c r="A801" s="37">
        <v>800</v>
      </c>
      <c r="B801" s="37" t="s">
        <v>29</v>
      </c>
      <c r="C801" s="37" t="s">
        <v>30</v>
      </c>
      <c r="D801" s="37" t="s">
        <v>722</v>
      </c>
      <c r="E801" s="37" t="s">
        <v>723</v>
      </c>
      <c r="F801" s="37">
        <v>1</v>
      </c>
      <c r="G801" s="37">
        <v>36</v>
      </c>
      <c r="H801" s="38">
        <v>5.54</v>
      </c>
      <c r="I801" s="38">
        <v>0.5034672746271492</v>
      </c>
      <c r="J801" s="38">
        <v>0.4606369981620967</v>
      </c>
      <c r="K801" s="38">
        <v>0.03824049209007642</v>
      </c>
      <c r="L801" s="38">
        <v>2.12</v>
      </c>
      <c r="M801" s="38">
        <v>1.9396502718609567</v>
      </c>
      <c r="N801" s="38">
        <v>0.1610230640928938</v>
      </c>
      <c r="O801" s="38">
        <v>2902407.27</v>
      </c>
      <c r="P801" s="37" t="s">
        <v>63</v>
      </c>
      <c r="Q801" s="37" t="s">
        <v>724</v>
      </c>
      <c r="R801" s="37">
        <v>25</v>
      </c>
      <c r="S801" s="37" t="s">
        <v>724</v>
      </c>
      <c r="T801" s="37">
        <v>10</v>
      </c>
      <c r="U801" s="37">
        <v>0</v>
      </c>
      <c r="V801" s="37" t="s">
        <v>67</v>
      </c>
      <c r="W801" s="38">
        <v>32.346892933595385</v>
      </c>
      <c r="X801" s="38">
        <v>0</v>
      </c>
      <c r="Y801" s="38">
        <v>32.346892933595385</v>
      </c>
    </row>
    <row r="802" spans="1:25" x14ac:dyDescent="0.25">
      <c r="A802" s="37">
        <v>801</v>
      </c>
      <c r="B802" s="37" t="s">
        <v>29</v>
      </c>
      <c r="C802" s="37" t="s">
        <v>30</v>
      </c>
      <c r="D802" s="37" t="s">
        <v>725</v>
      </c>
      <c r="E802" s="37" t="s">
        <v>723</v>
      </c>
      <c r="F802" s="37">
        <v>1</v>
      </c>
      <c r="G802" s="37">
        <v>36</v>
      </c>
      <c r="H802" s="38">
        <v>5.54</v>
      </c>
      <c r="I802" s="38">
        <v>0.4892182008169469</v>
      </c>
      <c r="J802" s="38">
        <v>0.44760010198769773</v>
      </c>
      <c r="K802" s="38">
        <v>0.03715821401205539</v>
      </c>
      <c r="L802" s="38">
        <v>2.06</v>
      </c>
      <c r="M802" s="38">
        <v>1.8847545094497977</v>
      </c>
      <c r="N802" s="38">
        <v>0.15646580756196285</v>
      </c>
      <c r="O802" s="38">
        <v>2902407.27</v>
      </c>
      <c r="P802" s="37" t="s">
        <v>63</v>
      </c>
      <c r="Q802" s="37" t="s">
        <v>724</v>
      </c>
      <c r="R802" s="37">
        <v>25</v>
      </c>
      <c r="S802" s="37" t="s">
        <v>724</v>
      </c>
      <c r="T802" s="37">
        <v>10</v>
      </c>
      <c r="U802" s="37">
        <v>0</v>
      </c>
      <c r="V802" s="37" t="s">
        <v>67</v>
      </c>
      <c r="W802" s="38">
        <v>31.431414831701176</v>
      </c>
      <c r="X802" s="38">
        <v>0</v>
      </c>
      <c r="Y802" s="38">
        <v>31.431414831701176</v>
      </c>
    </row>
    <row r="803" spans="1:25" x14ac:dyDescent="0.25">
      <c r="A803" s="37">
        <v>802</v>
      </c>
      <c r="B803" s="37" t="s">
        <v>29</v>
      </c>
      <c r="C803" s="37" t="s">
        <v>30</v>
      </c>
      <c r="D803" s="37" t="s">
        <v>726</v>
      </c>
      <c r="E803" s="37" t="s">
        <v>727</v>
      </c>
      <c r="F803" s="37">
        <v>1</v>
      </c>
      <c r="G803" s="37">
        <v>36</v>
      </c>
      <c r="H803" s="38">
        <v>0.54</v>
      </c>
      <c r="I803" s="38">
        <v>0.05462144960577563</v>
      </c>
      <c r="J803" s="38">
        <v>0.04997476866852936</v>
      </c>
      <c r="K803" s="38">
        <v>0.0041487326324139515</v>
      </c>
      <c r="L803" s="38">
        <v>0.23</v>
      </c>
      <c r="M803" s="38">
        <v>0.2104337559094434</v>
      </c>
      <c r="N803" s="38">
        <v>0.017469483368568666</v>
      </c>
      <c r="O803" s="38">
        <v>2902407.27</v>
      </c>
      <c r="P803" s="37" t="s">
        <v>63</v>
      </c>
      <c r="Q803" s="37" t="s">
        <v>217</v>
      </c>
      <c r="R803" s="37">
        <v>25</v>
      </c>
      <c r="S803" s="37" t="s">
        <v>232</v>
      </c>
      <c r="T803" s="37">
        <v>10</v>
      </c>
      <c r="U803" s="37">
        <v>0</v>
      </c>
      <c r="V803" s="37" t="s">
        <v>67</v>
      </c>
      <c r="W803" s="38">
        <v>3.5093327239278014</v>
      </c>
      <c r="X803" s="38">
        <v>0</v>
      </c>
      <c r="Y803" s="38">
        <v>3.5093327239278014</v>
      </c>
    </row>
    <row r="804" spans="1:25" x14ac:dyDescent="0.25">
      <c r="A804" s="37">
        <v>803</v>
      </c>
      <c r="B804" s="37" t="s">
        <v>29</v>
      </c>
      <c r="C804" s="37" t="s">
        <v>30</v>
      </c>
      <c r="D804" s="37" t="s">
        <v>659</v>
      </c>
      <c r="E804" s="37" t="s">
        <v>660</v>
      </c>
      <c r="F804" s="37">
        <v>2</v>
      </c>
      <c r="G804" s="37">
        <v>72</v>
      </c>
      <c r="H804" s="38">
        <v>18.29</v>
      </c>
      <c r="I804" s="38">
        <v>0.7765745226560273</v>
      </c>
      <c r="J804" s="38">
        <v>1.421021683009487</v>
      </c>
      <c r="K804" s="38">
        <v>0.11796831050429235</v>
      </c>
      <c r="L804" s="38">
        <v>3.27</v>
      </c>
      <c r="M804" s="38">
        <v>5.9836381028163474</v>
      </c>
      <c r="N804" s="38">
        <v>0.49674096187147426</v>
      </c>
      <c r="O804" s="38">
        <v>2902407.27</v>
      </c>
      <c r="P804" s="37" t="s">
        <v>63</v>
      </c>
      <c r="Q804" s="37" t="s">
        <v>232</v>
      </c>
      <c r="R804" s="37">
        <v>20</v>
      </c>
      <c r="S804" s="37" t="s">
        <v>232</v>
      </c>
      <c r="T804" s="37">
        <v>10</v>
      </c>
      <c r="U804" s="37">
        <v>0</v>
      </c>
      <c r="V804" s="37" t="s">
        <v>67</v>
      </c>
      <c r="W804" s="38">
        <v>99.78711310646878</v>
      </c>
      <c r="X804" s="38">
        <v>0</v>
      </c>
      <c r="Y804" s="38">
        <v>99.78711310646878</v>
      </c>
    </row>
    <row r="805" spans="1:25" x14ac:dyDescent="0.25">
      <c r="A805" s="37">
        <v>804</v>
      </c>
      <c r="B805" s="37" t="s">
        <v>29</v>
      </c>
      <c r="C805" s="37" t="s">
        <v>30</v>
      </c>
      <c r="D805" s="37" t="s">
        <v>740</v>
      </c>
      <c r="E805" s="37" t="s">
        <v>660</v>
      </c>
      <c r="F805" s="37">
        <v>2</v>
      </c>
      <c r="G805" s="37">
        <v>72</v>
      </c>
      <c r="H805" s="38">
        <v>18.29</v>
      </c>
      <c r="I805" s="38">
        <v>0.7765745226560273</v>
      </c>
      <c r="J805" s="38">
        <v>1.421021683009487</v>
      </c>
      <c r="K805" s="38">
        <v>0.11796831050429235</v>
      </c>
      <c r="L805" s="38">
        <v>3.27</v>
      </c>
      <c r="M805" s="38">
        <v>5.9836381028163474</v>
      </c>
      <c r="N805" s="38">
        <v>0.49674096187147426</v>
      </c>
      <c r="O805" s="38">
        <v>2902407.27</v>
      </c>
      <c r="P805" s="37" t="s">
        <v>63</v>
      </c>
      <c r="Q805" s="37" t="s">
        <v>232</v>
      </c>
      <c r="R805" s="37">
        <v>20</v>
      </c>
      <c r="S805" s="37" t="s">
        <v>221</v>
      </c>
      <c r="T805" s="37">
        <v>10</v>
      </c>
      <c r="U805" s="37">
        <v>0</v>
      </c>
      <c r="V805" s="37" t="s">
        <v>67</v>
      </c>
      <c r="W805" s="38">
        <v>99.78711310646878</v>
      </c>
      <c r="X805" s="38">
        <v>0</v>
      </c>
      <c r="Y805" s="38">
        <v>99.78711310646878</v>
      </c>
    </row>
    <row r="806" spans="1:25" x14ac:dyDescent="0.25">
      <c r="A806" s="37">
        <v>805</v>
      </c>
      <c r="B806" s="37" t="s">
        <v>29</v>
      </c>
      <c r="C806" s="37" t="s">
        <v>30</v>
      </c>
      <c r="D806" s="37" t="s">
        <v>657</v>
      </c>
      <c r="E806" s="37" t="s">
        <v>658</v>
      </c>
      <c r="F806" s="37">
        <v>2</v>
      </c>
      <c r="G806" s="37">
        <v>72</v>
      </c>
      <c r="H806" s="38">
        <v>8.06</v>
      </c>
      <c r="I806" s="38">
        <v>0.814572052816567</v>
      </c>
      <c r="J806" s="38">
        <v>1.4905517959396148</v>
      </c>
      <c r="K806" s="38">
        <v>0.12374046025373786</v>
      </c>
      <c r="L806" s="38">
        <v>3.43</v>
      </c>
      <c r="M806" s="38">
        <v>6.27641550234253</v>
      </c>
      <c r="N806" s="38">
        <v>0.5210463300364394</v>
      </c>
      <c r="O806" s="38">
        <v>2902407.27</v>
      </c>
      <c r="P806" s="37" t="s">
        <v>63</v>
      </c>
      <c r="Q806" s="37" t="s">
        <v>217</v>
      </c>
      <c r="R806" s="37">
        <v>25</v>
      </c>
      <c r="S806" s="37" t="s">
        <v>221</v>
      </c>
      <c r="T806" s="37">
        <v>10</v>
      </c>
      <c r="U806" s="37">
        <v>0</v>
      </c>
      <c r="V806" s="37" t="s">
        <v>67</v>
      </c>
      <c r="W806" s="38">
        <v>104.6696629832379</v>
      </c>
      <c r="X806" s="38">
        <v>0</v>
      </c>
      <c r="Y806" s="38">
        <v>104.6696629832379</v>
      </c>
    </row>
    <row r="807" spans="1:25" x14ac:dyDescent="0.25">
      <c r="A807" s="37">
        <v>806</v>
      </c>
      <c r="B807" s="37" t="s">
        <v>29</v>
      </c>
      <c r="C807" s="37" t="s">
        <v>30</v>
      </c>
      <c r="D807" s="37" t="s">
        <v>646</v>
      </c>
      <c r="E807" s="37" t="s">
        <v>647</v>
      </c>
      <c r="F807" s="37">
        <v>2</v>
      </c>
      <c r="G807" s="37">
        <v>72</v>
      </c>
      <c r="H807" s="38">
        <v>9.14</v>
      </c>
      <c r="I807" s="38">
        <v>1.6528925619834711</v>
      </c>
      <c r="J807" s="38">
        <v>3.0245599124605596</v>
      </c>
      <c r="K807" s="38">
        <v>0.2510885141008791</v>
      </c>
      <c r="L807" s="38">
        <v>6.96</v>
      </c>
      <c r="M807" s="38">
        <v>12.735816879388924</v>
      </c>
      <c r="N807" s="38">
        <v>1.0572835151759818</v>
      </c>
      <c r="O807" s="38">
        <v>2902407.27</v>
      </c>
      <c r="P807" s="37" t="s">
        <v>63</v>
      </c>
      <c r="Q807" s="37" t="s">
        <v>217</v>
      </c>
      <c r="R807" s="37">
        <v>25</v>
      </c>
      <c r="S807" s="37" t="s">
        <v>221</v>
      </c>
      <c r="T807" s="37">
        <v>10</v>
      </c>
      <c r="U807" s="37">
        <v>0</v>
      </c>
      <c r="V807" s="37" t="s">
        <v>67</v>
      </c>
      <c r="W807" s="38">
        <v>212.39091963945648</v>
      </c>
      <c r="X807" s="38">
        <v>0</v>
      </c>
      <c r="Y807" s="38">
        <v>212.39091963945648</v>
      </c>
    </row>
    <row r="808" spans="1:25" x14ac:dyDescent="0.25">
      <c r="A808" s="37">
        <v>807</v>
      </c>
      <c r="B808" s="37" t="s">
        <v>29</v>
      </c>
      <c r="C808" s="37" t="s">
        <v>30</v>
      </c>
      <c r="D808" s="37" t="s">
        <v>721</v>
      </c>
      <c r="E808" s="37" t="s">
        <v>360</v>
      </c>
      <c r="F808" s="37">
        <v>1</v>
      </c>
      <c r="G808" s="37">
        <v>36</v>
      </c>
      <c r="H808" s="38">
        <v>3.42</v>
      </c>
      <c r="I808" s="38">
        <v>0.42034767740096896</v>
      </c>
      <c r="J808" s="38">
        <v>0.3845884371447694</v>
      </c>
      <c r="K808" s="38">
        <v>0.03192720330162041</v>
      </c>
      <c r="L808" s="38">
        <v>1.77</v>
      </c>
      <c r="M808" s="38">
        <v>1.6194249911291951</v>
      </c>
      <c r="N808" s="38">
        <v>0.13443906766246322</v>
      </c>
      <c r="O808" s="38">
        <v>2902407.27</v>
      </c>
      <c r="P808" s="37" t="s">
        <v>63</v>
      </c>
      <c r="Q808" s="37" t="s">
        <v>217</v>
      </c>
      <c r="R808" s="37">
        <v>25</v>
      </c>
      <c r="S808" s="37" t="s">
        <v>221</v>
      </c>
      <c r="T808" s="37">
        <v>10</v>
      </c>
      <c r="U808" s="37">
        <v>0</v>
      </c>
      <c r="V808" s="37" t="s">
        <v>67</v>
      </c>
      <c r="W808" s="38">
        <v>27.006604005879165</v>
      </c>
      <c r="X808" s="38">
        <v>0</v>
      </c>
      <c r="Y808" s="38">
        <v>27.006604005879165</v>
      </c>
    </row>
    <row r="809" spans="1:25" x14ac:dyDescent="0.25">
      <c r="A809" s="37">
        <v>808</v>
      </c>
      <c r="B809" s="37" t="s">
        <v>33</v>
      </c>
      <c r="C809" s="37" t="s">
        <v>41</v>
      </c>
      <c r="D809" s="37" t="s">
        <v>890</v>
      </c>
      <c r="E809" s="37" t="s">
        <v>442</v>
      </c>
      <c r="F809" s="37">
        <v>36</v>
      </c>
      <c r="G809" s="37">
        <v>36</v>
      </c>
      <c r="H809" s="38">
        <v>34.56</v>
      </c>
      <c r="I809" s="38">
        <v>14.567303125296856</v>
      </c>
      <c r="J809" s="38">
        <v>7.741412988330796</v>
      </c>
      <c r="K809" s="38">
        <v>3.6954092149408564</v>
      </c>
      <c r="L809" s="38">
        <v>61.34</v>
      </c>
      <c r="M809" s="38">
        <v>32.59754181126332</v>
      </c>
      <c r="N809" s="38">
        <v>15.560629122272958</v>
      </c>
      <c r="O809" s="38">
        <v>2902407.27</v>
      </c>
      <c r="P809" s="37" t="s">
        <v>59</v>
      </c>
      <c r="Q809" s="37" t="s">
        <v>443</v>
      </c>
      <c r="R809" s="37">
        <v>0</v>
      </c>
      <c r="S809" s="37" t="s">
        <v>60</v>
      </c>
      <c r="T809" s="37"/>
      <c r="U809" s="37">
        <v>0</v>
      </c>
      <c r="V809" s="37" t="s">
        <v>60</v>
      </c>
      <c r="W809" s="38">
        <v>0</v>
      </c>
      <c r="X809" s="38">
        <v>0</v>
      </c>
      <c r="Y809" s="38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2019-08-23T03:22:27Z</dcterms:created>
  <dcterms:modified xsi:type="dcterms:W3CDTF">2019-08-23T03:22:27Z</dcterms:modified>
</cp:coreProperties>
</file>